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2. Biblioteca de Conteúdos\01. Rotinas de RI\Resultados Financeiros Trimestrais\2026\2T26\DFs Website\"/>
    </mc:Choice>
  </mc:AlternateContent>
  <xr:revisionPtr revIDLastSave="0" documentId="13_ncr:1_{37D59607-FA10-4DD8-9C87-C5E7441493F8}" xr6:coauthVersionLast="47" xr6:coauthVersionMax="47" xr10:uidLastSave="{00000000-0000-0000-0000-000000000000}"/>
  <bookViews>
    <workbookView xWindow="57480" yWindow="-120" windowWidth="29040" windowHeight="15720" tabRatio="680" firstSheet="1" activeTab="1" xr2:uid="{1B06AF79-A63F-4867-8433-389F82BC24CC}"/>
  </bookViews>
  <sheets>
    <sheet name="Income Statement_Old" sheetId="7" state="hidden" r:id="rId1"/>
    <sheet name="Reconciliação_Produtos" sheetId="18" r:id="rId2"/>
    <sheet name="Reconciliation_Products" sheetId="20" r:id="rId3"/>
    <sheet name="De_Para" sheetId="19" r:id="rId4"/>
    <sheet name="IS (Old Seg)" sheetId="31" r:id="rId5"/>
    <sheet name="IS (New Seg)" sheetId="17" r:id="rId6"/>
    <sheet name="Balance Sheet " sheetId="28" r:id="rId7"/>
    <sheet name="Cash Flow Statement" sheetId="29" r:id="rId8"/>
    <sheet name="Distributions &amp; Share Count" sheetId="30" r:id="rId9"/>
    <sheet name="Derivatives" sheetId="22" r:id="rId10"/>
    <sheet name="Equities &amp; Sec. Lend." sheetId="23" r:id="rId11"/>
    <sheet name="Fixed Income &amp; Credit" sheetId="24" r:id="rId12"/>
    <sheet name="Vehicles" sheetId="25" r:id="rId13"/>
    <sheet name="DMC &amp; Listing" sheetId="26" r:id="rId14"/>
    <sheet name="Tech &amp; Platforms" sheetId="2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\0" localSheetId="6">[1]Patrimonial!#REF!</definedName>
    <definedName name="\0" localSheetId="5">[1]Patrimonial!#REF!</definedName>
    <definedName name="\0" localSheetId="1">[1]Patrimonial!#REF!</definedName>
    <definedName name="\0">[1]Patrimonial!#REF!</definedName>
    <definedName name="\a" localSheetId="6">#REF!</definedName>
    <definedName name="\a" localSheetId="5">#REF!</definedName>
    <definedName name="\a" localSheetId="1">#REF!</definedName>
    <definedName name="\a">#REF!</definedName>
    <definedName name="\B" localSheetId="5">#REF!</definedName>
    <definedName name="\B" localSheetId="1">#REF!</definedName>
    <definedName name="\B">#REF!</definedName>
    <definedName name="\C" localSheetId="6">#REF!</definedName>
    <definedName name="\C" localSheetId="1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FRHTRH" localSheetId="6" hidden="1">{#N/A,#N/A,FALSE,"Plan1";#N/A,#N/A,FALSE,"Plan2"}</definedName>
    <definedName name="\HFRHTRH" localSheetId="7" hidden="1">{#N/A,#N/A,FALSE,"Plan1";#N/A,#N/A,FALSE,"Plan2"}</definedName>
    <definedName name="\HFRHTRH" localSheetId="8" hidden="1">{#N/A,#N/A,FALSE,"Plan1";#N/A,#N/A,FALSE,"Plan2"}</definedName>
    <definedName name="\HFRHTRH" localSheetId="4" hidden="1">{#N/A,#N/A,FALSE,"Plan1";#N/A,#N/A,FALSE,"Plan2"}</definedName>
    <definedName name="\HFRHTRH" localSheetId="1" hidden="1">{#N/A,#N/A,FALSE,"Plan1";#N/A,#N/A,FALSE,"Plan2"}</definedName>
    <definedName name="\HFRHTRH" hidden="1">{#N/A,#N/A,FALSE,"Plan1";#N/A,#N/A,FALSE,"Plan2"}</definedName>
    <definedName name="\i" localSheetId="6">#REF!</definedName>
    <definedName name="\i" localSheetId="5">#REF!</definedName>
    <definedName name="\i" localSheetId="1">#REF!</definedName>
    <definedName name="\i">#REF!</definedName>
    <definedName name="\J" localSheetId="1">#REF!</definedName>
    <definedName name="\J">#REF!</definedName>
    <definedName name="\M" localSheetId="6">#REF!</definedName>
    <definedName name="\M" localSheetId="1">#REF!</definedName>
    <definedName name="\M">#REF!</definedName>
    <definedName name="\p" localSheetId="6">#REF!</definedName>
    <definedName name="\p">#REF!</definedName>
    <definedName name="\PP">'[2]Mgmt Quarterly Case'!#REF!</definedName>
    <definedName name="\S" localSheetId="6">#REF!</definedName>
    <definedName name="\S" localSheetId="5">#REF!</definedName>
    <definedName name="\S" localSheetId="1">#REF!</definedName>
    <definedName name="\S">#REF!</definedName>
    <definedName name="\xx" localSheetId="5">'[3]Mgmt Quarterly Case'!#REF!</definedName>
    <definedName name="\xx" localSheetId="1">'[3]Mgmt Quarterly Case'!#REF!</definedName>
    <definedName name="\xx">'[3]Mgmt Quarterly Case'!#REF!</definedName>
    <definedName name="\xy" localSheetId="5">'[3]Mgmt Quarterly Case'!#REF!</definedName>
    <definedName name="\xy" localSheetId="1">'[3]Mgmt Quarterly Case'!#REF!</definedName>
    <definedName name="\xy">'[3]Mgmt Quarterly Case'!#REF!</definedName>
    <definedName name="\y" localSheetId="6">#REF!</definedName>
    <definedName name="\y" localSheetId="5">#REF!</definedName>
    <definedName name="\y" localSheetId="1">#REF!</definedName>
    <definedName name="\y">#REF!</definedName>
    <definedName name="_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6" hidden="1">{"Page 1",#N/A,TRUE,"Sheet1";"Page 2",#N/A,TRUE,"Sheet1"}</definedName>
    <definedName name="________BU4" localSheetId="7" hidden="1">{"Page 1",#N/A,TRUE,"Sheet1";"Page 2",#N/A,TRUE,"Sheet1"}</definedName>
    <definedName name="________BU4" localSheetId="8" hidden="1">{"Page 1",#N/A,TRUE,"Sheet1";"Page 2",#N/A,TRUE,"Sheet1"}</definedName>
    <definedName name="________BU4" localSheetId="5" hidden="1">{"Page 1",#N/A,TRUE,"Sheet1";"Page 2",#N/A,TRUE,"Sheet1"}</definedName>
    <definedName name="________BU4" localSheetId="4" hidden="1">{"Page 1",#N/A,TRUE,"Sheet1";"Page 2",#N/A,TRUE,"Sheet1"}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6" hidden="1">{"Page 1",#N/A,TRUE,"Sheet1";"Page 2",#N/A,TRUE,"Sheet1"}</definedName>
    <definedName name="_______BU4" localSheetId="7" hidden="1">{"Page 1",#N/A,TRUE,"Sheet1";"Page 2",#N/A,TRUE,"Sheet1"}</definedName>
    <definedName name="_______BU4" localSheetId="8" hidden="1">{"Page 1",#N/A,TRUE,"Sheet1";"Page 2",#N/A,TRUE,"Sheet1"}</definedName>
    <definedName name="_______BU4" localSheetId="5" hidden="1">{"Page 1",#N/A,TRUE,"Sheet1";"Page 2",#N/A,TRUE,"Sheet1"}</definedName>
    <definedName name="_______BU4" localSheetId="4" hidden="1">{"Page 1",#N/A,TRUE,"Sheet1";"Page 2",#N/A,TRUE,"Sheet1"}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6" hidden="1">{"Page 1",#N/A,TRUE,"Sheet1";"Page 2",#N/A,TRUE,"Sheet1"}</definedName>
    <definedName name="______BU4" localSheetId="7" hidden="1">{"Page 1",#N/A,TRUE,"Sheet1";"Page 2",#N/A,TRUE,"Sheet1"}</definedName>
    <definedName name="______BU4" localSheetId="8" hidden="1">{"Page 1",#N/A,TRUE,"Sheet1";"Page 2",#N/A,TRUE,"Sheet1"}</definedName>
    <definedName name="______BU4" localSheetId="5" hidden="1">{"Page 1",#N/A,TRUE,"Sheet1";"Page 2",#N/A,TRUE,"Sheet1"}</definedName>
    <definedName name="______BU4" localSheetId="4" hidden="1">{"Page 1",#N/A,TRUE,"Sheet1";"Page 2",#N/A,TRUE,"Sheet1"}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6" hidden="1">{"Page 1",#N/A,TRUE,"Sheet1";"Page 2",#N/A,TRUE,"Sheet1"}</definedName>
    <definedName name="_____BU4" localSheetId="7" hidden="1">{"Page 1",#N/A,TRUE,"Sheet1";"Page 2",#N/A,TRUE,"Sheet1"}</definedName>
    <definedName name="_____BU4" localSheetId="8" hidden="1">{"Page 1",#N/A,TRUE,"Sheet1";"Page 2",#N/A,TRUE,"Sheet1"}</definedName>
    <definedName name="_____BU4" localSheetId="5" hidden="1">{"Page 1",#N/A,TRUE,"Sheet1";"Page 2",#N/A,TRUE,"Sheet1"}</definedName>
    <definedName name="_____BU4" localSheetId="4" hidden="1">{"Page 1",#N/A,TRUE,"Sheet1";"Page 2",#N/A,TRUE,"Sheet1"}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6" hidden="1">{"Page 1",#N/A,TRUE,"Sheet1";"Page 2",#N/A,TRUE,"Sheet1"}</definedName>
    <definedName name="____BU4" localSheetId="7" hidden="1">{"Page 1",#N/A,TRUE,"Sheet1";"Page 2",#N/A,TRUE,"Sheet1"}</definedName>
    <definedName name="____BU4" localSheetId="8" hidden="1">{"Page 1",#N/A,TRUE,"Sheet1";"Page 2",#N/A,TRUE,"Sheet1"}</definedName>
    <definedName name="____BU4" localSheetId="5" hidden="1">{"Page 1",#N/A,TRUE,"Sheet1";"Page 2",#N/A,TRUE,"Sheet1"}</definedName>
    <definedName name="____BU4" localSheetId="4" hidden="1">{"Page 1",#N/A,TRUE,"Sheet1";"Page 2",#N/A,TRUE,"Sheet1"}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6" hidden="1">{"Page 1",#N/A,TRUE,"Sheet1";"Page 2",#N/A,TRUE,"Sheet1"}</definedName>
    <definedName name="___BU4" localSheetId="7" hidden="1">{"Page 1",#N/A,TRUE,"Sheet1";"Page 2",#N/A,TRUE,"Sheet1"}</definedName>
    <definedName name="___BU4" localSheetId="8" hidden="1">{"Page 1",#N/A,TRUE,"Sheet1";"Page 2",#N/A,TRUE,"Sheet1"}</definedName>
    <definedName name="___BU4" localSheetId="5" hidden="1">{"Page 1",#N/A,TRUE,"Sheet1";"Page 2",#N/A,TRUE,"Sheet1"}</definedName>
    <definedName name="___BU4" localSheetId="4" hidden="1">{"Page 1",#N/A,TRUE,"Sheet1";"Page 2",#N/A,TRUE,"Sheet1"}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ANIDRO" hidden="1">#REF!</definedName>
    <definedName name="__123Graph_ACAPRO" hidden="1">#REF!</definedName>
    <definedName name="__123Graph_AChart1" hidden="1">#REF!</definedName>
    <definedName name="__123Graph_ACURRENT" localSheetId="5" hidden="1">#REF!</definedName>
    <definedName name="__123Graph_ACURRENT" localSheetId="1" hidden="1">#REF!</definedName>
    <definedName name="__123Graph_ACURRENT" hidden="1">#REF!</definedName>
    <definedName name="__123Graph_AEVAC" hidden="1">#REF!</definedName>
    <definedName name="__123Graph_AHIALCOOL" hidden="1">#REF!</definedName>
    <definedName name="__123Graph_AHIDRATADO" hidden="1">#REF!</definedName>
    <definedName name="__123Graph_AMARGINS" localSheetId="5" hidden="1">#REF!</definedName>
    <definedName name="__123Graph_AMARGINS" localSheetId="1" hidden="1">#REF!</definedName>
    <definedName name="__123Graph_AMARGINS" hidden="1">#REF!</definedName>
    <definedName name="__123Graph_AMTBE" hidden="1">#REF!</definedName>
    <definedName name="__123Graph_APET" hidden="1">#REF!</definedName>
    <definedName name="__123Graph_APRINCIPAL" hidden="1">#REF!</definedName>
    <definedName name="__123Graph_ASACAS" hidden="1">#REF!</definedName>
    <definedName name="__123Graph_ASIDECO" hidden="1">#REF!</definedName>
    <definedName name="__123Graph_AYTDSALES" localSheetId="5" hidden="1">#REF!</definedName>
    <definedName name="__123Graph_AYTDSALES" localSheetId="1" hidden="1">#REF!</definedName>
    <definedName name="__123Graph_AYTDSALES" hidden="1">#REF!</definedName>
    <definedName name="__123Graph_A需要曲線" hidden="1">#REF!</definedName>
    <definedName name="__123Graph_B" hidden="1">'[11]Monthly Forecast'!$C$49:$C$56</definedName>
    <definedName name="__123Graph_BCAPRO" hidden="1">#REF!</definedName>
    <definedName name="__123Graph_BMARGINS" localSheetId="5" hidden="1">#REF!</definedName>
    <definedName name="__123Graph_BMARGINS" localSheetId="1" hidden="1">#REF!</definedName>
    <definedName name="__123Graph_BMARGINS" hidden="1">#REF!</definedName>
    <definedName name="__123Graph_BMTBE" hidden="1">#REF!</definedName>
    <definedName name="__123Graph_BPET" hidden="1">#REF!</definedName>
    <definedName name="__123Graph_BSIDECO" hidden="1">#REF!</definedName>
    <definedName name="__123Graph_C" hidden="1">'[11]Monthly Forecast'!$E$49:$E$56</definedName>
    <definedName name="__123Graph_CCAPRO" hidden="1">#REF!</definedName>
    <definedName name="__123Graph_CEVAC" hidden="1">#REF!</definedName>
    <definedName name="__123Graph_CMTBE" hidden="1">#REF!</definedName>
    <definedName name="__123Graph_CPET" hidden="1">#REF!</definedName>
    <definedName name="__123Graph_CSIDECO" hidden="1">#REF!</definedName>
    <definedName name="__123Graph_D" hidden="1">'[11]Monthly Forecast'!$G$49:$G$56</definedName>
    <definedName name="__123Graph_DCAPRO" hidden="1">#REF!</definedName>
    <definedName name="__123Graph_DEVAC" hidden="1">#REF!</definedName>
    <definedName name="__123Graph_DMTBE" hidden="1">#REF!</definedName>
    <definedName name="__123Graph_DPET" hidden="1">#REF!</definedName>
    <definedName name="__123Graph_E" localSheetId="5" hidden="1">'[11]Monthly Forecast'!#REF!</definedName>
    <definedName name="__123Graph_E" localSheetId="1" hidden="1">'[11]Monthly Forecast'!#REF!</definedName>
    <definedName name="__123Graph_E" hidden="1">'[11]Monthly Forecast'!#REF!</definedName>
    <definedName name="__123Graph_ECAPRO" hidden="1">#REF!</definedName>
    <definedName name="__123Graph_EMTBE" hidden="1">#REF!</definedName>
    <definedName name="__123Graph_EPET" hidden="1">#REF!</definedName>
    <definedName name="__123Graph_F" localSheetId="5" hidden="1">'[11]Monthly Forecast'!#REF!</definedName>
    <definedName name="__123Graph_F" localSheetId="1" hidden="1">'[11]Monthly Forecast'!#REF!</definedName>
    <definedName name="__123Graph_F" hidden="1">'[11]Monthly Forecast'!#REF!</definedName>
    <definedName name="__123Graph_FCAPRO" hidden="1">#REF!</definedName>
    <definedName name="__123Graph_FEVAC" hidden="1">#REF!</definedName>
    <definedName name="__123Graph_FMTBE" hidden="1">#REF!</definedName>
    <definedName name="__123Graph_FPET" hidden="1">#REF!</definedName>
    <definedName name="__123Graph_LBL_APRINCIPAL" hidden="1">#REF!</definedName>
    <definedName name="__123Graph_X" hidden="1">[12]VFLUORI!$A$10:$A$21</definedName>
    <definedName name="__123Graph_XANIDRO" hidden="1">#REF!</definedName>
    <definedName name="__123Graph_XCAPRO" hidden="1">#REF!</definedName>
    <definedName name="__123Graph_XCURRENT" localSheetId="5" hidden="1">#REF!</definedName>
    <definedName name="__123Graph_XCURRENT" localSheetId="1" hidden="1">#REF!</definedName>
    <definedName name="__123Graph_XCURRENT" hidden="1">#REF!</definedName>
    <definedName name="__123Graph_XEVAC" hidden="1">#REF!</definedName>
    <definedName name="__123Graph_XHIALCOOL" hidden="1">#REF!</definedName>
    <definedName name="__123Graph_XHIDRATADO" hidden="1">#REF!</definedName>
    <definedName name="__123Graph_XMTBE" hidden="1">#REF!</definedName>
    <definedName name="__123Graph_XPET" hidden="1">#REF!</definedName>
    <definedName name="__123Graph_XSACAS" hidden="1">#REF!</definedName>
    <definedName name="__123Graph_XSIDECO" hidden="1">#REF!</definedName>
    <definedName name="__123Graph_XTOL" hidden="1">#REF!</definedName>
    <definedName name="__123Graph_XYTDSALES" localSheetId="5" hidden="1">#REF!</definedName>
    <definedName name="__123Graph_XYTDSALES" localSheetId="1" hidden="1">#REF!</definedName>
    <definedName name="__123Graph_XYTDSALES" hidden="1">#REF!</definedName>
    <definedName name="__123Graph_X需要曲線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aa10" hidden="1">#REF!</definedName>
    <definedName name="__aaa14" hidden="1">#REF!</definedName>
    <definedName name="__aaa16" hidden="1">#REF!</definedName>
    <definedName name="__aaa6" hidden="1">#REF!</definedName>
    <definedName name="__aaa8" hidden="1">#REF!</definedName>
    <definedName name="__aaa9" hidden="1">#REF!</definedName>
    <definedName name="__all1" localSheetId="5">'[5]Input-Main'!#REF!</definedName>
    <definedName name="__all1" localSheetId="1">'[5]Input-Main'!#REF!</definedName>
    <definedName name="__all1">'[5]Input-Main'!#REF!</definedName>
    <definedName name="__all2" localSheetId="5">'[5]Input-Main'!#REF!</definedName>
    <definedName name="__all2" localSheetId="1">'[5]Input-Main'!#REF!</definedName>
    <definedName name="__all2">'[5]Input-Main'!#REF!</definedName>
    <definedName name="__all3" localSheetId="5">'[5]Input-Main'!#REF!</definedName>
    <definedName name="__all3" localSheetId="1">'[5]Input-Main'!#REF!</definedName>
    <definedName name="__all3">'[5]Input-Main'!#REF!</definedName>
    <definedName name="__all4" localSheetId="5">'[5]Input-Main'!#REF!</definedName>
    <definedName name="__all4" localSheetId="1">'[5]Input-Main'!#REF!</definedName>
    <definedName name="__all4">'[5]Input-Main'!#REF!</definedName>
    <definedName name="__all5" localSheetId="5">'[5]Input-Main'!#REF!</definedName>
    <definedName name="__all5" localSheetId="1">'[5]Input-Main'!#REF!</definedName>
    <definedName name="__all5">'[5]Input-Main'!#REF!</definedName>
    <definedName name="__ANN1" localSheetId="5">#REF!</definedName>
    <definedName name="__ANN1" localSheetId="1">#REF!</definedName>
    <definedName name="__ANN1">#REF!</definedName>
    <definedName name="__ANO68" localSheetId="5">#REF!</definedName>
    <definedName name="__ANO68" localSheetId="1">#REF!</definedName>
    <definedName name="__ANO68">#REF!</definedName>
    <definedName name="__ANO69" localSheetId="5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_ATI2">#N/A</definedName>
    <definedName name="__b2" localSheetId="6" hidden="1">{"PVGraph2",#N/A,FALSE,"PV Data"}</definedName>
    <definedName name="__b2" localSheetId="7" hidden="1">{"PVGraph2",#N/A,FALSE,"PV Data"}</definedName>
    <definedName name="__b2" localSheetId="8" hidden="1">{"PVGraph2",#N/A,FALSE,"PV Data"}</definedName>
    <definedName name="__b2" localSheetId="4" hidden="1">{"PVGraph2",#N/A,FALSE,"PV Data"}</definedName>
    <definedName name="__b2" localSheetId="1" hidden="1">{"PVGraph2",#N/A,FALSE,"PV Data"}</definedName>
    <definedName name="__b2" hidden="1">{"PVGraph2",#N/A,FALSE,"PV Data"}</definedName>
    <definedName name="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6" hidden="1">{"Page 1",#N/A,TRUE,"Sheet1";"Page 2",#N/A,TRUE,"Sheet1"}</definedName>
    <definedName name="__BU4" localSheetId="7" hidden="1">{"Page 1",#N/A,TRUE,"Sheet1";"Page 2",#N/A,TRUE,"Sheet1"}</definedName>
    <definedName name="__BU4" localSheetId="8" hidden="1">{"Page 1",#N/A,TRUE,"Sheet1";"Page 2",#N/A,TRUE,"Sheet1"}</definedName>
    <definedName name="__BU4" localSheetId="5" hidden="1">{"Page 1",#N/A,TRUE,"Sheet1";"Page 2",#N/A,TRUE,"Sheet1"}</definedName>
    <definedName name="__BU4" localSheetId="4" hidden="1">{"Page 1",#N/A,TRUE,"Sheet1";"Page 2",#N/A,TRUE,"Sheet1"}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EN30" localSheetId="6" hidden="1">{#N/A,#N/A,FALSE,"SIM95"}</definedName>
    <definedName name="__CEN30" localSheetId="7" hidden="1">{#N/A,#N/A,FALSE,"SIM95"}</definedName>
    <definedName name="__CEN30" localSheetId="8" hidden="1">{#N/A,#N/A,FALSE,"SIM95"}</definedName>
    <definedName name="__CEN30" localSheetId="4" hidden="1">{#N/A,#N/A,FALSE,"SIM95"}</definedName>
    <definedName name="__CEN30" localSheetId="1" hidden="1">{#N/A,#N/A,FALSE,"SIM95"}</definedName>
    <definedName name="__CEN30" hidden="1">{#N/A,#N/A,FALSE,"SIM95"}</definedName>
    <definedName name="__CEN300" localSheetId="6" hidden="1">{#N/A,#N/A,FALSE,"SIM95"}</definedName>
    <definedName name="__CEN300" localSheetId="7" hidden="1">{#N/A,#N/A,FALSE,"SIM95"}</definedName>
    <definedName name="__CEN300" localSheetId="8" hidden="1">{#N/A,#N/A,FALSE,"SIM95"}</definedName>
    <definedName name="__CEN300" localSheetId="4" hidden="1">{#N/A,#N/A,FALSE,"SIM95"}</definedName>
    <definedName name="__CEN300" localSheetId="1" hidden="1">{#N/A,#N/A,FALSE,"SIM95"}</definedName>
    <definedName name="__CEN300" hidden="1">{#N/A,#N/A,FALSE,"SIM95"}</definedName>
    <definedName name="__cfs1" localSheetId="5">#REF!</definedName>
    <definedName name="__cfs1" localSheetId="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0700" localSheetId="6" hidden="1">{"'PXR_6500'!$A$1:$I$124"}</definedName>
    <definedName name="__DRE0700" localSheetId="7" hidden="1">{"'PXR_6500'!$A$1:$I$124"}</definedName>
    <definedName name="__DRE0700" localSheetId="8" hidden="1">{"'PXR_6500'!$A$1:$I$124"}</definedName>
    <definedName name="__DRE0700" localSheetId="4" hidden="1">{"'PXR_6500'!$A$1:$I$124"}</definedName>
    <definedName name="__DRE0700" localSheetId="1" hidden="1">{"'PXR_6500'!$A$1:$I$124"}</definedName>
    <definedName name="__DRE0700" hidden="1">{"'PXR_6500'!$A$1:$I$124"}</definedName>
    <definedName name="__DRE1" localSheetId="5">[4]Patrimonial!#REF!</definedName>
    <definedName name="__DRE1" localSheetId="1">[4]Patrimonial!#REF!</definedName>
    <definedName name="__DRE1">[4]Patrimonial!#REF!</definedName>
    <definedName name="__DRE2" localSheetId="5">[4]Patrimonial!#REF!</definedName>
    <definedName name="__DRE2" localSheetId="1">[4]Patrimonial!#REF!</definedName>
    <definedName name="__DRE2">[4]Patrimonial!#REF!</definedName>
    <definedName name="__EPS01" localSheetId="5">#REF!</definedName>
    <definedName name="__EPS01" localSheetId="1">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GC1" localSheetId="6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4" hidden="1">{"FS`s",#N/A,TRUE,"FS's";"Icome St",#N/A,TRUE,"Income St.";"Balance Sh",#N/A,TRUE,"Balance Sh.";"Gross Margin",#N/A,TRUE,"Gross Margin"}</definedName>
    <definedName name="__GC1" localSheetId="1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4" hidden="1">{"FS`s",#N/A,TRUE,"FS's";"Icome St",#N/A,TRUE,"Income St.";"Balance Sh",#N/A,TRUE,"Balance Sh.";"Gross Margin",#N/A,TRUE,"Gross Margin"}</definedName>
    <definedName name="__GC3" localSheetId="1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hys1" localSheetId="5">#REF!</definedName>
    <definedName name="__hys1" localSheetId="1">#REF!</definedName>
    <definedName name="__hys1">#REF!</definedName>
    <definedName name="__I2" localSheetId="6" hidden="1">{"PVGraph2",#N/A,FALSE,"PV Data"}</definedName>
    <definedName name="__I2" localSheetId="7" hidden="1">{"PVGraph2",#N/A,FALSE,"PV Data"}</definedName>
    <definedName name="__I2" localSheetId="8" hidden="1">{"PVGraph2",#N/A,FALSE,"PV Data"}</definedName>
    <definedName name="__I2" localSheetId="4" hidden="1">{"PVGraph2",#N/A,FALSE,"PV Data"}</definedName>
    <definedName name="__I2" localSheetId="1" hidden="1">{"PVGraph2",#N/A,FALSE,"PV Data"}</definedName>
    <definedName name="__I2" hidden="1">{"PVGraph2",#N/A,FALSE,"PV Data"}</definedName>
    <definedName name="__I22" localSheetId="6" hidden="1">{"PVGraph2",#N/A,FALSE,"PV Data"}</definedName>
    <definedName name="__I22" localSheetId="7" hidden="1">{"PVGraph2",#N/A,FALSE,"PV Data"}</definedName>
    <definedName name="__I22" localSheetId="8" hidden="1">{"PVGraph2",#N/A,FALSE,"PV Data"}</definedName>
    <definedName name="__I22" localSheetId="4" hidden="1">{"PVGraph2",#N/A,FALSE,"PV Data"}</definedName>
    <definedName name="__I22" localSheetId="1" hidden="1">{"PVGraph2",#N/A,FALSE,"PV Data"}</definedName>
    <definedName name="__I22" hidden="1">{"PVGraph2",#N/A,FALSE,"PV Data"}</definedName>
    <definedName name="__I3" localSheetId="6" hidden="1">{"PVGraph2",#N/A,FALSE,"PV Data"}</definedName>
    <definedName name="__I3" localSheetId="7" hidden="1">{"PVGraph2",#N/A,FALSE,"PV Data"}</definedName>
    <definedName name="__I3" localSheetId="8" hidden="1">{"PVGraph2",#N/A,FALSE,"PV Data"}</definedName>
    <definedName name="__I3" localSheetId="4" hidden="1">{"PVGraph2",#N/A,FALSE,"PV Data"}</definedName>
    <definedName name="__I3" localSheetId="1" hidden="1">{"PVGraph2",#N/A,FALSE,"PV Data"}</definedName>
    <definedName name="__I3" hidden="1">{"PVGraph2",#N/A,FALSE,"PV Data"}</definedName>
    <definedName name="__II2" localSheetId="6" hidden="1">{"PVGraph2",#N/A,FALSE,"PV Data"}</definedName>
    <definedName name="__II2" localSheetId="7" hidden="1">{"PVGraph2",#N/A,FALSE,"PV Data"}</definedName>
    <definedName name="__II2" localSheetId="8" hidden="1">{"PVGraph2",#N/A,FALSE,"PV Data"}</definedName>
    <definedName name="__II2" localSheetId="4" hidden="1">{"PVGraph2",#N/A,FALSE,"PV Data"}</definedName>
    <definedName name="__II2" localSheetId="1" hidden="1">{"PVGraph2",#N/A,FALSE,"PV Data"}</definedName>
    <definedName name="__II2" hidden="1">{"PVGraph2",#N/A,FALSE,"PV Data"}</definedName>
    <definedName name="__INC2">[8]Financials!$B$2:$AI$65</definedName>
    <definedName name="__IntlFixup" hidden="1">TRUE</definedName>
    <definedName name="__IntlFixupTable" hidden="1">#REF!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BO1" localSheetId="5">#REF!</definedName>
    <definedName name="__LBO1" localSheetId="1">#REF!</definedName>
    <definedName name="__LBO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pal1" localSheetId="5">#REF!</definedName>
    <definedName name="__pal1" localSheetId="1">#REF!</definedName>
    <definedName name="__pal1">#REF!</definedName>
    <definedName name="__PBT01" localSheetId="5">#REF!</definedName>
    <definedName name="__PBT01" localSheetId="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_w1" localSheetId="6" hidden="1">{"PVGraph2",#N/A,FALSE,"PV Data"}</definedName>
    <definedName name="__w1" localSheetId="7" hidden="1">{"PVGraph2",#N/A,FALSE,"PV Data"}</definedName>
    <definedName name="__w1" localSheetId="8" hidden="1">{"PVGraph2",#N/A,FALSE,"PV Data"}</definedName>
    <definedName name="__w1" localSheetId="4" hidden="1">{"PVGraph2",#N/A,FALSE,"PV Data"}</definedName>
    <definedName name="__w1" localSheetId="1" hidden="1">{"PVGraph2",#N/A,FALSE,"PV Data"}</definedName>
    <definedName name="__w1" hidden="1">{"PVGraph2",#N/A,FALSE,"PV Data"}</definedName>
    <definedName name="__w12" localSheetId="6" hidden="1">{"PVGraph2",#N/A,FALSE,"PV Data"}</definedName>
    <definedName name="__w12" localSheetId="7" hidden="1">{"PVGraph2",#N/A,FALSE,"PV Data"}</definedName>
    <definedName name="__w12" localSheetId="8" hidden="1">{"PVGraph2",#N/A,FALSE,"PV Data"}</definedName>
    <definedName name="__w12" localSheetId="4" hidden="1">{"PVGraph2",#N/A,FALSE,"PV Data"}</definedName>
    <definedName name="__w12" localSheetId="1" hidden="1">{"PVGraph2",#N/A,FALSE,"PV Data"}</definedName>
    <definedName name="__w12" hidden="1">{"PVGraph2",#N/A,FALSE,"PV Data"}</definedName>
    <definedName name="__w2" localSheetId="6" hidden="1">{"PVGraph2",#N/A,FALSE,"PV Data"}</definedName>
    <definedName name="__w2" localSheetId="7" hidden="1">{"PVGraph2",#N/A,FALSE,"PV Data"}</definedName>
    <definedName name="__w2" localSheetId="8" hidden="1">{"PVGraph2",#N/A,FALSE,"PV Data"}</definedName>
    <definedName name="__w2" localSheetId="4" hidden="1">{"PVGraph2",#N/A,FALSE,"PV Data"}</definedName>
    <definedName name="__w2" localSheetId="1" hidden="1">{"PVGraph2",#N/A,FALSE,"PV Data"}</definedName>
    <definedName name="__w2" hidden="1">{"PVGraph2",#N/A,FALSE,"PV Data"}</definedName>
    <definedName name="__w3" localSheetId="6" hidden="1">{"PVGraph2",#N/A,FALSE,"PV Data"}</definedName>
    <definedName name="__w3" localSheetId="7" hidden="1">{"PVGraph2",#N/A,FALSE,"PV Data"}</definedName>
    <definedName name="__w3" localSheetId="8" hidden="1">{"PVGraph2",#N/A,FALSE,"PV Data"}</definedName>
    <definedName name="__w3" localSheetId="4" hidden="1">{"PVGraph2",#N/A,FALSE,"PV Data"}</definedName>
    <definedName name="__w3" localSheetId="1" hidden="1">{"PVGraph2",#N/A,FALSE,"PV Data"}</definedName>
    <definedName name="__w3" hidden="1">{"PVGraph2",#N/A,FALSE,"PV Data"}</definedName>
    <definedName name="__w9" localSheetId="6" hidden="1">{"PVGraph2",#N/A,FALSE,"PV Data"}</definedName>
    <definedName name="__w9" localSheetId="7" hidden="1">{"PVGraph2",#N/A,FALSE,"PV Data"}</definedName>
    <definedName name="__w9" localSheetId="8" hidden="1">{"PVGraph2",#N/A,FALSE,"PV Data"}</definedName>
    <definedName name="__w9" localSheetId="4" hidden="1">{"PVGraph2",#N/A,FALSE,"PV Data"}</definedName>
    <definedName name="__w9" localSheetId="1" hidden="1">{"PVGraph2",#N/A,FALSE,"PV Data"}</definedName>
    <definedName name="__w9" hidden="1">{"PVGraph2",#N/A,FALSE,"PV Data"}</definedName>
    <definedName name="__x1" localSheetId="6" hidden="1">{#N/A,#N/A,FALSE,"SGP";#N/A,#N/A,FALSE,"SGI";#N/A,#N/A,FALSE,"SGC";#N/A,#N/A,FALSE,"SGS";#N/A,#N/A,FALSE,"SGB"}</definedName>
    <definedName name="__x1" localSheetId="7" hidden="1">{#N/A,#N/A,FALSE,"SGP";#N/A,#N/A,FALSE,"SGI";#N/A,#N/A,FALSE,"SGC";#N/A,#N/A,FALSE,"SGS";#N/A,#N/A,FALSE,"SGB"}</definedName>
    <definedName name="__x1" localSheetId="8" hidden="1">{#N/A,#N/A,FALSE,"SGP";#N/A,#N/A,FALSE,"SGI";#N/A,#N/A,FALSE,"SGC";#N/A,#N/A,FALSE,"SGS";#N/A,#N/A,FALSE,"SGB"}</definedName>
    <definedName name="__x1" localSheetId="4" hidden="1">{#N/A,#N/A,FALSE,"SGP";#N/A,#N/A,FALSE,"SGI";#N/A,#N/A,FALSE,"SGC";#N/A,#N/A,FALSE,"SGS";#N/A,#N/A,FALSE,"SGB"}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" localSheetId="6" hidden="1">{#N/A,#N/A,FALSE,"SGP";#N/A,#N/A,FALSE,"SGI";#N/A,#N/A,FALSE,"SGC";#N/A,#N/A,FALSE,"SGS";#N/A,#N/A,FALSE,"SGB"}</definedName>
    <definedName name="__x2" localSheetId="7" hidden="1">{#N/A,#N/A,FALSE,"SGP";#N/A,#N/A,FALSE,"SGI";#N/A,#N/A,FALSE,"SGC";#N/A,#N/A,FALSE,"SGS";#N/A,#N/A,FALSE,"SGB"}</definedName>
    <definedName name="__x2" localSheetId="8" hidden="1">{#N/A,#N/A,FALSE,"SGP";#N/A,#N/A,FALSE,"SGI";#N/A,#N/A,FALSE,"SGC";#N/A,#N/A,FALSE,"SGS";#N/A,#N/A,FALSE,"SGB"}</definedName>
    <definedName name="__x2" localSheetId="4" hidden="1">{#N/A,#N/A,FALSE,"SGP";#N/A,#N/A,FALSE,"SGI";#N/A,#N/A,FALSE,"SGC";#N/A,#N/A,FALSE,"SGS";#N/A,#N/A,FALSE,"SGB"}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y2" localSheetId="6" hidden="1">{"PVGraph2",#N/A,FALSE,"PV Data"}</definedName>
    <definedName name="__y2" localSheetId="7" hidden="1">{"PVGraph2",#N/A,FALSE,"PV Data"}</definedName>
    <definedName name="__y2" localSheetId="8" hidden="1">{"PVGraph2",#N/A,FALSE,"PV Data"}</definedName>
    <definedName name="__y2" localSheetId="4" hidden="1">{"PVGraph2",#N/A,FALSE,"PV Data"}</definedName>
    <definedName name="__y2" localSheetId="1" hidden="1">{"PVGraph2",#N/A,FALSE,"PV Data"}</definedName>
    <definedName name="__y2" hidden="1">{"PVGraph2",#N/A,FALSE,"PV Data"}</definedName>
    <definedName name="__y22" localSheetId="6" hidden="1">{"PVGraph2",#N/A,FALSE,"PV Data"}</definedName>
    <definedName name="__y22" localSheetId="7" hidden="1">{"PVGraph2",#N/A,FALSE,"PV Data"}</definedName>
    <definedName name="__y22" localSheetId="8" hidden="1">{"PVGraph2",#N/A,FALSE,"PV Data"}</definedName>
    <definedName name="__y22" localSheetId="4" hidden="1">{"PVGraph2",#N/A,FALSE,"PV Data"}</definedName>
    <definedName name="__y22" localSheetId="1" hidden="1">{"PVGraph2",#N/A,FALSE,"PV Data"}</definedName>
    <definedName name="__y22" hidden="1">{"PVGraph2",#N/A,FALSE,"PV Data"}</definedName>
    <definedName name="_0" localSheetId="6">#REF!</definedName>
    <definedName name="_0" localSheetId="5">#REF!</definedName>
    <definedName name="_0" localSheetId="1">#REF!</definedName>
    <definedName name="_0">#REF!</definedName>
    <definedName name="_00EPS" localSheetId="5">[9]income!#REF!</definedName>
    <definedName name="_00EPS" localSheetId="1">[9]income!#REF!</definedName>
    <definedName name="_00EPS">[9]income!#REF!</definedName>
    <definedName name="_01EPS" localSheetId="5">[9]income!#REF!</definedName>
    <definedName name="_01EPS" localSheetId="1">[9]income!#REF!</definedName>
    <definedName name="_01EPS">[9]income!#REF!</definedName>
    <definedName name="_02EPS" localSheetId="5">[9]income!#REF!</definedName>
    <definedName name="_02EPS" localSheetId="1">[9]income!#REF!</definedName>
    <definedName name="_02EPS">[9]income!#REF!</definedName>
    <definedName name="_03EPS" localSheetId="5">[9]income!#REF!</definedName>
    <definedName name="_03EPS" localSheetId="1">[9]income!#REF!</definedName>
    <definedName name="_03EPS">[9]income!#REF!</definedName>
    <definedName name="_04EPS">[9]income!#REF!</definedName>
    <definedName name="_1" localSheetId="6">#REF!</definedName>
    <definedName name="_1" localSheetId="5">#REF!</definedName>
    <definedName name="_1" localSheetId="1">#REF!</definedName>
    <definedName name="_1">#REF!</definedName>
    <definedName name="_1__123Graph_AChart_1A" localSheetId="5" hidden="1">#REF!</definedName>
    <definedName name="_1__123Graph_AChart_1A" localSheetId="1" hidden="1">#REF!</definedName>
    <definedName name="_1__123Graph_AChart_1A" hidden="1">#REF!</definedName>
    <definedName name="_1__123Graph_AChart_2" hidden="1">[10]Model!$B$453:$B$462</definedName>
    <definedName name="_10" localSheetId="6">#REF!</definedName>
    <definedName name="_10" localSheetId="5">#REF!</definedName>
    <definedName name="_10" localSheetId="1">#REF!</definedName>
    <definedName name="_10">#REF!</definedName>
    <definedName name="_10__123Graph_AR_M_MARG" localSheetId="1" hidden="1">#REF!</definedName>
    <definedName name="_10__123Graph_AR_M_MARG" hidden="1">#REF!</definedName>
    <definedName name="_10__123Graph_CGROWTH_REVS_B" localSheetId="5" hidden="1">#REF!</definedName>
    <definedName name="_10__123Graph_CGROWTH_REVS_B" localSheetId="1" hidden="1">#REF!</definedName>
    <definedName name="_10__123Graph_CGROWTH_REVS_B" hidden="1">#REF!</definedName>
    <definedName name="_10__123Graph_LBL_DCHART_1" hidden="1">#REF!</definedName>
    <definedName name="_100__123Graph_X_Chart_1A" hidden="1">#REF!</definedName>
    <definedName name="_101__123Graph_XCHART_1" hidden="1">#REF!</definedName>
    <definedName name="_102__123Graph_XCHART_2" hidden="1">#REF!</definedName>
    <definedName name="_103__123Graph_XCHART_20" hidden="1">#REF!</definedName>
    <definedName name="_104__123Graph_XCHART_23" hidden="1">#REF!</definedName>
    <definedName name="_105__123Graph_XCHART_3" hidden="1">#REF!</definedName>
    <definedName name="_106__123Graph_XChart_4" hidden="1">#REF!</definedName>
    <definedName name="_107__123Graph_XCHART_5" hidden="1">#REF!</definedName>
    <definedName name="_108__123Graph_XChart_6" hidden="1">#REF!</definedName>
    <definedName name="_11__123Graph_BIRR_IRR" hidden="1">#REF!</definedName>
    <definedName name="_11__123Graph_DGROWTH_REVS_A" hidden="1">#REF!</definedName>
    <definedName name="_110_0__123Graph_ACHAR" hidden="1">#REF!</definedName>
    <definedName name="_111_0__123Graph_BCHAR" hidden="1">#REF!</definedName>
    <definedName name="_112_0__123Graph_BCHAR" hidden="1">#REF!</definedName>
    <definedName name="_113_0__123Graph_BCHAR" hidden="1">#REF!</definedName>
    <definedName name="_114_0__123Graph_CCHAR" hidden="1">#REF!</definedName>
    <definedName name="_115_0__123Graph_DCHAR" hidden="1">#REF!</definedName>
    <definedName name="_11A" localSheetId="6">#REF!</definedName>
    <definedName name="_11A">#REF!</definedName>
    <definedName name="_11B" localSheetId="6">#REF!</definedName>
    <definedName name="_11B">#REF!</definedName>
    <definedName name="_11C" localSheetId="6">#REF!</definedName>
    <definedName name="_11C">#REF!</definedName>
    <definedName name="_12" localSheetId="6">#REF!</definedName>
    <definedName name="_12">#REF!</definedName>
    <definedName name="_12__123Graph_BMOF_NB" hidden="1">#REF!</definedName>
    <definedName name="_12__123Graph_DGROWTH_REVS_B" hidden="1">#REF!</definedName>
    <definedName name="_12_0_0Cwvu.GREY_A" hidden="1">#REF!</definedName>
    <definedName name="_123G_E" hidden="1">#REF!</definedName>
    <definedName name="_125_0__123Graph_ACHAR" hidden="1">#REF!</definedName>
    <definedName name="_125_0Rwvu.Pag" hidden="1">#REF!</definedName>
    <definedName name="_126_0__123Graph_BCHAR" hidden="1">#REF!</definedName>
    <definedName name="_127_0__123Graph_BCHAR" hidden="1">#REF!</definedName>
    <definedName name="_128_0__123Graph_BCHAR" hidden="1">#REF!</definedName>
    <definedName name="_129_0__123Graph_CCHAR" hidden="1">#REF!</definedName>
    <definedName name="_13" localSheetId="6">#REF!</definedName>
    <definedName name="_13">#REF!</definedName>
    <definedName name="_13__123Graph_XChart_1A" hidden="1">#REF!</definedName>
    <definedName name="_13__123Graph_XIRR_IRR" hidden="1">#REF!</definedName>
    <definedName name="_13_0_0Cwvu.GREY_A" hidden="1">#REF!</definedName>
    <definedName name="_130_0__123Graph_DCHAR" hidden="1">#REF!</definedName>
    <definedName name="_14" localSheetId="6">#REF!</definedName>
    <definedName name="_14">#REF!</definedName>
    <definedName name="_14__123Graph_XChart_2A" hidden="1">#REF!</definedName>
    <definedName name="_14__123Graph_XMOF_NB" hidden="1">#REF!</definedName>
    <definedName name="_15" localSheetId="6">#REF!</definedName>
    <definedName name="_15">#REF!</definedName>
    <definedName name="_16" localSheetId="6">#REF!</definedName>
    <definedName name="_16">#REF!</definedName>
    <definedName name="_17" localSheetId="6">#REF!</definedName>
    <definedName name="_17">#REF!</definedName>
    <definedName name="_18" localSheetId="6">#REF!</definedName>
    <definedName name="_18">#REF!</definedName>
    <definedName name="_19" localSheetId="6">#REF!</definedName>
    <definedName name="_19">#REF!</definedName>
    <definedName name="_1A" localSheetId="6">#REF!</definedName>
    <definedName name="_1A">#REF!</definedName>
    <definedName name="_1wq">#REF!</definedName>
    <definedName name="_2" localSheetId="6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6">#REF!</definedName>
    <definedName name="_20" localSheetId="5">#REF!</definedName>
    <definedName name="_20" localSheetId="1">#REF!</definedName>
    <definedName name="_20">#REF!</definedName>
    <definedName name="_20_Jul_94" localSheetId="5">#REF!</definedName>
    <definedName name="_20_Jul_94" localSheetId="1">#REF!</definedName>
    <definedName name="_20_Jul_94">#REF!</definedName>
    <definedName name="_2004_Revenue" localSheetId="1">#REF!</definedName>
    <definedName name="_2004_Revenue">#REF!</definedName>
    <definedName name="_21" localSheetId="6">#REF!</definedName>
    <definedName name="_21">#REF!</definedName>
    <definedName name="_21_0ACwvu.Pag" hidden="1">#REF!</definedName>
    <definedName name="_22" localSheetId="6">#REF!</definedName>
    <definedName name="_22">#REF!</definedName>
    <definedName name="_22_0Swvu.Pag" hidden="1">#REF!</definedName>
    <definedName name="_23" localSheetId="6">#REF!</definedName>
    <definedName name="_23">#REF!</definedName>
    <definedName name="_23__123Graph_A_Chart_1A" hidden="1">#REF!</definedName>
    <definedName name="_24" localSheetId="6">#REF!</definedName>
    <definedName name="_24">#REF!</definedName>
    <definedName name="_24__123Graph_ACHART_1" hidden="1">#REF!</definedName>
    <definedName name="_25" localSheetId="6">#REF!</definedName>
    <definedName name="_25">#REF!</definedName>
    <definedName name="_25__123Graph_ACHART_19" hidden="1">#REF!</definedName>
    <definedName name="_26" localSheetId="6">#REF!</definedName>
    <definedName name="_26">#REF!</definedName>
    <definedName name="_26__123Graph_ACHART_2" hidden="1">#REF!</definedName>
    <definedName name="_27__123Graph_ACHART_20" hidden="1">#REF!</definedName>
    <definedName name="_28__123Graph_ACHART_22" hidden="1">#REF!</definedName>
    <definedName name="_29__123Graph_ACHART_23" hidden="1">#REF!</definedName>
    <definedName name="_2A" localSheetId="6">#REF!</definedName>
    <definedName name="_2A">#REF!</definedName>
    <definedName name="_3" localSheetId="6">#REF!</definedName>
    <definedName name="_3">#REF!</definedName>
    <definedName name="_3.1.02.01.02.01.01">#REF!</definedName>
    <definedName name="_3__123Graph_ACHART_1" hidden="1">#REF!</definedName>
    <definedName name="_3__123Graph_AChart_4" hidden="1">[10]Model!$B$469:$B$475</definedName>
    <definedName name="_3__123Graph_AGROSS_MARGINS" hidden="1">#REF!</definedName>
    <definedName name="_30__123Graph_ACHART_3" hidden="1">#REF!</definedName>
    <definedName name="_31__123Graph_AChart_4" hidden="1">#REF!</definedName>
    <definedName name="_32__123Graph_ACHART_5" hidden="1">#REF!</definedName>
    <definedName name="_33__123Graph_AChart_6" hidden="1">#REF!</definedName>
    <definedName name="_34__123Graph_B_Chart_1A" hidden="1">#REF!</definedName>
    <definedName name="_35__123Graph_BCHART_1" hidden="1">#REF!</definedName>
    <definedName name="_36__123Graph_BCHART_12" hidden="1">#REF!</definedName>
    <definedName name="_37__123Graph_BCHART_3" hidden="1">#REF!</definedName>
    <definedName name="_38__123Graph_BCHART_4" hidden="1">#REF!</definedName>
    <definedName name="_3840" localSheetId="5">+#REF!+#REF!+#REF!+#REF!+#REF!+#REF!+#REF!+#REF!+#REF!+#REF!+#REF!+#REF!+#REF!+#REF!+#REF!+#REF!+#REF!+#REF!+#REF!+#REF!+#REF!+#REF!+#REF!+#REF!+#REF!+#REF!+#REF!+#REF!</definedName>
    <definedName name="_3840" localSheetId="1">+#REF!+#REF!+#REF!+#REF!+#REF!+#REF!+#REF!+#REF!+#REF!+#REF!+#REF!+#REF!+#REF!+#REF!+#REF!+#REF!+#REF!+#REF!+#REF!+#REF!+#REF!+#REF!+#REF!+#REF!+#REF!+#REF!+#REF!+#REF!</definedName>
    <definedName name="_3840">+#REF!+#REF!+#REF!+#REF!+#REF!+#REF!+#REF!+#REF!+#REF!+#REF!+#REF!+#REF!+#REF!+#REF!+#REF!+#REF!+#REF!+#REF!+#REF!+#REF!+#REF!+#REF!+#REF!+#REF!+#REF!+#REF!+#REF!+#REF!</definedName>
    <definedName name="_39__123Graph_BCHART_5" hidden="1">#REF!</definedName>
    <definedName name="_4" localSheetId="6">#REF!</definedName>
    <definedName name="_4">#REF!</definedName>
    <definedName name="_4__123Graph_ACHART_3" hidden="1">#REF!</definedName>
    <definedName name="_4__123Graph_AGROWTH_REVS_A" hidden="1">#REF!</definedName>
    <definedName name="_4__123Graph_AIRR_IRR" hidden="1">#REF!</definedName>
    <definedName name="_4__123Graph_BChart_3" hidden="1">[10]Model!$C$483:$C$489</definedName>
    <definedName name="_40__123Graph_C_Chart_1A" hidden="1">#REF!</definedName>
    <definedName name="_41__123Graph_CCHART_10" hidden="1">#REF!</definedName>
    <definedName name="_42__123Graph_CCHART_11" hidden="1">#REF!</definedName>
    <definedName name="_43__123Graph_CCHART_12" hidden="1">#REF!</definedName>
    <definedName name="_44__123Graph_CCHART_13" hidden="1">#REF!</definedName>
    <definedName name="_45__123Graph_CCHART_14" hidden="1">#REF!</definedName>
    <definedName name="_46__123Graph_CCHART_15" hidden="1">#REF!</definedName>
    <definedName name="_47__123Graph_CCHART_16" hidden="1">#REF!</definedName>
    <definedName name="_48__123Graph_CCHART_17" hidden="1">#REF!</definedName>
    <definedName name="_49__123Graph_BCHART_1" hidden="1">#REF!</definedName>
    <definedName name="_49__123Graph_CCHART_18" hidden="1">#REF!</definedName>
    <definedName name="_4A" localSheetId="6">#REF!</definedName>
    <definedName name="_4A" localSheetId="5">#REF!</definedName>
    <definedName name="_4A" localSheetId="1">#REF!</definedName>
    <definedName name="_4A">#REF!</definedName>
    <definedName name="_5" localSheetId="6">#REF!</definedName>
    <definedName name="_5">#REF!</definedName>
    <definedName name="_5__123Graph_AGROWTH_REVS_B" hidden="1">#REF!</definedName>
    <definedName name="_5__123Graph_BCHART_1" hidden="1">#REF!</definedName>
    <definedName name="_5__123Graph_BChart_4" hidden="1">[10]Model!$C$469:$C$475</definedName>
    <definedName name="_5_123Graph_bachart_2" hidden="1">#REF!</definedName>
    <definedName name="_50__123Graph_CCHART_3" hidden="1">#REF!</definedName>
    <definedName name="_50__Special_Reserve" localSheetId="5">#REF!</definedName>
    <definedName name="_50__Special_Reserve" localSheetId="1">#REF!</definedName>
    <definedName name="_50__Special_Reserve">#REF!</definedName>
    <definedName name="_51__123Graph_CCHART_4" hidden="1">#REF!</definedName>
    <definedName name="_52__123Graph_CCHART_6" hidden="1">#REF!</definedName>
    <definedName name="_53__123Graph_CCHART_7" hidden="1">#REF!</definedName>
    <definedName name="_54__123Graph_CCHART_8" hidden="1">#REF!</definedName>
    <definedName name="_55__123Graph_CCHART_9" hidden="1">#REF!</definedName>
    <definedName name="_56__123Graph_D_Chart_1A" hidden="1">#REF!</definedName>
    <definedName name="_57__123Graph_DCHART_10" hidden="1">#REF!</definedName>
    <definedName name="_58__123Graph_DCHART_11" hidden="1">#REF!</definedName>
    <definedName name="_59__123Graph_DCHART_12" hidden="1">#REF!</definedName>
    <definedName name="_6" localSheetId="6">#REF!</definedName>
    <definedName name="_6" localSheetId="5">#REF!</definedName>
    <definedName name="_6" localSheetId="1">#REF!</definedName>
    <definedName name="_6">#REF!</definedName>
    <definedName name="_6__123Graph_BCHART_3" hidden="1">#REF!</definedName>
    <definedName name="_6__123Graph_BGROSS_MARGINS" hidden="1">#REF!</definedName>
    <definedName name="_6__123Graph_XChart_2" hidden="1">[10]Model!$A$453:$A$462</definedName>
    <definedName name="_60__123Graph_DCHART_13" hidden="1">#REF!</definedName>
    <definedName name="_61__123Graph_DCHART_14" hidden="1">#REF!</definedName>
    <definedName name="_62__123Graph_DCHART_15" hidden="1">#REF!</definedName>
    <definedName name="_63__123Graph_DCHART_16" hidden="1">#REF!</definedName>
    <definedName name="_64__123Graph_DCHART_17" hidden="1">#REF!</definedName>
    <definedName name="_65__123Graph_DCHART_18" hidden="1">#REF!</definedName>
    <definedName name="_66__123Graph_DCHART_3" hidden="1">#REF!</definedName>
    <definedName name="_67__123Graph_DCHART_4" hidden="1">#REF!</definedName>
    <definedName name="_68__123Graph_DCHART_6" hidden="1">#REF!</definedName>
    <definedName name="_69__123Graph_DCHART_7" hidden="1">#REF!</definedName>
    <definedName name="_7" localSheetId="6">#REF!</definedName>
    <definedName name="_7" localSheetId="5">#REF!</definedName>
    <definedName name="_7" localSheetId="1">#REF!</definedName>
    <definedName name="_7">#REF!</definedName>
    <definedName name="_7__123Graph_AMOF_NB" hidden="1">#REF!</definedName>
    <definedName name="_7__123Graph_BGROWTH_REVS_A" localSheetId="5" hidden="1">#REF!</definedName>
    <definedName name="_7__123Graph_BGROWTH_REVS_A" localSheetId="1" hidden="1">#REF!</definedName>
    <definedName name="_7__123Graph_BGROWTH_REVS_A" hidden="1">#REF!</definedName>
    <definedName name="_7__123Graph_DCHART_1" hidden="1">#REF!</definedName>
    <definedName name="_7__123Graph_XChart_3" hidden="1">[10]Model!$A$483:$A$489</definedName>
    <definedName name="_70__123Graph_DCHART_8" hidden="1">#REF!</definedName>
    <definedName name="_71__123Graph_DCHART_9" hidden="1">#REF!</definedName>
    <definedName name="_72__123Graph_E_Chart_1A" hidden="1">#REF!</definedName>
    <definedName name="_73__123Graph_ECHART_10" hidden="1">#REF!</definedName>
    <definedName name="_74__123Graph_ECHART_11" hidden="1">#REF!</definedName>
    <definedName name="_75__123Graph_ECHART_12" hidden="1">#REF!</definedName>
    <definedName name="_76__123Graph_ECHART_13" hidden="1">#REF!</definedName>
    <definedName name="_77__123Graph_ECHART_14" hidden="1">#REF!</definedName>
    <definedName name="_78__123Graph_ECHART_15" hidden="1">#REF!</definedName>
    <definedName name="_79__123Graph_ECHART_16" hidden="1">#REF!</definedName>
    <definedName name="_8" localSheetId="6">#REF!</definedName>
    <definedName name="_8" localSheetId="5">#REF!</definedName>
    <definedName name="_8" localSheetId="1">#REF!</definedName>
    <definedName name="_8">#REF!</definedName>
    <definedName name="_8__123Graph_BGROWTH_REVS_B" localSheetId="5" hidden="1">#REF!</definedName>
    <definedName name="_8__123Graph_BGROWTH_REVS_B" localSheetId="1" hidden="1">#REF!</definedName>
    <definedName name="_8__123Graph_BGROWTH_REVS_B" hidden="1">#REF!</definedName>
    <definedName name="_8__123Graph_LBL_ACHART_1" hidden="1">#REF!</definedName>
    <definedName name="_8__123Graph_XChart_4" hidden="1">[10]Model!$A$469:$A$475</definedName>
    <definedName name="_80__123Graph_ECHART_17" hidden="1">#REF!</definedName>
    <definedName name="_81__123Graph_ECHART_18" hidden="1">#REF!</definedName>
    <definedName name="_82__123Graph_ECHART_4" hidden="1">#REF!</definedName>
    <definedName name="_83__123Graph_ECHART_6" hidden="1">#REF!</definedName>
    <definedName name="_84__123Graph_ECHART_7" hidden="1">#REF!</definedName>
    <definedName name="_85__123Graph_ECHART_8" hidden="1">#REF!</definedName>
    <definedName name="_86__123Graph_ECHART_9" hidden="1">#REF!</definedName>
    <definedName name="_87__123Graph_F_Chart_1A" hidden="1">#REF!</definedName>
    <definedName name="_88__123Graph_FCHART_10" hidden="1">#REF!</definedName>
    <definedName name="_89__123Graph_FCHART_11" hidden="1">#REF!</definedName>
    <definedName name="_8A" localSheetId="6">#REF!</definedName>
    <definedName name="_8A" localSheetId="5">#REF!</definedName>
    <definedName name="_8A" localSheetId="1">#REF!</definedName>
    <definedName name="_8A">#REF!</definedName>
    <definedName name="_8B" localSheetId="6">#REF!</definedName>
    <definedName name="_8B">#REF!</definedName>
    <definedName name="_9" localSheetId="6">#REF!</definedName>
    <definedName name="_9">#REF!</definedName>
    <definedName name="_9__123Graph_CGROWTH_REVS_A" hidden="1">#REF!</definedName>
    <definedName name="_9__123Graph_LBL_ACHART_3" hidden="1">#REF!</definedName>
    <definedName name="_90__123Graph_FCHART_12" hidden="1">#REF!</definedName>
    <definedName name="_91__123Graph_FCHART_13" hidden="1">#REF!</definedName>
    <definedName name="_92__123Graph_FCHART_14" hidden="1">#REF!</definedName>
    <definedName name="_93__123Graph_FCHART_15" hidden="1">#REF!</definedName>
    <definedName name="_94__123Graph_FCHART_16" hidden="1">#REF!</definedName>
    <definedName name="_95__123Graph_FCHART_4" hidden="1">#REF!</definedName>
    <definedName name="_96__123Graph_FCHART_6" hidden="1">#REF!</definedName>
    <definedName name="_97__123Graph_FCHART_7" hidden="1">#REF!</definedName>
    <definedName name="_98__123Graph_FCHART_8" hidden="1">#REF!</definedName>
    <definedName name="_98EPS">[9]income!#REF!</definedName>
    <definedName name="_99__123Graph_FCHART_9" hidden="1">#REF!</definedName>
    <definedName name="_99EPS" localSheetId="5">[9]income!#REF!</definedName>
    <definedName name="_99EPS" localSheetId="1">[9]income!#REF!</definedName>
    <definedName name="_99EPS">[9]income!#REF!</definedName>
    <definedName name="_9A" localSheetId="6">#REF!</definedName>
    <definedName name="_9A" localSheetId="5">#REF!</definedName>
    <definedName name="_9A" localSheetId="1">#REF!</definedName>
    <definedName name="_9A">#REF!</definedName>
    <definedName name="_a1" localSheetId="1" hidden="1">#REF!</definedName>
    <definedName name="_a1" hidden="1">#REF!</definedName>
    <definedName name="_a10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4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1" localSheetId="6" hidden="1">{"up stand alones",#N/A,FALSE,"Acquiror"}</definedName>
    <definedName name="_a11" localSheetId="7" hidden="1">{"up stand alones",#N/A,FALSE,"Acquiror"}</definedName>
    <definedName name="_a11" localSheetId="8" hidden="1">{"up stand alones",#N/A,FALSE,"Acquiror"}</definedName>
    <definedName name="_a11" localSheetId="4" hidden="1">{"up stand alones",#N/A,FALSE,"Acquiror"}</definedName>
    <definedName name="_a11" localSheetId="1" hidden="1">{"up stand alones",#N/A,FALSE,"Acquiror"}</definedName>
    <definedName name="_a11" hidden="1">{"up stand alones",#N/A,FALSE,"Acquiror"}</definedName>
    <definedName name="_a12" localSheetId="6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7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8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4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1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3" localSheetId="6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7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8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4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1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4" localSheetId="6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7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8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1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2" hidden="1">#REF!</definedName>
    <definedName name="_a3" localSheetId="6" hidden="1">{#N/A,#N/A,FALSE,"Calc";#N/A,#N/A,FALSE,"Sensitivity";#N/A,#N/A,FALSE,"LT Earn.Dil.";#N/A,#N/A,FALSE,"Dil. AVP"}</definedName>
    <definedName name="_a3" localSheetId="7" hidden="1">{#N/A,#N/A,FALSE,"Calc";#N/A,#N/A,FALSE,"Sensitivity";#N/A,#N/A,FALSE,"LT Earn.Dil.";#N/A,#N/A,FALSE,"Dil. AVP"}</definedName>
    <definedName name="_a3" localSheetId="8" hidden="1">{#N/A,#N/A,FALSE,"Calc";#N/A,#N/A,FALSE,"Sensitivity";#N/A,#N/A,FALSE,"LT Earn.Dil.";#N/A,#N/A,FALSE,"Dil. AVP"}</definedName>
    <definedName name="_a3" localSheetId="4" hidden="1">{#N/A,#N/A,FALSE,"Calc";#N/A,#N/A,FALSE,"Sensitivity";#N/A,#N/A,FALSE,"LT Earn.Dil.";#N/A,#N/A,FALSE,"Dil. AVP"}</definedName>
    <definedName name="_a3" localSheetId="1" hidden="1">{#N/A,#N/A,FALSE,"Calc";#N/A,#N/A,FALSE,"Sensitivity";#N/A,#N/A,FALSE,"LT Earn.Dil.";#N/A,#N/A,FALSE,"Dil. AVP"}</definedName>
    <definedName name="_a3" hidden="1">{#N/A,#N/A,FALSE,"Calc";#N/A,#N/A,FALSE,"Sensitivity";#N/A,#N/A,FALSE,"LT Earn.Dil.";#N/A,#N/A,FALSE,"Dil. AVP"}</definedName>
    <definedName name="_a4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5" localSheetId="6" hidden="1">{"away stand alones",#N/A,FALSE,"Target"}</definedName>
    <definedName name="_a5" localSheetId="7" hidden="1">{"away stand alones",#N/A,FALSE,"Target"}</definedName>
    <definedName name="_a5" localSheetId="8" hidden="1">{"away stand alones",#N/A,FALSE,"Target"}</definedName>
    <definedName name="_a5" localSheetId="4" hidden="1">{"away stand alones",#N/A,FALSE,"Target"}</definedName>
    <definedName name="_a5" localSheetId="1" hidden="1">{"away stand alones",#N/A,FALSE,"Target"}</definedName>
    <definedName name="_a5" hidden="1">{"away stand alones",#N/A,FALSE,"Target"}</definedName>
    <definedName name="_a6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4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7" localSheetId="6" hidden="1">{"hiden",#N/A,FALSE,"14";"hidden",#N/A,FALSE,"16";"hidden",#N/A,FALSE,"18";"hidden",#N/A,FALSE,"20"}</definedName>
    <definedName name="_a7" localSheetId="7" hidden="1">{"hiden",#N/A,FALSE,"14";"hidden",#N/A,FALSE,"16";"hidden",#N/A,FALSE,"18";"hidden",#N/A,FALSE,"20"}</definedName>
    <definedName name="_a7" localSheetId="8" hidden="1">{"hiden",#N/A,FALSE,"14";"hidden",#N/A,FALSE,"16";"hidden",#N/A,FALSE,"18";"hidden",#N/A,FALSE,"20"}</definedName>
    <definedName name="_a7" localSheetId="4" hidden="1">{"hiden",#N/A,FALSE,"14";"hidden",#N/A,FALSE,"16";"hidden",#N/A,FALSE,"18";"hidden",#N/A,FALSE,"20"}</definedName>
    <definedName name="_a7" localSheetId="1" hidden="1">{"hiden",#N/A,FALSE,"14";"hidden",#N/A,FALSE,"16";"hidden",#N/A,FALSE,"18";"hidden",#N/A,FALSE,"20"}</definedName>
    <definedName name="_a7" hidden="1">{"hiden",#N/A,FALSE,"14";"hidden",#N/A,FALSE,"16";"hidden",#N/A,FALSE,"18";"hidden",#N/A,FALSE,"20"}</definedName>
    <definedName name="_a8" localSheetId="6" hidden="1">{"consolidated",#N/A,FALSE,"Sheet1";"cms",#N/A,FALSE,"Sheet1";"fse",#N/A,FALSE,"Sheet1"}</definedName>
    <definedName name="_a8" localSheetId="7" hidden="1">{"consolidated",#N/A,FALSE,"Sheet1";"cms",#N/A,FALSE,"Sheet1";"fse",#N/A,FALSE,"Sheet1"}</definedName>
    <definedName name="_a8" localSheetId="8" hidden="1">{"consolidated",#N/A,FALSE,"Sheet1";"cms",#N/A,FALSE,"Sheet1";"fse",#N/A,FALSE,"Sheet1"}</definedName>
    <definedName name="_a8" localSheetId="4" hidden="1">{"consolidated",#N/A,FALSE,"Sheet1";"cms",#N/A,FALSE,"Sheet1";"fse",#N/A,FALSE,"Sheet1"}</definedName>
    <definedName name="_a8" localSheetId="1" hidden="1">{"consolidated",#N/A,FALSE,"Sheet1";"cms",#N/A,FALSE,"Sheet1";"fse",#N/A,FALSE,"Sheet1"}</definedName>
    <definedName name="_a8" hidden="1">{"consolidated",#N/A,FALSE,"Sheet1";"cms",#N/A,FALSE,"Sheet1";"fse",#N/A,FALSE,"Sheet1"}</definedName>
    <definedName name="_a9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4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aa10" hidden="1">#REF!</definedName>
    <definedName name="_aaa11" hidden="1">#REF!</definedName>
    <definedName name="_aaa12" hidden="1">#REF!</definedName>
    <definedName name="_aaa13" hidden="1">#REF!</definedName>
    <definedName name="_aaa14" hidden="1">#REF!</definedName>
    <definedName name="_aaa15" hidden="1">#REF!</definedName>
    <definedName name="_aaa16" hidden="1">#REF!</definedName>
    <definedName name="_aaa17" hidden="1">#REF!</definedName>
    <definedName name="_aaa20" hidden="1">#REF!</definedName>
    <definedName name="_aaa4" hidden="1">#REF!</definedName>
    <definedName name="_aaa5" hidden="1">#REF!</definedName>
    <definedName name="_aaa6" hidden="1">#REF!</definedName>
    <definedName name="_aaa7" hidden="1">#REF!</definedName>
    <definedName name="_aaa8" hidden="1">#REF!</definedName>
    <definedName name="_aaa9" hidden="1">#REF!</definedName>
    <definedName name="_all1" localSheetId="5">'[5]Input-Main'!#REF!</definedName>
    <definedName name="_all1" localSheetId="1">'[5]Input-Main'!#REF!</definedName>
    <definedName name="_all1">'[5]Input-Main'!#REF!</definedName>
    <definedName name="_all2" localSheetId="5">'[5]Input-Main'!#REF!</definedName>
    <definedName name="_all2" localSheetId="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MO_UniqueIdentifier" hidden="1">"'38978bcb-3863-4674-86bf-4d6aaf65255d'"</definedName>
    <definedName name="_ANN1" localSheetId="6">#REF!</definedName>
    <definedName name="_ANN1" localSheetId="5">#REF!</definedName>
    <definedName name="_ANN1" localSheetId="1">#REF!</definedName>
    <definedName name="_ANN1">#REF!</definedName>
    <definedName name="_ANO68" localSheetId="5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ATI2">#N/A</definedName>
    <definedName name="_b2" localSheetId="6" hidden="1">{"PVGraph2",#N/A,FALSE,"PV Data"}</definedName>
    <definedName name="_b2" localSheetId="7" hidden="1">{"PVGraph2",#N/A,FALSE,"PV Data"}</definedName>
    <definedName name="_b2" localSheetId="8" hidden="1">{"PVGraph2",#N/A,FALSE,"PV Data"}</definedName>
    <definedName name="_b2" localSheetId="4" hidden="1">{"PVGraph2",#N/A,FALSE,"PV Data"}</definedName>
    <definedName name="_b2" localSheetId="1" hidden="1">{"PVGraph2",#N/A,FALSE,"PV Data"}</definedName>
    <definedName name="_b2" hidden="1">{"PVGraph2",#N/A,FALSE,"PV Data"}</definedName>
    <definedName name="_bdm.013AE116181E4279B2015F5C3140F4D7.edm" hidden="1">#REF!</definedName>
    <definedName name="_bdm.0218DB6B50464A32A5FA5007B6FB6C54.edm" hidden="1">#REF!</definedName>
    <definedName name="_bdm.02A24F18DB554AF2B97674AB98980075.edm" hidden="1">#REF!</definedName>
    <definedName name="_bdm.0300EE6FEB4F43A5B920DEF0C40164E8.edm" hidden="1">#REF!</definedName>
    <definedName name="_bdm.03ED33047F934FE981A8A803F5DDE3FA.edm" hidden="1">#REF!</definedName>
    <definedName name="_bdm.04316B576B4F493DB71171AC60F11C50.edm" hidden="1">#REF!</definedName>
    <definedName name="_bdm.0580A6830C6143239F2DA2FD534B7F50.edm" hidden="1">#REF!</definedName>
    <definedName name="_bdm.06803F619CFE4C00ABB3D158F9BBD2F8.edm" hidden="1">#REF!</definedName>
    <definedName name="_bdm.0797E5A002CE4E6882EFFF6633878269.edm" hidden="1">#REF!</definedName>
    <definedName name="_bdm.07AF94EA987B464FAD8BD682AD2E7461.edm" hidden="1">#REF!</definedName>
    <definedName name="_bdm.07F41760F1494FF5A2F7D286918F4222.edm" hidden="1">#REF!</definedName>
    <definedName name="_bdm.08272F5D3A0A493499A3F4309F90A976.edm" hidden="1">#REF!</definedName>
    <definedName name="_bdm.08C91CAD8D1945748FDCCE550D7C68A2.edm" hidden="1">#REF!</definedName>
    <definedName name="_bdm.0BC024ED87F248EBAFE8740807E17164.edm" hidden="1">#REF!</definedName>
    <definedName name="_bdm.0CF89D0DA17F428785CC2C791AA38234.edm" hidden="1">#REF!</definedName>
    <definedName name="_bdm.0CFBC004B6AD4FD4B5C69625BE281130.edm" hidden="1">#REF!</definedName>
    <definedName name="_bdm.0DF51E9A353B4937B5963F8B71330E86.edm" hidden="1">#REF!</definedName>
    <definedName name="_bdm.0F693475C1034D8D854562D050455BB7.edm" hidden="1">#REF!</definedName>
    <definedName name="_bdm.10A5C370EFD8426DB7A5F23C407CDC77.edm" hidden="1">#REF!</definedName>
    <definedName name="_bdm.10B0F1170F3F477F99A925DC0C63D01B.edm" hidden="1">#REF!</definedName>
    <definedName name="_bdm.12DB95497F504EF9A36F4FABCB9E48A3.edm" hidden="1">#REF!</definedName>
    <definedName name="_bdm.13D01B5C7BDD4BE78A994289869C9B10.edm" hidden="1">#REF!</definedName>
    <definedName name="_bdm.150E7C3B54784A689A2848034042C813.edm" hidden="1">#REF!</definedName>
    <definedName name="_bdm.1696EA2C3EB94AB29D5E3829CEC50DE5.edm" hidden="1">#REF!</definedName>
    <definedName name="_bdm.16974B129EBD45FD963A72D1CDB40E20.edm" hidden="1">#REF!</definedName>
    <definedName name="_bdm.1725F6FC388843938551745F897563EE.edm" hidden="1">#REF!</definedName>
    <definedName name="_bdm.18EC78FAFD8B45A8858189E1B122122A.edm" hidden="1">#REF!</definedName>
    <definedName name="_bdm.1977DFFDD7FC4300B82F18594956B72B.edm" hidden="1">#REF!</definedName>
    <definedName name="_bdm.1A43F4D9FC694723B1538ACA0D61BF1E.edm" hidden="1">#REF!</definedName>
    <definedName name="_bdm.1AD8A2BF624B4C7C9582C74B0BB225A5.edm" hidden="1">#REF!</definedName>
    <definedName name="_bdm.1AE1FB5CBF2D4779BD2D4A79E6968A2A.edm" hidden="1">#REF!</definedName>
    <definedName name="_bdm.1B0D591A45F942499D68BB07C7855B5A.edm" hidden="1">#REF!</definedName>
    <definedName name="_bdm.1B156DB1B9524BEEB87CA79FC8CE4B58.edm" hidden="1">#REF!</definedName>
    <definedName name="_bdm.1B5D7014B84A445297320EF540A05BA6.edm" hidden="1">#REF!</definedName>
    <definedName name="_bdm.1CFD1061002043F2A8B96ADB586ACA36.edm" hidden="1">#REF!</definedName>
    <definedName name="_bdm.1D650D40C130477FA41993767E35604D.edm" hidden="1">#REF!</definedName>
    <definedName name="_bdm.1D8C28FD1FD54D81BB87D632E163E86F.edm" hidden="1">#REF!</definedName>
    <definedName name="_bdm.1DE003401FB04B878AE3727D9130D4E4.edm" hidden="1">#REF!</definedName>
    <definedName name="_bdm.1E17F9A875554381865F8623FE3CDA4E.edm" hidden="1">#REF!</definedName>
    <definedName name="_bdm.1E4D033FE65444CA81A85D93A19C04FD.edm" hidden="1">#REF!</definedName>
    <definedName name="_bdm.1E5D74734785486E8BF9425EF384319B.edm" hidden="1">#REF!</definedName>
    <definedName name="_bdm.2090467EFE2043A59995B4907F801254.edm" hidden="1">#REF!</definedName>
    <definedName name="_bdm.210D3FCA8AF64D7D9765A0D409797F03.edm" hidden="1">#REF!</definedName>
    <definedName name="_bdm.2138DE9911F64C9AB9CB3F2946EEAC34.edm" hidden="1">#REF!</definedName>
    <definedName name="_bdm.22A68D3F60314730B63396D66CFB4CDA.edm" hidden="1">#REF!</definedName>
    <definedName name="_bdm.22BA8A02C5D54E4998F522876BD11ACE.edm" hidden="1">#REF!</definedName>
    <definedName name="_bdm.23DE9F11782B444EA1A43324DEAE0538.edm" hidden="1">#REF!</definedName>
    <definedName name="_bdm.253E6F42E34C4EA3B4E8F4F5C4159CFB.edm" hidden="1">#REF!</definedName>
    <definedName name="_bdm.26142690C06845A9A3E4930506A936BC.edm" hidden="1">#REF!</definedName>
    <definedName name="_bdm.263D40A09EEC4EE685A13DF0572663A2.edm" hidden="1">#REF!</definedName>
    <definedName name="_bdm.26E906EF746341D4AEB8C695DE14BCD4.edm" hidden="1">#REF!</definedName>
    <definedName name="_bdm.28C02D7711374862930ECD66CD0B2C33.edm" localSheetId="6" hidden="1">#REF!</definedName>
    <definedName name="_bdm.28C02D7711374862930ECD66CD0B2C33.edm" localSheetId="5" hidden="1">#REF!</definedName>
    <definedName name="_bdm.28C02D7711374862930ECD66CD0B2C33.edm" localSheetId="1" hidden="1">#REF!</definedName>
    <definedName name="_bdm.28C02D7711374862930ECD66CD0B2C33.edm" hidden="1">#REF!</definedName>
    <definedName name="_bdm.29B5EA8DC58941CFA489279DA4444727.edm" hidden="1">#REF!</definedName>
    <definedName name="_bdm.29D2AD5D50C0424299039E2B0CEDE94C.edm" hidden="1">#REF!</definedName>
    <definedName name="_bdm.29E902264FE24D69A559FD42CFCF841A.edm" hidden="1">#REF!</definedName>
    <definedName name="_bdm.2A6A483A79C74371AC42DE5CDF043603.edm" hidden="1">#REF!</definedName>
    <definedName name="_bdm.2BC1DEEF76854BAEA041573B0ADB06BC.edm" hidden="1">#REF!</definedName>
    <definedName name="_bdm.2BEE6769ECCC4D41B8C124C9A2FCCEFB.edm" hidden="1">#REF!</definedName>
    <definedName name="_bdm.2CC1D9E9FC814F3E82BDEE2AF02AB2B5.edm" hidden="1">#REF!</definedName>
    <definedName name="_bdm.2DD241F7B38040109BAAAB1F7858B85B.edm" hidden="1">#REF!</definedName>
    <definedName name="_bdm.2E6C77A726054FAEA206763281FD1CE4.edm" hidden="1">#REF!</definedName>
    <definedName name="_bdm.2EA69F7C82C94402BA84ACEDD6F59138.edm" hidden="1">#REF!</definedName>
    <definedName name="_bdm.2EF6EA8B8B054BE4A3F68E9ADA6288AB.edm" hidden="1">#REF!</definedName>
    <definedName name="_bdm.2F402615B5E44949A7178B1DE851D318.edm" hidden="1">#REF!</definedName>
    <definedName name="_bdm.2F6BDA509DF84015B55A44141462D8B6.edm" hidden="1">#REF!</definedName>
    <definedName name="_bdm.2f9c0663d35b473a9c8e8107b04ba3c3.edm" hidden="1">#REF!</definedName>
    <definedName name="_bdm.2FF6473FACF54EF3B5C0018AEC943079.edm" hidden="1">#REF!</definedName>
    <definedName name="_bdm.31265992848D40F9858CD9B5F8659322.edm" hidden="1">#REF!</definedName>
    <definedName name="_bdm.31AF96CC90B748B59E5456F4981BC8B2.edm" hidden="1">#REF!</definedName>
    <definedName name="_bdm.32F08481BCF94AC88D6BA97D7E175DE5.edm" hidden="1">#REF!</definedName>
    <definedName name="_bdm.332187433C604261874D24BDEF9F7075.edm" hidden="1">#REF!</definedName>
    <definedName name="_bdm.33F4E7036D834CD3A34112D11A7E0BB7.edm" hidden="1">#REF!</definedName>
    <definedName name="_bdm.3452E30BD0C747AA9B455AEC8138A8CF.edm" hidden="1">#REF!</definedName>
    <definedName name="_bdm.347ADFB291D74B369E7456FD3EE7BFBA.edm" hidden="1">#REF!</definedName>
    <definedName name="_bdm.34B56F2EFF4F45D4A3F31A1760C2C46F.edm" hidden="1">#REF!</definedName>
    <definedName name="_bdm.35326EE004654DED974DB6990962B29F.edm" hidden="1">#REF!</definedName>
    <definedName name="_bdm.35FA8CE469AC49949D5F5F7BB490EE4C.edm" hidden="1">#REF!</definedName>
    <definedName name="_bdm.3616139BBA714D3FA20420CA64DA575E.edm" hidden="1">#REF!</definedName>
    <definedName name="_bdm.363AF1DE9C1D4D0CB8DD92A68E3B502D.edm" hidden="1">#REF!</definedName>
    <definedName name="_bdm.3731510D1F304F91A9A4198F567464E7.edm" hidden="1">#REF!</definedName>
    <definedName name="_bdm.374A37F6D3FD4A19BCF5785CA1A70C79.edm" hidden="1">#REF!</definedName>
    <definedName name="_bdm.37B9213EDA5F45DCA71999EC7C64454B.edm" hidden="1">#REF!</definedName>
    <definedName name="_bdm.386FB3C366E0413CA869AA4F4092560E.edm" hidden="1">#REF!</definedName>
    <definedName name="_bdm.38737A35BC3A413AB4949A35F4823BCB.edm" hidden="1">#REF!</definedName>
    <definedName name="_bdm.3A8AFC1AC7A642E6B1638D2789FE5EBC.edm" hidden="1">#REF!</definedName>
    <definedName name="_bdm.3AA314648F7D41538F469775CF3772CD.edm" hidden="1">#REF!</definedName>
    <definedName name="_bdm.3B1F9AFA009D4417BC47BD3D13D80E64.edm" hidden="1">#REF!</definedName>
    <definedName name="_bdm.3BA5F0B67E5B402A83834604D73E0F04.edm" hidden="1">[13]Sheet1!$A:$IV</definedName>
    <definedName name="_bdm.3DC96EBB28FF45C592E658DD343F395A.edm" hidden="1">#REF!</definedName>
    <definedName name="_bdm.402EF4B3DEC74AB88E6557867AB10C8C.edm" hidden="1">#REF!</definedName>
    <definedName name="_bdm.408819E693C445CABC2AE57597E50A0E.edm" hidden="1">#REF!</definedName>
    <definedName name="_bdm.4091EB9904444978BB50097FF5585699.edm" hidden="1">#REF!</definedName>
    <definedName name="_bdm.413CEE0BE1F94BDDA6EF09D369664620.edm" hidden="1">#REF!</definedName>
    <definedName name="_bdm.420A327401854CA0A0C3BFA94CC59D24.edm" hidden="1">#REF!</definedName>
    <definedName name="_bdm.425BB8BA21E74083A5A7774DA22B8D7B.edm" hidden="1">#REF!</definedName>
    <definedName name="_bdm.42C258923B15480F9AA8302F5DCA1740.edm" hidden="1">[14]Quarterly!$A:$IV</definedName>
    <definedName name="_bdm.4399EF5223764DBD8376E1CCF8F82F60.edm" hidden="1">#REF!</definedName>
    <definedName name="_bdm.44392CD45B7949A6B83CA376A1BB947C.edm" hidden="1">#REF!</definedName>
    <definedName name="_bdm.45FEE6B4CCAA44D7B699D3A6C7D13386.edm" hidden="1">#REF!</definedName>
    <definedName name="_bdm.4680C245BB8E4AEC8F946C390E3A20B5.edm" hidden="1">#REF!</definedName>
    <definedName name="_bdm.46A6CE6EBDE7486CA65A07EF0C1E2DEE.edm" hidden="1">#REF!</definedName>
    <definedName name="_bdm.471C9F39EB4F43D9A997EEDA4FEC9FCA.edm" hidden="1">#REF!</definedName>
    <definedName name="_bdm.47B43893394F489F8234FFC3D0C70D95.edm" hidden="1">#REF!</definedName>
    <definedName name="_bdm.4849E8C5A9134887B8325221FE2B5C37.edm" hidden="1">#REF!</definedName>
    <definedName name="_bdm.4A6627AE8E0F46768F6EFB32DD25CE7A.edm" hidden="1">#REF!</definedName>
    <definedName name="_bdm.4C3C4B2C17D24E53A301245DCD61E151.edm" hidden="1">#REF!</definedName>
    <definedName name="_bdm.4C6F9DA169754A069B4FE29892460BE9.edm" hidden="1">#REF!</definedName>
    <definedName name="_bdm.4D69D57E635E45F982ED25E3765D3EDF.edm" hidden="1">#REF!</definedName>
    <definedName name="_bdm.4DD239B53A6D4C57BB9295E600623514.edm" hidden="1">#REF!</definedName>
    <definedName name="_bdm.4EC658AB58D54810AFB138208C612913.edm" hidden="1">#REF!</definedName>
    <definedName name="_bdm.4EE9BFC7FCAF488E93724186A3E65D70.edm" hidden="1">#REF!</definedName>
    <definedName name="_bdm.50E8C4A66D254F838530DC6A4D3BF4CC.edm" hidden="1">#REF!</definedName>
    <definedName name="_bdm.513F338F7AC54F11844FF8BDB871080E.edm" hidden="1">#REF!</definedName>
    <definedName name="_bdm.516AD5B9BB31413F8837342095D980DF.edm" hidden="1">#REF!</definedName>
    <definedName name="_bdm.5290595669474F36A37D6136C8BB91D1.edm" hidden="1">#REF!</definedName>
    <definedName name="_bdm.52AE1FEDEC294F3597831B7C787DCDBA.edm" hidden="1">#REF!</definedName>
    <definedName name="_bdm.52AEBB991BCA4EF38C8394F6F595ABEF.edm" hidden="1">#REF!</definedName>
    <definedName name="_bdm.52D7DEF25C1149AAB09C01589D7812B9.edm" hidden="1">#REF!</definedName>
    <definedName name="_bdm.52F8055BA91544FE86CEC076F68A89ED.edm" hidden="1">#REF!</definedName>
    <definedName name="_bdm.553EB16886454397AFF566833AE7EC11.edm" hidden="1">#REF!</definedName>
    <definedName name="_bdm.55E77FB8B7DE4D33AD9BDBF6AF356B55.edm" hidden="1">#REF!</definedName>
    <definedName name="_bdm.57EFA0052D0B4E61A404A1D91C5900B4.edm" hidden="1">#REF!</definedName>
    <definedName name="_bdm.58F13F2D62BF4E37A26EA5BC820B781D.edm" hidden="1">#REF!</definedName>
    <definedName name="_bdm.5958F9B170394BE4A0013AFEFB111098.edm" hidden="1">#REF!</definedName>
    <definedName name="_bdm.5A0CC2244F594AD88E834D956AE0E90D.edm" hidden="1">#REF!</definedName>
    <definedName name="_bdm.5ABB453627E343C0B063D09E9BC7CCB9.edm" hidden="1">#REF!</definedName>
    <definedName name="_bdm.5B48CFF7344B4840812C04A612B4AC0F.edm" hidden="1">#REF!</definedName>
    <definedName name="_bdm.5BEC41E98E2546CBBD0B72158CC3B974.edm" hidden="1">#REF!</definedName>
    <definedName name="_bdm.5CD7225B601A40CA925B243EF403C2A9.edm" hidden="1">#REF!</definedName>
    <definedName name="_bdm.5D9471504BDD4A7BA33696120E9D90A0.edm" hidden="1">#REF!</definedName>
    <definedName name="_bdm.5DF0037D1BA84F48BD7FD00858E93FF4.edm" hidden="1">#REF!</definedName>
    <definedName name="_bdm.5E781F3DBDC64F0889D87133763FAA75.edm" hidden="1">#REF!</definedName>
    <definedName name="_bdm.5F0F4E4EC94A4750BB00101B9C6374EF.edm" hidden="1">#REF!</definedName>
    <definedName name="_bdm.5F2A6D6647494A7EB47B9C8F9356E457.edm" hidden="1">#REF!</definedName>
    <definedName name="_bdm.601CAC241D464C73AE897F51772DB247.edm" hidden="1">#REF!</definedName>
    <definedName name="_bdm.612C4B6ECC53400CBD83CA97435E1C97.edm" hidden="1">#REF!</definedName>
    <definedName name="_bdm.6290E9216B1E49C19BB4ED821F88F175.edm" hidden="1">#REF!</definedName>
    <definedName name="_bdm.6292C343E6D64CBA89D65F06A80A6A29.edm" hidden="1">#REF!</definedName>
    <definedName name="_bdm.636C936A650043BBAA857493C20D1D06.edm" hidden="1">#REF!</definedName>
    <definedName name="_bdm.63FC4F7990E3458799B8BAE2ACC50DF4.edm" hidden="1">#REF!</definedName>
    <definedName name="_bdm.652DA7F8AD47464889E99AA34BC21C73.edm" hidden="1">#REF!</definedName>
    <definedName name="_bdm.6553C3C6AFB14273978B1A7A374B2E36.edm" hidden="1">#REF!</definedName>
    <definedName name="_bdm.657DD2716193468ABE2D48B0FC531B96.edm" hidden="1">#REF!</definedName>
    <definedName name="_bdm.6792093D8D2045DF952B2ED774FE63FA.edm" hidden="1">#REF!</definedName>
    <definedName name="_bdm.67A767ED08BB4689B341A6CE52AFFE8D.edm" hidden="1">#REF!</definedName>
    <definedName name="_bdm.67CA7B64A1254329A3E52CD9419564A7.edm" hidden="1">#REF!</definedName>
    <definedName name="_bdm.67CD53BBC8404627BACF4CB8A01DD180.edm" hidden="1">#REF!</definedName>
    <definedName name="_bdm.67DF509C190243ECB08D25906F142F00.edm" hidden="1">#REF!</definedName>
    <definedName name="_bdm.68205EFF4CD24A97BC0EC7731D2D29A9.edm" hidden="1">#REF!</definedName>
    <definedName name="_bdm.6936036AEB914BAAB7F5B1FD918E6EBC.edm" hidden="1">#REF!</definedName>
    <definedName name="_bdm.69400902903841CF923F767068352E05.edm" hidden="1">#REF!</definedName>
    <definedName name="_bdm.698797876737415485FBEA94AC81D479.edm" hidden="1">#REF!</definedName>
    <definedName name="_bdm.699CD8F11CD64CCEB68FD26E795FD379.edm" hidden="1">#REF!</definedName>
    <definedName name="_bdm.6A84429F8EB7472BAD93702F39CF59A2.edm" hidden="1">#REF!</definedName>
    <definedName name="_bdm.6A906534141A449C92DDE242A7B03DB3.edm" hidden="1">#REF!</definedName>
    <definedName name="_bdm.6C19386E94C44202B8BE1C4B3DA81960.edm" hidden="1">#REF!</definedName>
    <definedName name="_bdm.6CFFCCCB388A421B8BBE3C7A42CEB39E.edm" hidden="1">#REF!</definedName>
    <definedName name="_bdm.6E6E7E57C9C3464AAD64BA9B2F8E0F04.edm" hidden="1">#REF!</definedName>
    <definedName name="_bdm.6E8C60BE1297424C9A8CFC1A3BFFE0CE.edm" hidden="1">#REF!</definedName>
    <definedName name="_bdm.6EDB78A202C046CFAFCB355B15791D8F.edm" hidden="1">#REF!</definedName>
    <definedName name="_bdm.6F4BB980B92C4FE5A9D9D9B9DA1B0EFB.edm" hidden="1">#REF!</definedName>
    <definedName name="_bdm.6F9A64CA81034FBD9BC4E17F3F166E50.edm" hidden="1">#REF!</definedName>
    <definedName name="_bdm.6F9DACD75D6D4FDC854C0FAECA5EC329.edm" localSheetId="6" hidden="1">#REF!</definedName>
    <definedName name="_bdm.6F9DACD75D6D4FDC854C0FAECA5EC329.edm" localSheetId="5" hidden="1">#REF!</definedName>
    <definedName name="_bdm.6F9DACD75D6D4FDC854C0FAECA5EC329.edm" localSheetId="1" hidden="1">#REF!</definedName>
    <definedName name="_bdm.6F9DACD75D6D4FDC854C0FAECA5EC329.edm" hidden="1">#REF!</definedName>
    <definedName name="_bdm.6FBEC8436328416C8DDC11A18BC10E91.edm" hidden="1">#REF!</definedName>
    <definedName name="_bdm.7009D47FC75543A7A724F5AD4376982A.edm" hidden="1">#REF!</definedName>
    <definedName name="_bdm.702F188C13E84AF6BB9F1FD26169172C.edm" hidden="1">#REF!</definedName>
    <definedName name="_bdm.70881BE8813A460D85E5BEC7CB723674.edm" hidden="1">#REF!</definedName>
    <definedName name="_bdm.710AC6C4EC7E4715A026015AE255958C.edm" hidden="1">'[15]CME (original)'!$A$1:$IV$65536</definedName>
    <definedName name="_bdm.722E2405B5FD4B768782260CBA1F7894.edm" hidden="1">#REF!</definedName>
    <definedName name="_bdm.7341FC734306498C8BCBF1F6BE64C677.edm" hidden="1">#REF!</definedName>
    <definedName name="_bdm.737DA5D767D24DFCBA70D2C59720FDD0.edm" hidden="1">#REF!</definedName>
    <definedName name="_bdm.73F1D414E4D24A469CD09690263A63C6.edm" hidden="1">#REF!</definedName>
    <definedName name="_bdm.740B4783E1C74C38B85E46879D13A21B.edm" hidden="1">#REF!</definedName>
    <definedName name="_bdm.7413060AAEC94836B49D35BDAE7BF7A7.edm" hidden="1">#REF!</definedName>
    <definedName name="_bdm.749E9744EEE24C43B7CD2FC5DD8ADCDF.edm" hidden="1">#REF!</definedName>
    <definedName name="_bdm.75BB0BC422714AF6BB8DB35C01595BB8.edm" hidden="1">#REF!</definedName>
    <definedName name="_bdm.76E3880AFB3C497492C42DA80BFDC44D.edm" hidden="1">#REF!</definedName>
    <definedName name="_bdm.783E5CBE46F941769399C2E21487FCCD.edm" hidden="1">#REF!</definedName>
    <definedName name="_bdm.7A2228AF6E8746C8BE2A3C40FE2592AD.edm" hidden="1">#REF!</definedName>
    <definedName name="_bdm.7B9E02E8FEC94D7C8D63BB8BD8A7F337.edm" hidden="1">#REF!</definedName>
    <definedName name="_bdm.7C1D8551B4BD4A6D84B8CF22BBAEEED7.edm" hidden="1">#REF!</definedName>
    <definedName name="_bdm.7CF56D3E51AC4B188A5255F51A19EE4E.edm" hidden="1">#REF!</definedName>
    <definedName name="_bdm.7D0636E8D8BD44CBBA5338621C9EB931.edm" hidden="1">#REF!</definedName>
    <definedName name="_bdm.7ECD45AF73FE45C7BCC517C0A173486D.edm" hidden="1">#REF!</definedName>
    <definedName name="_bdm.7EEFA99238FF46BFB79CD79A28074FC5.edm" hidden="1">#REF!</definedName>
    <definedName name="_bdm.7FCD5D8ACDF4402E8F23E84356F624AB.edm" hidden="1">#REF!</definedName>
    <definedName name="_bdm.7FCDCE45268A45649C45B3315166B94E.edm" hidden="1">#REF!</definedName>
    <definedName name="_bdm.7FD772DF97374055B4694265741EF15F.edm" hidden="1">#REF!</definedName>
    <definedName name="_bdm.81EDEE3AEC6A4D58A7B2D6F5307B3172.edm" hidden="1">#REF!</definedName>
    <definedName name="_bdm.8446535726FF4EC294369088B4FDCAB0.edm" hidden="1">#REF!</definedName>
    <definedName name="_bdm.8616E117FA4F4559BD74DB412CC068D8.edm" hidden="1">#REF!</definedName>
    <definedName name="_bdm.869D103A184C408DB2539C01B6FDF664.edm" hidden="1">#REF!</definedName>
    <definedName name="_bdm.86EBE8A4A62B4D62B2CC6BF41302CE55.edm" hidden="1">#REF!</definedName>
    <definedName name="_bdm.870B1CFBCBBF49A09E2A1DFA1F2D8F90.edm" hidden="1">#REF!</definedName>
    <definedName name="_bdm.878050198CED412C8E624ADFFA0C8290.edm" hidden="1">#REF!</definedName>
    <definedName name="_bdm.87B5A61F2AA14D74865344A372D5CD78.edm" hidden="1">#REF!</definedName>
    <definedName name="_bdm.88DDF7E2886F468DB0D4CD9331E29103.edm" hidden="1">#REF!</definedName>
    <definedName name="_bdm.89762CB0FC3B459284827A2B1904F61F.edm" hidden="1">#REF!</definedName>
    <definedName name="_bdm.8A48D40265AF4A9BBE46712FAD0E8AEB.edm" hidden="1">#REF!</definedName>
    <definedName name="_bdm.8A75900DCC52437DA300D07C94A1052F.edm" hidden="1">#REF!</definedName>
    <definedName name="_bdm.8B845DEDA4764240BB041D1DE3393E97.edm" hidden="1">#REF!</definedName>
    <definedName name="_bdm.8C542EDE2E714B6D98039218BFC6B009.edm" hidden="1">#REF!</definedName>
    <definedName name="_bdm.8CCFE94991DB4BF2A884610204801C02.edm" hidden="1">#REF!</definedName>
    <definedName name="_bdm.8E88F9CE394B4897A9AF4292EAA81453.edm" hidden="1">#REF!</definedName>
    <definedName name="_bdm.8F506E83062540A3ADB0BE99A74860D0.edm" hidden="1">#REF!</definedName>
    <definedName name="_bdm.8F9C106300EA469DB062E0DFF3B46499.edm" hidden="1">#REF!</definedName>
    <definedName name="_bdm.905A6DB34DA741159D037A8E399EED46.edm" hidden="1">#REF!</definedName>
    <definedName name="_bdm.92A29DB5BCD749F58E5840D7230DAE7F.edm" hidden="1">#REF!</definedName>
    <definedName name="_bdm.92DE7D12C5B9409D99DE47153EEE9770.edm" hidden="1">#REF!</definedName>
    <definedName name="_bdm.92F6D6A2ECD54BBA8010FE68B0FBE91D.edm" hidden="1">#REF!</definedName>
    <definedName name="_bdm.934EE211A7CE4629AA4A0786FCF209DB.edm" hidden="1">#REF!</definedName>
    <definedName name="_bdm.9371EE78A5944C77AC851A0A9D7EE1FD.edm" hidden="1">#REF!</definedName>
    <definedName name="_bdm.93743DA9D76B4839BC99B45C9DE61DDD.edm" hidden="1">#REF!</definedName>
    <definedName name="_bdm.9447702CAD0A45A8BF37FBFBAFFED294.edm" hidden="1">#REF!</definedName>
    <definedName name="_bdm.959E9AC27B0E4B3F9EFDC271FFC32EA4.edm" hidden="1">#REF!</definedName>
    <definedName name="_bdm.95B79F7FC2414E00B1DD2839223E1A22.edm" hidden="1">#REF!</definedName>
    <definedName name="_bdm.97744E9B8EA04F92969837BC1DADEDC1.edm" hidden="1">#REF!</definedName>
    <definedName name="_bdm.981F2536C8874A2E99993C9FEE10597B.edm" hidden="1">#REF!</definedName>
    <definedName name="_bdm.98981C304D214BBD928CBD2A36CA2836.edm" hidden="1">#REF!</definedName>
    <definedName name="_bdm.9A9512BA309142BBB547DCEF4CA0FE5B.edm" hidden="1">#REF!</definedName>
    <definedName name="_bdm.9D5A3D695E0542B78B9730A6079E10DD.edm" hidden="1">#REF!</definedName>
    <definedName name="_bdm.9ECC9651F7324897A08E351AED00FEBB.edm" hidden="1">#REF!</definedName>
    <definedName name="_bdm.9FE02B0726454C5FA9A93FDBE429637E.edm" hidden="1">#REF!</definedName>
    <definedName name="_bdm.A033C6DCFA5F45A2A5E0F57311B29F93.edm" hidden="1">#REF!</definedName>
    <definedName name="_bdm.A03DF8BDC601450BAB4BA5B7B203ED67.edm" hidden="1">#REF!</definedName>
    <definedName name="_bdm.A0A90A8A6987458894DBF99B080853C5.edm" hidden="1">#REF!</definedName>
    <definedName name="_bdm.A123ED8994514618972CD2183C482A15.edm" hidden="1">#REF!</definedName>
    <definedName name="_bdm.A2442A8B6182487A83887C8B5EC7588E.edm" hidden="1">#REF!</definedName>
    <definedName name="_bdm.A45ABC3159B14C51A2E654CB7D2B431D.edm" hidden="1">#REF!</definedName>
    <definedName name="_bdm.A45DFA9FD74141D5A59699C13F54566B.edm" hidden="1">#REF!</definedName>
    <definedName name="_bdm.A4F3E199A49E4C47A01FEF6F8902F3D6.edm" hidden="1">#REF!</definedName>
    <definedName name="_bdm.A5318815CF0B4FBBB9B03A2B01F86D67.edm" hidden="1">#REF!</definedName>
    <definedName name="_bdm.A5552BD11C13456FA16FFB39ECAAF9ED.edm" localSheetId="6" hidden="1">#REF!</definedName>
    <definedName name="_bdm.A5552BD11C13456FA16FFB39ECAAF9ED.edm" localSheetId="5" hidden="1">#REF!</definedName>
    <definedName name="_bdm.A5552BD11C13456FA16FFB39ECAAF9ED.edm" localSheetId="1" hidden="1">#REF!</definedName>
    <definedName name="_bdm.A5552BD11C13456FA16FFB39ECAAF9ED.edm" hidden="1">#REF!</definedName>
    <definedName name="_bdm.A55D997D0CA144319D5F4AD96065869F.edm" hidden="1">#REF!</definedName>
    <definedName name="_bdm.A6269F79EE6943C69E6C76CF3EBC1C4F.edm" hidden="1">#REF!</definedName>
    <definedName name="_bdm.A78911217BFF4DBFAA0F3AF12871E309.edm" hidden="1">#REF!</definedName>
    <definedName name="_bdm.A813BA84A6DA4816B98F6DB66ECF0216.edm" hidden="1">#REF!</definedName>
    <definedName name="_bdm.A82570EB5F5144CE978D0424884ABAD4.edm" hidden="1">#REF!</definedName>
    <definedName name="_bdm.A90A9838173A41C2968F4A8B8DC09A5B.edm" hidden="1">#REF!</definedName>
    <definedName name="_bdm.AAED2E590989470DA8E000A4D9141322.edm" localSheetId="6" hidden="1">#REF!</definedName>
    <definedName name="_bdm.AAED2E590989470DA8E000A4D9141322.edm" hidden="1">#REF!</definedName>
    <definedName name="_bdm.AB359A75797D4AD8BD2335289881F73A.edm" hidden="1">#REF!</definedName>
    <definedName name="_bdm.AB497C52270C4F4696212E6AE1C64504.edm" hidden="1">#REF!</definedName>
    <definedName name="_bdm.ACA1141F73D749BAAE6E706A624D1143.edm" hidden="1">#REF!</definedName>
    <definedName name="_bdm.AD02BC7C158A42628C00DAA3C35E3915.edm" hidden="1">[16]Comps!$A:$IV</definedName>
    <definedName name="_bdm.AD4B3D65631F431C8AD4A9858E589822.edm" hidden="1">#REF!</definedName>
    <definedName name="_bdm.ADBB9B6EAAF849CDA1A9D147CF7F5595.edm" hidden="1">#REF!</definedName>
    <definedName name="_bdm.AE096A554138464894D3AC545335E59F.edm" hidden="1">#REF!</definedName>
    <definedName name="_bdm.AFDBEC6ADD9C46EC90B6FA0DF6BB9A63.edm" hidden="1">#REF!</definedName>
    <definedName name="_bdm.AFF93C8BE33847BF935DD73FBBAAFC2F.edm" hidden="1">#REF!</definedName>
    <definedName name="_bdm.B0AF1305EDE049AA8E514A4033BCF1EC.edm" localSheetId="6" hidden="1">#REF!</definedName>
    <definedName name="_bdm.B0AF1305EDE049AA8E514A4033BCF1EC.edm" localSheetId="5" hidden="1">#REF!</definedName>
    <definedName name="_bdm.B0AF1305EDE049AA8E514A4033BCF1EC.edm" localSheetId="1" hidden="1">#REF!</definedName>
    <definedName name="_bdm.B0AF1305EDE049AA8E514A4033BCF1EC.edm" hidden="1">#REF!</definedName>
    <definedName name="_bdm.B17D1A4E2CBE46879BF9759E0DCF8DF2.edm" hidden="1">[14]Forecast!$A:$IV</definedName>
    <definedName name="_bdm.B1FEB46BDB8E49A2B6BE880F28A95513.edm" hidden="1">#REF!</definedName>
    <definedName name="_bdm.B256590B439745F8B807327DA6C88D81.edm" hidden="1">#REF!</definedName>
    <definedName name="_bdm.B2793DB9547F4B13954FEFB95FFFE55C.edm" hidden="1">#REF!</definedName>
    <definedName name="_bdm.B317521B54F745E78CBE8B5988ED0292.edm" hidden="1">#REF!</definedName>
    <definedName name="_bdm.B37DEC25C1DF45F6BEA4F8A1866C64AE.edm" hidden="1">#REF!</definedName>
    <definedName name="_bdm.B3B3016041354146AC8CAA313939E510.edm" hidden="1">#REF!</definedName>
    <definedName name="_bdm.B46DF7B706F140F1850E9010E105B421.edm" hidden="1">#REF!</definedName>
    <definedName name="_bdm.B47AF851CFD348A6A469A78C60708011.edm" hidden="1">#REF!</definedName>
    <definedName name="_bdm.B4D958C3773E4C26B7161ADA44F93D55.edm" hidden="1">#REF!</definedName>
    <definedName name="_bdm.B5CCE94FDE5B4E6394ADBC0D26A64C48.edm" hidden="1">#REF!</definedName>
    <definedName name="_bdm.B60AF8CDE93647D39FB3816BC153DD85.edm" hidden="1">#REF!</definedName>
    <definedName name="_bdm.B69D0B08889B405BA9D5D50FCEDDF639.edm" hidden="1">#REF!</definedName>
    <definedName name="_bdm.B6F5F3F3405949F8A3EBA33234AF3A01.edm" hidden="1">#REF!</definedName>
    <definedName name="_bdm.B841EFFE12E9488DAE41676E987A9AA9.edm" hidden="1">#REF!</definedName>
    <definedName name="_bdm.B924BFBECCDF4DC4A670F86C433A1FC9.edm" hidden="1">#REF!</definedName>
    <definedName name="_bdm.B98C225F10424ED2AF905B9B6CB59667.edm" hidden="1">#REF!</definedName>
    <definedName name="_bdm.BA1CB1017E4C4C8396AD1BAAAFC8B4ED.edm" hidden="1">#REF!</definedName>
    <definedName name="_bdm.BA383BC43C9E43F189F3F3A144234079.edm" hidden="1">#REF!</definedName>
    <definedName name="_bdm.BAC12E65783C497791CF296663CABD19.edm" hidden="1">[17]Output!$A:$IV</definedName>
    <definedName name="_bdm.BAC6DC5CE0274B93A5E7D06DEFC20DB3.edm" hidden="1">#REF!</definedName>
    <definedName name="_bdm.BB3AE46F56964A33950DA4E3E44B25EE.edm" hidden="1">#REF!</definedName>
    <definedName name="_bdm.BBD1BD6BAE6C44E0826535BCB6A3A726.edm" hidden="1">#REF!</definedName>
    <definedName name="_bdm.BC0AE9F00E6944C3B828A8C0E90843A6.edm" hidden="1">#REF!</definedName>
    <definedName name="_bdm.BC242BEED65E466A8C97A8F485B6D0E4.edm" hidden="1">#REF!</definedName>
    <definedName name="_bdm.BC288BB9D7564E468BD4C5877A894639.edm" hidden="1">#REF!</definedName>
    <definedName name="_bdm.BC2BD283395947509145056EB610A765.edm" hidden="1">#REF!</definedName>
    <definedName name="_bdm.BD01F3F7A5924117BBCE74D96D72BA33.edm" hidden="1">#REF!</definedName>
    <definedName name="_bdm.BE01BDFB9B164A928D5DF206A52A7618.edm" hidden="1">#REF!</definedName>
    <definedName name="_bdm.BE20624FE57B4EF09144871A4CA620BD.edm" hidden="1">#REF!</definedName>
    <definedName name="_bdm.BEA7D2A4EF3B4E32B3FE4F6541AFFD78.edm" hidden="1">#REF!</definedName>
    <definedName name="_bdm.BF143FF13C8F480088D6847223373798.edm" hidden="1">#REF!</definedName>
    <definedName name="_bdm.BF7DCFD989AE4062B97308E0EA4E6116.edm" hidden="1">#REF!</definedName>
    <definedName name="_bdm.BFAFC5DA26424855A9B05F56E34D1E38.edm" hidden="1">#REF!</definedName>
    <definedName name="_bdm.BFC2D746790941A7AD09CFCCEE6FE652.edm" hidden="1">#REF!</definedName>
    <definedName name="_bdm.BFD085A6153C4A8EB255216D0CA8C48E.edm" hidden="1">#REF!</definedName>
    <definedName name="_bdm.C0B3EE212ADD4B3A9E55F007D06B309B.edm" hidden="1">'[15]NASDAQ (rev)'!$A$1:$IV$65536</definedName>
    <definedName name="_bdm.C0D504E0853A4DCF874B367CDADA6082.edm" hidden="1">#REF!</definedName>
    <definedName name="_bdm.C2D0850EB14C4AD5B86F62839572A184.edm" hidden="1">#REF!</definedName>
    <definedName name="_bdm.C32CB2C414C64D778AC9CF684BB6D2E2.edm" hidden="1">#REF!</definedName>
    <definedName name="_bdm.C409E645325E4BE1A8984137B0BC61D4.edm" hidden="1">#REF!</definedName>
    <definedName name="_bdm.C42FF16EE0134B5A8CBC5F1C45A064C8.edm" hidden="1">#REF!</definedName>
    <definedName name="_bdm.C46EB1DBA8FB470E89175EFC8298FDE0.edm" hidden="1">#REF!</definedName>
    <definedName name="_bdm.C489C9B15D7342A2A4E3500BF19B86F9.edm" hidden="1">#REF!</definedName>
    <definedName name="_bdm.C51CDBC494A140E79721F353689FDF80.edm" hidden="1">#REF!</definedName>
    <definedName name="_bdm.C528431DC18D4B25943ECA6CB831FDAF.edm" hidden="1">#REF!</definedName>
    <definedName name="_bdm.C5A29E6624984404A4A98B9782A32C48.edm" hidden="1">#REF!</definedName>
    <definedName name="_bdm.C5F236DC4C6740838557077DBD9ECAB1.edm" hidden="1">#REF!</definedName>
    <definedName name="_bdm.C63CA0AFA9C544D4AD4493D67268FE4A.edm" hidden="1">#REF!</definedName>
    <definedName name="_bdm.C647F56DC92E4443B2309B949332965F.edm" hidden="1">#REF!</definedName>
    <definedName name="_bdm.C78FEA792E82410AB71BCF5C629649D9.edm" hidden="1">#REF!</definedName>
    <definedName name="_bdm.C8839B4805FD4A768E1463B2198C90AB.edm" hidden="1">#REF!</definedName>
    <definedName name="_bdm.C8C2E8761EC84B28BF424E297CC589C8.edm" hidden="1">#REF!</definedName>
    <definedName name="_bdm.C920BCEA873646C9AAF679C098BDBAEF.edm" hidden="1">#REF!</definedName>
    <definedName name="_bdm.C9383EC514574A948F0E0972B4864F34.edm" hidden="1">#REF!</definedName>
    <definedName name="_bdm.C9FCE63A4C354204AB1BD4D4BE59AE5A.edm" hidden="1">#REF!</definedName>
    <definedName name="_bdm.CAA7A150B38C444CA23997A73199497C.edm" hidden="1">#REF!</definedName>
    <definedName name="_bdm.CB068EBCF3DE421B8DBDF4A975ADD2E0.edm" hidden="1">#REF!</definedName>
    <definedName name="_bdm.CC0F926CE87F4DBE84B152AFEB7BF43D.edm" hidden="1">#REF!</definedName>
    <definedName name="_bdm.CC10F4C8505E4ECBAF218DD2C4633C98.edm" hidden="1">#REF!</definedName>
    <definedName name="_bdm.CD42979E95C9409697059C59BD1A0E53.edm" hidden="1">#REF!</definedName>
    <definedName name="_bdm.CD6517E42E024D5D8EED4ECF36E82780.edm" hidden="1">#REF!</definedName>
    <definedName name="_bdm.CDEB599349BF4A10A5D92327C92428A3.edm" hidden="1">#REF!</definedName>
    <definedName name="_bdm.CEF1386C1C9C4D95A00DFA7AEE01CB8B.edm" hidden="1">#REF!</definedName>
    <definedName name="_bdm.CFAD62256C804BE4A092DA18A424B998.edm" hidden="1">#REF!</definedName>
    <definedName name="_bdm.D04C46DE5B3246EAAF951F587F4E6A4A.edm" hidden="1">#REF!</definedName>
    <definedName name="_bdm.D072251A95184D6797E4334B94EFFA1D.edm" hidden="1">#REF!</definedName>
    <definedName name="_bdm.D08B361AC0D94A9A9E9BCE7B6F7BA942.edm" hidden="1">#REF!</definedName>
    <definedName name="_bdm.D13D1FB7C4C14C4B9446ADFFBE18DD37.edm" hidden="1">#REF!</definedName>
    <definedName name="_bdm.D182F8E36CD34496952216B3CB39E610.edm" hidden="1">#REF!</definedName>
    <definedName name="_bdm.D250ACF145044092A1255C3A00DABD29.edm" hidden="1">#REF!</definedName>
    <definedName name="_bdm.D2B9511B280A4D2DAB26EDC0AEBDE3B1.edm" hidden="1">#REF!</definedName>
    <definedName name="_bdm.D3B85AB1BC6F4728A6EE562CF3425514.edm" hidden="1">#REF!</definedName>
    <definedName name="_bdm.D3CA85A4A94343CD845F7E9A654EA875.edm" hidden="1">#REF!</definedName>
    <definedName name="_bdm.D3FBDFDF277448B097B4BD556328CB4F.edm" hidden="1">#REF!</definedName>
    <definedName name="_bdm.D42D94D8BF20405B986BD41817FE8BE1.edm" hidden="1">#REF!</definedName>
    <definedName name="_bdm.D48F732E64CD4C6CAA351D940CBA6AC8.edm" hidden="1">#REF!</definedName>
    <definedName name="_bdm.D4DC257E847E4EB5A478383A94E73413.edm" hidden="1">#REF!</definedName>
    <definedName name="_bdm.D599C0D51D0E4D7B85839CA60093D87F.edm" hidden="1">#REF!</definedName>
    <definedName name="_bdm.D5BDB9C0477943049D8B5DCC01D97A6A.edm" hidden="1">#REF!</definedName>
    <definedName name="_bdm.D6029CFF5B4E4220843397CA2E69AABB.edm" hidden="1">#REF!</definedName>
    <definedName name="_bdm.D6BA67C410314D37A73696A431DA4CCC.edm" hidden="1">#REF!</definedName>
    <definedName name="_bdm.D702AC9A9ECD473192A63E1211AB36A0.edm" hidden="1">#REF!</definedName>
    <definedName name="_bdm.D712AA8444B04BEFBAF6F4F61A46CC28.edm" hidden="1">#REF!</definedName>
    <definedName name="_bdm.D733FEB2936A4F7ABA317F642E521E29.edm" hidden="1">#REF!</definedName>
    <definedName name="_bdm.D7917BEFCBC44B6AA5011EB7405EB462.edm" hidden="1">#REF!</definedName>
    <definedName name="_bdm.D7A674489014407E8DB64E3592840386.edm" hidden="1">#REF!</definedName>
    <definedName name="_bdm.D7C94B8E8C624050B4BF38484DDDEA0C.edm" hidden="1">#REF!</definedName>
    <definedName name="_bdm.D8ACD485537F4CC6B586542AC62CA582.edm" hidden="1">#REF!</definedName>
    <definedName name="_bdm.DA08388848894B74B36693E4CD21F653.edm" hidden="1">#REF!</definedName>
    <definedName name="_bdm.DA7C0BD262C3446A90561F93D49FBA23.edm" hidden="1">#REF!</definedName>
    <definedName name="_bdm.DB63DC6AA32C4F4BBC75CD317DB33599.edm" hidden="1">#REF!</definedName>
    <definedName name="_bdm.DB9C9D7B1EB74331BAE1461C85E2D2C2.edm" hidden="1">#REF!</definedName>
    <definedName name="_bdm.DBF71A54F63744AC9C0D3832B886BFC7.edm" hidden="1">#REF!</definedName>
    <definedName name="_bdm.DBFF013982B4411BB9BDA9548860E3C8.edm" hidden="1">#REF!</definedName>
    <definedName name="_bdm.DDF0DF4E210B4863B54373C4407823C3.edm" hidden="1">#REF!</definedName>
    <definedName name="_bdm.DE1666D2AD9F403C8640068042A3BBF5.edm" hidden="1">#REF!</definedName>
    <definedName name="_bdm.DE3557A4A3644BE9A60DCD1B86BC220A.edm" hidden="1">#REF!</definedName>
    <definedName name="_bdm.DEA4029BF4EB48FAAAB46D8A429ABC30.edm" hidden="1">#REF!</definedName>
    <definedName name="_bdm.DFD11871DCB44F8EA0C96E964C1F62DA.edm" hidden="1">#REF!</definedName>
    <definedName name="_bdm.E01A1FF14B73455FA12803EFA2A20789.edm" hidden="1">#REF!</definedName>
    <definedName name="_bdm.e07392c2c4a9434b9c708641fcd76824.edm" hidden="1">#REF!</definedName>
    <definedName name="_bdm.E08839B5455345EFBF96CBC09B2D2571.edm" hidden="1">#REF!</definedName>
    <definedName name="_bdm.E1B6F6D5AD844DD18208B04A162D5090.edm" hidden="1">#REF!</definedName>
    <definedName name="_bdm.E21F79B8ABD449838B86A6EF3BBDAD90.edm" hidden="1">#REF!</definedName>
    <definedName name="_bdm.E25BF672C2E64CC0A63C533D88647C65.edm" hidden="1">#REF!</definedName>
    <definedName name="_bdm.E30D27A89FF94B9CA9431C78A76DE2DF.edm" hidden="1">#REF!</definedName>
    <definedName name="_bdm.E46157E129E142528F964A2374A7707E.edm" hidden="1">#REF!</definedName>
    <definedName name="_bdm.E48CEEF55EFD4DC2B86E2633B5E8FD8C.edm" hidden="1">#REF!</definedName>
    <definedName name="_bdm.E4AF888FE7BD4045A62834560FC03222.edm" hidden="1">#REF!</definedName>
    <definedName name="_bdm.E4CF1283C9C149C692B20241539A83C9.edm" hidden="1">#REF!</definedName>
    <definedName name="_bdm.E4D39378AE0840CC9A93ED527AD46312.edm" hidden="1">#REF!</definedName>
    <definedName name="_bdm.E4D5D81920064AE3BA8DC6750C83EF79.edm" hidden="1">#REF!</definedName>
    <definedName name="_bdm.E5658B68588E46B58A43D16673B5E655.edm" hidden="1">#REF!</definedName>
    <definedName name="_bdm.E659841E550A4A1EB0B6C844363AC077.edm" hidden="1">#REF!</definedName>
    <definedName name="_bdm.E65D502C8B064BC3A6F109351BF8037E.edm" hidden="1">#REF!</definedName>
    <definedName name="_bdm.E85BDA202746449BB582A37B5FF1C9C9.edm" hidden="1">#REF!</definedName>
    <definedName name="_bdm.E8C31A82CBBE490A8BC89FE648D5A57D.edm" hidden="1">#REF!</definedName>
    <definedName name="_bdm.E8C70D4BD602445E9AEE5B94D44DABC0.edm" hidden="1">#REF!</definedName>
    <definedName name="_bdm.E94D2E6FA97E4D7A8D4F47902DBF6D06.edm" hidden="1">#REF!</definedName>
    <definedName name="_bdm.EA56479A4FFF48E49B8E70174D9EC0BB.edm" hidden="1">#REF!</definedName>
    <definedName name="_bdm.EA756B491E98464EBA8FD85C9F63E14E.edm" hidden="1">#REF!</definedName>
    <definedName name="_bdm.EA993DD87A6C4E609D12CBD270F88067.edm" hidden="1">#REF!</definedName>
    <definedName name="_bdm.EAF05C5B86EB4FA3B505C263FEB215A3.edm" hidden="1">#REF!</definedName>
    <definedName name="_bdm.EAF5B01284C44C1C9E24FCFCFFDAD1C4.edm" hidden="1">#REF!</definedName>
    <definedName name="_bdm.EB3B7303CA6B45F5A71299C964BC0DBF.edm" hidden="1">#REF!</definedName>
    <definedName name="_bdm.EB68B52410DB4DEBB995B08DDFDF03AB.edm" hidden="1">#REF!</definedName>
    <definedName name="_bdm.ECC35B303AC641AD9723EF54E4367A4B.edm" hidden="1">#REF!</definedName>
    <definedName name="_bdm.ED371748F146409583366CC7BC089E23.edm" hidden="1">#REF!</definedName>
    <definedName name="_bdm.EDAA0EBCAC284E788343F71E18A8EC71.edm" hidden="1">#REF!</definedName>
    <definedName name="_bdm.EDDBADB6DF474C77837580FC78710989.edm" hidden="1">#REF!</definedName>
    <definedName name="_bdm.EEC11EA3246F421A8A93D0793ADA3D23.edm" hidden="1">#REF!</definedName>
    <definedName name="_bdm.EEE3E104A5B84984B66FA7FFBB833C3B.edm" hidden="1">#REF!</definedName>
    <definedName name="_bdm.EF28FFBFA75A4E61BBB76FEFAA7C1A53.edm" hidden="1">#REF!</definedName>
    <definedName name="_bdm.F04BB84776C5450F85730BD760D1C9C8.edm" hidden="1">#REF!</definedName>
    <definedName name="_bdm.F10BB5319BB54604AA8F45F378BF0565.edm" hidden="1">#REF!</definedName>
    <definedName name="_bdm.F1210EF97D6A45ADA17C3D7D0F85F489.edm" hidden="1">#REF!</definedName>
    <definedName name="_bdm.F1CD4634C577422BB05AEF6B4BA429A2.edm" hidden="1">#REF!</definedName>
    <definedName name="_bdm.F1D7170B8FDF465E8A1CCEFC4F4F7273.edm" hidden="1">#REF!</definedName>
    <definedName name="_bdm.F3E0A2EF224E4C0EB42DD926D389D99D.edm" hidden="1">#REF!</definedName>
    <definedName name="_bdm.F45A87637BAF4F30825CFA0849A5B158.edm" hidden="1">#REF!</definedName>
    <definedName name="_bdm.F45B926099ED4CE08ADFA9F3C7F2F891.edm" hidden="1">#REF!</definedName>
    <definedName name="_bdm.F4D27409E0EF40A5AABEF08A660B1B5F.edm" hidden="1">#REF!</definedName>
    <definedName name="_bdm.F572F41CF83D4D52A9586CAF9B233C17.edm" hidden="1">#REF!</definedName>
    <definedName name="_bdm.F6D349E5A6E34CD2BA5B28D239A5D1F1.edm" hidden="1">#REF!</definedName>
    <definedName name="_bdm.F77D934A1F7C40C9BBAC55F06C96B4F1.edm" hidden="1">#REF!</definedName>
    <definedName name="_bdm.F8BDE0A5C40941A796669D6DF1AB9FD4.edm" hidden="1">#REF!</definedName>
    <definedName name="_bdm.FA81265982004778BA7022A13E5DEC4E.edm" hidden="1">#REF!</definedName>
    <definedName name="_bdm.fadacadf0aa8415581905006883c8ee7.edm" hidden="1">#REF!</definedName>
    <definedName name="_bdm.FastTrackBookmark.1_2_2025_3_02_17_PM.edm" localSheetId="1" hidden="1">Reconciliação_Produtos!$F$4:$F$9</definedName>
    <definedName name="_bdm.FastTrackBookmark.1_2_2025_3_02_17_PM.edm" hidden="1">#REF!</definedName>
    <definedName name="_bdm.FastTrackBookmark.12_14_2023_10_29_14_AM.edm" hidden="1">'[18]À Vista &amp; Empréstimo'!#REF!</definedName>
    <definedName name="_bdm.FastTrackBookmark.12_14_2023_11_29_58_AM.edm" hidden="1">'[18]Renda Fixa e Crédito'!#REF!</definedName>
    <definedName name="_bdm.FastTrackBookmark.2_10_2025_5_18_12_PM.edm" localSheetId="4" hidden="1">#REF!</definedName>
    <definedName name="_bdm.FastTrackBookmark.2_10_2025_5_18_12_PM.edm" hidden="1">De_Para!$A$5:$O$24</definedName>
    <definedName name="_bdm.FB60952F77964231B9D2D31C15B20A04.edm" localSheetId="1" hidden="1">#REF!</definedName>
    <definedName name="_bdm.FB60952F77964231B9D2D31C15B20A04.edm" hidden="1">#REF!</definedName>
    <definedName name="_bdm.FB9079A09E0643998A5BDC5A3D7A6FB6.edm" localSheetId="1" hidden="1">#REF!</definedName>
    <definedName name="_bdm.FB9079A09E0643998A5BDC5A3D7A6FB6.edm" hidden="1">#REF!</definedName>
    <definedName name="_bdm.FBF983D235A3410E8C33EE6666754B1A.edm" localSheetId="1" hidden="1">#REF!</definedName>
    <definedName name="_bdm.FBF983D235A3410E8C33EE6666754B1A.edm" hidden="1">#REF!</definedName>
    <definedName name="_bdm.FC23C64A9BE84069BA0B4E97F8D42183.edm" hidden="1">#REF!</definedName>
    <definedName name="_bdm.FC5D51E64C114CDCBDD81A3735B9A4CD.edm" hidden="1">#REF!</definedName>
    <definedName name="_bdm.FC7849EAEB3348F380C96F0E86C3B7A3.edm" hidden="1">#REF!</definedName>
    <definedName name="_bdm.FC9F40A8FA864D22A8A9B6ACC5D8C8F1.edm" hidden="1">'[14]Sensitivity analysis'!$A:$IV</definedName>
    <definedName name="_bdm.FCD0B20EC2A245B4A1DC5EFEBBF95E25.edm" localSheetId="1" hidden="1">#REF!</definedName>
    <definedName name="_bdm.FCD0B20EC2A245B4A1DC5EFEBBF95E25.edm" hidden="1">#REF!</definedName>
    <definedName name="_bdm.FCD40190CB3C482EA57B37CE30B97BFC.edm" localSheetId="1" hidden="1">#REF!</definedName>
    <definedName name="_bdm.FCD40190CB3C482EA57B37CE30B97BFC.edm" hidden="1">#REF!</definedName>
    <definedName name="_bdm.FD0FB997A59D44D4A7C561D40BAE2B0A.edm" localSheetId="1" hidden="1">#REF!</definedName>
    <definedName name="_bdm.FD0FB997A59D44D4A7C561D40BAE2B0A.edm" hidden="1">#REF!</definedName>
    <definedName name="_bdm.FD619B2BE6384A92B9B607A3214BB6AD.edm" hidden="1">#REF!</definedName>
    <definedName name="_bdm.FD90EDC585044C769A031D3B6C126A9F.edm" hidden="1">#REF!</definedName>
    <definedName name="_bdm.FDF6EB70FD864825A3BCD3C3A467DEFC.edm" hidden="1">#REF!</definedName>
    <definedName name="_bdm.FE6989CCE97845AAB0B142D6987B5EAF.edm" hidden="1">#REF!</definedName>
    <definedName name="_bdm.FE7E29554D7A49769AD53B781287B701.edm" hidden="1">#REF!</definedName>
    <definedName name="_bdm.FF85DBD643924D11ACA5DC95986BC129.edm" hidden="1">#REF!</definedName>
    <definedName name="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6" hidden="1">{"Page 1",#N/A,TRUE,"Sheet1";"Page 2",#N/A,TRUE,"Sheet1"}</definedName>
    <definedName name="_BU4" localSheetId="7" hidden="1">{"Page 1",#N/A,TRUE,"Sheet1";"Page 2",#N/A,TRUE,"Sheet1"}</definedName>
    <definedName name="_BU4" localSheetId="8" hidden="1">{"Page 1",#N/A,TRUE,"Sheet1";"Page 2",#N/A,TRUE,"Sheet1"}</definedName>
    <definedName name="_BU4" localSheetId="5" hidden="1">{"Page 1",#N/A,TRUE,"Sheet1";"Page 2",#N/A,TRUE,"Sheet1"}</definedName>
    <definedName name="_BU4" localSheetId="4" hidden="1">{"Page 1",#N/A,TRUE,"Sheet1";"Page 2",#N/A,TRUE,"Sheet1"}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 localSheetId="6">#REF!</definedName>
    <definedName name="_cab1" localSheetId="5">#REF!</definedName>
    <definedName name="_cab1" localSheetId="1">#REF!</definedName>
    <definedName name="_cab1">#REF!</definedName>
    <definedName name="_CEN30" localSheetId="6" hidden="1">{#N/A,#N/A,FALSE,"SIM95"}</definedName>
    <definedName name="_CEN30" localSheetId="7" hidden="1">{#N/A,#N/A,FALSE,"SIM95"}</definedName>
    <definedName name="_CEN30" localSheetId="8" hidden="1">{#N/A,#N/A,FALSE,"SIM95"}</definedName>
    <definedName name="_CEN30" localSheetId="4" hidden="1">{#N/A,#N/A,FALSE,"SIM95"}</definedName>
    <definedName name="_CEN30" localSheetId="1" hidden="1">{#N/A,#N/A,FALSE,"SIM95"}</definedName>
    <definedName name="_CEN30" hidden="1">{#N/A,#N/A,FALSE,"SIM95"}</definedName>
    <definedName name="_CEN300" localSheetId="6" hidden="1">{#N/A,#N/A,FALSE,"SIM95"}</definedName>
    <definedName name="_CEN300" localSheetId="7" hidden="1">{#N/A,#N/A,FALSE,"SIM95"}</definedName>
    <definedName name="_CEN300" localSheetId="8" hidden="1">{#N/A,#N/A,FALSE,"SIM95"}</definedName>
    <definedName name="_CEN300" localSheetId="4" hidden="1">{#N/A,#N/A,FALSE,"SIM95"}</definedName>
    <definedName name="_CEN300" localSheetId="1" hidden="1">{#N/A,#N/A,FALSE,"SIM95"}</definedName>
    <definedName name="_CEN300" hidden="1">{#N/A,#N/A,FALSE,"SIM95"}</definedName>
    <definedName name="_cfs1" localSheetId="5">#REF!</definedName>
    <definedName name="_cfs1" localSheetId="1">#REF!</definedName>
    <definedName name="_cfs1">#REF!</definedName>
    <definedName name="_com1">'[6]A I'!$D$43</definedName>
    <definedName name="_com2">'[6]A I'!$D$44</definedName>
    <definedName name="_dameluz_in2" hidden="1">#REF!</definedName>
    <definedName name="_dcf1" localSheetId="5">#REF!</definedName>
    <definedName name="_dcf1" localSheetId="1">#REF!</definedName>
    <definedName name="_dcf1">#REF!</definedName>
    <definedName name="_DCF10" localSheetId="5">#REF!</definedName>
    <definedName name="_DCF10" localSheetId="1">#REF!</definedName>
    <definedName name="_DCF10">#REF!</definedName>
    <definedName name="_DCF11" localSheetId="5">#REF!</definedName>
    <definedName name="_DCF11" localSheetId="1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0700" localSheetId="6" hidden="1">{"'PXR_6500'!$A$1:$I$124"}</definedName>
    <definedName name="_DRE0700" localSheetId="7" hidden="1">{"'PXR_6500'!$A$1:$I$124"}</definedName>
    <definedName name="_DRE0700" localSheetId="8" hidden="1">{"'PXR_6500'!$A$1:$I$124"}</definedName>
    <definedName name="_DRE0700" localSheetId="4" hidden="1">{"'PXR_6500'!$A$1:$I$124"}</definedName>
    <definedName name="_DRE0700" localSheetId="1" hidden="1">{"'PXR_6500'!$A$1:$I$124"}</definedName>
    <definedName name="_DRE0700" hidden="1">{"'PXR_6500'!$A$1:$I$124"}</definedName>
    <definedName name="_DRE1" localSheetId="6">[1]Patrimonial!#REF!</definedName>
    <definedName name="_DRE1" localSheetId="5">[1]Patrimonial!#REF!</definedName>
    <definedName name="_DRE1" localSheetId="1">[1]Patrimonial!#REF!</definedName>
    <definedName name="_DRE1">[1]Patrimonial!#REF!</definedName>
    <definedName name="_DRE2" localSheetId="6">[1]Patrimonial!#REF!</definedName>
    <definedName name="_DRE2" localSheetId="5">[1]Patrimonial!#REF!</definedName>
    <definedName name="_DRE2" localSheetId="1">[1]Patrimonial!#REF!</definedName>
    <definedName name="_DRE2">[1]Patrimonial!#REF!</definedName>
    <definedName name="_emailFILE" localSheetId="5">#REF!</definedName>
    <definedName name="_emailFILE" localSheetId="1">#REF!</definedName>
    <definedName name="_emailFILE">#REF!</definedName>
    <definedName name="_EPS01" localSheetId="5">#REF!</definedName>
    <definedName name="_EPS01" localSheetId="1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6" hidden="1">#REF!</definedName>
    <definedName name="_Fill" hidden="1">#REF!</definedName>
    <definedName name="_xlnm._FilterDatabase" localSheetId="10" hidden="1">'Equities &amp; Sec. Lend.'!$E$5:$I$5</definedName>
    <definedName name="_fy97" localSheetId="6" hidden="1">{#N/A,#N/A,FALSE,"FY97";#N/A,#N/A,FALSE,"FY98";#N/A,#N/A,FALSE,"FY99";#N/A,#N/A,FALSE,"FY00";#N/A,#N/A,FALSE,"FY01"}</definedName>
    <definedName name="_fy97" localSheetId="7" hidden="1">{#N/A,#N/A,FALSE,"FY97";#N/A,#N/A,FALSE,"FY98";#N/A,#N/A,FALSE,"FY99";#N/A,#N/A,FALSE,"FY00";#N/A,#N/A,FALSE,"FY01"}</definedName>
    <definedName name="_fy97" localSheetId="8" hidden="1">{#N/A,#N/A,FALSE,"FY97";#N/A,#N/A,FALSE,"FY98";#N/A,#N/A,FALSE,"FY99";#N/A,#N/A,FALSE,"FY00";#N/A,#N/A,FALSE,"FY01"}</definedName>
    <definedName name="_fy97" localSheetId="4" hidden="1">{#N/A,#N/A,FALSE,"FY97";#N/A,#N/A,FALSE,"FY98";#N/A,#N/A,FALSE,"FY99";#N/A,#N/A,FALSE,"FY00";#N/A,#N/A,FALSE,"FY01"}</definedName>
    <definedName name="_fy97" localSheetId="1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FYE2">'[8]DCF Inputs'!$H$11</definedName>
    <definedName name="_GC1" localSheetId="6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4" hidden="1">{"FS`s",#N/A,TRUE,"FS's";"Icome St",#N/A,TRUE,"Income St.";"Balance Sh",#N/A,TRUE,"Balance Sh.";"Gross Margin",#N/A,TRUE,"Gross Margin"}</definedName>
    <definedName name="_GC1" localSheetId="1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4" hidden="1">{"FS`s",#N/A,TRUE,"FS's";"Icome St",#N/A,TRUE,"Income St.";"Balance Sh",#N/A,TRUE,"Balance Sh.";"Gross Margin",#N/A,TRUE,"Gross Margin"}</definedName>
    <definedName name="_GC3" localSheetId="1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uh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2" localSheetId="6" hidden="1">{"PVGraph2",#N/A,FALSE,"PV Data"}</definedName>
    <definedName name="_I2" localSheetId="7" hidden="1">{"PVGraph2",#N/A,FALSE,"PV Data"}</definedName>
    <definedName name="_I2" localSheetId="8" hidden="1">{"PVGraph2",#N/A,FALSE,"PV Data"}</definedName>
    <definedName name="_I2" localSheetId="4" hidden="1">{"PVGraph2",#N/A,FALSE,"PV Data"}</definedName>
    <definedName name="_I2" localSheetId="1" hidden="1">{"PVGraph2",#N/A,FALSE,"PV Data"}</definedName>
    <definedName name="_I2" hidden="1">{"PVGraph2",#N/A,FALSE,"PV Data"}</definedName>
    <definedName name="_I22" localSheetId="6" hidden="1">{"PVGraph2",#N/A,FALSE,"PV Data"}</definedName>
    <definedName name="_I22" localSheetId="7" hidden="1">{"PVGraph2",#N/A,FALSE,"PV Data"}</definedName>
    <definedName name="_I22" localSheetId="8" hidden="1">{"PVGraph2",#N/A,FALSE,"PV Data"}</definedName>
    <definedName name="_I22" localSheetId="4" hidden="1">{"PVGraph2",#N/A,FALSE,"PV Data"}</definedName>
    <definedName name="_I22" localSheetId="1" hidden="1">{"PVGraph2",#N/A,FALSE,"PV Data"}</definedName>
    <definedName name="_I22" hidden="1">{"PVGraph2",#N/A,FALSE,"PV Data"}</definedName>
    <definedName name="_I3" localSheetId="6" hidden="1">{"PVGraph2",#N/A,FALSE,"PV Data"}</definedName>
    <definedName name="_I3" localSheetId="7" hidden="1">{"PVGraph2",#N/A,FALSE,"PV Data"}</definedName>
    <definedName name="_I3" localSheetId="8" hidden="1">{"PVGraph2",#N/A,FALSE,"PV Data"}</definedName>
    <definedName name="_I3" localSheetId="4" hidden="1">{"PVGraph2",#N/A,FALSE,"PV Data"}</definedName>
    <definedName name="_I3" localSheetId="1" hidden="1">{"PVGraph2",#N/A,FALSE,"PV Data"}</definedName>
    <definedName name="_I3" hidden="1">{"PVGraph2",#N/A,FALSE,"PV Data"}</definedName>
    <definedName name="_II2" localSheetId="6" hidden="1">{"PVGraph2",#N/A,FALSE,"PV Data"}</definedName>
    <definedName name="_II2" localSheetId="7" hidden="1">{"PVGraph2",#N/A,FALSE,"PV Data"}</definedName>
    <definedName name="_II2" localSheetId="8" hidden="1">{"PVGraph2",#N/A,FALSE,"PV Data"}</definedName>
    <definedName name="_II2" localSheetId="4" hidden="1">{"PVGraph2",#N/A,FALSE,"PV Data"}</definedName>
    <definedName name="_II2" localSheetId="1" hidden="1">{"PVGraph2",#N/A,FALSE,"PV Data"}</definedName>
    <definedName name="_II2" hidden="1">{"PVGraph2",#N/A,FALSE,"PV Data"}</definedName>
    <definedName name="_INC2">[8]Financials!$B$2:$AI$65</definedName>
    <definedName name="_JAN02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localSheetId="6" hidden="1">[19]Factset!#REF!</definedName>
    <definedName name="_Key1" localSheetId="5" hidden="1">[19]Factset!#REF!</definedName>
    <definedName name="_Key1" localSheetId="1" hidden="1">[19]Factset!#REF!</definedName>
    <definedName name="_Key1" hidden="1">[19]Factset!#REF!</definedName>
    <definedName name="_Key2" localSheetId="6" hidden="1">#REF!</definedName>
    <definedName name="_Key2" localSheetId="5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KeyAriane" localSheetId="1" hidden="1">#REF!</definedName>
    <definedName name="_KeyAriane" hidden="1">#REF!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BO1" localSheetId="5">#REF!</definedName>
    <definedName name="_LBO1" localSheetId="1">#REF!</definedName>
    <definedName name="_LBO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#REF!</definedName>
    <definedName name="_QTR1" localSheetId="6">#REF!</definedName>
    <definedName name="_QTR1" localSheetId="1">#REF!</definedName>
    <definedName name="_QTR1">#REF!</definedName>
    <definedName name="_R" localSheetId="1" hidden="1">#REF!</definedName>
    <definedName name="_R" hidden="1">#REF!</definedName>
    <definedName name="_recomms" localSheetId="5">[20]systems!#REF!</definedName>
    <definedName name="_recomms" localSheetId="1">[20]systems!#REF!</definedName>
    <definedName name="_recomms">[20]systems!#REF!</definedName>
    <definedName name="_Regression_Int" hidden="1">1</definedName>
    <definedName name="_Regression_Out" hidden="1">'[15]Football Field'!$F$77:$F$77</definedName>
    <definedName name="_Regression_X" localSheetId="6" hidden="1">#REF!</definedName>
    <definedName name="_Regression_X" localSheetId="5" hidden="1">#REF!</definedName>
    <definedName name="_Regression_X" localSheetId="1" hidden="1">#REF!</definedName>
    <definedName name="_Regression_X" hidden="1">#REF!</definedName>
    <definedName name="_Regression_Y" hidden="1">'[15]Football Field'!$D$79:$D$81</definedName>
    <definedName name="_REV01" localSheetId="5">#REF!</definedName>
    <definedName name="_REV01" localSheetId="1">#REF!</definedName>
    <definedName name="_REV01">#REF!</definedName>
    <definedName name="_REV02" localSheetId="5">#REF!</definedName>
    <definedName name="_REV02" localSheetId="1">#REF!</definedName>
    <definedName name="_REV02">#REF!</definedName>
    <definedName name="_REV03" localSheetId="5">#REF!</definedName>
    <definedName name="_REV03" localSheetId="1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bs1">#REF!</definedName>
    <definedName name="_sem1" localSheetId="6">#REF!</definedName>
    <definedName name="_sem1">#REF!</definedName>
    <definedName name="_sem2" localSheetId="6">#REF!</definedName>
    <definedName name="_sem2">#REF!</definedName>
    <definedName name="_Sort" localSheetId="6" hidden="1">[19]Factset!#REF!</definedName>
    <definedName name="_Sort" localSheetId="5" hidden="1">[19]Factset!#REF!</definedName>
    <definedName name="_Sort" localSheetId="1" hidden="1">[19]Factset!#REF!</definedName>
    <definedName name="_Sort" hidden="1">[19]Factset!#REF!</definedName>
    <definedName name="_SUB1" localSheetId="6">#REF!</definedName>
    <definedName name="_SUB1" localSheetId="5">#REF!</definedName>
    <definedName name="_SUB1" localSheetId="1">#REF!</definedName>
    <definedName name="_SUB1">#REF!</definedName>
    <definedName name="_SUB2" localSheetId="6">#REF!</definedName>
    <definedName name="_SUB2" localSheetId="1">#REF!</definedName>
    <definedName name="_SUB2">#REF!</definedName>
    <definedName name="_SUB3" localSheetId="6">#REF!</definedName>
    <definedName name="_SUB3" localSheetId="1">#REF!</definedName>
    <definedName name="_SUB3">#REF!</definedName>
    <definedName name="_SUB4" localSheetId="6">#REF!</definedName>
    <definedName name="_SUB4">#REF!</definedName>
    <definedName name="_SUB5" localSheetId="6">#REF!</definedName>
    <definedName name="_SUB5">#REF!</definedName>
    <definedName name="_SUB6" localSheetId="6">#REF!</definedName>
    <definedName name="_SUB6">#REF!</definedName>
    <definedName name="_SYN2">'[8]DCF Inputs'!$Q$18</definedName>
    <definedName name="_Table1_In1" localSheetId="6" hidden="1">[21]Consolidated!#REF!</definedName>
    <definedName name="_Table1_In1" localSheetId="5" hidden="1">[21]Consolidated!#REF!</definedName>
    <definedName name="_Table1_In1" localSheetId="1" hidden="1">[21]Consolidated!#REF!</definedName>
    <definedName name="_Table1_In1" hidden="1">[21]Consolidated!#REF!</definedName>
    <definedName name="_Table1_Out" localSheetId="6" hidden="1">[21]Consolidated!#REF!</definedName>
    <definedName name="_Table1_Out" localSheetId="5" hidden="1">[21]Consolidated!#REF!</definedName>
    <definedName name="_Table1_Out" localSheetId="1" hidden="1">[21]Consolidated!#REF!</definedName>
    <definedName name="_Table1_Out" hidden="1">[21]Consolidated!#REF!</definedName>
    <definedName name="_Table2_In1" localSheetId="6" hidden="1">[21]Consolidated!#REF!</definedName>
    <definedName name="_Table2_In1" localSheetId="1" hidden="1">[21]Consolidated!#REF!</definedName>
    <definedName name="_Table2_In1" hidden="1">[21]Consolidated!#REF!</definedName>
    <definedName name="_Table2_In2" localSheetId="6" hidden="1">#REF!</definedName>
    <definedName name="_Table2_In2" localSheetId="5" hidden="1">#REF!</definedName>
    <definedName name="_Table2_In2" localSheetId="1" hidden="1">#REF!</definedName>
    <definedName name="_Table2_In2" hidden="1">#REF!</definedName>
    <definedName name="_Table2_Out" localSheetId="6" hidden="1">[21]Consolidated!#REF!</definedName>
    <definedName name="_Table2_Out" localSheetId="5" hidden="1">[21]Consolidated!#REF!</definedName>
    <definedName name="_Table2_Out" localSheetId="1" hidden="1">[21]Consolidated!#REF!</definedName>
    <definedName name="_Table2_Out" hidden="1">[21]Consolidated!#REF!</definedName>
    <definedName name="_Table3_In2" hidden="1">'[15]Football Field'!$P$12:$P$12</definedName>
    <definedName name="_TRC92" localSheetId="1">#REF!</definedName>
    <definedName name="_TRC92">#REF!</definedName>
    <definedName name="_TRC93" localSheetId="1">#REF!</definedName>
    <definedName name="_TRC93">#REF!</definedName>
    <definedName name="_TRC94" localSheetId="1">#REF!</definedName>
    <definedName name="_TRC94">#REF!</definedName>
    <definedName name="_TRC95">#REF!</definedName>
    <definedName name="_TRC96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_w1" localSheetId="6" hidden="1">{"PVGraph2",#N/A,FALSE,"PV Data"}</definedName>
    <definedName name="_w1" localSheetId="7" hidden="1">{"PVGraph2",#N/A,FALSE,"PV Data"}</definedName>
    <definedName name="_w1" localSheetId="8" hidden="1">{"PVGraph2",#N/A,FALSE,"PV Data"}</definedName>
    <definedName name="_w1" localSheetId="4" hidden="1">{"PVGraph2",#N/A,FALSE,"PV Data"}</definedName>
    <definedName name="_w1" localSheetId="1" hidden="1">{"PVGraph2",#N/A,FALSE,"PV Data"}</definedName>
    <definedName name="_w1" hidden="1">{"PVGraph2",#N/A,FALSE,"PV Data"}</definedName>
    <definedName name="_w12" localSheetId="6" hidden="1">{"PVGraph2",#N/A,FALSE,"PV Data"}</definedName>
    <definedName name="_w12" localSheetId="7" hidden="1">{"PVGraph2",#N/A,FALSE,"PV Data"}</definedName>
    <definedName name="_w12" localSheetId="8" hidden="1">{"PVGraph2",#N/A,FALSE,"PV Data"}</definedName>
    <definedName name="_w12" localSheetId="4" hidden="1">{"PVGraph2",#N/A,FALSE,"PV Data"}</definedName>
    <definedName name="_w12" localSheetId="1" hidden="1">{"PVGraph2",#N/A,FALSE,"PV Data"}</definedName>
    <definedName name="_w12" hidden="1">{"PVGraph2",#N/A,FALSE,"PV Data"}</definedName>
    <definedName name="_w2" localSheetId="6" hidden="1">{"PVGraph2",#N/A,FALSE,"PV Data"}</definedName>
    <definedName name="_w2" localSheetId="7" hidden="1">{"PVGraph2",#N/A,FALSE,"PV Data"}</definedName>
    <definedName name="_w2" localSheetId="8" hidden="1">{"PVGraph2",#N/A,FALSE,"PV Data"}</definedName>
    <definedName name="_w2" localSheetId="4" hidden="1">{"PVGraph2",#N/A,FALSE,"PV Data"}</definedName>
    <definedName name="_w2" localSheetId="1" hidden="1">{"PVGraph2",#N/A,FALSE,"PV Data"}</definedName>
    <definedName name="_w2" hidden="1">{"PVGraph2",#N/A,FALSE,"PV Data"}</definedName>
    <definedName name="_w3" localSheetId="6" hidden="1">{"PVGraph2",#N/A,FALSE,"PV Data"}</definedName>
    <definedName name="_w3" localSheetId="7" hidden="1">{"PVGraph2",#N/A,FALSE,"PV Data"}</definedName>
    <definedName name="_w3" localSheetId="8" hidden="1">{"PVGraph2",#N/A,FALSE,"PV Data"}</definedName>
    <definedName name="_w3" localSheetId="4" hidden="1">{"PVGraph2",#N/A,FALSE,"PV Data"}</definedName>
    <definedName name="_w3" localSheetId="1" hidden="1">{"PVGraph2",#N/A,FALSE,"PV Data"}</definedName>
    <definedName name="_w3" hidden="1">{"PVGraph2",#N/A,FALSE,"PV Data"}</definedName>
    <definedName name="_w9" localSheetId="6" hidden="1">{"PVGraph2",#N/A,FALSE,"PV Data"}</definedName>
    <definedName name="_w9" localSheetId="7" hidden="1">{"PVGraph2",#N/A,FALSE,"PV Data"}</definedName>
    <definedName name="_w9" localSheetId="8" hidden="1">{"PVGraph2",#N/A,FALSE,"PV Data"}</definedName>
    <definedName name="_w9" localSheetId="4" hidden="1">{"PVGraph2",#N/A,FALSE,"PV Data"}</definedName>
    <definedName name="_w9" localSheetId="1" hidden="1">{"PVGraph2",#N/A,FALSE,"PV Data"}</definedName>
    <definedName name="_w9" hidden="1">{"PVGraph2",#N/A,FALSE,"PV Data"}</definedName>
    <definedName name="_wrn1" localSheetId="6" hidden="1">{#N/A,#N/A,FALSE,"DCF";#N/A,#N/A,FALSE,"WACC";#N/A,#N/A,FALSE,"Sales_EBIT";#N/A,#N/A,FALSE,"Capex_Depreciation";#N/A,#N/A,FALSE,"WC";#N/A,#N/A,FALSE,"Interest";#N/A,#N/A,FALSE,"Assumptions"}</definedName>
    <definedName name="_wrn1" localSheetId="7" hidden="1">{#N/A,#N/A,FALSE,"DCF";#N/A,#N/A,FALSE,"WACC";#N/A,#N/A,FALSE,"Sales_EBIT";#N/A,#N/A,FALSE,"Capex_Depreciation";#N/A,#N/A,FALSE,"WC";#N/A,#N/A,FALSE,"Interest";#N/A,#N/A,FALSE,"Assumptions"}</definedName>
    <definedName name="_wrn1" localSheetId="8" hidden="1">{#N/A,#N/A,FALSE,"DCF";#N/A,#N/A,FALSE,"WACC";#N/A,#N/A,FALSE,"Sales_EBIT";#N/A,#N/A,FALSE,"Capex_Depreciation";#N/A,#N/A,FALSE,"WC";#N/A,#N/A,FALSE,"Interest";#N/A,#N/A,FALSE,"Assumptions"}</definedName>
    <definedName name="_wrn1" localSheetId="4" hidden="1">{#N/A,#N/A,FALSE,"DCF";#N/A,#N/A,FALSE,"WACC";#N/A,#N/A,FALSE,"Sales_EBIT";#N/A,#N/A,FALSE,"Capex_Depreciation";#N/A,#N/A,FALSE,"WC";#N/A,#N/A,FALSE,"Interest";#N/A,#N/A,FALSE,"Assumptions"}</definedName>
    <definedName name="_wrn1" localSheetId="1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6" hidden="1">{#N/A,#N/A,FALSE,"SGP";#N/A,#N/A,FALSE,"SGI";#N/A,#N/A,FALSE,"SGC";#N/A,#N/A,FALSE,"SGS";#N/A,#N/A,FALSE,"SGB"}</definedName>
    <definedName name="_x1" localSheetId="7" hidden="1">{#N/A,#N/A,FALSE,"SGP";#N/A,#N/A,FALSE,"SGI";#N/A,#N/A,FALSE,"SGC";#N/A,#N/A,FALSE,"SGS";#N/A,#N/A,FALSE,"SGB"}</definedName>
    <definedName name="_x1" localSheetId="8" hidden="1">{#N/A,#N/A,FALSE,"SGP";#N/A,#N/A,FALSE,"SGI";#N/A,#N/A,FALSE,"SGC";#N/A,#N/A,FALSE,"SGS";#N/A,#N/A,FALSE,"SGB"}</definedName>
    <definedName name="_x1" localSheetId="4" hidden="1">{#N/A,#N/A,FALSE,"SGP";#N/A,#N/A,FALSE,"SGI";#N/A,#N/A,FALSE,"SGC";#N/A,#N/A,FALSE,"SGS";#N/A,#N/A,FALSE,"SGB"}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" localSheetId="6" hidden="1">{#N/A,#N/A,FALSE,"SGP";#N/A,#N/A,FALSE,"SGI";#N/A,#N/A,FALSE,"SGC";#N/A,#N/A,FALSE,"SGS";#N/A,#N/A,FALSE,"SGB"}</definedName>
    <definedName name="_x2" localSheetId="7" hidden="1">{#N/A,#N/A,FALSE,"SGP";#N/A,#N/A,FALSE,"SGI";#N/A,#N/A,FALSE,"SGC";#N/A,#N/A,FALSE,"SGS";#N/A,#N/A,FALSE,"SGB"}</definedName>
    <definedName name="_x2" localSheetId="8" hidden="1">{#N/A,#N/A,FALSE,"SGP";#N/A,#N/A,FALSE,"SGI";#N/A,#N/A,FALSE,"SGC";#N/A,#N/A,FALSE,"SGS";#N/A,#N/A,FALSE,"SGB"}</definedName>
    <definedName name="_x2" localSheetId="4" hidden="1">{#N/A,#N/A,FALSE,"SGP";#N/A,#N/A,FALSE,"SGI";#N/A,#N/A,FALSE,"SGC";#N/A,#N/A,FALSE,"SGS";#N/A,#N/A,FALSE,"SGB"}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y2" localSheetId="6" hidden="1">{"PVGraph2",#N/A,FALSE,"PV Data"}</definedName>
    <definedName name="_y2" localSheetId="7" hidden="1">{"PVGraph2",#N/A,FALSE,"PV Data"}</definedName>
    <definedName name="_y2" localSheetId="8" hidden="1">{"PVGraph2",#N/A,FALSE,"PV Data"}</definedName>
    <definedName name="_y2" localSheetId="4" hidden="1">{"PVGraph2",#N/A,FALSE,"PV Data"}</definedName>
    <definedName name="_y2" localSheetId="1" hidden="1">{"PVGraph2",#N/A,FALSE,"PV Data"}</definedName>
    <definedName name="_y2" hidden="1">{"PVGraph2",#N/A,FALSE,"PV Data"}</definedName>
    <definedName name="_y22" localSheetId="6" hidden="1">{"PVGraph2",#N/A,FALSE,"PV Data"}</definedName>
    <definedName name="_y22" localSheetId="7" hidden="1">{"PVGraph2",#N/A,FALSE,"PV Data"}</definedName>
    <definedName name="_y22" localSheetId="8" hidden="1">{"PVGraph2",#N/A,FALSE,"PV Data"}</definedName>
    <definedName name="_y22" localSheetId="4" hidden="1">{"PVGraph2",#N/A,FALSE,"PV Data"}</definedName>
    <definedName name="_y22" localSheetId="1" hidden="1">{"PVGraph2",#N/A,FALSE,"PV Data"}</definedName>
    <definedName name="_y22" hidden="1">{"PVGraph2",#N/A,FALSE,"PV Data"}</definedName>
    <definedName name="a" localSheetId="6">'[22]Analysis Range $500M and 10%'!#REF!</definedName>
    <definedName name="a" localSheetId="7" hidden="1">{"'REL CUSTODIF'!$B$1:$H$72"}</definedName>
    <definedName name="a" localSheetId="8" hidden="1">{"'REL CUSTODIF'!$B$1:$H$72"}</definedName>
    <definedName name="a" localSheetId="5" hidden="1">{"'REL CUSTODIF'!$B$1:$H$72"}</definedName>
    <definedName name="a" localSheetId="4" hidden="1">{"'REL CUSTODIF'!$B$1:$H$72"}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6">'[22]Analysis Range $500M and 10%'!#REF!</definedName>
    <definedName name="aa" localSheetId="7" hidden="1">{"'REL CUSTODIF'!$B$1:$H$72"}</definedName>
    <definedName name="aa" localSheetId="8" hidden="1">{"'REL CUSTODIF'!$B$1:$H$72"}</definedName>
    <definedName name="aa" localSheetId="5" hidden="1">{"'REL CUSTODIF'!$B$1:$H$72"}</definedName>
    <definedName name="aa" localSheetId="4" hidden="1">{"'REL CUSTODIF'!$B$1:$H$72"}</definedName>
    <definedName name="aa" localSheetId="1" hidden="1">{"'REL CUSTODIF'!$B$1:$H$72"}</definedName>
    <definedName name="aa" hidden="1">{"'REL CUSTODIF'!$B$1:$H$72"}</definedName>
    <definedName name="AAA" localSheetId="6">[23]PATRIMON!#REF!</definedName>
    <definedName name="AAA">[23]PATRIMON!#REF!</definedName>
    <definedName name="AAA_DOCTOPS" hidden="1">"AAA_SET"</definedName>
    <definedName name="AAA_duser" hidden="1">"OFF"</definedName>
    <definedName name="aaaa" localSheetId="6">Word</definedName>
    <definedName name="aaaa" localSheetId="7">Word</definedName>
    <definedName name="aaaa" localSheetId="8">Word</definedName>
    <definedName name="aaaa" localSheetId="13">Word</definedName>
    <definedName name="aaaa" localSheetId="5">Word</definedName>
    <definedName name="aaaa" localSheetId="4">Word</definedName>
    <definedName name="aaaa" localSheetId="1">Word</definedName>
    <definedName name="aaaa">Word</definedName>
    <definedName name="aaaaaa" localSheetId="6">Word</definedName>
    <definedName name="aaaaaa" localSheetId="7">Word</definedName>
    <definedName name="aaaaaa" localSheetId="8">Word</definedName>
    <definedName name="aaaaaa" localSheetId="13">Word</definedName>
    <definedName name="aaaaaa" localSheetId="5">Word</definedName>
    <definedName name="aaaaaa" localSheetId="4">Word</definedName>
    <definedName name="aaaaaa" localSheetId="1">Word</definedName>
    <definedName name="aaaaaa">Word</definedName>
    <definedName name="aaaaaaa" localSheetId="5">[24]Patrimonial!#REF!</definedName>
    <definedName name="aaaaaaa" localSheetId="1">[24]Patrimonial!#REF!</definedName>
    <definedName name="aaaaaaa">[24]Patrimonial!#REF!</definedName>
    <definedName name="aaaaaaa1" localSheetId="5">[24]Patrimonial!#REF!</definedName>
    <definedName name="aaaaaaa1" localSheetId="1">[24]Patrimonial!#REF!</definedName>
    <definedName name="aaaaaaa1">[24]Patrimonial!#REF!</definedName>
    <definedName name="aaaaaaaa" localSheetId="5">#REF!</definedName>
    <definedName name="aaaaaaaa" localSheetId="1">#REF!</definedName>
    <definedName name="aaaaaaaa">#REF!</definedName>
    <definedName name="aaaaaaaaa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5">#REF!</definedName>
    <definedName name="aaaaaaaaaa" localSheetId="1">#REF!</definedName>
    <definedName name="aaaaaaaaaa">#REF!</definedName>
    <definedName name="AAAAAAAAAAAAA" hidden="1">#REF!</definedName>
    <definedName name="aaaaaaaaaaaaaaaaaaa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" localSheetId="6" hidden="1">{#N/A,"10% Success",FALSE,"Sales Forecast";#N/A,#N/A,FALSE,"Sheet2"}</definedName>
    <definedName name="aaaaaaaaaaaaaaaaaaaa" localSheetId="7" hidden="1">{#N/A,"10% Success",FALSE,"Sales Forecast";#N/A,#N/A,FALSE,"Sheet2"}</definedName>
    <definedName name="aaaaaaaaaaaaaaaaaaaa" localSheetId="8" hidden="1">{#N/A,"10% Success",FALSE,"Sales Forecast";#N/A,#N/A,FALSE,"Sheet2"}</definedName>
    <definedName name="aaaaaaaaaaaaaaaaaaaa" localSheetId="4" hidden="1">{#N/A,"10% Success",FALSE,"Sales Forecast";#N/A,#N/A,FALSE,"Sheet2"}</definedName>
    <definedName name="aaaaaaaaaaaaaaaaaaaa" localSheetId="1" hidden="1">{#N/A,"10% Success",FALSE,"Sales Forecast";#N/A,#N/A,FALSE,"Sheet2"}</definedName>
    <definedName name="aaaaaaaaaaaaaaaaaaaa" hidden="1">{#N/A,"10% Success",FALSE,"Sales Forecast";#N/A,#N/A,FALSE,"Sheet2"}</definedName>
    <definedName name="aaaaaaaaaaaaaaaaaaaaaaaaaaaaaaaaaaaaaaaaaaaaaaaaa" localSheetId="5">#REF!</definedName>
    <definedName name="aaaaaaaaaaaaaaaaaaaaaaaaaaaaaaaaaaaaaaaaaaaaaaaaa" localSheetId="1">#REF!</definedName>
    <definedName name="aaaaaaaaaaaaaaaaaaaaaaaaaaaaaaaaaaaaaaaaaaaaaaaaa">#REF!</definedName>
    <definedName name="aaacccc" localSheetId="6" hidden="1">{#N/A,#N/A,FALSE,"Plan1";#N/A,#N/A,FALSE,"Plan2"}</definedName>
    <definedName name="aaacccc" localSheetId="7" hidden="1">{#N/A,#N/A,FALSE,"Plan1";#N/A,#N/A,FALSE,"Plan2"}</definedName>
    <definedName name="aaacccc" localSheetId="8" hidden="1">{#N/A,#N/A,FALSE,"Plan1";#N/A,#N/A,FALSE,"Plan2"}</definedName>
    <definedName name="aaacccc" localSheetId="4" hidden="1">{#N/A,#N/A,FALSE,"Plan1";#N/A,#N/A,FALSE,"Plan2"}</definedName>
    <definedName name="aaacccc" localSheetId="1" hidden="1">{#N/A,#N/A,FALSE,"Plan1";#N/A,#N/A,FALSE,"Plan2"}</definedName>
    <definedName name="aaacccc" hidden="1">{#N/A,#N/A,FALSE,"Plan1";#N/A,#N/A,FALSE,"Plan2"}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6" hidden="1">{"page1",#N/A,FALSE,"PF";"page2",#N/A,FALSE,"PF";"page3",#N/A,FALSE,"PF";"page4",#N/A,FALSE,"Bal_Sht"}</definedName>
    <definedName name="ab" localSheetId="7" hidden="1">{"page1",#N/A,FALSE,"PF";"page2",#N/A,FALSE,"PF";"page3",#N/A,FALSE,"PF";"page4",#N/A,FALSE,"Bal_Sht"}</definedName>
    <definedName name="ab" localSheetId="8" hidden="1">{"page1",#N/A,FALSE,"PF";"page2",#N/A,FALSE,"PF";"page3",#N/A,FALSE,"PF";"page4",#N/A,FALSE,"Bal_Sht"}</definedName>
    <definedName name="ab" localSheetId="5" hidden="1">{"page1",#N/A,FALSE,"PF";"page2",#N/A,FALSE,"PF";"page3",#N/A,FALSE,"PF";"page4",#N/A,FALSE,"Bal_Sht"}</definedName>
    <definedName name="ab" localSheetId="4" hidden="1">{"page1",#N/A,FALSE,"PF";"page2",#N/A,FALSE,"PF";"page3",#N/A,FALSE,"PF";"page4",#N/A,FALSE,"Bal_Sht"}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localSheetId="6" hidden="1">{"'PXR_6500'!$A$1:$I$124"}</definedName>
    <definedName name="abcdef" localSheetId="7" hidden="1">{"'PXR_6500'!$A$1:$I$124"}</definedName>
    <definedName name="abcdef" localSheetId="8" hidden="1">{"'PXR_6500'!$A$1:$I$124"}</definedName>
    <definedName name="abcdef" localSheetId="4" hidden="1">{"'PXR_6500'!$A$1:$I$124"}</definedName>
    <definedName name="abcdef" localSheetId="1" hidden="1">{"'PXR_6500'!$A$1:$I$124"}</definedName>
    <definedName name="abcdef" hidden="1">{"'PXR_6500'!$A$1:$I$124"}</definedName>
    <definedName name="AberturaCaixa">[25]TabAplicIndices!$E$7</definedName>
    <definedName name="ABN" localSheetId="6" hidden="1">{"'PXR_6500'!$A$1:$I$124"}</definedName>
    <definedName name="ABN" localSheetId="7" hidden="1">{"'PXR_6500'!$A$1:$I$124"}</definedName>
    <definedName name="ABN" localSheetId="8" hidden="1">{"'PXR_6500'!$A$1:$I$124"}</definedName>
    <definedName name="ABN" localSheetId="4" hidden="1">{"'PXR_6500'!$A$1:$I$124"}</definedName>
    <definedName name="ABN" localSheetId="1" hidden="1">{"'PXR_6500'!$A$1:$I$124"}</definedName>
    <definedName name="ABN" hidden="1">{"'PXR_6500'!$A$1:$I$124"}</definedName>
    <definedName name="abr" localSheetId="6">#REF!</definedName>
    <definedName name="abr" localSheetId="5">#REF!</definedName>
    <definedName name="abr" localSheetId="1">#REF!</definedName>
    <definedName name="abr">#REF!</definedName>
    <definedName name="ABRACADABRA" localSheetId="1" hidden="1">#REF!</definedName>
    <definedName name="ABRACADABRA" hidden="1">#REF!</definedName>
    <definedName name="ABRIL" localSheetId="6" hidden="1">{#N/A,#N/A,FALSE,"GP";#N/A,#N/A,FALSE,"Summary"}</definedName>
    <definedName name="ABRIL" localSheetId="7" hidden="1">{#N/A,#N/A,FALSE,"GP";#N/A,#N/A,FALSE,"Summary"}</definedName>
    <definedName name="ABRIL" localSheetId="8" hidden="1">{#N/A,#N/A,FALSE,"GP";#N/A,#N/A,FALSE,"Summary"}</definedName>
    <definedName name="ABRIL" localSheetId="4" hidden="1">{#N/A,#N/A,FALSE,"GP";#N/A,#N/A,FALSE,"Summary"}</definedName>
    <definedName name="ABRIL" localSheetId="1" hidden="1">{#N/A,#N/A,FALSE,"GP";#N/A,#N/A,FALSE,"Summary"}</definedName>
    <definedName name="ABRIL" hidden="1">{#N/A,#N/A,FALSE,"GP";#N/A,#N/A,FALSE,"Summary"}</definedName>
    <definedName name="ABRSP" localSheetId="6">#REF!</definedName>
    <definedName name="ABRSP" localSheetId="5">#REF!</definedName>
    <definedName name="ABRSP" localSheetId="1">#REF!</definedName>
    <definedName name="ABRSP">#REF!</definedName>
    <definedName name="ABRVIN" localSheetId="6">#REF!</definedName>
    <definedName name="ABRVIN" localSheetId="1">#REF!</definedName>
    <definedName name="ABRVIN">#REF!</definedName>
    <definedName name="abrytd" localSheetId="6">#REF!</definedName>
    <definedName name="abrytd" localSheetId="1">#REF!</definedName>
    <definedName name="abrytd">#REF!</definedName>
    <definedName name="ac">#REF!</definedName>
    <definedName name="acc_perc">'[26]A I'!$D$13</definedName>
    <definedName name="ACCDIL00b" localSheetId="5">#REF!</definedName>
    <definedName name="ACCDIL00b" localSheetId="1">#REF!</definedName>
    <definedName name="ACCDIL00b">#REF!</definedName>
    <definedName name="ACCDIL00c" localSheetId="5">#REF!</definedName>
    <definedName name="ACCDIL00c" localSheetId="1">#REF!</definedName>
    <definedName name="ACCDIL00c">#REF!</definedName>
    <definedName name="ACCDIL00d20" localSheetId="5">#REF!</definedName>
    <definedName name="ACCDIL00d20" localSheetId="1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[27]Financials!#REF!</definedName>
    <definedName name="acct">[28]Inputs!$T$6</definedName>
    <definedName name="acct_mgt_admin_inflator">'[26]A I'!$J$32</definedName>
    <definedName name="acct_mgt_comm_perc">'[26]A I'!$J$33</definedName>
    <definedName name="acct_mgt_fringe_c">'[26]A I'!$J$29</definedName>
    <definedName name="acct_mgt_mtg_inflator">'[26]A I'!$J$30</definedName>
    <definedName name="ACCTPLAC" localSheetId="5">#REF!</definedName>
    <definedName name="ACCTPLAC" localSheetId="1">#REF!</definedName>
    <definedName name="ACCTPLAC">#REF!</definedName>
    <definedName name="AcdSW_Growth_2003" localSheetId="5">[29]Assumptions!#REF!</definedName>
    <definedName name="AcdSW_Growth_2003" localSheetId="1">[29]Assumptions!#REF!</definedName>
    <definedName name="AcdSW_Growth_2003">[29]Assumptions!#REF!</definedName>
    <definedName name="AcdSW_Growth_2004" localSheetId="5">[29]Assumptions!#REF!</definedName>
    <definedName name="AcdSW_Growth_2004" localSheetId="1">[29]Assumptions!#REF!</definedName>
    <definedName name="AcdSW_Growth_2004">[29]Assumptions!#REF!</definedName>
    <definedName name="acervo" localSheetId="1">#REF!</definedName>
    <definedName name="acervo">#REF!</definedName>
    <definedName name="achar18" localSheetId="1" hidden="1">#REF!</definedName>
    <definedName name="achar18" hidden="1">#REF!</definedName>
    <definedName name="achar19" localSheetId="1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q" localSheetId="5">#REF!</definedName>
    <definedName name="acq" localSheetId="1">#REF!</definedName>
    <definedName name="acq">#REF!</definedName>
    <definedName name="acq_assum2" localSheetId="5">#REF!</definedName>
    <definedName name="acq_assum2" localSheetId="1">#REF!</definedName>
    <definedName name="acq_assum2">#REF!</definedName>
    <definedName name="Acq_Dep" localSheetId="5">#REF!</definedName>
    <definedName name="Acq_Dep" localSheetId="1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[30]inputs!$G$13</definedName>
    <definedName name="AcqCash" localSheetId="5">#REF!</definedName>
    <definedName name="AcqCash" localSheetId="1">#REF!</definedName>
    <definedName name="AcqCash">#REF!</definedName>
    <definedName name="AcqLTDebt" localSheetId="5">#REF!</definedName>
    <definedName name="AcqLTDebt" localSheetId="1">#REF!</definedName>
    <definedName name="AcqLTDebt">#REF!</definedName>
    <definedName name="AcqLTG1" localSheetId="5">#REF!</definedName>
    <definedName name="AcqLTG1" localSheetId="1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'[31]Acquisition Schedule'!$R$7</definedName>
    <definedName name="AcqPfrdStock" localSheetId="5">#REF!</definedName>
    <definedName name="AcqPfrdStock" localSheetId="1">#REF!</definedName>
    <definedName name="AcqPfrdStock">#REF!</definedName>
    <definedName name="AcqSharesNow" localSheetId="5">#REF!</definedName>
    <definedName name="AcqSharesNow" localSheetId="1">#REF!</definedName>
    <definedName name="AcqSharesNow">#REF!</definedName>
    <definedName name="AcqSTDebt" localSheetId="5">#REF!</definedName>
    <definedName name="AcqSTDebt" localSheetId="1">#REF!</definedName>
    <definedName name="AcqSTDebt">#REF!</definedName>
    <definedName name="ACQUIRE1" localSheetId="5">[32]LBO_IS_WC!#REF!</definedName>
    <definedName name="ACQUIRE1" localSheetId="1">[32]LBO_IS_WC!#REF!</definedName>
    <definedName name="ACQUIRE1">[32]LBO_IS_WC!#REF!</definedName>
    <definedName name="ACQUIRE2" localSheetId="5">[32]LBO_IS_WC!#REF!</definedName>
    <definedName name="ACQUIRE2" localSheetId="1">[32]LBO_IS_WC!#REF!</definedName>
    <definedName name="ACQUIRE2">[32]LBO_IS_WC!#REF!</definedName>
    <definedName name="Acquirer" localSheetId="1">#REF!</definedName>
    <definedName name="Acquirer">#REF!</definedName>
    <definedName name="acquiror">[28]Inputs!$F$11</definedName>
    <definedName name="acquisitions">'[33]Control Panel'!$G$12</definedName>
    <definedName name="AcqValuation" localSheetId="5">#REF!</definedName>
    <definedName name="AcqValuation" localSheetId="1">#REF!</definedName>
    <definedName name="AcqValuation">#REF!</definedName>
    <definedName name="Act_Int">[34]Balance!$K$60:$AD$60</definedName>
    <definedName name="ACT_METHOD" localSheetId="5">#REF!</definedName>
    <definedName name="ACT_METHOD" localSheetId="1">#REF!</definedName>
    <definedName name="ACT_METHOD">#REF!</definedName>
    <definedName name="Active_User_Profile" localSheetId="5">#REF!</definedName>
    <definedName name="Active_User_Profile" localSheetId="1">#REF!</definedName>
    <definedName name="Active_User_Profile">#REF!</definedName>
    <definedName name="Active_Users" localSheetId="5">#REF!</definedName>
    <definedName name="Active_Users" localSheetId="1">#REF!</definedName>
    <definedName name="Active_Users">#REF!</definedName>
    <definedName name="ACTUAL" localSheetId="6">#REF!</definedName>
    <definedName name="ACTUAL">#REF!</definedName>
    <definedName name="ACUMSP" localSheetId="6">#REF!</definedName>
    <definedName name="ACUMSP">#REF!</definedName>
    <definedName name="ACUMVIN" localSheetId="6">#REF!</definedName>
    <definedName name="ACUMVIN">#REF!</definedName>
    <definedName name="ACwvu.Client._.Profile.">#REF!</definedName>
    <definedName name="ACwvu.Page4." hidden="1">#REF!</definedName>
    <definedName name="ACwvu.PLANILHA2." hidden="1">#REF!</definedName>
    <definedName name="ACwvu.Rate._.Table.">#REF!</definedName>
    <definedName name="ACwvu.Revenue.">#REF!</definedName>
    <definedName name="ad">#REF!</definedName>
    <definedName name="adasdaq" hidden="1">#REF!</definedName>
    <definedName name="ADCT_PQ_ni">[35]ADCT!#REF!</definedName>
    <definedName name="addg" localSheetId="6" hidden="1">{#N/A,#N/A,FALSE,"CBE";#N/A,#N/A,FALSE,"SWK"}</definedName>
    <definedName name="addg" localSheetId="7" hidden="1">{#N/A,#N/A,FALSE,"CBE";#N/A,#N/A,FALSE,"SWK"}</definedName>
    <definedName name="addg" localSheetId="8" hidden="1">{#N/A,#N/A,FALSE,"CBE";#N/A,#N/A,FALSE,"SWK"}</definedName>
    <definedName name="addg" localSheetId="4" hidden="1">{#N/A,#N/A,FALSE,"CBE";#N/A,#N/A,FALSE,"SWK"}</definedName>
    <definedName name="addg" localSheetId="1" hidden="1">{#N/A,#N/A,FALSE,"CBE";#N/A,#N/A,FALSE,"SWK"}</definedName>
    <definedName name="addg" hidden="1">{#N/A,#N/A,FALSE,"CBE";#N/A,#N/A,FALSE,"SWK"}</definedName>
    <definedName name="Address1" localSheetId="5">#REF!</definedName>
    <definedName name="Address1" localSheetId="1">#REF!</definedName>
    <definedName name="Address1">#REF!</definedName>
    <definedName name="Address2" localSheetId="5">#REF!</definedName>
    <definedName name="Address2" localSheetId="1">#REF!</definedName>
    <definedName name="Address2">#REF!</definedName>
    <definedName name="address3" localSheetId="5">#REF!</definedName>
    <definedName name="address3" localSheetId="1">#REF!</definedName>
    <definedName name="address3">#REF!</definedName>
    <definedName name="address4">#REF!</definedName>
    <definedName name="adew" localSheetId="6" hidden="1">{#N/A,#N/A,FALSE,"FFCXOUT3"}</definedName>
    <definedName name="adew" localSheetId="7" hidden="1">{#N/A,#N/A,FALSE,"FFCXOUT3"}</definedName>
    <definedName name="adew" localSheetId="8" hidden="1">{#N/A,#N/A,FALSE,"FFCXOUT3"}</definedName>
    <definedName name="adew" localSheetId="4" hidden="1">{#N/A,#N/A,FALSE,"FFCXOUT3"}</definedName>
    <definedName name="adew" localSheetId="1" hidden="1">{#N/A,#N/A,FALSE,"FFCXOUT3"}</definedName>
    <definedName name="adew" hidden="1">{#N/A,#N/A,FALSE,"FFCXOUT3"}</definedName>
    <definedName name="AdicionalIR">[36]Dados!$D$41</definedName>
    <definedName name="Adjusted_EPS">[37]Figures!#REF!</definedName>
    <definedName name="ADM.HONORARIOS" localSheetId="6">#REF!</definedName>
    <definedName name="ADM.HONORARIOS" localSheetId="5">#REF!</definedName>
    <definedName name="ADM.HONORARIOS" localSheetId="1">#REF!</definedName>
    <definedName name="ADM.HONORARIOS">#REF!</definedName>
    <definedName name="ADM.PARTIC.ESTAT" localSheetId="6">#REF!</definedName>
    <definedName name="ADM.PARTIC.ESTAT" localSheetId="1">#REF!</definedName>
    <definedName name="ADM.PARTIC.ESTAT">#REF!</definedName>
    <definedName name="Admin" localSheetId="1">#REF!</definedName>
    <definedName name="Admin">#REF!</definedName>
    <definedName name="ADR_EXRATE">[38]EquityTemplate!$A$106:$IV$106</definedName>
    <definedName name="ads" localSheetId="6" hidden="1">{"page1",#N/A,FALSE,"PF";"page2",#N/A,FALSE,"PF";"page3",#N/A,FALSE,"PF";"page4",#N/A,FALSE,"Bal_Sht"}</definedName>
    <definedName name="ads" localSheetId="7" hidden="1">{"page1",#N/A,FALSE,"PF";"page2",#N/A,FALSE,"PF";"page3",#N/A,FALSE,"PF";"page4",#N/A,FALSE,"Bal_Sht"}</definedName>
    <definedName name="ads" localSheetId="8" hidden="1">{"page1",#N/A,FALSE,"PF";"page2",#N/A,FALSE,"PF";"page3",#N/A,FALSE,"PF";"page4",#N/A,FALSE,"Bal_Sht"}</definedName>
    <definedName name="ads" localSheetId="5" hidden="1">{"page1",#N/A,FALSE,"PF";"page2",#N/A,FALSE,"PF";"page3",#N/A,FALSE,"PF";"page4",#N/A,FALSE,"Bal_Sht"}</definedName>
    <definedName name="ads" localSheetId="4" hidden="1">{"page1",#N/A,FALSE,"PF";"page2",#N/A,FALSE,"PF";"page3",#N/A,FALSE,"PF";"page4",#N/A,FALSE,"Bal_Sht"}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e" localSheetId="6" hidden="1">{"mult96",#N/A,FALSE,"PETCOMP";"est96",#N/A,FALSE,"PETCOMP";"mult95",#N/A,FALSE,"PETCOMP";"est95",#N/A,FALSE,"PETCOMP";"multltm",#N/A,FALSE,"PETCOMP";"resultltm",#N/A,FALSE,"PETCOMP"}</definedName>
    <definedName name="ae" localSheetId="7" hidden="1">{"mult96",#N/A,FALSE,"PETCOMP";"est96",#N/A,FALSE,"PETCOMP";"mult95",#N/A,FALSE,"PETCOMP";"est95",#N/A,FALSE,"PETCOMP";"multltm",#N/A,FALSE,"PETCOMP";"resultltm",#N/A,FALSE,"PETCOMP"}</definedName>
    <definedName name="ae" localSheetId="8" hidden="1">{"mult96",#N/A,FALSE,"PETCOMP";"est96",#N/A,FALSE,"PETCOMP";"mult95",#N/A,FALSE,"PETCOMP";"est95",#N/A,FALSE,"PETCOMP";"multltm",#N/A,FALSE,"PETCOMP";"resultltm",#N/A,FALSE,"PETCOMP"}</definedName>
    <definedName name="ae" localSheetId="4" hidden="1">{"mult96",#N/A,FALSE,"PETCOMP";"est96",#N/A,FALSE,"PETCOMP";"mult95",#N/A,FALSE,"PETCOMP";"est95",#N/A,FALSE,"PETCOMP";"multltm",#N/A,FALSE,"PETCOMP";"resultltm",#N/A,FALSE,"PETCOMP"}</definedName>
    <definedName name="ae" localSheetId="1" hidden="1">{"mult96",#N/A,FALSE,"PETCOMP";"est96",#N/A,FALSE,"PETCOMP";"mult95",#N/A,FALSE,"PETCOMP";"est95",#N/A,FALSE,"PETCOMP";"multltm",#N/A,FALSE,"PETCOMP";"resultltm",#N/A,FALSE,"PETCOMP"}</definedName>
    <definedName name="ae" hidden="1">{"mult96",#N/A,FALSE,"PETCOMP";"est96",#N/A,FALSE,"PETCOMP";"mult95",#N/A,FALSE,"PETCOMP";"est95",#N/A,FALSE,"PETCOMP";"multltm",#N/A,FALSE,"PETCOMP";"resultltm",#N/A,FALSE,"PETCOMP"}</definedName>
    <definedName name="AEUJHÇgoi" localSheetId="6" hidden="1">{"tabela",#N/A,FALSE,"Tabela";"decoração",#N/A,FALSE,"Decor.";"Informações",#N/A,FALSE,"Inform."}</definedName>
    <definedName name="AEUJHÇgoi" localSheetId="7" hidden="1">{"tabela",#N/A,FALSE,"Tabela";"decoração",#N/A,FALSE,"Decor.";"Informações",#N/A,FALSE,"Inform."}</definedName>
    <definedName name="AEUJHÇgoi" localSheetId="8" hidden="1">{"tabela",#N/A,FALSE,"Tabela";"decoração",#N/A,FALSE,"Decor.";"Informações",#N/A,FALSE,"Inform."}</definedName>
    <definedName name="AEUJHÇgoi" localSheetId="4" hidden="1">{"tabela",#N/A,FALSE,"Tabela";"decoração",#N/A,FALSE,"Decor.";"Informações",#N/A,FALSE,"Inform."}</definedName>
    <definedName name="AEUJHÇgoi" localSheetId="1" hidden="1">{"tabela",#N/A,FALSE,"Tabela";"decoração",#N/A,FALSE,"Decor.";"Informações",#N/A,FALSE,"Inform."}</definedName>
    <definedName name="AEUJHÇgoi" hidden="1">{"tabela",#N/A,FALSE,"Tabela";"decoração",#N/A,FALSE,"Decor.";"Informações",#N/A,FALSE,"Inform."}</definedName>
    <definedName name="af" localSheetId="6" hidden="1">{"mult96",#N/A,FALSE,"PETCOMP";"est96",#N/A,FALSE,"PETCOMP";"mult95",#N/A,FALSE,"PETCOMP";"est95",#N/A,FALSE,"PETCOMP";"multltm",#N/A,FALSE,"PETCOMP";"resultltm",#N/A,FALSE,"PETCOMP"}</definedName>
    <definedName name="af" localSheetId="7" hidden="1">{"mult96",#N/A,FALSE,"PETCOMP";"est96",#N/A,FALSE,"PETCOMP";"mult95",#N/A,FALSE,"PETCOMP";"est95",#N/A,FALSE,"PETCOMP";"multltm",#N/A,FALSE,"PETCOMP";"resultltm",#N/A,FALSE,"PETCOMP"}</definedName>
    <definedName name="af" localSheetId="8" hidden="1">{"mult96",#N/A,FALSE,"PETCOMP";"est96",#N/A,FALSE,"PETCOMP";"mult95",#N/A,FALSE,"PETCOMP";"est95",#N/A,FALSE,"PETCOMP";"multltm",#N/A,FALSE,"PETCOMP";"resultltm",#N/A,FALSE,"PETCOMP"}</definedName>
    <definedName name="af" localSheetId="4" hidden="1">{"mult96",#N/A,FALSE,"PETCOMP";"est96",#N/A,FALSE,"PETCOMP";"mult95",#N/A,FALSE,"PETCOMP";"est95",#N/A,FALSE,"PETCOMP";"multltm",#N/A,FALSE,"PETCOMP";"resultltm",#N/A,FALSE,"PETCOMP"}</definedName>
    <definedName name="af" localSheetId="1" hidden="1">{"mult96",#N/A,FALSE,"PETCOMP";"est96",#N/A,FALSE,"PETCOMP";"mult95",#N/A,FALSE,"PETCOMP";"est95",#N/A,FALSE,"PETCOMP";"multltm",#N/A,FALSE,"PETCOMP";"resultltm",#N/A,FALSE,"PETCOMP"}</definedName>
    <definedName name="af" hidden="1">{"mult96",#N/A,FALSE,"PETCOMP";"est96",#N/A,FALSE,"PETCOMP";"mult95",#N/A,FALSE,"PETCOMP";"est95",#N/A,FALSE,"PETCOMP";"multltm",#N/A,FALSE,"PETCOMP";"resultltm",#N/A,FALSE,"PETCOMP"}</definedName>
    <definedName name="AFIL.REC.ME" localSheetId="6">#REF!</definedName>
    <definedName name="AFIL.REC.ME" localSheetId="5">#REF!</definedName>
    <definedName name="AFIL.REC.ME" localSheetId="1">#REF!</definedName>
    <definedName name="AFIL.REC.ME">#REF!</definedName>
    <definedName name="AFIL.REC.MI" localSheetId="6">#REF!</definedName>
    <definedName name="AFIL.REC.MI" localSheetId="1">#REF!</definedName>
    <definedName name="AFIL.REC.MI">#REF!</definedName>
    <definedName name="afshafsduh" localSheetId="6" hidden="1">{#N/A,#N/A,FALSE,"Plan1";#N/A,#N/A,FALSE,"Plan2"}</definedName>
    <definedName name="afshafsduh" localSheetId="7" hidden="1">{#N/A,#N/A,FALSE,"Plan1";#N/A,#N/A,FALSE,"Plan2"}</definedName>
    <definedName name="afshafsduh" localSheetId="8" hidden="1">{#N/A,#N/A,FALSE,"Plan1";#N/A,#N/A,FALSE,"Plan2"}</definedName>
    <definedName name="afshafsduh" localSheetId="4" hidden="1">{#N/A,#N/A,FALSE,"Plan1";#N/A,#N/A,FALSE,"Plan2"}</definedName>
    <definedName name="afshafsduh" localSheetId="1" hidden="1">{#N/A,#N/A,FALSE,"Plan1";#N/A,#N/A,FALSE,"Plan2"}</definedName>
    <definedName name="afshafsduh" hidden="1">{#N/A,#N/A,FALSE,"Plan1";#N/A,#N/A,FALSE,"Plan2"}</definedName>
    <definedName name="agag" localSheetId="6" hidden="1">{"adj95mult",#N/A,FALSE,"COMPCO";"adj95est",#N/A,FALSE,"COMPCO"}</definedName>
    <definedName name="agag" localSheetId="7" hidden="1">{"adj95mult",#N/A,FALSE,"COMPCO";"adj95est",#N/A,FALSE,"COMPCO"}</definedName>
    <definedName name="agag" localSheetId="8" hidden="1">{"adj95mult",#N/A,FALSE,"COMPCO";"adj95est",#N/A,FALSE,"COMPCO"}</definedName>
    <definedName name="agag" localSheetId="4" hidden="1">{"adj95mult",#N/A,FALSE,"COMPCO";"adj95est",#N/A,FALSE,"COMPCO"}</definedName>
    <definedName name="agag" localSheetId="1" hidden="1">{"adj95mult",#N/A,FALSE,"COMPCO";"adj95est",#N/A,FALSE,"COMPCO"}</definedName>
    <definedName name="agag" hidden="1">{"adj95mult",#N/A,FALSE,"COMPCO";"adj95est",#N/A,FALSE,"COMPCO"}</definedName>
    <definedName name="Agenda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6">#REF!</definedName>
    <definedName name="ago" localSheetId="5">#REF!</definedName>
    <definedName name="ago" localSheetId="1">#REF!</definedName>
    <definedName name="ago">#REF!</definedName>
    <definedName name="ago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P" localSheetId="6">#REF!</definedName>
    <definedName name="AGOSP" localSheetId="5">#REF!</definedName>
    <definedName name="AGOSP" localSheetId="1">#REF!</definedName>
    <definedName name="AGOSP">#REF!</definedName>
    <definedName name="AGOVIN" localSheetId="6">#REF!</definedName>
    <definedName name="AGOVIN" localSheetId="1">#REF!</definedName>
    <definedName name="AGOVIN">#REF!</definedName>
    <definedName name="agoytd" localSheetId="6">#REF!</definedName>
    <definedName name="agoytd" localSheetId="1">#REF!</definedName>
    <definedName name="agoytd">#REF!</definedName>
    <definedName name="agrfash" localSheetId="6" hidden="1">{#N/A,#N/A,FALSE,"Plan1";#N/A,#N/A,FALSE,"Plan2"}</definedName>
    <definedName name="agrfash" localSheetId="7" hidden="1">{#N/A,#N/A,FALSE,"Plan1";#N/A,#N/A,FALSE,"Plan2"}</definedName>
    <definedName name="agrfash" localSheetId="8" hidden="1">{#N/A,#N/A,FALSE,"Plan1";#N/A,#N/A,FALSE,"Plan2"}</definedName>
    <definedName name="agrfash" localSheetId="4" hidden="1">{#N/A,#N/A,FALSE,"Plan1";#N/A,#N/A,FALSE,"Plan2"}</definedName>
    <definedName name="agrfash" localSheetId="1" hidden="1">{#N/A,#N/A,FALSE,"Plan1";#N/A,#N/A,FALSE,"Plan2"}</definedName>
    <definedName name="agrfash" hidden="1">{#N/A,#N/A,FALSE,"Plan1";#N/A,#N/A,FALSE,"Plan2"}</definedName>
    <definedName name="ahstdh" localSheetId="6" hidden="1">{#N/A,#N/A,FALSE,"Plan1";#N/A,#N/A,FALSE,"Plan2"}</definedName>
    <definedName name="ahstdh" localSheetId="7" hidden="1">{#N/A,#N/A,FALSE,"Plan1";#N/A,#N/A,FALSE,"Plan2"}</definedName>
    <definedName name="ahstdh" localSheetId="8" hidden="1">{#N/A,#N/A,FALSE,"Plan1";#N/A,#N/A,FALSE,"Plan2"}</definedName>
    <definedName name="ahstdh" localSheetId="4" hidden="1">{#N/A,#N/A,FALSE,"Plan1";#N/A,#N/A,FALSE,"Plan2"}</definedName>
    <definedName name="ahstdh" localSheetId="1" hidden="1">{#N/A,#N/A,FALSE,"Plan1";#N/A,#N/A,FALSE,"Plan2"}</definedName>
    <definedName name="ahstdh" hidden="1">{#N/A,#N/A,FALSE,"Plan1";#N/A,#N/A,FALSE,"Plan2"}</definedName>
    <definedName name="airfar" localSheetId="5">#REF!</definedName>
    <definedName name="airfar" localSheetId="1">#REF!</definedName>
    <definedName name="airfar">#REF!</definedName>
    <definedName name="Airfare">[39]Sheet3!$B$12</definedName>
    <definedName name="Airfare_97">[39]Sheet3!$C$12</definedName>
    <definedName name="Aktuellt" localSheetId="5">#REF!</definedName>
    <definedName name="Aktuellt" localSheetId="1">#REF!</definedName>
    <definedName name="Aktuellt">#REF!</definedName>
    <definedName name="ali" hidden="1">'[40]base dados grafico'!$I$10:$I$21</definedName>
    <definedName name="ALL" localSheetId="6">#REF!</definedName>
    <definedName name="ALL" localSheetId="5">#REF!</definedName>
    <definedName name="ALL" localSheetId="1">#REF!</definedName>
    <definedName name="ALL">#REF!</definedName>
    <definedName name="AllianceLiabilities" localSheetId="5">'[41]Monthly Cash Flow'!#REF!</definedName>
    <definedName name="AllianceLiabilities" localSheetId="1">'[41]Monthly Cash Flow'!#REF!</definedName>
    <definedName name="AllianceLiabilities">'[41]Monthly Cash Flow'!#REF!</definedName>
    <definedName name="AllianceLiabilities2" localSheetId="5">'[41]Monthly Cash Flow'!#REF!</definedName>
    <definedName name="AllianceLiabilities2" localSheetId="1">'[41]Monthly Cash Flow'!#REF!</definedName>
    <definedName name="AllianceLiabilities2">'[41]Monthly Cash Flow'!#REF!</definedName>
    <definedName name="AllTables" localSheetId="6">{18}</definedName>
    <definedName name="AllTables" localSheetId="7">{18}</definedName>
    <definedName name="AllTables" localSheetId="8">{18}</definedName>
    <definedName name="AllTables" localSheetId="5">{18}</definedName>
    <definedName name="AllTables" localSheetId="4">{18}</definedName>
    <definedName name="AllTables" localSheetId="1">{18}</definedName>
    <definedName name="AllTables">{18}</definedName>
    <definedName name="Aloc_E2">OFFSET(#REF!,0,0,1,COUNTA(#REF!))</definedName>
    <definedName name="Aloc_E3">OFFSET(#REF!,0,0,1,COUNTA(#REF!))</definedName>
    <definedName name="Aloc_E4">OFFSET(#REF!,0,0,1,COUNTA(#REF!))</definedName>
    <definedName name="ALSDQK" localSheetId="5">#REF!</definedName>
    <definedName name="ALSDQK" localSheetId="1">#REF!</definedName>
    <definedName name="ALSDQK">#REF!</definedName>
    <definedName name="Ambiente">#REF!</definedName>
    <definedName name="amort" localSheetId="5">#REF!</definedName>
    <definedName name="amort" localSheetId="1">#REF!</definedName>
    <definedName name="amort">#REF!</definedName>
    <definedName name="AMORT.INV" localSheetId="6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 localSheetId="5">[42]Dados!#REF!</definedName>
    <definedName name="AnoDataBase" localSheetId="1">[42]Dados!#REF!</definedName>
    <definedName name="AnoDataBase">[42]Dados!#REF!</definedName>
    <definedName name="anscount" hidden="1">1</definedName>
    <definedName name="antonio" localSheetId="6" hidden="1">{#N/A,"70% Success",FALSE,"Sales Forecast";#N/A,#N/A,FALSE,"Sheet2"}</definedName>
    <definedName name="antonio" localSheetId="7" hidden="1">{#N/A,"70% Success",FALSE,"Sales Forecast";#N/A,#N/A,FALSE,"Sheet2"}</definedName>
    <definedName name="antonio" localSheetId="8" hidden="1">{#N/A,"70% Success",FALSE,"Sales Forecast";#N/A,#N/A,FALSE,"Sheet2"}</definedName>
    <definedName name="antonio" localSheetId="4" hidden="1">{#N/A,"70% Success",FALSE,"Sales Forecast";#N/A,#N/A,FALSE,"Sheet2"}</definedName>
    <definedName name="antonio" localSheetId="1" hidden="1">{#N/A,"70% Success",FALSE,"Sales Forecast";#N/A,#N/A,FALSE,"Sheet2"}</definedName>
    <definedName name="antonio" hidden="1">{#N/A,"70% Success",FALSE,"Sales Forecast";#N/A,#N/A,FALSE,"Sheet2"}</definedName>
    <definedName name="APL.FIN" localSheetId="6">#REF!</definedName>
    <definedName name="APL.FIN" localSheetId="5">#REF!</definedName>
    <definedName name="APL.FIN" localSheetId="1">#REF!</definedName>
    <definedName name="APL.FIN">#REF!</definedName>
    <definedName name="APOIO_INV">'[43]Grafico Por investidor-PÓS FM'!$A$289:$A$309</definedName>
    <definedName name="appendix4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raisal_per_Year">#REF!</definedName>
    <definedName name="April" localSheetId="5">#REF!</definedName>
    <definedName name="April" localSheetId="1">#REF!</definedName>
    <definedName name="April">#REF!</definedName>
    <definedName name="AprOff" localSheetId="5">#REF!</definedName>
    <definedName name="AprOff" localSheetId="1">#REF!</definedName>
    <definedName name="AprOff">#REF!</definedName>
    <definedName name="AprOn" localSheetId="5">#REF!</definedName>
    <definedName name="AprOn" localSheetId="1">#REF!</definedName>
    <definedName name="AprOn">#REF!</definedName>
    <definedName name="aqda" localSheetId="6" hidden="1">{#N/A,#N/A,FALSE,"FFCXOUT3"}</definedName>
    <definedName name="aqda" localSheetId="7" hidden="1">{#N/A,#N/A,FALSE,"FFCXOUT3"}</definedName>
    <definedName name="aqda" localSheetId="8" hidden="1">{#N/A,#N/A,FALSE,"FFCXOUT3"}</definedName>
    <definedName name="aqda" localSheetId="4" hidden="1">{#N/A,#N/A,FALSE,"FFCXOUT3"}</definedName>
    <definedName name="aqda" localSheetId="1" hidden="1">{#N/A,#N/A,FALSE,"FFCXOUT3"}</definedName>
    <definedName name="aqda" hidden="1">{#N/A,#N/A,FALSE,"FFCXOUT3"}</definedName>
    <definedName name="are" localSheetId="6" hidden="1">{#N/A,#N/A,FALSE,"Sheet1"}</definedName>
    <definedName name="are" localSheetId="7" hidden="1">{#N/A,#N/A,FALSE,"Sheet1"}</definedName>
    <definedName name="are" localSheetId="8" hidden="1">{#N/A,#N/A,FALSE,"Sheet1"}</definedName>
    <definedName name="are" localSheetId="5" hidden="1">{#N/A,#N/A,FALSE,"Sheet1"}</definedName>
    <definedName name="are" localSheetId="4" hidden="1">{#N/A,#N/A,FALSE,"Sheet1"}</definedName>
    <definedName name="are" localSheetId="1" hidden="1">{#N/A,#N/A,FALSE,"Sheet1"}</definedName>
    <definedName name="are" hidden="1">{#N/A,#N/A,FALSE,"Sheet1"}</definedName>
    <definedName name="area" localSheetId="6" hidden="1">{#N/A,#N/A,FALSE,"Plan1";#N/A,#N/A,FALSE,"Plan2"}</definedName>
    <definedName name="area" localSheetId="7" hidden="1">{#N/A,#N/A,FALSE,"Plan1";#N/A,#N/A,FALSE,"Plan2"}</definedName>
    <definedName name="area" localSheetId="8" hidden="1">{#N/A,#N/A,FALSE,"Plan1";#N/A,#N/A,FALSE,"Plan2"}</definedName>
    <definedName name="area" localSheetId="4" hidden="1">{#N/A,#N/A,FALSE,"Plan1";#N/A,#N/A,FALSE,"Plan2"}</definedName>
    <definedName name="area" localSheetId="1" hidden="1">{#N/A,#N/A,FALSE,"Plan1";#N/A,#N/A,FALSE,"Plan2"}</definedName>
    <definedName name="area" hidden="1">{#N/A,#N/A,FALSE,"Plan1";#N/A,#N/A,FALSE,"Plan2"}</definedName>
    <definedName name="Área">#REF!</definedName>
    <definedName name="_xlnm.Extract" localSheetId="5">#REF!</definedName>
    <definedName name="_xlnm.Extract" localSheetId="1">#REF!</definedName>
    <definedName name="_xlnm.Extract">#REF!</definedName>
    <definedName name="_xlnm.Print_Area" localSheetId="5">'[22]Analysis Range $500M and 10%'!#REF!</definedName>
    <definedName name="_xlnm.Print_Area" localSheetId="1">'[22]Analysis Range $500M and 10%'!#REF!</definedName>
    <definedName name="_xlnm.Print_Area">'[22]Analysis Range $500M and 10%'!#REF!</definedName>
    <definedName name="areacolagemcip" localSheetId="5">OFFSET(#REF!,MAX(#REF!),1):OFFSET(#REF!,MAX(#REF!),12)</definedName>
    <definedName name="areacolagemcip" localSheetId="1">OFFSET(#REF!,MAX(#REF!),1):OFFSET(#REF!,MAX(#REF!),12)</definedName>
    <definedName name="areacolagemcip">OFFSET(#REF!,MAX(#REF!),1):OFFSET(#REF!,MAX(#REF!),12)</definedName>
    <definedName name="ARINV">#REF!</definedName>
    <definedName name="ART_SHARES">#REF!</definedName>
    <definedName name="as" localSheetId="6" hidden="1">{#N/A,#N/A,FALSE,"Sheet1"}</definedName>
    <definedName name="as" localSheetId="7" hidden="1">{#N/A,#N/A,FALSE,"Sheet1"}</definedName>
    <definedName name="as" localSheetId="8" hidden="1">{#N/A,#N/A,FALSE,"Sheet1"}</definedName>
    <definedName name="as" localSheetId="5" hidden="1">{#N/A,#N/A,FALSE,"Sheet1"}</definedName>
    <definedName name="as" localSheetId="4" hidden="1">{#N/A,#N/A,FALSE,"Sheet1"}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as" hidden="1">#REF!</definedName>
    <definedName name="asasas" localSheetId="6" hidden="1">{#N/A,#N/A,FALSE,"FFCXOUT3"}</definedName>
    <definedName name="asasas" localSheetId="7" hidden="1">{#N/A,#N/A,FALSE,"FFCXOUT3"}</definedName>
    <definedName name="asasas" localSheetId="8" hidden="1">{#N/A,#N/A,FALSE,"FFCXOUT3"}</definedName>
    <definedName name="asasas" localSheetId="4" hidden="1">{#N/A,#N/A,FALSE,"FFCXOUT3"}</definedName>
    <definedName name="asasas" localSheetId="1" hidden="1">{#N/A,#N/A,FALSE,"FFCXOUT3"}</definedName>
    <definedName name="asasas" hidden="1">{#N/A,#N/A,FALSE,"FFCXOUT3"}</definedName>
    <definedName name="ASD" localSheetId="6" hidden="1">{#N/A,#N/A,TRUE,"1"}</definedName>
    <definedName name="ASD" localSheetId="7" hidden="1">{#N/A,#N/A,TRUE,"1"}</definedName>
    <definedName name="ASD" localSheetId="8" hidden="1">{#N/A,#N/A,TRUE,"1"}</definedName>
    <definedName name="ASD" localSheetId="4" hidden="1">{#N/A,#N/A,TRUE,"1"}</definedName>
    <definedName name="ASD" localSheetId="1" hidden="1">{#N/A,#N/A,TRUE,"1"}</definedName>
    <definedName name="ASD" hidden="1">{#N/A,#N/A,TRUE,"1"}</definedName>
    <definedName name="asda" hidden="1">#REF!</definedName>
    <definedName name="asdafasdf" localSheetId="5">#REF!</definedName>
    <definedName name="asdafasdf" localSheetId="1">#REF!</definedName>
    <definedName name="asdafasdf">#REF!</definedName>
    <definedName name="asdasdaq" hidden="1">#REF!</definedName>
    <definedName name="asdasdasd" localSheetId="6" hidden="1">{#N/A,"100% Success",TRUE,"Sales Forecast";#N/A,#N/A,TRUE,"Sheet2"}</definedName>
    <definedName name="asdasdasd" localSheetId="7" hidden="1">{#N/A,"100% Success",TRUE,"Sales Forecast";#N/A,#N/A,TRUE,"Sheet2"}</definedName>
    <definedName name="asdasdasd" localSheetId="8" hidden="1">{#N/A,"100% Success",TRUE,"Sales Forecast";#N/A,#N/A,TRUE,"Sheet2"}</definedName>
    <definedName name="asdasdasd" localSheetId="4" hidden="1">{#N/A,"100% Success",TRUE,"Sales Forecast";#N/A,#N/A,TRUE,"Sheet2"}</definedName>
    <definedName name="asdasdasd" localSheetId="1" hidden="1">{#N/A,"100% Success",TRUE,"Sales Forecast";#N/A,#N/A,TRUE,"Sheet2"}</definedName>
    <definedName name="asdasdasd" hidden="1">{#N/A,"100% Success",TRUE,"Sales Forecast";#N/A,#N/A,TRUE,"Sheet2"}</definedName>
    <definedName name="asdf" localSheetId="6" hidden="1">{#N/A,#N/A,FALSE,"Calc";#N/A,#N/A,FALSE,"Sensitivity";#N/A,#N/A,FALSE,"LT Earn.Dil.";#N/A,#N/A,FALSE,"Dil. AVP"}</definedName>
    <definedName name="asdf" localSheetId="7" hidden="1">{#N/A,#N/A,FALSE,"Calc";#N/A,#N/A,FALSE,"Sensitivity";#N/A,#N/A,FALSE,"LT Earn.Dil.";#N/A,#N/A,FALSE,"Dil. AVP"}</definedName>
    <definedName name="asdf" localSheetId="8" hidden="1">{#N/A,#N/A,FALSE,"Calc";#N/A,#N/A,FALSE,"Sensitivity";#N/A,#N/A,FALSE,"LT Earn.Dil.";#N/A,#N/A,FALSE,"Dil. AVP"}</definedName>
    <definedName name="asdf" localSheetId="4" hidden="1">{#N/A,#N/A,FALSE,"Calc";#N/A,#N/A,FALSE,"Sensitivity";#N/A,#N/A,FALSE,"LT Earn.Dil.";#N/A,#N/A,FALSE,"Dil. AVP"}</definedName>
    <definedName name="asdf" localSheetId="1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c" localSheetId="6" hidden="1">{"sens1\",#N/A,FALSE,"PF";"sens2",#N/A,FALSE,"PF";"sens3",#N/A,FALSE,"PF";"sens4",#N/A,FALSE,"PF"}</definedName>
    <definedName name="asdfc" localSheetId="7" hidden="1">{"sens1\",#N/A,FALSE,"PF";"sens2",#N/A,FALSE,"PF";"sens3",#N/A,FALSE,"PF";"sens4",#N/A,FALSE,"PF"}</definedName>
    <definedName name="asdfc" localSheetId="8" hidden="1">{"sens1\",#N/A,FALSE,"PF";"sens2",#N/A,FALSE,"PF";"sens3",#N/A,FALSE,"PF";"sens4",#N/A,FALSE,"PF"}</definedName>
    <definedName name="asdfc" localSheetId="5" hidden="1">{"sens1\",#N/A,FALSE,"PF";"sens2",#N/A,FALSE,"PF";"sens3",#N/A,FALSE,"PF";"sens4",#N/A,FALSE,"PF"}</definedName>
    <definedName name="asdfc" localSheetId="4" hidden="1">{"sens1\",#N/A,FALSE,"PF";"sens2",#N/A,FALSE,"PF";"sens3",#N/A,FALSE,"PF";"sens4",#N/A,FALSE,"PF"}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G">#REF!</definedName>
    <definedName name="AsOfDate" localSheetId="5">#REF!</definedName>
    <definedName name="AsOfDate" localSheetId="1">#REF!</definedName>
    <definedName name="AsOfDate">#REF!</definedName>
    <definedName name="ASPT_Price" localSheetId="5">#REF!</definedName>
    <definedName name="ASPT_Price" localSheetId="1">#REF!</definedName>
    <definedName name="ASPT_Price">#REF!</definedName>
    <definedName name="asset" localSheetId="5">#REF!</definedName>
    <definedName name="asset" localSheetId="1">#REF!</definedName>
    <definedName name="asset">#REF!</definedName>
    <definedName name="Asset_Backed">#REF!</definedName>
    <definedName name="ASSET_SALES">[38]EquityTemplate!$A$92:$IV$92</definedName>
    <definedName name="AssetBeta" localSheetId="5">#REF!</definedName>
    <definedName name="AssetBeta" localSheetId="1">#REF!</definedName>
    <definedName name="AssetBeta">#REF!</definedName>
    <definedName name="assets" localSheetId="6">#REF!</definedName>
    <definedName name="assets" localSheetId="5">#REF!</definedName>
    <definedName name="assets" localSheetId="1">#REF!</definedName>
    <definedName name="assets">#REF!</definedName>
    <definedName name="Assets_and_Liabs" localSheetId="5">#REF!,#REF!</definedName>
    <definedName name="Assets_and_Liabs" localSheetId="1">#REF!,#REF!</definedName>
    <definedName name="Assets_and_Liabs">#REF!,#REF!</definedName>
    <definedName name="ASSOC" localSheetId="5">#REF!</definedName>
    <definedName name="ASSOC" localSheetId="1">#REF!</definedName>
    <definedName name="ASSOC">#REF!</definedName>
    <definedName name="Associates">#REF!</definedName>
    <definedName name="ASSUME">#REF!</definedName>
    <definedName name="Assumps" localSheetId="5">#REF!,#REF!</definedName>
    <definedName name="Assumps" localSheetId="1">#REF!,#REF!</definedName>
    <definedName name="Assumps">#REF!,#REF!</definedName>
    <definedName name="Assumps_Balance_Sheet" localSheetId="5">#REF!</definedName>
    <definedName name="Assumps_Balance_Sheet" localSheetId="1">#REF!</definedName>
    <definedName name="Assumps_Balance_Sheet">#REF!</definedName>
    <definedName name="Assumps_Income">#REF!</definedName>
    <definedName name="Assumptions">'[44]Add-on'!$A$1</definedName>
    <definedName name="at" localSheetId="6">{18}</definedName>
    <definedName name="at" localSheetId="7">{18}</definedName>
    <definedName name="at" localSheetId="8">{18}</definedName>
    <definedName name="at" localSheetId="5">{18}</definedName>
    <definedName name="at" localSheetId="4">{18}</definedName>
    <definedName name="at" localSheetId="1">{18}</definedName>
    <definedName name="at">{18}</definedName>
    <definedName name="Atb_ContaCtb">#REF!</definedName>
    <definedName name="ATI">#N/A</definedName>
    <definedName name="ATIVO">#N/A</definedName>
    <definedName name="ATIVO2" localSheetId="6">[23]PATRIMON!#REF!</definedName>
    <definedName name="ATIVO2">[23]PATRIMON!#REF!</definedName>
    <definedName name="Attn_name" localSheetId="5">#REF!</definedName>
    <definedName name="Attn_name" localSheetId="1">#REF!</definedName>
    <definedName name="Attn_name">#REF!</definedName>
    <definedName name="Aug94vs_plan" localSheetId="5">'[45]Mgmt case'!#REF!</definedName>
    <definedName name="Aug94vs_plan" localSheetId="1">'[45]Mgmt case'!#REF!</definedName>
    <definedName name="Aug94vs_plan">'[45]Mgmt case'!#REF!</definedName>
    <definedName name="AugOff" localSheetId="5">#REF!</definedName>
    <definedName name="AugOff" localSheetId="1">#REF!</definedName>
    <definedName name="AugOff">#REF!</definedName>
    <definedName name="AugOn" localSheetId="5">#REF!</definedName>
    <definedName name="AugOn" localSheetId="1">#REF!</definedName>
    <definedName name="AugOn">#REF!</definedName>
    <definedName name="August" localSheetId="5">#REF!</definedName>
    <definedName name="August" localSheetId="1">#REF!</definedName>
    <definedName name="August">#REF!</definedName>
    <definedName name="AUMENTO.PL.EQUIV" localSheetId="6">#REF!</definedName>
    <definedName name="AUMENTO.PL.EQUIV">#REF!</definedName>
    <definedName name="auto_rate">'[46]Support - US'!#REF!</definedName>
    <definedName name="avaf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erage_Handle_Time_Chat" localSheetId="5">#REF!</definedName>
    <definedName name="Average_Handle_Time_Chat" localSheetId="1">#REF!</definedName>
    <definedName name="Average_Handle_Time_Chat">#REF!</definedName>
    <definedName name="Average_Handle_Time_Email" localSheetId="5">#REF!</definedName>
    <definedName name="Average_Handle_Time_Email" localSheetId="1">#REF!</definedName>
    <definedName name="Average_Handle_Time_Email">#REF!</definedName>
    <definedName name="Average_Handle_Time_Inbound_Service_Call" localSheetId="5">#REF!</definedName>
    <definedName name="Average_Handle_Time_Inbound_Service_Call" localSheetId="1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[39]Sheet3!$B$1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 localSheetId="6">#REF!</definedName>
    <definedName name="AVG_COST" localSheetId="5">#REF!</definedName>
    <definedName name="AVG_COST" localSheetId="1">#REF!</definedName>
    <definedName name="AVG_COST">#REF!</definedName>
    <definedName name="Avg_Weekly_Order_Size_Existing" localSheetId="5">#REF!</definedName>
    <definedName name="Avg_Weekly_Order_Size_Existing" localSheetId="1">#REF!</definedName>
    <definedName name="Avg_Weekly_Order_Size_Existing">#REF!</definedName>
    <definedName name="Avg_Weekly_Order_Size_New" localSheetId="1">#REF!</definedName>
    <definedName name="Avg_Weekly_Order_Size_New">#REF!</definedName>
    <definedName name="AVGFDSHARES">[38]EquityTemplate!$A$16:$IV$16</definedName>
    <definedName name="AVGLIFE" localSheetId="5">#REF!</definedName>
    <definedName name="AVGLIFE" localSheetId="1">#REF!</definedName>
    <definedName name="AVGLIFE">#REF!</definedName>
    <definedName name="AvgPrice" localSheetId="5">#REF!</definedName>
    <definedName name="AvgPrice" localSheetId="1">#REF!</definedName>
    <definedName name="AvgPrice">#REF!</definedName>
    <definedName name="AVGSHARES">[38]EquityTemplate!$A$14:$IV$14</definedName>
    <definedName name="AVP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az" localSheetId="6" hidden="1">{"away stand alones",#N/A,FALSE,"Target"}</definedName>
    <definedName name="az" localSheetId="7" hidden="1">{"away stand alones",#N/A,FALSE,"Target"}</definedName>
    <definedName name="az" localSheetId="8" hidden="1">{"away stand alones",#N/A,FALSE,"Target"}</definedName>
    <definedName name="az" localSheetId="4" hidden="1">{"away stand alones",#N/A,FALSE,"Target"}</definedName>
    <definedName name="az" localSheetId="1" hidden="1">{"away stand alones",#N/A,FALSE,"Target"}</definedName>
    <definedName name="az" hidden="1">{"away stand alones",#N/A,FALSE,"Target"}</definedName>
    <definedName name="b" localSheetId="6">#REF!</definedName>
    <definedName name="b" localSheetId="7" hidden="1">{"'REL CUSTODIF'!$B$1:$H$72"}</definedName>
    <definedName name="b" localSheetId="8" hidden="1">{"'REL CUSTODIF'!$B$1:$H$72"}</definedName>
    <definedName name="b" localSheetId="5" hidden="1">{"'REL CUSTODIF'!$B$1:$H$72"}</definedName>
    <definedName name="b" localSheetId="4" hidden="1">{"'REL CUSTODIF'!$B$1:$H$72"}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 localSheetId="5">#REF!</definedName>
    <definedName name="backup" localSheetId="1">#REF!</definedName>
    <definedName name="backup">#REF!</definedName>
    <definedName name="Baddebt" localSheetId="5">#REF!</definedName>
    <definedName name="Baddebt" localSheetId="1">#REF!</definedName>
    <definedName name="Baddebt">#REF!</definedName>
    <definedName name="BAL_Amount" localSheetId="6">'[49]16-10-03'!#REF!</definedName>
    <definedName name="BAL_Amount" localSheetId="5">'[49]16-10-03'!#REF!</definedName>
    <definedName name="BAL_Amount" localSheetId="1">'[49]16-10-03'!#REF!</definedName>
    <definedName name="BAL_Amount">'[49]16-10-03'!#REF!</definedName>
    <definedName name="BALANCE" localSheetId="6">#REF!</definedName>
    <definedName name="BALANCE" localSheetId="5">#REF!</definedName>
    <definedName name="BALANCE" localSheetId="1">#REF!</definedName>
    <definedName name="BALANCE">#REF!</definedName>
    <definedName name="balance1" localSheetId="5">#REF!</definedName>
    <definedName name="balance1" localSheetId="1">#REF!</definedName>
    <definedName name="balance1">#REF!</definedName>
    <definedName name="BALANCO" localSheetId="6">[1]Patrimonial!#REF!</definedName>
    <definedName name="BALANCO" localSheetId="5">[1]Patrimonial!#REF!</definedName>
    <definedName name="BALANCO" localSheetId="1">[1]Patrimonial!#REF!</definedName>
    <definedName name="BALANCO">[1]Patrimonial!#REF!</definedName>
    <definedName name="BALANCO1" localSheetId="6">[1]Patrimonial!#REF!</definedName>
    <definedName name="BALANCO1" localSheetId="5">[1]Patrimonial!#REF!</definedName>
    <definedName name="BALANCO1" localSheetId="1">[1]Patrimonial!#REF!</definedName>
    <definedName name="BALANCO1">[1]Patrimonial!#REF!</definedName>
    <definedName name="Balanços" localSheetId="1">#REF!</definedName>
    <definedName name="Balanços">#REF!</definedName>
    <definedName name="banco">[50]Critica!$A$1:$D$1022</definedName>
    <definedName name="_xlnm.Database" localSheetId="5">#REF!</definedName>
    <definedName name="_xlnm.Database" localSheetId="1">#REF!</definedName>
    <definedName name="_xlnm.Database">#REF!</definedName>
    <definedName name="BANCOS1" localSheetId="6">#REF!</definedName>
    <definedName name="BANCOS1" localSheetId="5">#REF!</definedName>
    <definedName name="BANCOS1" localSheetId="1">#REF!</definedName>
    <definedName name="BANCOS1">#REF!</definedName>
    <definedName name="BANCOS2" localSheetId="6">#REF!</definedName>
    <definedName name="BANCOS2" localSheetId="1">#REF!</definedName>
    <definedName name="BANCOS2">#REF!</definedName>
    <definedName name="Bank_Shares">#REF!</definedName>
    <definedName name="bank_term">'[51]A I - GAP'!$D$17</definedName>
    <definedName name="BankDebt">'[52]Tran Summ'!#REF!</definedName>
    <definedName name="BARRY" localSheetId="5">#REF!</definedName>
    <definedName name="BARRY" localSheetId="1">#REF!</definedName>
    <definedName name="BARRY">#REF!</definedName>
    <definedName name="base" localSheetId="1">#REF!</definedName>
    <definedName name="base">#REF!</definedName>
    <definedName name="Base_1" localSheetId="1">#REF!</definedName>
    <definedName name="Base_1">#REF!</definedName>
    <definedName name="Base_Bônus">#REF!</definedName>
    <definedName name="Base_Deduções">#REF!</definedName>
    <definedName name="Base_Depreciações">#REF!</definedName>
    <definedName name="Base_DespAtrFat">#REF!</definedName>
    <definedName name="Base_DespesasEquivalencia">#REF!</definedName>
    <definedName name="Base_DespesasFinanceiras">#REF!</definedName>
    <definedName name="Base_DespOpAjustada">#REF!</definedName>
    <definedName name="Base_GastosCombinação">#REF!</definedName>
    <definedName name="Base_ILP">#REF!</definedName>
    <definedName name="Base_IRCS">#REF!</definedName>
    <definedName name="Base_MaisValia">#REF!</definedName>
    <definedName name="Base_MarcasPatentes">#REF!</definedName>
    <definedName name="Base_Provisões">#REF!</definedName>
    <definedName name="Base_ReceitaBruta">#REF!</definedName>
    <definedName name="Base_ReceitasEquivalencia">#REF!</definedName>
    <definedName name="Base_ReceitasFinanceiras">#REF!</definedName>
    <definedName name="Base_Year" localSheetId="5">#REF!</definedName>
    <definedName name="Base_Year" localSheetId="1">#REF!</definedName>
    <definedName name="Base_Year">#REF!</definedName>
    <definedName name="base1">#REF!</definedName>
    <definedName name="base20">#REF!</definedName>
    <definedName name="base3">#REF!</definedName>
    <definedName name="BaseE1">#REF!</definedName>
    <definedName name="Baseforecast">#REF!</definedName>
    <definedName name="BaseIR">[36]Dados!$D$39</definedName>
    <definedName name="BaseModel" localSheetId="5">#REF!</definedName>
    <definedName name="BaseModel" localSheetId="1">#REF!</definedName>
    <definedName name="BaseModel">#REF!</definedName>
    <definedName name="bases" localSheetId="1">#REF!</definedName>
    <definedName name="bases">#REF!</definedName>
    <definedName name="BaseYear" localSheetId="5">#REF!</definedName>
    <definedName name="BaseYear" localSheetId="1">#REF!</definedName>
    <definedName name="BaseYear">#REF!</definedName>
    <definedName name="bazez">#REF!</definedName>
    <definedName name="bb" hidden="1">[53]VFLUORI!$I$10:$I$21</definedName>
    <definedName name="Bb.com" localSheetId="5">#REF!</definedName>
    <definedName name="Bb.com" localSheetId="1">#REF!</definedName>
    <definedName name="Bb.com">#REF!</definedName>
    <definedName name="BBDD">[54]BD!$B$1:$DG$255</definedName>
    <definedName name="bchar10" localSheetId="1" hidden="1">#REF!</definedName>
    <definedName name="bchar10" hidden="1">#REF!</definedName>
    <definedName name="bchart1" localSheetId="1" hidden="1">#REF!</definedName>
    <definedName name="bchart1" hidden="1">#REF!</definedName>
    <definedName name="bchart11" localSheetId="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d">#REF!</definedName>
    <definedName name="BdAtividades">[55]!Tabela_Consulta_de_MS_Access_Database8[#All]</definedName>
    <definedName name="BdCentroDeCustos" localSheetId="5">#REF!</definedName>
    <definedName name="BdCentroDeCustos" localSheetId="1">#REF!</definedName>
    <definedName name="BdCentroDeCustos">#REF!</definedName>
    <definedName name="BdPeriodo" localSheetId="5">#REF!</definedName>
    <definedName name="BdPeriodo" localSheetId="1">#REF!</definedName>
    <definedName name="BdPeriodo">#REF!</definedName>
    <definedName name="becTABLE" localSheetId="5">#REF!</definedName>
    <definedName name="becTABLE" localSheetId="1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[38]EquityTemplate!$A$75:$IV$75</definedName>
    <definedName name="BetaTable" localSheetId="5">#REF!</definedName>
    <definedName name="BetaTable" localSheetId="1">#REF!</definedName>
    <definedName name="BetaTable">#REF!</definedName>
    <definedName name="b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[39]Sheet2!#REF!</definedName>
    <definedName name="bg3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ANK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ENDED">#REF!</definedName>
    <definedName name="BlkPreSnd">#REF!</definedName>
    <definedName name="BlkRegSnd">#REF!</definedName>
    <definedName name="BLPH1" localSheetId="6" hidden="1">#REF!</definedName>
    <definedName name="BLPH1" hidden="1">#REF!</definedName>
    <definedName name="BLPH10" localSheetId="6" hidden="1">[56]Historical!#REF!</definedName>
    <definedName name="BLPH10" localSheetId="5" hidden="1">[56]Historical!#REF!</definedName>
    <definedName name="BLPH10" localSheetId="1" hidden="1">[56]Historical!#REF!</definedName>
    <definedName name="BLPH10" hidden="1">[56]Historical!#REF!</definedName>
    <definedName name="BLPH100" localSheetId="1" hidden="1">#REF!</definedName>
    <definedName name="BLPH100" hidden="1">#REF!</definedName>
    <definedName name="BLPH101" localSheetId="1" hidden="1">#REF!</definedName>
    <definedName name="BLPH101" hidden="1">#REF!</definedName>
    <definedName name="BLPH102" localSheetId="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6" hidden="1">#REF!</definedName>
    <definedName name="BLPH11" localSheetId="5" hidden="1">#REF!</definedName>
    <definedName name="BLPH11" localSheetId="1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6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6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6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6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6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6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localSheetId="6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6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6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6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localSheetId="6" hidden="1">[57]Indian_Second_hist!#REF!</definedName>
    <definedName name="BLPH58" localSheetId="5" hidden="1">[57]Indian_Second_hist!#REF!</definedName>
    <definedName name="BLPH58" localSheetId="1" hidden="1">[57]Indian_Second_hist!#REF!</definedName>
    <definedName name="BLPH58" hidden="1">[57]Indian_Second_hist!#REF!</definedName>
    <definedName name="BLPH59" localSheetId="6" hidden="1">[57]Indian_Second_hist!#REF!</definedName>
    <definedName name="BLPH59" localSheetId="5" hidden="1">[57]Indian_Second_hist!#REF!</definedName>
    <definedName name="BLPH59" localSheetId="1" hidden="1">[57]Indian_Second_hist!#REF!</definedName>
    <definedName name="BLPH59" hidden="1">[57]Indian_Second_hist!#REF!</definedName>
    <definedName name="BLPH6" localSheetId="6" hidden="1">[56]Historical!#REF!</definedName>
    <definedName name="BLPH6" localSheetId="1" hidden="1">[56]Historical!#REF!</definedName>
    <definedName name="BLPH6" hidden="1">[56]Historical!#REF!</definedName>
    <definedName name="BLPH60" localSheetId="6" hidden="1">[57]Indian_Second_hist!#REF!</definedName>
    <definedName name="BLPH60" localSheetId="1" hidden="1">[57]Indian_Second_hist!#REF!</definedName>
    <definedName name="BLPH60" hidden="1">[57]Indian_Second_hist!#REF!</definedName>
    <definedName name="BLPH61" localSheetId="1" hidden="1">#REF!</definedName>
    <definedName name="BLPH61" hidden="1">#REF!</definedName>
    <definedName name="BLPH62" localSheetId="5" hidden="1">[57]Indian_Second_hist!#REF!</definedName>
    <definedName name="BLPH62" localSheetId="1" hidden="1">[57]Indian_Second_hist!#REF!</definedName>
    <definedName name="BLPH62" hidden="1">[57]Indian_Second_hist!#REF!</definedName>
    <definedName name="BLPH63" localSheetId="1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6" localSheetId="1" hidden="1">#REF!</definedName>
    <definedName name="BLPH66" hidden="1">#REF!</definedName>
    <definedName name="BLPH67" localSheetId="5" hidden="1">[57]Indian_Second_hist!#REF!</definedName>
    <definedName name="BLPH67" localSheetId="1" hidden="1">[57]Indian_Second_hist!#REF!</definedName>
    <definedName name="BLPH67" hidden="1">[57]Indian_Second_hist!#REF!</definedName>
    <definedName name="BLPH68" localSheetId="1" hidden="1">#REF!</definedName>
    <definedName name="BLPH68" hidden="1">#REF!</definedName>
    <definedName name="BLPH69" localSheetId="1" hidden="1">#REF!</definedName>
    <definedName name="BLPH69" hidden="1">#REF!</definedName>
    <definedName name="BLPH7" localSheetId="5" hidden="1">[56]Historical!#REF!</definedName>
    <definedName name="BLPH7" localSheetId="1" hidden="1">[56]Historical!#REF!</definedName>
    <definedName name="BLPH7" hidden="1">[56]Historical!#REF!</definedName>
    <definedName name="BLPH70" localSheetId="1" hidden="1">#REF!</definedName>
    <definedName name="BLPH70" hidden="1">#REF!</definedName>
    <definedName name="BLPH71" localSheetId="1" hidden="1">#REF!</definedName>
    <definedName name="BLPH71" hidden="1">#REF!</definedName>
    <definedName name="BLPH72" localSheetId="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5" hidden="1">[56]Historical!#REF!</definedName>
    <definedName name="BLPH8" localSheetId="1" hidden="1">[56]Historical!#REF!</definedName>
    <definedName name="BLPH8" hidden="1">[56]Historical!#REF!</definedName>
    <definedName name="BLPH80" localSheetId="1" hidden="1">#REF!</definedName>
    <definedName name="BLPH80" hidden="1">#REF!</definedName>
    <definedName name="BLPH81" localSheetId="1" hidden="1">#REF!</definedName>
    <definedName name="BLPH81" hidden="1">#REF!</definedName>
    <definedName name="BLPH82" localSheetId="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5" hidden="1">[56]Historical!#REF!</definedName>
    <definedName name="BLPH9" localSheetId="1" hidden="1">[56]Historical!#REF!</definedName>
    <definedName name="BLPH9" hidden="1">[56]Historical!#REF!</definedName>
    <definedName name="BLPH90" localSheetId="1" hidden="1">#REF!</definedName>
    <definedName name="BLPH90" hidden="1">#REF!</definedName>
    <definedName name="BLPH91" localSheetId="1" hidden="1">#REF!</definedName>
    <definedName name="BLPH91" hidden="1">#REF!</definedName>
    <definedName name="BLPH92" localSheetId="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MFOUT" localSheetId="5">#REF!</definedName>
    <definedName name="BMFOUT" localSheetId="1">#REF!</definedName>
    <definedName name="BMFOUT">#REF!</definedName>
    <definedName name="BNET_hist_d" localSheetId="5">[35]BNET!#REF!</definedName>
    <definedName name="BNET_hist_d" localSheetId="1">[35]BNET!#REF!</definedName>
    <definedName name="BNET_hist_d">[35]BNET!#REF!</definedName>
    <definedName name="BNET_hst_a" localSheetId="5">[35]BNET!#REF!</definedName>
    <definedName name="BNET_hst_a" localSheetId="1">[35]BNET!#REF!</definedName>
    <definedName name="BNET_hst_a">[35]BNET!#REF!</definedName>
    <definedName name="BNET_hst_cogs" localSheetId="5">[35]BNET!#REF!</definedName>
    <definedName name="BNET_hst_cogs" localSheetId="1">[35]BNET!#REF!</definedName>
    <definedName name="BNET_hst_cogs">[35]BNET!#REF!</definedName>
    <definedName name="BNET_hst_ebit" localSheetId="5">[35]BNET!#REF!</definedName>
    <definedName name="BNET_hst_ebit" localSheetId="1">[35]BNET!#REF!</definedName>
    <definedName name="BNET_hst_ebit">[35]BNET!#REF!</definedName>
    <definedName name="BNET_hst_ebt">[35]BNET!#REF!</definedName>
    <definedName name="BNET_hst_eps">[35]BNET!#REF!</definedName>
    <definedName name="BNET_hst_r_d">[35]BNET!#REF!</definedName>
    <definedName name="BNET_hst_sg_a">[35]BNET!#REF!</definedName>
    <definedName name="bnnn" localSheetId="6" hidden="1">{"consolidated",#N/A,FALSE,"Sheet1";"cms",#N/A,FALSE,"Sheet1";"fse",#N/A,FALSE,"Sheet1"}</definedName>
    <definedName name="bnnn" localSheetId="7" hidden="1">{"consolidated",#N/A,FALSE,"Sheet1";"cms",#N/A,FALSE,"Sheet1";"fse",#N/A,FALSE,"Sheet1"}</definedName>
    <definedName name="bnnn" localSheetId="8" hidden="1">{"consolidated",#N/A,FALSE,"Sheet1";"cms",#N/A,FALSE,"Sheet1";"fse",#N/A,FALSE,"Sheet1"}</definedName>
    <definedName name="bnnn" localSheetId="4" hidden="1">{"consolidated",#N/A,FALSE,"Sheet1";"cms",#N/A,FALSE,"Sheet1";"fse",#N/A,FALSE,"Sheet1"}</definedName>
    <definedName name="bnnn" localSheetId="1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ardrpt" localSheetId="5">#REF!,#REF!</definedName>
    <definedName name="boardrpt" localSheetId="1">#REF!,#REF!</definedName>
    <definedName name="boardrpt">#REF!,#REF!</definedName>
    <definedName name="Bomb_Marketing" localSheetId="5">[27]Financials!#REF!</definedName>
    <definedName name="Bomb_Marketing" localSheetId="1">[27]Financials!#REF!</definedName>
    <definedName name="Bomb_Marketing">[27]Financials!#REF!</definedName>
    <definedName name="Bond_Deal" localSheetId="5">[27]Financials!#REF!</definedName>
    <definedName name="Bond_Deal" localSheetId="1">[27]Financials!#REF!</definedName>
    <definedName name="Bond_Deal">[27]Financials!#REF!</definedName>
    <definedName name="BOVOUT" localSheetId="5">#REF!</definedName>
    <definedName name="BOVOUT" localSheetId="1">#REF!</definedName>
    <definedName name="BOVOUT">#REF!</definedName>
    <definedName name="BOY" localSheetId="5">#REF!</definedName>
    <definedName name="BOY" localSheetId="1">#REF!</definedName>
    <definedName name="BOY">#REF!</definedName>
    <definedName name="BP" localSheetId="5">#REF!</definedName>
    <definedName name="BP" localSheetId="1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 localSheetId="5">#REF!</definedName>
    <definedName name="BREAKUP" localSheetId="1">#REF!</definedName>
    <definedName name="BREAKUP">#REF!</definedName>
    <definedName name="Bronx_Penetration_Rate" localSheetId="5">#REF!</definedName>
    <definedName name="Bronx_Penetration_Rate" localSheetId="1">#REF!</definedName>
    <definedName name="Bronx_Penetration_Rate">#REF!</definedName>
    <definedName name="Brooklyn_Penetration_Rate" localSheetId="5">#REF!</definedName>
    <definedName name="Brooklyn_Penetration_Rate" localSheetId="1">#REF!</definedName>
    <definedName name="Brooklyn_Penetration_Rate">#REF!</definedName>
    <definedName name="BROW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 localSheetId="5">#REF!</definedName>
    <definedName name="bs" localSheetId="1">#REF!</definedName>
    <definedName name="bs">#REF!</definedName>
    <definedName name="BS_Acct" localSheetId="6">'[49]16-10-03'!#REF!</definedName>
    <definedName name="BS_Acct" localSheetId="5">'[49]16-10-03'!#REF!</definedName>
    <definedName name="BS_Acct" localSheetId="1">'[49]16-10-03'!#REF!</definedName>
    <definedName name="BS_Acct">'[49]16-10-03'!#REF!</definedName>
    <definedName name="BS_AP" localSheetId="5">#REF!</definedName>
    <definedName name="BS_AP" localSheetId="1">#REF!</definedName>
    <definedName name="BS_AP">#REF!</definedName>
    <definedName name="BS_AR" localSheetId="5">#REF!</definedName>
    <definedName name="BS_AR" localSheetId="1">#REF!</definedName>
    <definedName name="BS_AR">#REF!</definedName>
    <definedName name="BS_Cash" localSheetId="5">#REF!</definedName>
    <definedName name="BS_Cash" localSheetId="1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6">#REF!</definedName>
    <definedName name="bsglass">#REF!</definedName>
    <definedName name="bslamp" localSheetId="6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 localSheetId="6">#REF!</definedName>
    <definedName name="budgetk94" localSheetId="5">#REF!</definedName>
    <definedName name="budgetk94" localSheetId="1">#REF!</definedName>
    <definedName name="budgetk94">#REF!</definedName>
    <definedName name="BUDGETNAME1">[60]CRITERIA1!$B$13</definedName>
    <definedName name="BUDGETORG1">[60]CRITERIA1!$B$14</definedName>
    <definedName name="Buidings_District" localSheetId="1">#REF!</definedName>
    <definedName name="Buidings_District">#REF!</definedName>
    <definedName name="Building_District" localSheetId="1">#REF!</definedName>
    <definedName name="Building_District">#REF!</definedName>
    <definedName name="Buildings_per_District" localSheetId="1">#REF!</definedName>
    <definedName name="Buildings_per_District">#REF!</definedName>
    <definedName name="Buildings_per_Year">#REF!</definedName>
    <definedName name="bundy" localSheetId="5">[61]INPUTS!#REF!</definedName>
    <definedName name="bundy" localSheetId="1">[61]INPUTS!#REF!</definedName>
    <definedName name="bundy">[61]INPUTS!#REF!</definedName>
    <definedName name="BUNDYBS" localSheetId="5">#REF!</definedName>
    <definedName name="BUNDYBS" localSheetId="1">#REF!</definedName>
    <definedName name="BUNDYBS">#REF!</definedName>
    <definedName name="BUNDYCASH" localSheetId="5">#REF!</definedName>
    <definedName name="BUNDYCASH" localSheetId="1">#REF!</definedName>
    <definedName name="BUNDYCASH">#REF!</definedName>
    <definedName name="BUNDYDOWN" localSheetId="5">#REF!</definedName>
    <definedName name="BUNDYDOWN" localSheetId="1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[38]EquityTemplate!$A$73:$IV$73</definedName>
    <definedName name="C.C.COLIGADAS" localSheetId="6">#REF!</definedName>
    <definedName name="C.C.COLIGADAS" localSheetId="5">#REF!</definedName>
    <definedName name="C.C.COLIGADAS" localSheetId="1">#REF!</definedName>
    <definedName name="C.C.COLIGADAS">#REF!</definedName>
    <definedName name="C.M.B" localSheetId="6">#REF!</definedName>
    <definedName name="C.M.B" localSheetId="1">#REF!</definedName>
    <definedName name="C.M.B">#REF!</definedName>
    <definedName name="C.P.V" localSheetId="6">#REF!</definedName>
    <definedName name="C.P.V" localSheetId="1">#REF!</definedName>
    <definedName name="C.P.V">#REF!</definedName>
    <definedName name="c_c" localSheetId="6" hidden="1">{"'REL CUSTODIF'!$B$1:$H$72"}</definedName>
    <definedName name="c_c" localSheetId="7" hidden="1">{"'REL CUSTODIF'!$B$1:$H$72"}</definedName>
    <definedName name="c_c" localSheetId="8" hidden="1">{"'REL CUSTODIF'!$B$1:$H$72"}</definedName>
    <definedName name="c_c" localSheetId="5" hidden="1">{"'REL CUSTODIF'!$B$1:$H$72"}</definedName>
    <definedName name="c_c" localSheetId="4" hidden="1">{"'REL CUSTODIF'!$B$1:$H$72"}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[38]EquityTemplate!$A$56:$IV$56</definedName>
    <definedName name="CA_RECS">[38]EquityTemplate!$A$58:$IV$58</definedName>
    <definedName name="CA_STK">[38]EquityTemplate!$A$57:$IV$57</definedName>
    <definedName name="CAB" localSheetId="1">#REF!</definedName>
    <definedName name="CAB">#REF!</definedName>
    <definedName name="cabeçalho" localSheetId="1">#REF!</definedName>
    <definedName name="cabeçalho">#REF!</definedName>
    <definedName name="Cable" localSheetId="6" hidden="1">{#N/A,#N/A,FALSE,"Operations";#N/A,#N/A,FALSE,"Financials"}</definedName>
    <definedName name="Cable" localSheetId="7" hidden="1">{#N/A,#N/A,FALSE,"Operations";#N/A,#N/A,FALSE,"Financials"}</definedName>
    <definedName name="Cable" localSheetId="8" hidden="1">{#N/A,#N/A,FALSE,"Operations";#N/A,#N/A,FALSE,"Financials"}</definedName>
    <definedName name="Cable" localSheetId="4" hidden="1">{#N/A,#N/A,FALSE,"Operations";#N/A,#N/A,FALSE,"Financials"}</definedName>
    <definedName name="Cable" localSheetId="1" hidden="1">{#N/A,#N/A,FALSE,"Operations";#N/A,#N/A,FALSE,"Financials"}</definedName>
    <definedName name="Cable" hidden="1">{#N/A,#N/A,FALSE,"Operations";#N/A,#N/A,FALSE,"Financials"}</definedName>
    <definedName name="Cable2" localSheetId="6" hidden="1">{#N/A,#N/A,FALSE,"Operations";#N/A,#N/A,FALSE,"Financials"}</definedName>
    <definedName name="Cable2" localSheetId="7" hidden="1">{#N/A,#N/A,FALSE,"Operations";#N/A,#N/A,FALSE,"Financials"}</definedName>
    <definedName name="Cable2" localSheetId="8" hidden="1">{#N/A,#N/A,FALSE,"Operations";#N/A,#N/A,FALSE,"Financials"}</definedName>
    <definedName name="Cable2" localSheetId="4" hidden="1">{#N/A,#N/A,FALSE,"Operations";#N/A,#N/A,FALSE,"Financials"}</definedName>
    <definedName name="Cable2" localSheetId="1" hidden="1">{#N/A,#N/A,FALSE,"Operations";#N/A,#N/A,FALSE,"Financials"}</definedName>
    <definedName name="Cable2" hidden="1">{#N/A,#N/A,FALSE,"Operations";#N/A,#N/A,FALSE,"Financials"}</definedName>
    <definedName name="Cad_CentroDeCusto">#REF!</definedName>
    <definedName name="Cad_DirecObj">#REF!</definedName>
    <definedName name="CAIXA" localSheetId="6">#REF!</definedName>
    <definedName name="CAIXA" localSheetId="5">#REF!</definedName>
    <definedName name="CAIXA" localSheetId="1">#REF!</definedName>
    <definedName name="CAIXA">#REF!</definedName>
    <definedName name="cal_yr" localSheetId="5">#REF!</definedName>
    <definedName name="cal_yr" localSheetId="1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8">[62]!Calculation</definedName>
    <definedName name="Calculation" localSheetId="13">[62]!Calculation</definedName>
    <definedName name="Calculation">[62]!Calculation</definedName>
    <definedName name="calendar" localSheetId="5">#REF!</definedName>
    <definedName name="calendar" localSheetId="1">#REF!</definedName>
    <definedName name="calendar">#REF!</definedName>
    <definedName name="cap" localSheetId="5">#REF!</definedName>
    <definedName name="cap" localSheetId="1">#REF!</definedName>
    <definedName name="cap">#REF!</definedName>
    <definedName name="Capex" localSheetId="6">{18}</definedName>
    <definedName name="Capex" localSheetId="7">{18}</definedName>
    <definedName name="Capex" localSheetId="8">{18}</definedName>
    <definedName name="Capex" localSheetId="5">{18}</definedName>
    <definedName name="Capex" localSheetId="4">{18}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19">#REF!</definedName>
    <definedName name="Capex_20">#REF!</definedName>
    <definedName name="Capex_21">#REF!</definedName>
    <definedName name="capex_perc" localSheetId="5">'[63]A I'!#REF!</definedName>
    <definedName name="capex_perc" localSheetId="1">'[63]A I'!#REF!</definedName>
    <definedName name="capex_perc">'[63]A I'!#REF!</definedName>
    <definedName name="CAPEX2" localSheetId="5">'[64]Cases - M'!#REF!</definedName>
    <definedName name="CAPEX2" localSheetId="1">'[64]Cases - M'!#REF!</definedName>
    <definedName name="CAPEX2">'[64]Cases - M'!#REF!</definedName>
    <definedName name="CapExGrowth" localSheetId="5">#REF!</definedName>
    <definedName name="CapExGrowth" localSheetId="1">#REF!</definedName>
    <definedName name="CapExGrowth">#REF!</definedName>
    <definedName name="CapexYear" localSheetId="5">#REF!</definedName>
    <definedName name="CapexYear" localSheetId="1">#REF!</definedName>
    <definedName name="CapexYear">#REF!</definedName>
    <definedName name="CapIQ" localSheetId="5">#REF!</definedName>
    <definedName name="CapIQ" localSheetId="1">#REF!</definedName>
    <definedName name="CapIQ">#REF!</definedName>
    <definedName name="CAPITAL" localSheetId="6">#REF!</definedName>
    <definedName name="CAPITAL">#REF!</definedName>
    <definedName name="CAPITAL_XLEASE">[65]Transinputs!$R$48</definedName>
    <definedName name="Capitalization_Summary" localSheetId="5">#REF!</definedName>
    <definedName name="Capitalization_Summary" localSheetId="1">#REF!</definedName>
    <definedName name="Capitalization_Summary">#REF!</definedName>
    <definedName name="CAPM">[66]Dados!$F$27</definedName>
    <definedName name="caps" localSheetId="5">#REF!</definedName>
    <definedName name="caps" localSheetId="1">#REF!</definedName>
    <definedName name="caps">#REF!</definedName>
    <definedName name="CapSum_DebtAmort" localSheetId="5">#REF!,#REF!</definedName>
    <definedName name="CapSum_DebtAmort" localSheetId="1">#REF!,#REF!</definedName>
    <definedName name="CapSum_DebtAmort">#REF!,#REF!</definedName>
    <definedName name="captable" localSheetId="5">#REF!</definedName>
    <definedName name="captable" localSheetId="1">#REF!</definedName>
    <definedName name="captable">#REF!</definedName>
    <definedName name="Captação_Acionistas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A" hidden="1">#REF!</definedName>
    <definedName name="carlos" localSheetId="6" hidden="1">{#N/A,"10% Success",FALSE,"Sales Forecast";#N/A,#N/A,FALSE,"Sheet2"}</definedName>
    <definedName name="carlos" localSheetId="7" hidden="1">{#N/A,"10% Success",FALSE,"Sales Forecast";#N/A,#N/A,FALSE,"Sheet2"}</definedName>
    <definedName name="carlos" localSheetId="8" hidden="1">{#N/A,"10% Success",FALSE,"Sales Forecast";#N/A,#N/A,FALSE,"Sheet2"}</definedName>
    <definedName name="carlos" localSheetId="4" hidden="1">{#N/A,"10% Success",FALSE,"Sales Forecast";#N/A,#N/A,FALSE,"Sheet2"}</definedName>
    <definedName name="carlos" localSheetId="1" hidden="1">{#N/A,"10% Success",FALSE,"Sales Forecast";#N/A,#N/A,FALSE,"Sheet2"}</definedName>
    <definedName name="carlos" hidden="1">{#N/A,"10% Success",FALSE,"Sales Forecast";#N/A,#N/A,FALSE,"Sheet2"}</definedName>
    <definedName name="CASA">#REF!</definedName>
    <definedName name="case" localSheetId="5">#REF!</definedName>
    <definedName name="case" localSheetId="1">#REF!</definedName>
    <definedName name="case">#REF!</definedName>
    <definedName name="case1" localSheetId="5">#REF!</definedName>
    <definedName name="case1" localSheetId="1">#REF!</definedName>
    <definedName name="case1">#REF!</definedName>
    <definedName name="case1b">'[8]Sheet1 (4)'!$G$352</definedName>
    <definedName name="case2" localSheetId="5">#REF!</definedName>
    <definedName name="case2" localSheetId="1">#REF!</definedName>
    <definedName name="case2">#REF!</definedName>
    <definedName name="case3" localSheetId="5">#REF!</definedName>
    <definedName name="case3" localSheetId="1">#REF!</definedName>
    <definedName name="case3">#REF!</definedName>
    <definedName name="case3b">'[8]Sheet1 (4)'!$G$354</definedName>
    <definedName name="case4b">'[8]Sheet1 (4)'!$G$355</definedName>
    <definedName name="caselogic" localSheetId="5">#REF!</definedName>
    <definedName name="caselogic" localSheetId="1">#REF!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 localSheetId="5">#REF!,#REF!</definedName>
    <definedName name="CASESTATS" localSheetId="1">#REF!,#REF!</definedName>
    <definedName name="CASESTATS">#REF!,#REF!</definedName>
    <definedName name="CASESTATS1" localSheetId="5">#REF!</definedName>
    <definedName name="CASESTATS1" localSheetId="1">#REF!</definedName>
    <definedName name="CASESTATS1">#REF!</definedName>
    <definedName name="CASESTATS2" localSheetId="5">#REF!</definedName>
    <definedName name="CASESTATS2" localSheetId="1">#REF!</definedName>
    <definedName name="CASESTATS2">#REF!</definedName>
    <definedName name="casestats3" localSheetId="5">#REF!</definedName>
    <definedName name="casestats3" localSheetId="1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 localSheetId="5">#REF!</definedName>
    <definedName name="Cash_Flow" localSheetId="1">#REF!</definedName>
    <definedName name="Cash_Flow">#REF!</definedName>
    <definedName name="CASH_FLOW_ANALYSIS" localSheetId="5">#REF!</definedName>
    <definedName name="CASH_FLOW_ANALYSIS" localSheetId="1">#REF!</definedName>
    <definedName name="CASH_FLOW_ANALYSIS">#REF!</definedName>
    <definedName name="cash_i">'[70]Returns - 6'!$AO$4</definedName>
    <definedName name="cash_inv">'[51]A I - GAP'!$D$19</definedName>
    <definedName name="CASH_PAY" localSheetId="5">#REF!</definedName>
    <definedName name="CASH_PAY" localSheetId="1">#REF!</definedName>
    <definedName name="CASH_PAY">#REF!</definedName>
    <definedName name="cash_sweep" localSheetId="5">#REF!</definedName>
    <definedName name="cash_sweep" localSheetId="1">#REF!</definedName>
    <definedName name="cash_sweep">#REF!</definedName>
    <definedName name="cash_target" localSheetId="5">#REF!</definedName>
    <definedName name="cash_target" localSheetId="1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[38]EquityTemplate!$A$94:$IV$94</definedName>
    <definedName name="Cashflow_Financing" localSheetId="5">#REF!</definedName>
    <definedName name="Cashflow_Financing" localSheetId="1">#REF!</definedName>
    <definedName name="Cashflow_Financing">#REF!</definedName>
    <definedName name="cashInterest">[30]inputs!$G$15</definedName>
    <definedName name="CASHMINIMUM" localSheetId="5">#REF!</definedName>
    <definedName name="CASHMINIMUM" localSheetId="1">#REF!</definedName>
    <definedName name="CASHMINIMUM">#REF!</definedName>
    <definedName name="cashofferprice" localSheetId="5">#REF!</definedName>
    <definedName name="cashofferprice" localSheetId="1">#REF!</definedName>
    <definedName name="cashofferprice">#REF!</definedName>
    <definedName name="cashpremium">[71]INPUTS!$G$19</definedName>
    <definedName name="cashshare" localSheetId="5">#REF!</definedName>
    <definedName name="cashshare" localSheetId="1">#REF!</definedName>
    <definedName name="cashshare">#REF!</definedName>
    <definedName name="CAST_BUY" localSheetId="5">#REF!</definedName>
    <definedName name="CAST_BUY" localSheetId="1">#REF!</definedName>
    <definedName name="CAST_BUY">#REF!</definedName>
    <definedName name="cast_lbo" localSheetId="5">#REF!</definedName>
    <definedName name="cast_lbo" localSheetId="1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#REF!</definedName>
    <definedName name="ccc" localSheetId="5">#REF!</definedName>
    <definedName name="ccc" localSheetId="1">#REF!</definedName>
    <definedName name="ccc">#REF!</definedName>
    <definedName name="ççç" localSheetId="5">#REF!</definedName>
    <definedName name="ççç" localSheetId="1">#REF!</definedName>
    <definedName name="ççç">#REF!</definedName>
    <definedName name="CCCC" localSheetId="5">#REF!</definedName>
    <definedName name="CCCC" localSheetId="1">#REF!</definedName>
    <definedName name="CCCC">#REF!</definedName>
    <definedName name="ççççççç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CC" localSheetId="6">#REF!</definedName>
    <definedName name="CCCCCCCCCC" localSheetId="5">#REF!</definedName>
    <definedName name="CCCCCCCCCC" localSheetId="1">#REF!</definedName>
    <definedName name="CCCCCCCCCC">#REF!</definedName>
    <definedName name="cchart1" localSheetId="1" hidden="1">#REF!</definedName>
    <definedName name="cchart1" hidden="1">#REF!</definedName>
    <definedName name="cchart10" localSheetId="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CLNF">#REF!</definedName>
    <definedName name="cctr_descr">[75]Apoio!$B$108:$B$116</definedName>
    <definedName name="cdsc" localSheetId="6" hidden="1">{#N/A,#N/A,FALSE,"FFCXOUT3"}</definedName>
    <definedName name="cdsc" localSheetId="7" hidden="1">{#N/A,#N/A,FALSE,"FFCXOUT3"}</definedName>
    <definedName name="cdsc" localSheetId="8" hidden="1">{#N/A,#N/A,FALSE,"FFCXOUT3"}</definedName>
    <definedName name="cdsc" localSheetId="4" hidden="1">{#N/A,#N/A,FALSE,"FFCXOUT3"}</definedName>
    <definedName name="cdsc" localSheetId="1" hidden="1">{#N/A,#N/A,FALSE,"FFCXOUT3"}</definedName>
    <definedName name="cdsc" hidden="1">{#N/A,#N/A,FALSE,"FFCXOUT3"}</definedName>
    <definedName name="cdte" localSheetId="6" hidden="1">{#N/A,#N/A,FALSE,"FFCXOUT3"}</definedName>
    <definedName name="cdte" localSheetId="7" hidden="1">{#N/A,#N/A,FALSE,"FFCXOUT3"}</definedName>
    <definedName name="cdte" localSheetId="8" hidden="1">{#N/A,#N/A,FALSE,"FFCXOUT3"}</definedName>
    <definedName name="cdte" localSheetId="4" hidden="1">{#N/A,#N/A,FALSE,"FFCXOUT3"}</definedName>
    <definedName name="cdte" localSheetId="1" hidden="1">{#N/A,#N/A,FALSE,"FFCXOUT3"}</definedName>
    <definedName name="cdte" hidden="1">{#N/A,#N/A,FALSE,"FFCXOUT3"}</definedName>
    <definedName name="CE">[38]EquityTemplate!$A$97:$IV$97</definedName>
    <definedName name="Cell_Errors">#N/A</definedName>
    <definedName name="Cellsdown">#REF!</definedName>
    <definedName name="Cellular_Sub" localSheetId="6" hidden="1">{"Outputs",#N/A,TRUE,"North America";"Outputs",#N/A,TRUE,"Europe";"Outputs",#N/A,TRUE,"Asia Pacific";"Outputs",#N/A,TRUE,"Latin America";"Outputs",#N/A,TRUE,"Wireless"}</definedName>
    <definedName name="Cellular_Sub" localSheetId="7" hidden="1">{"Outputs",#N/A,TRUE,"North America";"Outputs",#N/A,TRUE,"Europe";"Outputs",#N/A,TRUE,"Asia Pacific";"Outputs",#N/A,TRUE,"Latin America";"Outputs",#N/A,TRUE,"Wireless"}</definedName>
    <definedName name="Cellular_Sub" localSheetId="8" hidden="1">{"Outputs",#N/A,TRUE,"North America";"Outputs",#N/A,TRUE,"Europe";"Outputs",#N/A,TRUE,"Asia Pacific";"Outputs",#N/A,TRUE,"Latin America";"Outputs",#N/A,TRUE,"Wireless"}</definedName>
    <definedName name="Cellular_Sub" localSheetId="4" hidden="1">{"Outputs",#N/A,TRUE,"North America";"Outputs",#N/A,TRUE,"Europe";"Outputs",#N/A,TRUE,"Asia Pacific";"Outputs",#N/A,TRUE,"Latin America";"Outputs",#N/A,TRUE,"Wireless"}</definedName>
    <definedName name="Cellular_Sub" localSheetId="1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ário" localSheetId="8">OFFSET([76]!START,0,0,1,1)</definedName>
    <definedName name="Cenário" localSheetId="13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 localSheetId="5">#REF!</definedName>
    <definedName name="CentrosDeCustos" localSheetId="1">#REF!</definedName>
    <definedName name="CentrosDeCustos">#REF!</definedName>
    <definedName name="CEPS00" localSheetId="5">#REF!</definedName>
    <definedName name="CEPS00" localSheetId="1">#REF!</definedName>
    <definedName name="CEPS00">#REF!</definedName>
    <definedName name="CEPS01" localSheetId="5">#REF!</definedName>
    <definedName name="CEPS01" localSheetId="1">#REF!</definedName>
    <definedName name="CEPS01">#REF!</definedName>
    <definedName name="CEPS02">#REF!</definedName>
    <definedName name="CEPS03">#REF!</definedName>
    <definedName name="CETIP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 localSheetId="5">#REF!</definedName>
    <definedName name="cf" localSheetId="1">#REF!</definedName>
    <definedName name="cf">#REF!</definedName>
    <definedName name="CF_Amortization" localSheetId="5">#REF!</definedName>
    <definedName name="CF_Amortization" localSheetId="1">#REF!</definedName>
    <definedName name="CF_Amortization">#REF!</definedName>
    <definedName name="CF_AP" localSheetId="5">#REF!</definedName>
    <definedName name="CF_AP" localSheetId="1">#REF!</definedName>
    <definedName name="CF_AP">#REF!</definedName>
    <definedName name="CF_AR">#REF!</definedName>
    <definedName name="CF_ASSOC">[38]EquityTemplate!$A$85:$IV$85</definedName>
    <definedName name="CF_Beg_Cash" localSheetId="5">#REF!</definedName>
    <definedName name="CF_Beg_Cash" localSheetId="1">#REF!</definedName>
    <definedName name="CF_Beg_Cash">#REF!</definedName>
    <definedName name="CF_Capex" localSheetId="5">#REF!</definedName>
    <definedName name="CF_Capex" localSheetId="1">#REF!</definedName>
    <definedName name="CF_Capex">#REF!</definedName>
    <definedName name="CF_Convertible_Debt" localSheetId="5">#REF!</definedName>
    <definedName name="CF_Convertible_Debt" localSheetId="1">#REF!</definedName>
    <definedName name="CF_Convertible_Debt">#REF!</definedName>
    <definedName name="CF_Convertible_Preferred">#REF!</definedName>
    <definedName name="CF_CTP">[38]EquityTemplate!$A$87:$IV$87</definedName>
    <definedName name="CF_Deferred_Taxes" localSheetId="5">#REF!</definedName>
    <definedName name="CF_Deferred_Taxes" localSheetId="1">#REF!</definedName>
    <definedName name="CF_Deferred_Taxes">#REF!</definedName>
    <definedName name="CF_DEPR">[38]EquityTemplate!$A$84:$IV$84</definedName>
    <definedName name="CF_Depreciation" localSheetId="5">#REF!</definedName>
    <definedName name="CF_Depreciation" localSheetId="1">#REF!</definedName>
    <definedName name="CF_Depreciation">#REF!</definedName>
    <definedName name="CF_Dividends" localSheetId="5">#REF!</definedName>
    <definedName name="CF_Dividends" localSheetId="1">#REF!</definedName>
    <definedName name="CF_Dividends">#REF!</definedName>
    <definedName name="CF_Dividends_Subsidiary" localSheetId="5">#REF!</definedName>
    <definedName name="CF_Dividends_Subsidiary" localSheetId="1">#REF!</definedName>
    <definedName name="CF_Dividends_Subsidiary">#REF!</definedName>
    <definedName name="CF_Equity">#REF!</definedName>
    <definedName name="CF_Equity_Earnings">#REF!</definedName>
    <definedName name="CF_GAIN_LOSS">[38]EquityTemplate!$A$93:$IV$93</definedName>
    <definedName name="CF_Inventory" localSheetId="5">#REF!</definedName>
    <definedName name="CF_Inventory" localSheetId="1">#REF!</definedName>
    <definedName name="CF_Inventory">#REF!</definedName>
    <definedName name="CF_Investments" localSheetId="5">#REF!</definedName>
    <definedName name="CF_Investments" localSheetId="1">#REF!</definedName>
    <definedName name="CF_Investments">#REF!</definedName>
    <definedName name="CF_Minority_NI" localSheetId="5">#REF!</definedName>
    <definedName name="CF_Minority_NI" localSheetId="1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[38]EquityTemplate!$A$83:$IV$83</definedName>
    <definedName name="CF_Provisions" localSheetId="5">#REF!</definedName>
    <definedName name="CF_Provisions" localSheetId="1">#REF!</definedName>
    <definedName name="CF_Provisions">#REF!</definedName>
    <definedName name="CF_Straight_Debt" localSheetId="5">#REF!</definedName>
    <definedName name="CF_Straight_Debt" localSheetId="1">#REF!</definedName>
    <definedName name="CF_Straight_Debt">#REF!</definedName>
    <definedName name="CF_Straight_Preferred" localSheetId="5">#REF!</definedName>
    <definedName name="CF_Straight_Preferred" localSheetId="1">#REF!</definedName>
    <definedName name="CF_Straight_Preferred">#REF!</definedName>
    <definedName name="CF_WC">[38]EquityTemplate!$A$86:$IV$86</definedName>
    <definedName name="CFb">[8]Financials!$B$67:$AI$144</definedName>
    <definedName name="CFD">#REF!</definedName>
    <definedName name="CFPS">[38]EquityTemplate!$A$99:$IV$99</definedName>
    <definedName name="CFPS__DM" localSheetId="5">#REF!</definedName>
    <definedName name="CFPS__DM" localSheetId="1">#REF!</definedName>
    <definedName name="CFPS__DM">#REF!</definedName>
    <definedName name="Change_in_NWC" localSheetId="5">#REF!</definedName>
    <definedName name="Change_in_NWC" localSheetId="1">#REF!</definedName>
    <definedName name="Change_in_NWC">#REF!</definedName>
    <definedName name="Chart" localSheetId="6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7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8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5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">#REF!</definedName>
    <definedName name="ChaveSuafiEmCetip">[78]CETIP!$I$15:$I$1961</definedName>
    <definedName name="ChaveSuafiEmSuafi" localSheetId="5">#REF!</definedName>
    <definedName name="ChaveSuafiEmSuafi" localSheetId="1">#REF!</definedName>
    <definedName name="ChaveSuafiEmSuafi">#REF!</definedName>
    <definedName name="Check">[34]Balance!$AD$61</definedName>
    <definedName name="check1" localSheetId="5">#REF!</definedName>
    <definedName name="check1" localSheetId="1">#REF!</definedName>
    <definedName name="check1">#REF!</definedName>
    <definedName name="check2" localSheetId="5">#REF!</definedName>
    <definedName name="check2" localSheetId="1">#REF!</definedName>
    <definedName name="check2">#REF!</definedName>
    <definedName name="check3" localSheetId="5">#REF!</definedName>
    <definedName name="check3" localSheetId="1">#REF!</definedName>
    <definedName name="check3">#REF!</definedName>
    <definedName name="CHECKLIST">[38]EquityTemplate!$A$96:$IV$96</definedName>
    <definedName name="CHEMNEBITDA">[79]Inputs!#REF!</definedName>
    <definedName name="CHK">'[80]1.1'!$D$32</definedName>
    <definedName name="chkIpoPrice" localSheetId="5">#REF!</definedName>
    <definedName name="chkIpoPrice" localSheetId="1">#REF!</definedName>
    <definedName name="chkIpoPrice">#REF!</definedName>
    <definedName name="Choices_Wrapper">#N/A</definedName>
    <definedName name="CIPAtual" localSheetId="5">#REF!</definedName>
    <definedName name="CIPAtual" localSheetId="1">#REF!</definedName>
    <definedName name="CIPAtual">#REF!</definedName>
    <definedName name="CIPHist" localSheetId="5">#REF!</definedName>
    <definedName name="CIPHist" localSheetId="1">#REF!</definedName>
    <definedName name="CIPHist">#REF!</definedName>
    <definedName name="CIQWBGuid" hidden="1">"db4a7d6c-6731-4e38-8f9e-1098db759146"</definedName>
    <definedName name="Cisco">[81]Manager!$I$19</definedName>
    <definedName name="CL" localSheetId="5">#REF!</definedName>
    <definedName name="CL" localSheetId="1">#REF!</definedName>
    <definedName name="CL">#REF!</definedName>
    <definedName name="CL_DEBT">[38]EquityTemplate!$A$61:$IV$61</definedName>
    <definedName name="CL_PAY">[38]EquityTemplate!$A$62:$IV$62</definedName>
    <definedName name="class_price">'[46]Support - US'!#REF!</definedName>
    <definedName name="Classificação" localSheetId="1">#REF!</definedName>
    <definedName name="Classificação">#REF!</definedName>
    <definedName name="claudia" localSheetId="6" hidden="1">{#N/A,"70% Success",FALSE,"Sales Forecast";#N/A,#N/A,FALSE,"Sheet2"}</definedName>
    <definedName name="claudia" localSheetId="7" hidden="1">{#N/A,"70% Success",FALSE,"Sales Forecast";#N/A,#N/A,FALSE,"Sheet2"}</definedName>
    <definedName name="claudia" localSheetId="8" hidden="1">{#N/A,"70% Success",FALSE,"Sales Forecast";#N/A,#N/A,FALSE,"Sheet2"}</definedName>
    <definedName name="claudia" localSheetId="4" hidden="1">{#N/A,"70% Success",FALSE,"Sales Forecast";#N/A,#N/A,FALSE,"Sheet2"}</definedName>
    <definedName name="claudia" localSheetId="1" hidden="1">{#N/A,"70% Success",FALSE,"Sales Forecast";#N/A,#N/A,FALSE,"Sheet2"}</definedName>
    <definedName name="claudia" hidden="1">{#N/A,"70% Success",FALSE,"Sales Forecast";#N/A,#N/A,FALSE,"Sheet2"}</definedName>
    <definedName name="CliBlkPre" localSheetId="5">#REF!</definedName>
    <definedName name="CliBlkPre" localSheetId="1">#REF!</definedName>
    <definedName name="CliBlkPre">#REF!</definedName>
    <definedName name="CliBlkReg" localSheetId="5">#REF!</definedName>
    <definedName name="CliBlkReg" localSheetId="1">#REF!</definedName>
    <definedName name="CliBlkReg">#REF!</definedName>
    <definedName name="client">[81]Manager!$J$19</definedName>
    <definedName name="Client_Company_Profile" localSheetId="5">#REF!</definedName>
    <definedName name="Client_Company_Profile" localSheetId="1">#REF!</definedName>
    <definedName name="Client_Company_Profile">#REF!</definedName>
    <definedName name="CliMsgTotDols" localSheetId="5">#REF!</definedName>
    <definedName name="CliMsgTotDols" localSheetId="1">#REF!</definedName>
    <definedName name="CliMsgTotDols">#REF!</definedName>
    <definedName name="CliMsgTotUnits" localSheetId="5">#REF!</definedName>
    <definedName name="CliMsgTotUnits" localSheetId="1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 localSheetId="5">#REF!</definedName>
    <definedName name="close_price_date" localSheetId="1">#REF!</definedName>
    <definedName name="close_price_date">#REF!</definedName>
    <definedName name="Closing_Costs" localSheetId="5">#REF!</definedName>
    <definedName name="Closing_Costs" localSheetId="1">#REF!</definedName>
    <definedName name="Closing_Costs">#REF!</definedName>
    <definedName name="CO.CTRL.NA" localSheetId="1">OFFSET(#REF!,0,0,COUNTA(#REF!)-1,MATCH("Processo COD",#REF!,0))</definedName>
    <definedName name="CO.CTRL.NA">OFFSET(#REF!,0,0,COUNTA(#REF!)-1,MATCH("Processo COD",#REF!,0))</definedName>
    <definedName name="CO.GE">OFFSET(#REF!,0,0,COUNTA(#REF!)-1,MATCH("Processo COD",#REF!,0))</definedName>
    <definedName name="co_name" localSheetId="5">#REF!</definedName>
    <definedName name="co_name" localSheetId="1">#REF!</definedName>
    <definedName name="co_name">#REF!</definedName>
    <definedName name="co_rk" localSheetId="5">#REF!,#REF!</definedName>
    <definedName name="co_rk" localSheetId="1">#REF!,#REF!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 localSheetId="6">#REF!</definedName>
    <definedName name="cod_arren" localSheetId="5">#REF!</definedName>
    <definedName name="cod_arren" localSheetId="1">#REF!</definedName>
    <definedName name="cod_arren">#REF!</definedName>
    <definedName name="cod_arrevsa" localSheetId="6">#REF!</definedName>
    <definedName name="cod_arrevsa" localSheetId="1">#REF!</definedName>
    <definedName name="cod_arrevsa">#REF!</definedName>
    <definedName name="cod_credn" localSheetId="6">#REF!</definedName>
    <definedName name="cod_credn" localSheetId="1">#REF!</definedName>
    <definedName name="cod_credn">#REF!</definedName>
    <definedName name="cod_crednsa" localSheetId="6">#REF!</definedName>
    <definedName name="cod_crednsa">#REF!</definedName>
    <definedName name="cod_credvsa" localSheetId="6">#REF!</definedName>
    <definedName name="cod_credvsa">#REF!</definedName>
    <definedName name="COD_EST" localSheetId="6">#REF!</definedName>
    <definedName name="COD_EST">#REF!</definedName>
    <definedName name="cod_outcredn" localSheetId="6">#REF!</definedName>
    <definedName name="cod_outcredn">#REF!</definedName>
    <definedName name="cod_outcrednsa" localSheetId="6">#REF!</definedName>
    <definedName name="cod_outcrednsa">#REF!</definedName>
    <definedName name="cod_outcredvsa" localSheetId="6">#REF!</definedName>
    <definedName name="cod_outcredvsa">#REF!</definedName>
    <definedName name="COD_PROD">"RJ11TELSRV1"</definedName>
    <definedName name="code">[84]Assump!$U$1</definedName>
    <definedName name="codn_sa" localSheetId="6">#REF!</definedName>
    <definedName name="codn_sa" localSheetId="5">#REF!</definedName>
    <definedName name="codn_sa" localSheetId="1">#REF!</definedName>
    <definedName name="codn_sa">#REF!</definedName>
    <definedName name="codpdd_sa" localSheetId="6">#REF!</definedName>
    <definedName name="codpdd_sa" localSheetId="1">#REF!</definedName>
    <definedName name="codpdd_sa">#REF!</definedName>
    <definedName name="codv_sa" localSheetId="6">#REF!</definedName>
    <definedName name="codv_sa" localSheetId="1">#REF!</definedName>
    <definedName name="codv_sa">#REF!</definedName>
    <definedName name="cogs">#REF!</definedName>
    <definedName name="COGSoverideTitle">[61]INPUTS!$D$33</definedName>
    <definedName name="col" localSheetId="5">#REF!</definedName>
    <definedName name="col" localSheetId="1">#REF!</definedName>
    <definedName name="col">#REF!</definedName>
    <definedName name="col_values" localSheetId="5">#REF!</definedName>
    <definedName name="col_values" localSheetId="1">#REF!</definedName>
    <definedName name="col_values">#REF!</definedName>
    <definedName name="collumn" localSheetId="5">#REF!</definedName>
    <definedName name="collumn" localSheetId="1">#REF!</definedName>
    <definedName name="collumn">#REF!</definedName>
    <definedName name="Comb.CI.Aplicação" localSheetId="6">#REF!</definedName>
    <definedName name="Comb.CI.Aplicação">#REF!</definedName>
    <definedName name="Comb.CI.Ativo" localSheetId="6">#REF!</definedName>
    <definedName name="Comb.CI.Ativo">#REF!</definedName>
    <definedName name="Comb.CI.Origem" localSheetId="6">#REF!</definedName>
    <definedName name="Comb.CI.Origem">#REF!</definedName>
    <definedName name="Comb.CI.Passivo" localSheetId="6">#REF!</definedName>
    <definedName name="Comb.CI.Passivo">#REF!</definedName>
    <definedName name="Comb.CI.Resultado" localSheetId="6">#REF!</definedName>
    <definedName name="Comb.CI.Resultado">#REF!</definedName>
    <definedName name="Comb.LS.Aplicação" localSheetId="6">#REF!</definedName>
    <definedName name="Comb.LS.Aplicação">#REF!</definedName>
    <definedName name="Comb.LS.Ativo" localSheetId="6">#REF!</definedName>
    <definedName name="Comb.LS.Ativo">#REF!</definedName>
    <definedName name="Comb.LS.Origem" localSheetId="6">#REF!</definedName>
    <definedName name="Comb.LS.Origem">#REF!</definedName>
    <definedName name="Comb.LS.Passivo" localSheetId="6">#REF!</definedName>
    <definedName name="Comb.LS.Passivo">#REF!</definedName>
    <definedName name="Comb.LS.Resultado" localSheetId="6">#REF!</definedName>
    <definedName name="Comb.LS.Resultado">#REF!</definedName>
    <definedName name="CombinadoEaling" localSheetId="6">#REF!</definedName>
    <definedName name="CombinadoEaling">#REF!</definedName>
    <definedName name="CombinadoEmbraco" localSheetId="6">#REF!</definedName>
    <definedName name="CombinadoEmbraco">#REF!</definedName>
    <definedName name="CombinadoEna" localSheetId="6">#REF!</definedName>
    <definedName name="CombinadoEna">#REF!</definedName>
    <definedName name="CombinadoHG" localSheetId="6">#REF!</definedName>
    <definedName name="CombinadoHG">#REF!</definedName>
    <definedName name="Combo_Box">'[85]Status &amp; Industry Key Codes'!$A$24:$A$29</definedName>
    <definedName name="Comments" localSheetId="5">#REF!</definedName>
    <definedName name="Comments" localSheetId="1">#REF!</definedName>
    <definedName name="Comments">#REF!</definedName>
    <definedName name="COMMERCIAL" localSheetId="5">[86]Transinputs!#REF!</definedName>
    <definedName name="COMMERCIAL" localSheetId="1">[86]Transinputs!#REF!</definedName>
    <definedName name="COMMERCIAL">[86]Transinputs!#REF!</definedName>
    <definedName name="Commitment_Fee" localSheetId="5">#REF!</definedName>
    <definedName name="Commitment_Fee" localSheetId="1">#REF!</definedName>
    <definedName name="Commitment_Fee">#REF!</definedName>
    <definedName name="common" localSheetId="5">#REF!</definedName>
    <definedName name="common" localSheetId="1">#REF!</definedName>
    <definedName name="common">#REF!</definedName>
    <definedName name="common_paid">[67]TransInputs!$G$34</definedName>
    <definedName name="commSW_Growth">[29]Assumptions!#REF!</definedName>
    <definedName name="commSW_Growth_2004">[29]Assumptions!#REF!</definedName>
    <definedName name="company">[87]Snapshot!$B$1</definedName>
    <definedName name="Company_reported_exceptionals">[37]Figures!#REF!</definedName>
    <definedName name="Company_tax_97">[39]Sheet3!$C$15</definedName>
    <definedName name="Company_tax_98">[39]Sheet3!$B$15</definedName>
    <definedName name="companyName">[88]inputs!$G$6</definedName>
    <definedName name="CompanyName1" localSheetId="5">#REF!</definedName>
    <definedName name="CompanyName1" localSheetId="1">#REF!</definedName>
    <definedName name="CompanyName1">#REF!</definedName>
    <definedName name="CompanyName2" localSheetId="1" hidden="1">#REF!</definedName>
    <definedName name="CompanyName2" hidden="1">#REF!</definedName>
    <definedName name="CompanyTicker1" localSheetId="5">#REF!</definedName>
    <definedName name="CompanyTicker1" localSheetId="1">#REF!</definedName>
    <definedName name="CompanyTicker1">#REF!</definedName>
    <definedName name="ComparableAnalysis" localSheetId="5">#REF!</definedName>
    <definedName name="ComparableAnalysis" localSheetId="1">#REF!</definedName>
    <definedName name="ComparableAnalysis">#REF!</definedName>
    <definedName name="ComparatEU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ison" localSheetId="5">#REF!</definedName>
    <definedName name="Comparison" localSheetId="1">#REF!</definedName>
    <definedName name="Comparison">#REF!</definedName>
    <definedName name="Compco1" localSheetId="6" hidden="1">{"Page1",#N/A,FALSE,"CompCo";"Page2",#N/A,FALSE,"CompCo"}</definedName>
    <definedName name="Compco1" localSheetId="7" hidden="1">{"Page1",#N/A,FALSE,"CompCo";"Page2",#N/A,FALSE,"CompCo"}</definedName>
    <definedName name="Compco1" localSheetId="8" hidden="1">{"Page1",#N/A,FALSE,"CompCo";"Page2",#N/A,FALSE,"CompCo"}</definedName>
    <definedName name="Compco1" localSheetId="4" hidden="1">{"Page1",#N/A,FALSE,"CompCo";"Page2",#N/A,FALSE,"CompCo"}</definedName>
    <definedName name="Compco1" localSheetId="1" hidden="1">{"Page1",#N/A,FALSE,"CompCo";"Page2",#N/A,FALSE,"CompCo"}</definedName>
    <definedName name="Compco1" hidden="1">{"Page1",#N/A,FALSE,"CompCo";"Page2",#N/A,FALSE,"CompCo"}</definedName>
    <definedName name="Compco2" localSheetId="6" hidden="1">{"Page1",#N/A,FALSE,"CompCo";"Page2",#N/A,FALSE,"CompCo"}</definedName>
    <definedName name="Compco2" localSheetId="7" hidden="1">{"Page1",#N/A,FALSE,"CompCo";"Page2",#N/A,FALSE,"CompCo"}</definedName>
    <definedName name="Compco2" localSheetId="8" hidden="1">{"Page1",#N/A,FALSE,"CompCo";"Page2",#N/A,FALSE,"CompCo"}</definedName>
    <definedName name="Compco2" localSheetId="4" hidden="1">{"Page1",#N/A,FALSE,"CompCo";"Page2",#N/A,FALSE,"CompCo"}</definedName>
    <definedName name="Compco2" localSheetId="1" hidden="1">{"Page1",#N/A,FALSE,"CompCo";"Page2",#N/A,FALSE,"CompCo"}</definedName>
    <definedName name="Compco2" hidden="1">{"Page1",#N/A,FALSE,"CompCo";"Page2",#N/A,FALSE,"CompCo"}</definedName>
    <definedName name="COMPENSACAO">#N/A</definedName>
    <definedName name="CompRange1" localSheetId="6" hidden="1">OFFSET(CompRange1Main,9,0,COUNTA(CompRange1Main)-COUNTA(#REF!),1)</definedName>
    <definedName name="CompRange1" localSheetId="7" hidden="1">OFFSET(CompRange1Main,9,0,COUNTA(CompRange1Main)-COUNTA(#REF!),1)</definedName>
    <definedName name="CompRange1" localSheetId="8" hidden="1">OFFSET(CompRange1Main,9,0,COUNTA(CompRange1Main)-COUNTA(#REF!),1)</definedName>
    <definedName name="CompRange1" localSheetId="4" hidden="1">OFFSET(CompRange1Main,9,0,COUNTA(CompRange1Main)-COUNTA(#REF!),1)</definedName>
    <definedName name="CompRange1" localSheetId="1" hidden="1">OFFSET(Reconciliação_Produtos!CompRange1Main,9,0,COUNTA(Reconciliação_Produtos!CompRange1Main)-COUNTA(#REF!),1)</definedName>
    <definedName name="CompRange1" hidden="1">OFFSET(CompRange1Main,9,0,COUNTA(CompRange1Main)-COUNTA(#REF!),1)</definedName>
    <definedName name="CompRange1Main" localSheetId="1" hidden="1">#REF!</definedName>
    <definedName name="CompRange1Main" hidden="1">#REF!</definedName>
    <definedName name="CompRange2" localSheetId="6" hidden="1">OFFSET(CompRange2Main,9,0,COUNTA(CompRange2Main)-COUNTA(#REF!),1)</definedName>
    <definedName name="CompRange2" localSheetId="7" hidden="1">OFFSET(CompRange2Main,9,0,COUNTA(CompRange2Main)-COUNTA(#REF!),1)</definedName>
    <definedName name="CompRange2" localSheetId="8" hidden="1">OFFSET(CompRange2Main,9,0,COUNTA(CompRange2Main)-COUNTA(#REF!),1)</definedName>
    <definedName name="CompRange2" localSheetId="4" hidden="1">OFFSET(CompRange2Main,9,0,COUNTA(CompRange2Main)-COUNTA(#REF!),1)</definedName>
    <definedName name="CompRange2" localSheetId="1" hidden="1">OFFSET(Reconciliação_Produtos!CompRange2Main,9,0,COUNTA(Reconciliação_Produtos!CompRange2Main)-COUNTA(#REF!),1)</definedName>
    <definedName name="CompRange2" hidden="1">OFFSET(CompRange2Main,9,0,COUNTA(CompRange2Main)-COUNTA(#REF!),1)</definedName>
    <definedName name="CompRange2Main" localSheetId="1" hidden="1">#REF!</definedName>
    <definedName name="CompRange2Main" hidden="1">#REF!</definedName>
    <definedName name="COMPRAS" localSheetId="6">#REF!</definedName>
    <definedName name="COMPRAS" localSheetId="5">#REF!</definedName>
    <definedName name="COMPRAS" localSheetId="1">#REF!</definedName>
    <definedName name="COMPRAS">#REF!</definedName>
    <definedName name="compresult" localSheetId="6" hidden="1">{"FCB_ALL",#N/A,FALSE,"FCB"}</definedName>
    <definedName name="compresult" localSheetId="7" hidden="1">{"FCB_ALL",#N/A,FALSE,"FCB"}</definedName>
    <definedName name="compresult" localSheetId="8" hidden="1">{"FCB_ALL",#N/A,FALSE,"FCB"}</definedName>
    <definedName name="compresult" localSheetId="5" hidden="1">{"FCB_ALL",#N/A,FALSE,"FCB"}</definedName>
    <definedName name="compresult" localSheetId="4" hidden="1">{"FCB_ALL",#N/A,FALSE,"FCB"}</definedName>
    <definedName name="compresult" localSheetId="1" hidden="1">{"FCB_ALL",#N/A,FALSE,"FCB"}</definedName>
    <definedName name="compresult" hidden="1">{"FCB_ALL",#N/A,FALSE,"FCB"}</definedName>
    <definedName name="compresults" localSheetId="6" hidden="1">{"FCB_ALL",#N/A,FALSE,"FCB"}</definedName>
    <definedName name="compresults" localSheetId="7" hidden="1">{"FCB_ALL",#N/A,FALSE,"FCB"}</definedName>
    <definedName name="compresults" localSheetId="8" hidden="1">{"FCB_ALL",#N/A,FALSE,"FCB"}</definedName>
    <definedName name="compresults" localSheetId="5" hidden="1">{"FCB_ALL",#N/A,FALSE,"FCB"}</definedName>
    <definedName name="compresults" localSheetId="4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[35]COMS!#REF!</definedName>
    <definedName name="COMS_hist_cogs">[35]COMS!#REF!</definedName>
    <definedName name="COMS_hist_d">[35]COMS!#REF!</definedName>
    <definedName name="COMS_hst_a">[35]COMS!#REF!</definedName>
    <definedName name="COMS_hst_cogs">[35]COMS!#REF!</definedName>
    <definedName name="COMS_hst_ebit">[35]COMS!#REF!</definedName>
    <definedName name="COMS_hst_ebt">[35]COMS!#REF!</definedName>
    <definedName name="COMS_hst_eps">[35]COMS!#REF!</definedName>
    <definedName name="COMS_hst_r_d">[35]COMS!#REF!</definedName>
    <definedName name="COMS_hst_sg_a">[35]COMS!#REF!</definedName>
    <definedName name="COMS_sg_a">[35]COMS!#REF!</definedName>
    <definedName name="con" localSheetId="5">#REF!</definedName>
    <definedName name="con" localSheetId="1">#REF!</definedName>
    <definedName name="con">#REF!</definedName>
    <definedName name="coname">[89]Financials!$F$3</definedName>
    <definedName name="CONBUD" localSheetId="5">#REF!</definedName>
    <definedName name="CONBUD" localSheetId="1">#REF!</definedName>
    <definedName name="CONBUD">#REF!</definedName>
    <definedName name="Concessão_Malha_Sul" localSheetId="6" hidden="1">{#N/A,"100% Success",TRUE,"Sales Forecast";#N/A,#N/A,TRUE,"Sheet2"}</definedName>
    <definedName name="Concessão_Malha_Sul" localSheetId="7" hidden="1">{#N/A,"100% Success",TRUE,"Sales Forecast";#N/A,#N/A,TRUE,"Sheet2"}</definedName>
    <definedName name="Concessão_Malha_Sul" localSheetId="8" hidden="1">{#N/A,"100% Success",TRUE,"Sales Forecast";#N/A,#N/A,TRUE,"Sheet2"}</definedName>
    <definedName name="Concessão_Malha_Sul" localSheetId="4" hidden="1">{#N/A,"100% Success",TRUE,"Sales Forecast";#N/A,#N/A,TRUE,"Sheet2"}</definedName>
    <definedName name="Concessão_Malha_Sul" localSheetId="1" hidden="1">{#N/A,"100% Success",TRUE,"Sales Forecast";#N/A,#N/A,TRUE,"Sheet2"}</definedName>
    <definedName name="Concessão_Malha_Sul" hidden="1">{#N/A,"100% Success",TRUE,"Sales Forecast";#N/A,#N/A,TRUE,"Sheet2"}</definedName>
    <definedName name="CONFORE" localSheetId="5">#REF!</definedName>
    <definedName name="CONFORE" localSheetId="1">#REF!</definedName>
    <definedName name="CONFORE">#REF!</definedName>
    <definedName name="CONPRYR" localSheetId="5">#REF!</definedName>
    <definedName name="CONPRYR" localSheetId="1">#REF!</definedName>
    <definedName name="CONPRYR">#REF!</definedName>
    <definedName name="CONS_BUY" localSheetId="5">#REF!</definedName>
    <definedName name="CONS_BUY" localSheetId="1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 localSheetId="5">#REF!</definedName>
    <definedName name="CONSUMER" localSheetId="1">#REF!</definedName>
    <definedName name="CONSUMER">#REF!</definedName>
    <definedName name="CONSWCD" localSheetId="5">#REF!</definedName>
    <definedName name="CONSWCD" localSheetId="1">#REF!</definedName>
    <definedName name="CONSWCD">#REF!</definedName>
    <definedName name="CONT.REC" localSheetId="6">#REF!</definedName>
    <definedName name="CONT.REC" localSheetId="1">#REF!</definedName>
    <definedName name="CONT.REC">#REF!</definedName>
    <definedName name="CONT.REC.ME" localSheetId="6">#REF!</definedName>
    <definedName name="CONT.REC.ME">#REF!</definedName>
    <definedName name="conta" localSheetId="6">#REF!</definedName>
    <definedName name="conta">#REF!</definedName>
    <definedName name="CONTAS.PAGAR" localSheetId="6">#REF!</definedName>
    <definedName name="CONTAS.PAGAR">#REF!</definedName>
    <definedName name="CONTR.SOCIAL" localSheetId="6">#REF!</definedName>
    <definedName name="CONTR.SOCIAL">#REF!</definedName>
    <definedName name="Contract">#REF!</definedName>
    <definedName name="CONTREV">#REF!</definedName>
    <definedName name="contribuição">#REF!</definedName>
    <definedName name="Contribution">#REF!</definedName>
    <definedName name="ControleErros">[25]Controle02!$E$20</definedName>
    <definedName name="Conv" localSheetId="5">#REF!</definedName>
    <definedName name="Conv" localSheetId="1">#REF!</definedName>
    <definedName name="Conv">#REF!</definedName>
    <definedName name="conv_value">'[26]A I'!$D$10</definedName>
    <definedName name="convention" localSheetId="5">#REF!</definedName>
    <definedName name="convention" localSheetId="1">#REF!</definedName>
    <definedName name="convention">#REF!</definedName>
    <definedName name="CONVERSIONADJ" localSheetId="5">#REF!</definedName>
    <definedName name="CONVERSIONADJ" localSheetId="1">#REF!</definedName>
    <definedName name="CONVERSIONADJ">#REF!</definedName>
    <definedName name="CONVERT_PREMIUM" localSheetId="5">#REF!</definedName>
    <definedName name="CONVERT_PREMIUM" localSheetId="1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per2" localSheetId="6" hidden="1">{#N/A,#N/A,TRUE,"Pro Forma";#N/A,#N/A,TRUE,"PF_Bal";#N/A,#N/A,TRUE,"PF_INC";#N/A,#N/A,TRUE,"CBE";#N/A,#N/A,TRUE,"SWK"}</definedName>
    <definedName name="cooper2" localSheetId="7" hidden="1">{#N/A,#N/A,TRUE,"Pro Forma";#N/A,#N/A,TRUE,"PF_Bal";#N/A,#N/A,TRUE,"PF_INC";#N/A,#N/A,TRUE,"CBE";#N/A,#N/A,TRUE,"SWK"}</definedName>
    <definedName name="cooper2" localSheetId="8" hidden="1">{#N/A,#N/A,TRUE,"Pro Forma";#N/A,#N/A,TRUE,"PF_Bal";#N/A,#N/A,TRUE,"PF_INC";#N/A,#N/A,TRUE,"CBE";#N/A,#N/A,TRUE,"SWK"}</definedName>
    <definedName name="cooper2" localSheetId="4" hidden="1">{#N/A,#N/A,TRUE,"Pro Forma";#N/A,#N/A,TRUE,"PF_Bal";#N/A,#N/A,TRUE,"PF_INC";#N/A,#N/A,TRUE,"CBE";#N/A,#N/A,TRUE,"SWK"}</definedName>
    <definedName name="cooper2" localSheetId="1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rdenadoria">[91]Plan2!$I$1:$I$36</definedName>
    <definedName name="Copia" localSheetId="1" hidden="1">#REF!</definedName>
    <definedName name="Copia" hidden="1">#REF!</definedName>
    <definedName name="COPTION" localSheetId="5">#REF!</definedName>
    <definedName name="COPTION" localSheetId="1">#REF!</definedName>
    <definedName name="COPTION">#REF!</definedName>
    <definedName name="copy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_area" localSheetId="5">#REF!</definedName>
    <definedName name="copy_area" localSheetId="1">#REF!</definedName>
    <definedName name="copy_area">#REF!</definedName>
    <definedName name="COR_Allocation_Detail" localSheetId="5">#REF!</definedName>
    <definedName name="COR_Allocation_Detail" localSheetId="1">#REF!</definedName>
    <definedName name="COR_Allocation_Detail">#REF!</definedName>
    <definedName name="COR_Summary" localSheetId="5">#REF!</definedName>
    <definedName name="COR_Summary" localSheetId="1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[27]Financials!#REF!</definedName>
    <definedName name="Corporate_Logistics_Employee_Count_Logistics_Systems_Manager">[27]Financials!#REF!</definedName>
    <definedName name="Corporate_Logistics_Employee_Count_Secretary">[27]Financials!#REF!</definedName>
    <definedName name="Corporate_Mgt_and_Admin_Employee_Count_Admin_Assistant">[27]Financials!#REF!</definedName>
    <definedName name="Corporate_Mgt_and_Admin_Employee_Count_COO">[27]Financials!#REF!</definedName>
    <definedName name="Corporate_Mgt_and_Admin_Employee_Count_HR_Director">[27]Financials!#REF!</definedName>
    <definedName name="Corporate_Mgt_and_Admin_Employee_Count_Secretary">[27]Financials!#REF!</definedName>
    <definedName name="Corporate_Mgt_and_Admin_Employee_Count_VP_of_Customer_Service">[27]Financials!#REF!</definedName>
    <definedName name="Corporate_Mgt_and_Admin_Employee_Count_VP_of_Purchasing">[27]Financials!#REF!</definedName>
    <definedName name="Corporate_Real_Estate_Employee_Count_Assistant">[27]Financials!#REF!</definedName>
    <definedName name="Corporate_Real_Estate_Employee_Count_Secretary">[27]Financials!#REF!</definedName>
    <definedName name="Corporate_Real_Estate_Employee_Count_Sight_Selection_Agent">[27]Financials!#REF!</definedName>
    <definedName name="Corporate_Real_Estate_Employee_Count_Warehouse_Construction_Manager">[27]Financials!#REF!</definedName>
    <definedName name="Corporate_SandM_Employee_Count_Secretary">[27]Financials!#REF!</definedName>
    <definedName name="Cost_of_Sales" localSheetId="5">#REF!</definedName>
    <definedName name="Cost_of_Sales" localSheetId="1">#REF!</definedName>
    <definedName name="Cost_of_Sales">#REF!</definedName>
    <definedName name="CostDebt" localSheetId="5">#REF!</definedName>
    <definedName name="CostDebt" localSheetId="1">#REF!</definedName>
    <definedName name="CostDebt">#REF!</definedName>
    <definedName name="CostEquity" localSheetId="5">#REF!</definedName>
    <definedName name="CostEquity" localSheetId="1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[38]EquityTemplate!$A$78:$IV$78</definedName>
    <definedName name="Costofsales" localSheetId="5">#REF!</definedName>
    <definedName name="Costofsales" localSheetId="1">#REF!</definedName>
    <definedName name="Costofsales">#REF!</definedName>
    <definedName name="coucou" localSheetId="6" hidden="1">{#N/A,#N/A,TRUE,"Cover sheet";#N/A,#N/A,TRUE,"INPUTS";#N/A,#N/A,TRUE,"OUTPUTS";#N/A,#N/A,TRUE,"VALUATION"}</definedName>
    <definedName name="coucou" localSheetId="7" hidden="1">{#N/A,#N/A,TRUE,"Cover sheet";#N/A,#N/A,TRUE,"INPUTS";#N/A,#N/A,TRUE,"OUTPUTS";#N/A,#N/A,TRUE,"VALUATION"}</definedName>
    <definedName name="coucou" localSheetId="8" hidden="1">{#N/A,#N/A,TRUE,"Cover sheet";#N/A,#N/A,TRUE,"INPUTS";#N/A,#N/A,TRUE,"OUTPUTS";#N/A,#N/A,TRUE,"VALUATION"}</definedName>
    <definedName name="coucou" localSheetId="5" hidden="1">{#N/A,#N/A,TRUE,"Cover sheet";#N/A,#N/A,TRUE,"INPUTS";#N/A,#N/A,TRUE,"OUTPUTS";#N/A,#N/A,TRUE,"VALUATION"}</definedName>
    <definedName name="coucou" localSheetId="4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 localSheetId="5">#REF!</definedName>
    <definedName name="cov2a" localSheetId="1">#REF!</definedName>
    <definedName name="cov2a">#REF!</definedName>
    <definedName name="cov4a" localSheetId="5">#REF!</definedName>
    <definedName name="cov4a" localSheetId="1">#REF!</definedName>
    <definedName name="cov4a">#REF!</definedName>
    <definedName name="CPRIME" localSheetId="5">#REF!</definedName>
    <definedName name="CPRIME" localSheetId="1">#REF!</definedName>
    <definedName name="CPRIME">#REF!</definedName>
    <definedName name="CPS" localSheetId="5">'[93]trading comps'!#REF!</definedName>
    <definedName name="CPS" localSheetId="1">'[93]trading comps'!#REF!</definedName>
    <definedName name="CPS">'[93]trading comps'!#REF!</definedName>
    <definedName name="cr" localSheetId="5">[67]Credit!#REF!</definedName>
    <definedName name="cr" localSheetId="1">[67]Credit!#REF!</definedName>
    <definedName name="cr">[67]Credit!#REF!</definedName>
    <definedName name="crailtitle">[61]INPUTS!$D$28</definedName>
    <definedName name="cratios" localSheetId="5">#REF!</definedName>
    <definedName name="cratios" localSheetId="1">#REF!</definedName>
    <definedName name="cratios">#REF!</definedName>
    <definedName name="CrescSNG">'[94]InclusõesSng(O)'!$G$35</definedName>
    <definedName name="CREV00" localSheetId="5">#REF!</definedName>
    <definedName name="CREV00" localSheetId="1">#REF!</definedName>
    <definedName name="CREV00">#REF!</definedName>
    <definedName name="CREV01" localSheetId="5">#REF!</definedName>
    <definedName name="CREV01" localSheetId="1">#REF!</definedName>
    <definedName name="CREV01">#REF!</definedName>
    <definedName name="CREV02" localSheetId="5">#REF!</definedName>
    <definedName name="CREV02" localSheetId="1">#REF!</definedName>
    <definedName name="CREV02">#REF!</definedName>
    <definedName name="CREV03">#REF!</definedName>
    <definedName name="_xlnm.Criteria">#REF!</definedName>
    <definedName name="CRIVO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[36]Dados!$D$49</definedName>
    <definedName name="CS_PERC">[36]Dados!$D$45</definedName>
    <definedName name="CS_PERC2003">[36]Dados!$F$45</definedName>
    <definedName name="csda" localSheetId="6" hidden="1">{#N/A,"30% Success",TRUE,"Sales Forecast";#N/A,#N/A,TRUE,"Sheet2"}</definedName>
    <definedName name="csda" localSheetId="7" hidden="1">{#N/A,"30% Success",TRUE,"Sales Forecast";#N/A,#N/A,TRUE,"Sheet2"}</definedName>
    <definedName name="csda" localSheetId="8" hidden="1">{#N/A,"30% Success",TRUE,"Sales Forecast";#N/A,#N/A,TRUE,"Sheet2"}</definedName>
    <definedName name="csda" localSheetId="4" hidden="1">{#N/A,"30% Success",TRUE,"Sales Forecast";#N/A,#N/A,TRUE,"Sheet2"}</definedName>
    <definedName name="csda" localSheetId="1" hidden="1">{#N/A,"30% Success",TRUE,"Sales Forecast";#N/A,#N/A,TRUE,"Sheet2"}</definedName>
    <definedName name="csda" hidden="1">{#N/A,"30% Success",TRUE,"Sales Forecast";#N/A,#N/A,TRUE,"Sheet2"}</definedName>
    <definedName name="cse" localSheetId="5">#REF!</definedName>
    <definedName name="cse" localSheetId="1">#REF!</definedName>
    <definedName name="cse">#REF!</definedName>
    <definedName name="cso">[95]Assum!$R$9</definedName>
    <definedName name="CTAS.PG.AFILIADAS" localSheetId="6">#REF!</definedName>
    <definedName name="CTAS.PG.AFILIADAS" localSheetId="5">#REF!</definedName>
    <definedName name="CTAS.PG.AFILIADAS" localSheetId="1">#REF!</definedName>
    <definedName name="CTAS.PG.AFILIADAS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" localSheetId="5">#REF!</definedName>
    <definedName name="currency" localSheetId="1">#REF!</definedName>
    <definedName name="currency">#REF!</definedName>
    <definedName name="CurrencyCell" localSheetId="5">#REF!</definedName>
    <definedName name="CurrencyCell" localSheetId="1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 localSheetId="5">#REF!</definedName>
    <definedName name="CurrencySymbol" localSheetId="1">#REF!</definedName>
    <definedName name="CurrencySymbol">#REF!</definedName>
    <definedName name="Current" localSheetId="5">#REF!</definedName>
    <definedName name="Current" localSheetId="1">#REF!</definedName>
    <definedName name="Current">#REF!</definedName>
    <definedName name="Current_cost_adjusted_net_income" localSheetId="5">[37]Figures!#REF!</definedName>
    <definedName name="Current_cost_adjusted_net_income" localSheetId="1">[37]Figures!#REF!</definedName>
    <definedName name="Current_cost_adjusted_net_income">[37]Figures!#REF!</definedName>
    <definedName name="Current_Fiscal_Year" localSheetId="5">#REF!</definedName>
    <definedName name="Current_Fiscal_Year" localSheetId="1">#REF!</definedName>
    <definedName name="Current_Fiscal_Year">#REF!</definedName>
    <definedName name="CURRENT_PRICE" localSheetId="5">#REF!</definedName>
    <definedName name="CURRENT_PRICE" localSheetId="1">#REF!</definedName>
    <definedName name="CURRENT_PRICE">#REF!</definedName>
    <definedName name="Current_Print_Area" localSheetId="5">'[97]BAANF Balance Sheet'!#REF!</definedName>
    <definedName name="Current_Print_Area" localSheetId="1">'[97]BAANF Balance Sheet'!#REF!</definedName>
    <definedName name="Current_Print_Area">'[97]BAANF Balance Sheet'!#REF!</definedName>
    <definedName name="CurrentSO" localSheetId="5">#REF!</definedName>
    <definedName name="CurrentSO" localSheetId="1">#REF!</definedName>
    <definedName name="CurrentSO">#REF!</definedName>
    <definedName name="CurrentYear" localSheetId="5">#REF!</definedName>
    <definedName name="CurrentYear" localSheetId="1">#REF!</definedName>
    <definedName name="CurrentYear">#REF!</definedName>
    <definedName name="cusprd01" localSheetId="6">#REF!</definedName>
    <definedName name="cusprd01" localSheetId="1">#REF!</definedName>
    <definedName name="cusprd01">#REF!</definedName>
    <definedName name="cusprd02" localSheetId="6">#REF!</definedName>
    <definedName name="cusprd02">#REF!</definedName>
    <definedName name="cusprd03" localSheetId="6">#REF!</definedName>
    <definedName name="cusprd03">#REF!</definedName>
    <definedName name="cusprd04" localSheetId="6">#REF!</definedName>
    <definedName name="cusprd04">#REF!</definedName>
    <definedName name="cusprd05" localSheetId="6">#REF!</definedName>
    <definedName name="cusprd05">#REF!</definedName>
    <definedName name="cusprd06" localSheetId="6">#REF!</definedName>
    <definedName name="cusprd06">#REF!</definedName>
    <definedName name="Cust_Name">#REF!</definedName>
    <definedName name="Customer" localSheetId="6">#REF!</definedName>
    <definedName name="Customer">#REF!</definedName>
    <definedName name="CustomIndexDate">#REF!</definedName>
    <definedName name="CustomIndexValue">#REF!</definedName>
    <definedName name="Cwvu.ATIVOS2." localSheetId="1" hidden="1">#REF!,#REF!</definedName>
    <definedName name="Cwvu.ATIVOS2." hidden="1">#REF!,#REF!</definedName>
    <definedName name="Cwvu.GREY_ALL." localSheetId="6" hidden="1">#REF!</definedName>
    <definedName name="Cwvu.GREY_ALL." localSheetId="5" hidden="1">#REF!</definedName>
    <definedName name="Cwvu.GREY_ALL." localSheetId="1" hidden="1">#REF!</definedName>
    <definedName name="Cwvu.GREY_ALL." hidden="1">#REF!</definedName>
    <definedName name="Cwvu.Page1." localSheetId="1" hidden="1">#REF!,#REF!,#REF!,#REF!,#REF!,#REF!,#REF!,#REF!,#REF!</definedName>
    <definedName name="Cwvu.Page1." hidden="1">#REF!,#REF!,#REF!,#REF!,#REF!,#REF!,#REF!,#REF!,#REF!</definedName>
    <definedName name="Cwvu.Page2." localSheetId="1" hidden="1">#REF!,#REF!,#REF!,#REF!,#REF!,#REF!,#REF!,#REF!,#REF!</definedName>
    <definedName name="Cwvu.Page2." hidden="1">#REF!,#REF!,#REF!,#REF!,#REF!,#REF!,#REF!,#REF!,#REF!</definedName>
    <definedName name="Cwvu.Page3." localSheetId="1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PRICE" localSheetId="5">#REF!</definedName>
    <definedName name="CXPRICE" localSheetId="1">#REF!</definedName>
    <definedName name="CXPRICE">#REF!</definedName>
    <definedName name="CZ" localSheetId="5">#REF!</definedName>
    <definedName name="CZ" localSheetId="1">#REF!</definedName>
    <definedName name="CZ">#REF!</definedName>
    <definedName name="d" localSheetId="6" hidden="1">{"Monthly",#N/A,FALSE,"1.2"}</definedName>
    <definedName name="d" localSheetId="7" hidden="1">{"Monthly",#N/A,FALSE,"1.2"}</definedName>
    <definedName name="d" localSheetId="8" hidden="1">{"Monthly",#N/A,FALSE,"1.2"}</definedName>
    <definedName name="d" localSheetId="5" hidden="1">{"Monthly",#N/A,FALSE,"1.2"}</definedName>
    <definedName name="d" localSheetId="4" hidden="1">{"Monthly",#N/A,FALSE,"1.2"}</definedName>
    <definedName name="d" localSheetId="1" hidden="1">{"Monthly",#N/A,FALSE,"1.2"}</definedName>
    <definedName name="d" hidden="1">{"Monthly",#N/A,FALSE,"1.2"}</definedName>
    <definedName name="D8_">#N/A</definedName>
    <definedName name="DACLBUD" localSheetId="5">#REF!</definedName>
    <definedName name="DACLBUD" localSheetId="1">#REF!</definedName>
    <definedName name="DACLBUD">#REF!</definedName>
    <definedName name="DACLFORE" localSheetId="5">#REF!</definedName>
    <definedName name="DACLFORE" localSheetId="1">#REF!</definedName>
    <definedName name="DACLFORE">#REF!</definedName>
    <definedName name="DACLPRYR" localSheetId="5">#REF!</definedName>
    <definedName name="DACLPRYR" localSheetId="1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da" localSheetId="6" hidden="1">{"'RELATÓRIO'!$A$1:$E$20","'RELATÓRIO'!$A$22:$D$34","'INTERNET'!$A$31:$G$58","'INTERNET'!$A$1:$G$28","'SÉRIE HISTÓRICA'!$A$167:$H$212","'SÉRIE HISTÓRICA'!$A$56:$H$101"}</definedName>
    <definedName name="dada" localSheetId="7" hidden="1">{"'RELATÓRIO'!$A$1:$E$20","'RELATÓRIO'!$A$22:$D$34","'INTERNET'!$A$31:$G$58","'INTERNET'!$A$1:$G$28","'SÉRIE HISTÓRICA'!$A$167:$H$212","'SÉRIE HISTÓRICA'!$A$56:$H$101"}</definedName>
    <definedName name="dada" localSheetId="8" hidden="1">{"'RELATÓRIO'!$A$1:$E$20","'RELATÓRIO'!$A$22:$D$34","'INTERNET'!$A$31:$G$58","'INTERNET'!$A$1:$G$28","'SÉRIE HISTÓRICA'!$A$167:$H$212","'SÉRIE HISTÓRICA'!$A$56:$H$101"}</definedName>
    <definedName name="dada" localSheetId="4" hidden="1">{"'RELATÓRIO'!$A$1:$E$20","'RELATÓRIO'!$A$22:$D$34","'INTERNET'!$A$31:$G$58","'INTERNET'!$A$1:$G$28","'SÉRIE HISTÓRICA'!$A$167:$H$212","'SÉRIE HISTÓRICA'!$A$56:$H$101"}</definedName>
    <definedName name="dada" localSheetId="1" hidden="1">{"'RELATÓRIO'!$A$1:$E$20","'RELATÓRIO'!$A$22:$D$34","'INTERNET'!$A$31:$G$58","'INTERNET'!$A$1:$G$28","'SÉRIE HISTÓRICA'!$A$167:$H$212","'SÉRIE HISTÓRICA'!$A$56:$H$101"}</definedName>
    <definedName name="dada" hidden="1">{"'RELATÓRIO'!$A$1:$E$20","'RELATÓRIO'!$A$22:$D$34","'INTERNET'!$A$31:$G$58","'INTERNET'!$A$1:$G$28","'SÉRIE HISTÓRICA'!$A$167:$H$212","'SÉRIE HISTÓRICA'!$A$56:$H$101"}</definedName>
    <definedName name="dadfadfadf" localSheetId="6" hidden="1">{#N/A,"70% Success",FALSE,"Sales Forecast";#N/A,#N/A,FALSE,"Sheet2"}</definedName>
    <definedName name="dadfadfadf" localSheetId="7" hidden="1">{#N/A,"70% Success",FALSE,"Sales Forecast";#N/A,#N/A,FALSE,"Sheet2"}</definedName>
    <definedName name="dadfadfadf" localSheetId="8" hidden="1">{#N/A,"70% Success",FALSE,"Sales Forecast";#N/A,#N/A,FALSE,"Sheet2"}</definedName>
    <definedName name="dadfadfadf" localSheetId="4" hidden="1">{#N/A,"70% Success",FALSE,"Sales Forecast";#N/A,#N/A,FALSE,"Sheet2"}</definedName>
    <definedName name="dadfadfadf" localSheetId="1" hidden="1">{#N/A,"70% Success",FALSE,"Sales Forecast";#N/A,#N/A,FALSE,"Sheet2"}</definedName>
    <definedName name="dadfadfadf" hidden="1">{#N/A,"70% Success",FALSE,"Sales Forecast";#N/A,#N/A,FALSE,"Sheet2"}</definedName>
    <definedName name="dados_ok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R" localSheetId="5">#REF!</definedName>
    <definedName name="DAR" localSheetId="1">#REF!</definedName>
    <definedName name="DAR">#REF!</definedName>
    <definedName name="DARTs">'[98]Valuation Data'!$A$1:$IV$65536</definedName>
    <definedName name="dasrun" localSheetId="5">#REF!</definedName>
    <definedName name="dasrun" localSheetId="1">#REF!</definedName>
    <definedName name="dasrun">#REF!</definedName>
    <definedName name="DATA" localSheetId="6">#REF!</definedName>
    <definedName name="DATA" localSheetId="5">#REF!</definedName>
    <definedName name="DATA" localSheetId="1">#REF!</definedName>
    <definedName name="DATA">#REF!</definedName>
    <definedName name="data_base_descr" localSheetId="1">#REF!</definedName>
    <definedName name="data_base_descr">#REF!</definedName>
    <definedName name="DATA1">#REF!</definedName>
    <definedName name="Data2" localSheetId="6">#REF!</definedName>
    <definedName name="Data2">#REF!</definedName>
    <definedName name="DATA3">#REF!</definedName>
    <definedName name="DataAdjust">#REF!</definedName>
    <definedName name="DataProjecao">[25]Indices!$R$3</definedName>
    <definedName name="DataRange" localSheetId="5">#REF!</definedName>
    <definedName name="DataRange" localSheetId="1">#REF!</definedName>
    <definedName name="DataRange">#REF!</definedName>
    <definedName name="DataRef" localSheetId="5">#REF!</definedName>
    <definedName name="DataRef" localSheetId="1">#REF!</definedName>
    <definedName name="DataRef">#REF!</definedName>
    <definedName name="Date">[99]Índice!$O$3</definedName>
    <definedName name="DATE2">'[100]Hist Inputs'!$G$42</definedName>
    <definedName name="DATEANTERIOR" localSheetId="6">#REF!</definedName>
    <definedName name="DATEANTERIOR" localSheetId="5">#REF!</definedName>
    <definedName name="DATEANTERIOR" localSheetId="1">#REF!</definedName>
    <definedName name="DATEANTERIOR">#REF!</definedName>
    <definedName name="DATEFINAL" localSheetId="6">#REF!</definedName>
    <definedName name="DATEFINAL" localSheetId="1">#REF!</definedName>
    <definedName name="DATEFINAL">#REF!</definedName>
    <definedName name="DateHeader" localSheetId="1">#REF!</definedName>
    <definedName name="DateHeader">#REF!</definedName>
    <definedName name="DateRangeComp" localSheetId="6" hidden="1">OFFSET(DateRangeCompMain,9,0,COUNTA(DateRangeCompMain)-COUNTA(#REF!),1)</definedName>
    <definedName name="DateRangeComp" localSheetId="7" hidden="1">OFFSET(DateRangeCompMain,9,0,COUNTA(DateRangeCompMain)-COUNTA(#REF!),1)</definedName>
    <definedName name="DateRangeComp" localSheetId="8" hidden="1">OFFSET(DateRangeCompMain,9,0,COUNTA(DateRangeCompMain)-COUNTA(#REF!),1)</definedName>
    <definedName name="DateRangeComp" localSheetId="4" hidden="1">OFFSET(DateRangeCompMain,9,0,COUNTA(DateRangeCompMain)-COUNTA(#REF!),1)</definedName>
    <definedName name="DateRangeComp" localSheetId="1" hidden="1">OFFSET(Reconciliação_Produtos!DateRangeCompMain,9,0,COUNTA(Reconciliação_Produtos!DateRangeCompMain)-COUNTA(#REF!),1)</definedName>
    <definedName name="DateRangeComp" hidden="1">OFFSET(DateRangeCompMain,9,0,COUNTA(DateRangeCompMain)-COUNTA(#REF!),1)</definedName>
    <definedName name="DateRangeCompMain" localSheetId="1" hidden="1">#REF!</definedName>
    <definedName name="DateRangeCompMain" hidden="1">#REF!</definedName>
    <definedName name="DATESTAMP">[28]Inputs!$F$5</definedName>
    <definedName name="dattrans" localSheetId="6">#REF!</definedName>
    <definedName name="dattrans" localSheetId="5">#REF!</definedName>
    <definedName name="dattrans" localSheetId="1">#REF!</definedName>
    <definedName name="dattrans">#REF!</definedName>
    <definedName name="DAU" localSheetId="5">#REF!</definedName>
    <definedName name="DAU" localSheetId="1">#REF!</definedName>
    <definedName name="DAU">#REF!</definedName>
    <definedName name="Days_Per_Month">[39]Sheet3!$B$2</definedName>
    <definedName name="Days_Per_Month_India">[39]Sheet3!$B$3</definedName>
    <definedName name="Days_Per_Month_US">[39]Sheet3!$B$2</definedName>
    <definedName name="DB">"WIREUK"</definedName>
    <definedName name="DBB">#REF!</definedName>
    <definedName name="DBNAME1">[60]CRITERIA1!$B$39</definedName>
    <definedName name="DC" localSheetId="5">#REF!</definedName>
    <definedName name="DC" localSheetId="1">#REF!</definedName>
    <definedName name="DC">#REF!</definedName>
    <definedName name="dcasfasdfa" localSheetId="1">#REF!</definedName>
    <definedName name="dcasfasdfa">#REF!</definedName>
    <definedName name="DCD" localSheetId="5">#REF!</definedName>
    <definedName name="DCD" localSheetId="1">#REF!</definedName>
    <definedName name="DCD">#REF!</definedName>
    <definedName name="DCDElePer2006YY" localSheetId="5">#REF!</definedName>
    <definedName name="DCDElePer2006YY" localSheetId="1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_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INPUTS2">'[8]DCF Inputs'!$B$2:$T$39</definedName>
    <definedName name="dcfmatrix">#REF!</definedName>
    <definedName name="DCFMATRIX2">'[8]Wang DCF '!$B$2:$AE$40</definedName>
    <definedName name="DCFOUT" localSheetId="5">#REF!</definedName>
    <definedName name="DCFOUT" localSheetId="1">#REF!</definedName>
    <definedName name="DCFOUT">#REF!</definedName>
    <definedName name="dchart26" localSheetId="1" hidden="1">#REF!</definedName>
    <definedName name="dchart26" hidden="1">#REF!</definedName>
    <definedName name="dchart31" localSheetId="1" hidden="1">#REF!</definedName>
    <definedName name="dchart31" hidden="1">#REF!</definedName>
    <definedName name="DCM" localSheetId="5">#REF!</definedName>
    <definedName name="DCM" localSheetId="1">#REF!</definedName>
    <definedName name="DCM">#REF!</definedName>
    <definedName name="DCO" localSheetId="5">#REF!</definedName>
    <definedName name="DCO" localSheetId="1">#REF!</definedName>
    <definedName name="DCO">#REF!</definedName>
    <definedName name="dd">#REF!</definedName>
    <definedName name="ddd" hidden="1">[53]VFLUORI!$I$10:$I$21</definedName>
    <definedName name="dddd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d" localSheetId="6" hidden="1">{#N/A,#N/A,FALSE,"Plan1";#N/A,#N/A,FALSE,"Plan2"}</definedName>
    <definedName name="ddddd" localSheetId="7" hidden="1">{#N/A,#N/A,FALSE,"Plan1";#N/A,#N/A,FALSE,"Plan2"}</definedName>
    <definedName name="ddddd" localSheetId="8" hidden="1">{#N/A,#N/A,FALSE,"Plan1";#N/A,#N/A,FALSE,"Plan2"}</definedName>
    <definedName name="ddddd" localSheetId="4" hidden="1">{#N/A,#N/A,FALSE,"Plan1";#N/A,#N/A,FALSE,"Plan2"}</definedName>
    <definedName name="ddddd" localSheetId="1" hidden="1">{#N/A,#N/A,FALSE,"Plan1";#N/A,#N/A,FALSE,"Plan2"}</definedName>
    <definedName name="ddddd" hidden="1">{#N/A,#N/A,FALSE,"Plan1";#N/A,#N/A,FALSE,"Plan2"}</definedName>
    <definedName name="DDE" localSheetId="5">#REF!</definedName>
    <definedName name="DDE" localSheetId="1">#REF!</definedName>
    <definedName name="DDE">#REF!</definedName>
    <definedName name="ddgfdvgd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R" localSheetId="5">#REF!</definedName>
    <definedName name="DDR" localSheetId="1">#REF!</definedName>
    <definedName name="DDR">#REF!</definedName>
    <definedName name="DDS" localSheetId="5">#REF!</definedName>
    <definedName name="DDS" localSheetId="1">#REF!</definedName>
    <definedName name="DDS">#REF!</definedName>
    <definedName name="de" localSheetId="5">#REF!</definedName>
    <definedName name="de" localSheetId="1">#REF!</definedName>
    <definedName name="de">#REF!</definedName>
    <definedName name="DE_PARA">#REF!</definedName>
    <definedName name="Deal_Case">#REF!</definedName>
    <definedName name="DEAL_NAME">[101]Financials!#REF!</definedName>
    <definedName name="debt" localSheetId="5">#REF!</definedName>
    <definedName name="debt" localSheetId="1">#REF!</definedName>
    <definedName name="debt">#REF!</definedName>
    <definedName name="Debt_1_1" localSheetId="5">#REF!</definedName>
    <definedName name="Debt_1_1" localSheetId="1">#REF!</definedName>
    <definedName name="Debt_1_1">#REF!</definedName>
    <definedName name="Debt_1_2" localSheetId="5">#REF!</definedName>
    <definedName name="Debt_1_2" localSheetId="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[38]EquityTemplate!$A$70:$IV$70</definedName>
    <definedName name="debt_cov">[95]Assum!#REF!</definedName>
    <definedName name="DEBT_EBITDA">[38]EquityTemplate!$A$44:$IV$44</definedName>
    <definedName name="debt_target" localSheetId="5">#REF!</definedName>
    <definedName name="debt_target" localSheetId="1">#REF!</definedName>
    <definedName name="debt_target">#REF!</definedName>
    <definedName name="debt0" localSheetId="5">'[102]LBO Summary'!#REF!</definedName>
    <definedName name="debt0" localSheetId="1">'[102]LBO Summary'!#REF!</definedName>
    <definedName name="debt0">'[102]LBO Summary'!#REF!</definedName>
    <definedName name="Debt1" localSheetId="5">#REF!</definedName>
    <definedName name="Debt1" localSheetId="1">#REF!</definedName>
    <definedName name="Debt1">#REF!</definedName>
    <definedName name="Debt2" localSheetId="5">#REF!</definedName>
    <definedName name="Debt2" localSheetId="1">#REF!</definedName>
    <definedName name="Debt2">#REF!</definedName>
    <definedName name="debt3" localSheetId="5">#REF!</definedName>
    <definedName name="debt3" localSheetId="1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[38]EquityTemplate!$A$67:$IV$67</definedName>
    <definedName name="DebtToEquity" localSheetId="5">#REF!</definedName>
    <definedName name="DebtToEquity" localSheetId="1">#REF!</definedName>
    <definedName name="DebtToEquity">#REF!</definedName>
    <definedName name="December" localSheetId="5">#REF!</definedName>
    <definedName name="December" localSheetId="1">#REF!</definedName>
    <definedName name="December">#REF!</definedName>
    <definedName name="DecOff" localSheetId="5">#REF!</definedName>
    <definedName name="DecOff" localSheetId="1">#REF!</definedName>
    <definedName name="DecOff">#REF!</definedName>
    <definedName name="DecOn">#REF!</definedName>
    <definedName name="DEDUÇÕES" localSheetId="6">#REF!</definedName>
    <definedName name="DEDUÇÕES">#REF!</definedName>
    <definedName name="DEF_DEM_INV">#REF!</definedName>
    <definedName name="DEF_DEM_INV_X">#REF!</definedName>
    <definedName name="Deferred_Charges">#REF!</definedName>
    <definedName name="delete11" localSheetId="6" hidden="1">{"Page1",#N/A,FALSE,"CompCo";"Page2",#N/A,FALSE,"CompCo"}</definedName>
    <definedName name="delete11" localSheetId="7" hidden="1">{"Page1",#N/A,FALSE,"CompCo";"Page2",#N/A,FALSE,"CompCo"}</definedName>
    <definedName name="delete11" localSheetId="8" hidden="1">{"Page1",#N/A,FALSE,"CompCo";"Page2",#N/A,FALSE,"CompCo"}</definedName>
    <definedName name="delete11" localSheetId="4" hidden="1">{"Page1",#N/A,FALSE,"CompCo";"Page2",#N/A,FALSE,"CompCo"}</definedName>
    <definedName name="delete11" localSheetId="1" hidden="1">{"Page1",#N/A,FALSE,"CompCo";"Page2",#N/A,FALSE,"CompCo"}</definedName>
    <definedName name="delete11" hidden="1">{"Page1",#N/A,FALSE,"CompCo";"Page2",#N/A,FALSE,"CompCo"}</definedName>
    <definedName name="delete20" localSheetId="6" hidden="1">{"Page1",#N/A,FALSE,"CompCo";"Page2",#N/A,FALSE,"CompCo"}</definedName>
    <definedName name="delete20" localSheetId="7" hidden="1">{"Page1",#N/A,FALSE,"CompCo";"Page2",#N/A,FALSE,"CompCo"}</definedName>
    <definedName name="delete20" localSheetId="8" hidden="1">{"Page1",#N/A,FALSE,"CompCo";"Page2",#N/A,FALSE,"CompCo"}</definedName>
    <definedName name="delete20" localSheetId="4" hidden="1">{"Page1",#N/A,FALSE,"CompCo";"Page2",#N/A,FALSE,"CompCo"}</definedName>
    <definedName name="delete20" localSheetId="1" hidden="1">{"Page1",#N/A,FALSE,"CompCo";"Page2",#N/A,FALSE,"CompCo"}</definedName>
    <definedName name="delete20" hidden="1">{"Page1",#N/A,FALSE,"CompCo";"Page2",#N/A,FALSE,"CompCo"}</definedName>
    <definedName name="delete5" localSheetId="6" hidden="1">{"Page1",#N/A,FALSE,"CompCo";"Page2",#N/A,FALSE,"CompCo"}</definedName>
    <definedName name="delete5" localSheetId="7" hidden="1">{"Page1",#N/A,FALSE,"CompCo";"Page2",#N/A,FALSE,"CompCo"}</definedName>
    <definedName name="delete5" localSheetId="8" hidden="1">{"Page1",#N/A,FALSE,"CompCo";"Page2",#N/A,FALSE,"CompCo"}</definedName>
    <definedName name="delete5" localSheetId="4" hidden="1">{"Page1",#N/A,FALSE,"CompCo";"Page2",#N/A,FALSE,"CompCo"}</definedName>
    <definedName name="delete5" localSheetId="1" hidden="1">{"Page1",#N/A,FALSE,"CompCo";"Page2",#N/A,FALSE,"CompCo"}</definedName>
    <definedName name="delete5" hidden="1">{"Page1",#N/A,FALSE,"CompCo";"Page2",#N/A,FALSE,"CompCo"}</definedName>
    <definedName name="DELHEAD" localSheetId="5">#REF!</definedName>
    <definedName name="DELHEAD" localSheetId="1">#REF!</definedName>
    <definedName name="DELHEAD">#REF!</definedName>
    <definedName name="Delivery_Fee" localSheetId="5">#REF!</definedName>
    <definedName name="Delivery_Fee" localSheetId="1">#REF!</definedName>
    <definedName name="Delivery_Fee">#REF!</definedName>
    <definedName name="DELPHOS" localSheetId="5">#REF!</definedName>
    <definedName name="DELPHOS" localSheetId="1">#REF!</definedName>
    <definedName name="DELPHOS">#REF!</definedName>
    <definedName name="DELSUM">#REF!</definedName>
    <definedName name="delumn">#REF!</definedName>
    <definedName name="dem">[103]Data!$E$66</definedName>
    <definedName name="DEM_INV_X" localSheetId="5">#REF!</definedName>
    <definedName name="DEM_INV_X" localSheetId="1">#REF!</definedName>
    <definedName name="DEM_INV_X">#REF!</definedName>
    <definedName name="DEM_X">[104]Currency!$B$1</definedName>
    <definedName name="DemoFin" localSheetId="6">#REF!</definedName>
    <definedName name="DemoFin" localSheetId="5">#REF!</definedName>
    <definedName name="DemoFin" localSheetId="1">#REF!</definedName>
    <definedName name="DemoFin">#REF!</definedName>
    <definedName name="DemoFinEaling" localSheetId="6">#REF!</definedName>
    <definedName name="DemoFinEaling" localSheetId="1">#REF!</definedName>
    <definedName name="DemoFinEaling">#REF!</definedName>
    <definedName name="DemoFinEna" localSheetId="6">#REF!</definedName>
    <definedName name="DemoFinEna" localSheetId="1">#REF!</definedName>
    <definedName name="DemoFinEna">#REF!</definedName>
    <definedName name="DemoFinHG" localSheetId="6">#REF!</definedName>
    <definedName name="DemoFinHG">#REF!</definedName>
    <definedName name="DEN">#REF!</definedName>
    <definedName name="DEP.REC" localSheetId="6">#REF!</definedName>
    <definedName name="DEP.REC">#REF!</definedName>
    <definedName name="DepAmortConta">[25]DepreciacaoAmortizacao!$Q$13:$Q$320</definedName>
    <definedName name="DeParaGerencialBmf" localSheetId="5">#REF!</definedName>
    <definedName name="DeParaGerencialBmf" localSheetId="1">#REF!</definedName>
    <definedName name="DeParaGerencialBmf">#REF!</definedName>
    <definedName name="DeParaHistórico" localSheetId="5">#REF!</definedName>
    <definedName name="DeParaHistórico" localSheetId="1">#REF!</definedName>
    <definedName name="DeParaHistórico">#REF!</definedName>
    <definedName name="depn" localSheetId="5">#REF!</definedName>
    <definedName name="depn" localSheetId="1">#REF!</definedName>
    <definedName name="depn">#REF!</definedName>
    <definedName name="DEPR">[38]EquityTemplate!$A$20:$IV$20</definedName>
    <definedName name="depr_perc">'[63]A I'!#REF!</definedName>
    <definedName name="deprec" localSheetId="5">#REF!</definedName>
    <definedName name="deprec" localSheetId="1">#REF!</definedName>
    <definedName name="deprec">#REF!</definedName>
    <definedName name="DEPREC.ACUM" localSheetId="6">#REF!</definedName>
    <definedName name="DEPREC.ACUM" localSheetId="5">#REF!</definedName>
    <definedName name="DEPREC.ACUM" localSheetId="1">#REF!</definedName>
    <definedName name="DEPREC.ACUM">#REF!</definedName>
    <definedName name="DEPREC.ADM" localSheetId="6">#REF!</definedName>
    <definedName name="DEPREC.ADM" localSheetId="1">#REF!</definedName>
    <definedName name="DEPREC.ADM">#REF!</definedName>
    <definedName name="DEPREC.COML" localSheetId="6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 localSheetId="5">#REF!</definedName>
    <definedName name="desc" localSheetId="1">#REF!</definedName>
    <definedName name="desc">#REF!</definedName>
    <definedName name="Desired_Mgmt_Ownership" localSheetId="5">'[64]Inputs - M'!#REF!</definedName>
    <definedName name="Desired_Mgmt_Ownership" localSheetId="1">'[64]Inputs - M'!#REF!</definedName>
    <definedName name="Desired_Mgmt_Ownership">'[64]Inputs - M'!#REF!</definedName>
    <definedName name="DESP.ADM" localSheetId="6">#REF!</definedName>
    <definedName name="DESP.ADM" localSheetId="5">#REF!</definedName>
    <definedName name="DESP.ADM" localSheetId="1">#REF!</definedName>
    <definedName name="DESP.ADM">#REF!</definedName>
    <definedName name="DESP.ANTEC" localSheetId="6">#REF!</definedName>
    <definedName name="DESP.ANTEC" localSheetId="1">#REF!</definedName>
    <definedName name="DESP.ANTEC">#REF!</definedName>
    <definedName name="DESP.REC.N.OP" localSheetId="6">#REF!</definedName>
    <definedName name="DESP.REC.N.OP" localSheetId="1">#REF!</definedName>
    <definedName name="DESP.REC.N.OP">#REF!</definedName>
    <definedName name="desp.rec.ñ.op">[99]Índice!$L$16</definedName>
    <definedName name="DESP.VENDAS" localSheetId="6">#REF!</definedName>
    <definedName name="DESP.VENDAS" localSheetId="5">#REF!</definedName>
    <definedName name="DESP.VENDAS" localSheetId="1">#REF!</definedName>
    <definedName name="DESP.VENDAS">#REF!</definedName>
    <definedName name="desvios" localSheetId="1">#REF!</definedName>
    <definedName name="desvios">#REF!</definedName>
    <definedName name="Detail_Expense_Summary" localSheetId="5">#REF!</definedName>
    <definedName name="Detail_Expense_Summary" localSheetId="1">#REF!</definedName>
    <definedName name="Detail_Expense_Summary">#REF!</definedName>
    <definedName name="develop">[105]Summary!$G$7:$AZ$57</definedName>
    <definedName name="dez" localSheetId="6">#REF!</definedName>
    <definedName name="dez" localSheetId="5">#REF!</definedName>
    <definedName name="dez" localSheetId="1">#REF!</definedName>
    <definedName name="dez">#REF!</definedName>
    <definedName name="DEZSP" localSheetId="6">#REF!</definedName>
    <definedName name="DEZSP" localSheetId="1">#REF!</definedName>
    <definedName name="DEZSP">#REF!</definedName>
    <definedName name="DEZVIN" localSheetId="6">#REF!</definedName>
    <definedName name="DEZVIN" localSheetId="1">#REF!</definedName>
    <definedName name="DEZVIN">#REF!</definedName>
    <definedName name="dezytd" localSheetId="6">#REF!</definedName>
    <definedName name="dezytd">#REF!</definedName>
    <definedName name="DF">#REF!</definedName>
    <definedName name="dfasf">#REF!</definedName>
    <definedName name="DFC">#REF!</definedName>
    <definedName name="dfd" localSheetId="6" hidden="1">{"comp1",#N/A,FALSE,"COMPS";"footnotes",#N/A,FALSE,"COMPS"}</definedName>
    <definedName name="dfd" localSheetId="7" hidden="1">{"comp1",#N/A,FALSE,"COMPS";"footnotes",#N/A,FALSE,"COMPS"}</definedName>
    <definedName name="dfd" localSheetId="8" hidden="1">{"comp1",#N/A,FALSE,"COMPS";"footnotes",#N/A,FALSE,"COMPS"}</definedName>
    <definedName name="dfd" localSheetId="4" hidden="1">{"comp1",#N/A,FALSE,"COMPS";"footnotes",#N/A,FALSE,"COMPS"}</definedName>
    <definedName name="dfd" localSheetId="1" hidden="1">{"comp1",#N/A,FALSE,"COMPS";"footnotes",#N/A,FALSE,"COMPS"}</definedName>
    <definedName name="dfd" hidden="1">{"comp1",#N/A,FALSE,"COMPS";"footnotes",#N/A,FALSE,"COMPS"}</definedName>
    <definedName name="DFI" localSheetId="5">#REF!</definedName>
    <definedName name="DFI" localSheetId="1">#REF!</definedName>
    <definedName name="DFI">#REF!</definedName>
    <definedName name="DFN" localSheetId="5">#REF!</definedName>
    <definedName name="DFN" localSheetId="1">#REF!</definedName>
    <definedName name="DFN">#REF!</definedName>
    <definedName name="dgdg" localSheetId="6" hidden="1">{#N/A,#N/A,FALSE,"Calc";#N/A,#N/A,FALSE,"Sensitivity";#N/A,#N/A,FALSE,"LT Earn.Dil.";#N/A,#N/A,FALSE,"Dil. AVP"}</definedName>
    <definedName name="dgdg" localSheetId="7" hidden="1">{#N/A,#N/A,FALSE,"Calc";#N/A,#N/A,FALSE,"Sensitivity";#N/A,#N/A,FALSE,"LT Earn.Dil.";#N/A,#N/A,FALSE,"Dil. AVP"}</definedName>
    <definedName name="dgdg" localSheetId="8" hidden="1">{#N/A,#N/A,FALSE,"Calc";#N/A,#N/A,FALSE,"Sensitivity";#N/A,#N/A,FALSE,"LT Earn.Dil.";#N/A,#N/A,FALSE,"Dil. AVP"}</definedName>
    <definedName name="dgdg" localSheetId="4" hidden="1">{#N/A,#N/A,FALSE,"Calc";#N/A,#N/A,FALSE,"Sensitivity";#N/A,#N/A,FALSE,"LT Earn.Dil.";#N/A,#N/A,FALSE,"Dil. AVP"}</definedName>
    <definedName name="dgdg" localSheetId="1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6" hidden="1">{"consolidated",#N/A,FALSE,"Sheet1";"cms",#N/A,FALSE,"Sheet1";"fse",#N/A,FALSE,"Sheet1"}</definedName>
    <definedName name="dgdgss" localSheetId="7" hidden="1">{"consolidated",#N/A,FALSE,"Sheet1";"cms",#N/A,FALSE,"Sheet1";"fse",#N/A,FALSE,"Sheet1"}</definedName>
    <definedName name="dgdgss" localSheetId="8" hidden="1">{"consolidated",#N/A,FALSE,"Sheet1";"cms",#N/A,FALSE,"Sheet1";"fse",#N/A,FALSE,"Sheet1"}</definedName>
    <definedName name="dgdgss" localSheetId="4" hidden="1">{"consolidated",#N/A,FALSE,"Sheet1";"cms",#N/A,FALSE,"Sheet1";"fse",#N/A,FALSE,"Sheet1"}</definedName>
    <definedName name="dgdgss" localSheetId="1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gfdg" localSheetId="6" hidden="1">{#N/A,#N/A,FALSE,"Plan1";#N/A,#N/A,FALSE,"Plan2"}</definedName>
    <definedName name="dggfdg" localSheetId="7" hidden="1">{#N/A,#N/A,FALSE,"Plan1";#N/A,#N/A,FALSE,"Plan2"}</definedName>
    <definedName name="dggfdg" localSheetId="8" hidden="1">{#N/A,#N/A,FALSE,"Plan1";#N/A,#N/A,FALSE,"Plan2"}</definedName>
    <definedName name="dggfdg" localSheetId="4" hidden="1">{#N/A,#N/A,FALSE,"Plan1";#N/A,#N/A,FALSE,"Plan2"}</definedName>
    <definedName name="dggfdg" localSheetId="1" hidden="1">{#N/A,#N/A,FALSE,"Plan1";#N/A,#N/A,FALSE,"Plan2"}</definedName>
    <definedName name="dggfdg" hidden="1">{#N/A,#N/A,FALSE,"Plan1";#N/A,#N/A,FALSE,"Plan2"}</definedName>
    <definedName name="DH" localSheetId="5">[106]AUG02!#REF!</definedName>
    <definedName name="DH" localSheetId="1">[106]AUG02!#REF!</definedName>
    <definedName name="DH">[106]AUG02!#REF!</definedName>
    <definedName name="DIA" localSheetId="5">#REF!</definedName>
    <definedName name="DIA" localSheetId="1">#REF!</definedName>
    <definedName name="DIA">#REF!</definedName>
    <definedName name="DIARIO1B" localSheetId="5">#REF!</definedName>
    <definedName name="DIARIO1B" localSheetId="1">#REF!</definedName>
    <definedName name="DIARIO1B">#REF!</definedName>
    <definedName name="DIARIO1E" localSheetId="5">#REF!</definedName>
    <definedName name="DIARIO1E" localSheetId="1">#REF!</definedName>
    <definedName name="DIARIO1E">#REF!</definedName>
    <definedName name="DIARIO2A">#REF!</definedName>
    <definedName name="DIARIO2B">#REF!</definedName>
    <definedName name="DIARIO2E">#REF!</definedName>
    <definedName name="DiasDataBase">[42]Dados!#REF!</definedName>
    <definedName name="DIFERIDO">#N/A</definedName>
    <definedName name="DilutedShares">#REF!</definedName>
    <definedName name="DimCentroDeLucro">#REF!</definedName>
    <definedName name="DIN" localSheetId="5">#REF!</definedName>
    <definedName name="DIN" localSheetId="1">#REF!</definedName>
    <definedName name="DIN">#REF!</definedName>
    <definedName name="DIR.ACIONISTAS" localSheetId="6">#REF!</definedName>
    <definedName name="DIR.ACIONISTAS">#REF!</definedName>
    <definedName name="Dir.Executivas">OFFSET(#REF!,0,0,COUNTA(#REF!)-1,MATCH("Processo COD",#REF!,0))</definedName>
    <definedName name="DIR_COD">OFFSET(#REF!,0,0,1,COUNTA(#REF!))</definedName>
    <definedName name="Direcionadores">OFFSET(#REF!,0,0,MATCH("FIM",#REF!,0),COUNTA(#REF!))</definedName>
    <definedName name="Direct_Mail_Cost_per_Piece" localSheetId="5">[27]Financials!#REF!</definedName>
    <definedName name="Direct_Mail_Cost_per_Piece" localSheetId="1">[27]Financials!#REF!</definedName>
    <definedName name="Direct_Mail_Cost_per_Piece">[27]Financials!#REF!</definedName>
    <definedName name="Direct_Mail_Percent_Targeted" localSheetId="5">[27]Financials!#REF!</definedName>
    <definedName name="Direct_Mail_Percent_Targeted" localSheetId="1">[27]Financials!#REF!</definedName>
    <definedName name="Direct_Mail_Percent_Targeted">[27]Financials!#REF!</definedName>
    <definedName name="Direct_Mail_Target_Customers" localSheetId="5">#REF!</definedName>
    <definedName name="Direct_Mail_Target_Customers" localSheetId="1">#REF!</definedName>
    <definedName name="Direct_Mail_Target_Customers">#REF!</definedName>
    <definedName name="Diretoria" localSheetId="1">#REF!</definedName>
    <definedName name="Diretoria">#REF!</definedName>
    <definedName name="DiretoriaPresidência" localSheetId="5">#REF!</definedName>
    <definedName name="DiretoriaPresidência" localSheetId="1">#REF!</definedName>
    <definedName name="DiretoriaPresidência">#REF!</definedName>
    <definedName name="Diretorias" localSheetId="1">OFFSET(#REF!,0,0,COUNTA(#REF!)-1,MATCH("Processo COD",#REF!,0))</definedName>
    <definedName name="Diretorias">OFFSET(#REF!,0,0,COUNTA(#REF!)-1,MATCH("Processo COD",#REF!,0))</definedName>
    <definedName name="DiscountYears" localSheetId="5">#REF!</definedName>
    <definedName name="DiscountYears" localSheetId="1">#REF!</definedName>
    <definedName name="DiscountYears">#REF!</definedName>
    <definedName name="DISPONIVEL" localSheetId="6">#REF!</definedName>
    <definedName name="DISPONIVEL" localSheetId="1">#REF!</definedName>
    <definedName name="DISPONIVEL">#REF!</definedName>
    <definedName name="Disposals">#REF!</definedName>
    <definedName name="Districts_mapped">#REF!</definedName>
    <definedName name="DIV.PAGAR" localSheetId="6">#REF!</definedName>
    <definedName name="DIV.PAGAR">#REF!</definedName>
    <definedName name="Div_Method">#REF!</definedName>
    <definedName name="DIV_PD">[38]EquityTemplate!$A$90:$IV$90</definedName>
    <definedName name="Div_Title">[95]Assum!$F$34</definedName>
    <definedName name="div1_name" localSheetId="5">#REF!</definedName>
    <definedName name="div1_name" localSheetId="1">#REF!</definedName>
    <definedName name="div1_name">#REF!</definedName>
    <definedName name="Div2_Name" localSheetId="5">#REF!</definedName>
    <definedName name="Div2_Name" localSheetId="1">#REF!</definedName>
    <definedName name="Div2_Name">#REF!</definedName>
    <definedName name="divest" localSheetId="5">#REF!</definedName>
    <definedName name="divest" localSheetId="1">#REF!</definedName>
    <definedName name="divest">#REF!</definedName>
    <definedName name="DIVEST1" localSheetId="5">[32]LBO_IS_WC!#REF!</definedName>
    <definedName name="DIVEST1" localSheetId="1">[32]LBO_IS_WC!#REF!</definedName>
    <definedName name="DIVEST1">[32]LBO_IS_WC!#REF!</definedName>
    <definedName name="DIVEST2" localSheetId="5">[32]LBO_IS_WC!#REF!</definedName>
    <definedName name="DIVEST2" localSheetId="1">[32]LBO_IS_WC!#REF!</definedName>
    <definedName name="DIVEST2">[32]LBO_IS_WC!#REF!</definedName>
    <definedName name="DIVID.PL.INTER" localSheetId="6">#REF!</definedName>
    <definedName name="DIVID.PL.INTER" localSheetId="5">#REF!</definedName>
    <definedName name="DIVID.PL.INTER" localSheetId="1">#REF!</definedName>
    <definedName name="DIVID.PL.INTER">#REF!</definedName>
    <definedName name="dividend" localSheetId="5">'[107]Fin''ls'!#REF!</definedName>
    <definedName name="dividend" localSheetId="1">'[107]Fin''ls'!#REF!</definedName>
    <definedName name="dividend">'[107]Fin''ls'!#REF!</definedName>
    <definedName name="Divisão" localSheetId="1">#REF!</definedName>
    <definedName name="Divisão">#REF!</definedName>
    <definedName name="DIVPRO" localSheetId="5">#REF!</definedName>
    <definedName name="DIVPRO" localSheetId="1">#REF!</definedName>
    <definedName name="DIVPRO">#REF!</definedName>
    <definedName name="DJU" localSheetId="5">#REF!</definedName>
    <definedName name="DJU" localSheetId="1">#REF!</definedName>
    <definedName name="DJU">#REF!</definedName>
    <definedName name="DL" localSheetId="5">#REF!</definedName>
    <definedName name="DL" localSheetId="1">#REF!</definedName>
    <definedName name="DL">#REF!</definedName>
    <definedName name="DLI">#REF!</definedName>
    <definedName name="DLStart">#REF!</definedName>
    <definedName name="dm">[103]Sheet1!$L$9</definedName>
    <definedName name="DMA" localSheetId="5">#REF!</definedName>
    <definedName name="DMA" localSheetId="1">#REF!</definedName>
    <definedName name="DMA">#REF!</definedName>
    <definedName name="DN" localSheetId="5">#REF!</definedName>
    <definedName name="DN" localSheetId="1">#REF!</definedName>
    <definedName name="DN">#REF!</definedName>
    <definedName name="DO" localSheetId="5">#REF!</definedName>
    <definedName name="DO" localSheetId="1">#REF!</definedName>
    <definedName name="DO">#REF!</definedName>
    <definedName name="DOAR" localSheetId="6">[1]Patrimonial!#REF!</definedName>
    <definedName name="DOAR" localSheetId="5">[1]Patrimonial!#REF!</definedName>
    <definedName name="DOAR" localSheetId="1">[1]Patrimonial!#REF!</definedName>
    <definedName name="DOAR">[1]Patrimonial!#REF!</definedName>
    <definedName name="DOAR1" localSheetId="6">[1]Patrimonial!#REF!</definedName>
    <definedName name="DOAR1" localSheetId="5">[1]Patrimonial!#REF!</definedName>
    <definedName name="DOAR1" localSheetId="1">[1]Patrimonial!#REF!</definedName>
    <definedName name="DOAR1">[1]Patrimonial!#REF!</definedName>
    <definedName name="DocType" localSheetId="6">Word</definedName>
    <definedName name="DocType" localSheetId="7">Word</definedName>
    <definedName name="DocType" localSheetId="8">Word</definedName>
    <definedName name="DocType" localSheetId="13">Word</definedName>
    <definedName name="DocType" localSheetId="5">Word</definedName>
    <definedName name="DocType" localSheetId="4">Word</definedName>
    <definedName name="DocType" localSheetId="1">Word</definedName>
    <definedName name="DocType">Word</definedName>
    <definedName name="doctype_2" localSheetId="6">Word</definedName>
    <definedName name="doctype_2" localSheetId="7">Word</definedName>
    <definedName name="doctype_2" localSheetId="8">Word</definedName>
    <definedName name="doctype_2" localSheetId="13">Word</definedName>
    <definedName name="doctype_2" localSheetId="5">Word</definedName>
    <definedName name="doctype_2" localSheetId="4">Word</definedName>
    <definedName name="doctype_2" localSheetId="1">Word</definedName>
    <definedName name="doctype_2">Word</definedName>
    <definedName name="doctype_3" localSheetId="6">Word</definedName>
    <definedName name="doctype_3" localSheetId="7">Word</definedName>
    <definedName name="doctype_3" localSheetId="8">Word</definedName>
    <definedName name="doctype_3" localSheetId="13">Word</definedName>
    <definedName name="doctype_3" localSheetId="5">Word</definedName>
    <definedName name="doctype_3" localSheetId="4">Word</definedName>
    <definedName name="doctype_3" localSheetId="1">Word</definedName>
    <definedName name="doctype_3">Word</definedName>
    <definedName name="doctype_4" localSheetId="6">Word</definedName>
    <definedName name="doctype_4" localSheetId="7">Word</definedName>
    <definedName name="doctype_4" localSheetId="8">Word</definedName>
    <definedName name="doctype_4" localSheetId="13">Word</definedName>
    <definedName name="doctype_4" localSheetId="5">Word</definedName>
    <definedName name="doctype_4" localSheetId="4">Word</definedName>
    <definedName name="doctype_4" localSheetId="1">Word</definedName>
    <definedName name="doctype_4">Word</definedName>
    <definedName name="dois" localSheetId="1" hidden="1">#REF!</definedName>
    <definedName name="dois" hidden="1">#REF!</definedName>
    <definedName name="Dolar_modelo" localSheetId="5">'[108]Football Field'!#REF!</definedName>
    <definedName name="Dolar_modelo" localSheetId="1">'[108]Football Field'!#REF!</definedName>
    <definedName name="Dolar_modelo">'[108]Football Field'!#REF!</definedName>
    <definedName name="Dolar0" localSheetId="5">#REF!</definedName>
    <definedName name="Dolar0" localSheetId="1">#REF!</definedName>
    <definedName name="Dolar0">#REF!</definedName>
    <definedName name="Dolar1" localSheetId="5">#REF!</definedName>
    <definedName name="Dolar1" localSheetId="1">#REF!</definedName>
    <definedName name="Dolar1">#REF!</definedName>
    <definedName name="Dolar10" localSheetId="5">#REF!</definedName>
    <definedName name="Dolar10" localSheetId="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[27]Financials!#REF!</definedName>
    <definedName name="DolMedio2007" localSheetId="5">#REF!</definedName>
    <definedName name="DolMedio2007" localSheetId="1">#REF!</definedName>
    <definedName name="DolMedio2007">#REF!</definedName>
    <definedName name="DolMedioQ1" localSheetId="5">#REF!</definedName>
    <definedName name="DolMedioQ1" localSheetId="1">#REF!</definedName>
    <definedName name="DolMedioQ1">#REF!</definedName>
    <definedName name="DolMedioQ2" localSheetId="5">#REF!</definedName>
    <definedName name="DolMedioQ2" localSheetId="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 localSheetId="5">#REF!</definedName>
    <definedName name="DOMINC" localSheetId="1">#REF!</definedName>
    <definedName name="DOMINC">#REF!</definedName>
    <definedName name="DomPM">'[90]C&amp;P - PM'!$A$1:$AZ$65536</definedName>
    <definedName name="DOMREV" localSheetId="5">#REF!</definedName>
    <definedName name="DOMREV" localSheetId="1">#REF!</definedName>
    <definedName name="DOMREV">#REF!</definedName>
    <definedName name="DomSales">'[90]C&amp;P - Sales'!$A$1:$AZ$65536</definedName>
    <definedName name="DOP" localSheetId="5">#REF!</definedName>
    <definedName name="DOP" localSheetId="1">#REF!</definedName>
    <definedName name="DOP">#REF!</definedName>
    <definedName name="downtitle">[79]Inputs!$Z$11</definedName>
    <definedName name="DP" localSheetId="5">#REF!</definedName>
    <definedName name="DP" localSheetId="1">#REF!</definedName>
    <definedName name="DP">#REF!</definedName>
    <definedName name="DP.Conselho" localSheetId="1">OFFSET(#REF!,0,0,COUNTA(#REF!)-1,MATCH("Processo COD",#REF!,0))</definedName>
    <definedName name="DP.Conselho">OFFSET(#REF!,0,0,COUNTA(#REF!)-1,MATCH("Processo COD",#REF!,0))</definedName>
    <definedName name="dpdsrun" localSheetId="5">#REF!</definedName>
    <definedName name="dpdsrun" localSheetId="1">#REF!</definedName>
    <definedName name="dpdsrun">#REF!</definedName>
    <definedName name="DPN" localSheetId="5">#REF!</definedName>
    <definedName name="DPN" localSheetId="1">#REF!</definedName>
    <definedName name="DPN">#REF!</definedName>
    <definedName name="DPS">[38]EquityTemplate!$A$42:$IV$42</definedName>
    <definedName name="DPS__DM__Ord" localSheetId="5">#REF!</definedName>
    <definedName name="DPS__DM__Ord" localSheetId="1">#REF!</definedName>
    <definedName name="DPS__DM__Ord">#REF!</definedName>
    <definedName name="DPS__DM__Pref" localSheetId="5">#REF!</definedName>
    <definedName name="DPS__DM__Pref" localSheetId="1">#REF!</definedName>
    <definedName name="DPS__DM__Pref">#REF!</definedName>
    <definedName name="DR" localSheetId="5">#REF!</definedName>
    <definedName name="DR" localSheetId="1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6">[1]Patrimonial!#REF!</definedName>
    <definedName name="DRE" localSheetId="5">[1]Patrimonial!#REF!</definedName>
    <definedName name="DRE" localSheetId="1">[1]Patrimonial!#REF!</definedName>
    <definedName name="DRE">[1]Patrimonial!#REF!</definedName>
    <definedName name="DRH" localSheetId="5">#REF!</definedName>
    <definedName name="DRH" localSheetId="1">#REF!</definedName>
    <definedName name="DRH">#REF!</definedName>
    <definedName name="DRI" localSheetId="5">#REF!</definedName>
    <definedName name="DRI" localSheetId="1">#REF!</definedName>
    <definedName name="DRI">#REF!</definedName>
    <definedName name="DRV" localSheetId="5">#REF!</definedName>
    <definedName name="DRV" localSheetId="1">#REF!</definedName>
    <definedName name="DRV">#REF!</definedName>
    <definedName name="dsa">#REF!</definedName>
    <definedName name="dsd" hidden="1">"CAVD7SCWJ2AXAA0RJGKFLUFZV"</definedName>
    <definedName name="dsdas" hidden="1">#REF!</definedName>
    <definedName name="DSE" localSheetId="5">#REF!</definedName>
    <definedName name="DSE" localSheetId="1">#REF!</definedName>
    <definedName name="DSE">#REF!</definedName>
    <definedName name="dsf" localSheetId="6">Word</definedName>
    <definedName name="dsf" localSheetId="7">Word</definedName>
    <definedName name="dsf" localSheetId="8">Word</definedName>
    <definedName name="dsf" localSheetId="13">Word</definedName>
    <definedName name="dsf" localSheetId="5">Word</definedName>
    <definedName name="dsf" localSheetId="4">Word</definedName>
    <definedName name="dsf" localSheetId="1">Word</definedName>
    <definedName name="dsf">Word</definedName>
    <definedName name="dsf_2" localSheetId="6">Word</definedName>
    <definedName name="dsf_2" localSheetId="7">Word</definedName>
    <definedName name="dsf_2" localSheetId="8">Word</definedName>
    <definedName name="dsf_2" localSheetId="13">Word</definedName>
    <definedName name="dsf_2" localSheetId="5">Word</definedName>
    <definedName name="dsf_2" localSheetId="4">Word</definedName>
    <definedName name="dsf_2" localSheetId="1">Word</definedName>
    <definedName name="dsf_2">Word</definedName>
    <definedName name="dsf_4" localSheetId="6">Word</definedName>
    <definedName name="dsf_4" localSheetId="7">Word</definedName>
    <definedName name="dsf_4" localSheetId="8">Word</definedName>
    <definedName name="dsf_4" localSheetId="13">Word</definedName>
    <definedName name="dsf_4" localSheetId="5">Word</definedName>
    <definedName name="dsf_4" localSheetId="4">Word</definedName>
    <definedName name="dsf_4" localSheetId="1">Word</definedName>
    <definedName name="dsf_4">Word</definedName>
    <definedName name="dsf_5" localSheetId="6">Word</definedName>
    <definedName name="dsf_5" localSheetId="7">Word</definedName>
    <definedName name="dsf_5" localSheetId="8">Word</definedName>
    <definedName name="dsf_5" localSheetId="13">Word</definedName>
    <definedName name="dsf_5" localSheetId="5">Word</definedName>
    <definedName name="dsf_5" localSheetId="4">Word</definedName>
    <definedName name="dsf_5" localSheetId="1">Word</definedName>
    <definedName name="dsf_5">Word</definedName>
    <definedName name="dsfsdfdsf" localSheetId="6" hidden="1">{#N/A,#N/A,FALSE,"Valuation Summary";#N/A,#N/A,FALSE,"BT IS";#N/A,#N/A,FALSE,"BT CF";#N/A,#N/A,FALSE,"BT BS";#N/A,#N/A,FALSE,"BT FCF";#N/A,#N/A,FALSE,"BT Model";#N/A,#N/A,FALSE,"BT Finance"}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8" hidden="1">{#N/A,#N/A,FALSE,"Valuation Summary";#N/A,#N/A,FALSE,"BT IS";#N/A,#N/A,FALSE,"BT CF";#N/A,#N/A,FALSE,"BT BS";#N/A,#N/A,FALSE,"BT FCF";#N/A,#N/A,FALSE,"BT Model";#N/A,#N/A,FALSE,"BT Finance"}</definedName>
    <definedName name="dsfsdfdsf" localSheetId="5" hidden="1">{#N/A,#N/A,FALSE,"Valuation Summary";#N/A,#N/A,FALSE,"BT IS";#N/A,#N/A,FALSE,"BT CF";#N/A,#N/A,FALSE,"BT BS";#N/A,#N/A,FALSE,"BT FCF";#N/A,#N/A,FALSE,"BT Model";#N/A,#N/A,FALSE,"BT Finance"}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localSheetId="6" hidden="1">{#N/A,#N/A,FALSE,"Calc";#N/A,#N/A,FALSE,"Sensitivity";#N/A,#N/A,FALSE,"LT Earn.Dil.";#N/A,#N/A,FALSE,"Dil. AVP"}</definedName>
    <definedName name="dsg" localSheetId="7" hidden="1">{#N/A,#N/A,FALSE,"Calc";#N/A,#N/A,FALSE,"Sensitivity";#N/A,#N/A,FALSE,"LT Earn.Dil.";#N/A,#N/A,FALSE,"Dil. AVP"}</definedName>
    <definedName name="dsg" localSheetId="8" hidden="1">{#N/A,#N/A,FALSE,"Calc";#N/A,#N/A,FALSE,"Sensitivity";#N/A,#N/A,FALSE,"LT Earn.Dil.";#N/A,#N/A,FALSE,"Dil. AVP"}</definedName>
    <definedName name="dsg" localSheetId="4" hidden="1">{#N/A,#N/A,FALSE,"Calc";#N/A,#N/A,FALSE,"Sensitivity";#N/A,#N/A,FALSE,"LT Earn.Dil.";#N/A,#N/A,FALSE,"Dil. AVP"}</definedName>
    <definedName name="dsg" localSheetId="1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He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SSSSSSSSSSSSSSSSSSSSSSS">#REF!</definedName>
    <definedName name="DSU" localSheetId="5">#REF!</definedName>
    <definedName name="DSU" localSheetId="1">#REF!</definedName>
    <definedName name="DSU">#REF!</definedName>
    <definedName name="DT" localSheetId="5">#REF!</definedName>
    <definedName name="DT" localSheetId="1">#REF!</definedName>
    <definedName name="DT">#REF!</definedName>
    <definedName name="dtti">[66]Dados!$E$29</definedName>
    <definedName name="DU_1" localSheetId="5">#REF!</definedName>
    <definedName name="DU_1" localSheetId="1">#REF!</definedName>
    <definedName name="DU_1">#REF!</definedName>
    <definedName name="DU_10" localSheetId="5">#REF!</definedName>
    <definedName name="DU_10" localSheetId="1">#REF!</definedName>
    <definedName name="DU_10">#REF!</definedName>
    <definedName name="DU_11" localSheetId="5">#REF!</definedName>
    <definedName name="DU_11" localSheetId="1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 localSheetId="6">#REF!</definedName>
    <definedName name="DUP.DESC" localSheetId="5">#REF!</definedName>
    <definedName name="DUP.DESC" localSheetId="1">#REF!</definedName>
    <definedName name="DUP.DESC">#REF!</definedName>
    <definedName name="Dupont1" localSheetId="6" hidden="1">{#N/A,#N/A,FALSE,"COVER";#N/A,#N/A,FALSE,"VALUATION";#N/A,#N/A,FALSE,"FORECAST";#N/A,#N/A,FALSE,"FY ANALYSIS ";#N/A,#N/A,FALSE," HY ANALYSIS"}</definedName>
    <definedName name="Dupont1" localSheetId="7" hidden="1">{#N/A,#N/A,FALSE,"COVER";#N/A,#N/A,FALSE,"VALUATION";#N/A,#N/A,FALSE,"FORECAST";#N/A,#N/A,FALSE,"FY ANALYSIS ";#N/A,#N/A,FALSE," HY ANALYSIS"}</definedName>
    <definedName name="Dupont1" localSheetId="8" hidden="1">{#N/A,#N/A,FALSE,"COVER";#N/A,#N/A,FALSE,"VALUATION";#N/A,#N/A,FALSE,"FORECAST";#N/A,#N/A,FALSE,"FY ANALYSIS ";#N/A,#N/A,FALSE," HY ANALYSIS"}</definedName>
    <definedName name="Dupont1" localSheetId="5" hidden="1">{#N/A,#N/A,FALSE,"COVER";#N/A,#N/A,FALSE,"VALUATION";#N/A,#N/A,FALSE,"FORECAST";#N/A,#N/A,FALSE,"FY ANALYSIS ";#N/A,#N/A,FALSE," HY ANALYSIS"}</definedName>
    <definedName name="Dupont1" localSheetId="4" hidden="1">{#N/A,#N/A,FALSE,"COVER";#N/A,#N/A,FALSE,"VALUATION";#N/A,#N/A,FALSE,"FORECAST";#N/A,#N/A,FALSE,"FY ANALYSIS ";#N/A,#N/A,FALSE," HY ANALYSIS"}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6">[23]PATRIMON!#REF!</definedName>
    <definedName name="E" localSheetId="5">[23]PATRIMON!#REF!</definedName>
    <definedName name="E" localSheetId="1">[23]PATRIMON!#REF!</definedName>
    <definedName name="E">[23]PATRIMON!#REF!</definedName>
    <definedName name="EALCBCR" localSheetId="6">#REF!</definedName>
    <definedName name="EALCBCR" localSheetId="5">#REF!</definedName>
    <definedName name="EALCBCR" localSheetId="1">#REF!</definedName>
    <definedName name="EALCBCR">#REF!</definedName>
    <definedName name="EARTADCR" localSheetId="6">#REF!</definedName>
    <definedName name="EARTADCR" localSheetId="1">#REF!</definedName>
    <definedName name="EARTADCR">#REF!</definedName>
    <definedName name="EBDIT" localSheetId="1">#REF!</definedName>
    <definedName name="EBDIT">#REF!</definedName>
    <definedName name="EBIT">[38]EquityTemplate!$A$35:$IV$35</definedName>
    <definedName name="ebita" localSheetId="5">#REF!</definedName>
    <definedName name="ebita" localSheetId="1">#REF!</definedName>
    <definedName name="ebita">#REF!</definedName>
    <definedName name="EBITDA">[38]EquityTemplate!$A$36:$IV$36</definedName>
    <definedName name="EBITDA_INT">[38]EquityTemplate!$A$45:$IV$45</definedName>
    <definedName name="EBITDA_MAR">[38]EquityTemplate!$A$37:$IV$37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debt" localSheetId="5">#REF!</definedName>
    <definedName name="EBITDAdebt" localSheetId="1">#REF!</definedName>
    <definedName name="EBITDAdebt">#REF!</definedName>
    <definedName name="echart31" hidden="1">#REF!</definedName>
    <definedName name="ECHTADCR" localSheetId="6">#REF!</definedName>
    <definedName name="ECHTADCR" localSheetId="5">#REF!</definedName>
    <definedName name="ECHTADCR" localSheetId="1">#REF!</definedName>
    <definedName name="ECHTADCR">#REF!</definedName>
    <definedName name="ECM">'[110]LT data'!$B$4:$Q$255</definedName>
    <definedName name="ECNOFIBRAS" localSheetId="6" hidden="1">{"'PXR_6500'!$A$1:$I$124"}</definedName>
    <definedName name="ECNOFIBRAS" localSheetId="7" hidden="1">{"'PXR_6500'!$A$1:$I$124"}</definedName>
    <definedName name="ECNOFIBRAS" localSheetId="8" hidden="1">{"'PXR_6500'!$A$1:$I$124"}</definedName>
    <definedName name="ECNOFIBRAS" localSheetId="4" hidden="1">{"'PXR_6500'!$A$1:$I$124"}</definedName>
    <definedName name="ECNOFIBRAS" localSheetId="1" hidden="1">{"'PXR_6500'!$A$1:$I$124"}</definedName>
    <definedName name="ECNOFIBRAS" hidden="1">{"'PXR_6500'!$A$1:$I$124"}</definedName>
    <definedName name="ECNOFIBRAS2" localSheetId="6" hidden="1">{"'PXR_6500'!$A$1:$I$124"}</definedName>
    <definedName name="ECNOFIBRAS2" localSheetId="7" hidden="1">{"'PXR_6500'!$A$1:$I$124"}</definedName>
    <definedName name="ECNOFIBRAS2" localSheetId="8" hidden="1">{"'PXR_6500'!$A$1:$I$124"}</definedName>
    <definedName name="ECNOFIBRAS2" localSheetId="4" hidden="1">{"'PXR_6500'!$A$1:$I$124"}</definedName>
    <definedName name="ECNOFIBRAS2" localSheetId="1" hidden="1">{"'PXR_6500'!$A$1:$I$124"}</definedName>
    <definedName name="ECNOFIBRAS2" hidden="1">{"'PXR_6500'!$A$1:$I$124"}</definedName>
    <definedName name="EDA" localSheetId="5">#REF!</definedName>
    <definedName name="EDA" localSheetId="1">#REF!</definedName>
    <definedName name="EDA">#REF!</definedName>
    <definedName name="edp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_Growth" localSheetId="5">[29]Assumptions!#REF!</definedName>
    <definedName name="Edu_Growth" localSheetId="1">[29]Assumptions!#REF!</definedName>
    <definedName name="Edu_Growth">[29]Assumptions!#REF!</definedName>
    <definedName name="Education" localSheetId="5">[29]Assumptions!#REF!</definedName>
    <definedName name="Education" localSheetId="1">[29]Assumptions!#REF!</definedName>
    <definedName name="Education">[29]Assumptions!#REF!</definedName>
    <definedName name="EEE" localSheetId="6" hidden="1">{"'PXR_6500'!$A$1:$I$124"}</definedName>
    <definedName name="EEE" localSheetId="7" hidden="1">{"'PXR_6500'!$A$1:$I$124"}</definedName>
    <definedName name="EEE" localSheetId="8" hidden="1">{"'PXR_6500'!$A$1:$I$124"}</definedName>
    <definedName name="EEE" localSheetId="4" hidden="1">{"'PXR_6500'!$A$1:$I$124"}</definedName>
    <definedName name="EEE" localSheetId="1" hidden="1">{"'PXR_6500'!$A$1:$I$124"}</definedName>
    <definedName name="EEE" hidden="1">{"'PXR_6500'!$A$1:$I$124"}</definedName>
    <definedName name="eerr" localSheetId="6" hidden="1">{"Alle Perioden",#N/A,FALSE,"Erf";"Alle Perioden",#N/A,FALSE,"Ang";"Alle Perioden",#N/A,FALSE,"BV";"Alle Perioden",#N/A,FALSE,"BE";"Alle Perioden",#N/A,FALSE,"Re";"Alle Perioden",#N/A,FALSE,"Vol"}</definedName>
    <definedName name="eerr" localSheetId="7" hidden="1">{"Alle Perioden",#N/A,FALSE,"Erf";"Alle Perioden",#N/A,FALSE,"Ang";"Alle Perioden",#N/A,FALSE,"BV";"Alle Perioden",#N/A,FALSE,"BE";"Alle Perioden",#N/A,FALSE,"Re";"Alle Perioden",#N/A,FALSE,"Vol"}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UCBCR" localSheetId="6">#REF!</definedName>
    <definedName name="EEUCBCR" localSheetId="5">#REF!</definedName>
    <definedName name="EEUCBCR" localSheetId="1">#REF!</definedName>
    <definedName name="EEUCBCR">#REF!</definedName>
    <definedName name="EF">[111]Dados!$E$19</definedName>
    <definedName name="EFEFW" localSheetId="6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4" hidden="1">{"FS`s",#N/A,TRUE,"FS's";"Icome St",#N/A,TRUE,"Income St.";"Balance Sh",#N/A,TRUE,"Balance Sh.";"Gross Margin",#N/A,TRUE,"Gross Margin"}</definedName>
    <definedName name="EFEFW" localSheetId="1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FEITOFINANCEIRO">[36]Dados!$E$19</definedName>
    <definedName name="Efinfl" localSheetId="1">#REF!</definedName>
    <definedName name="Efinfl">#REF!</definedName>
    <definedName name="EG_DPS" localSheetId="5">[37]projections!#REF!</definedName>
    <definedName name="EG_DPS" localSheetId="1">[37]projections!#REF!</definedName>
    <definedName name="EG_DPS">[37]projections!#REF!</definedName>
    <definedName name="EG_Net_Profit" localSheetId="5">[37]projections!#REF!</definedName>
    <definedName name="EG_Net_Profit" localSheetId="1">[37]projections!#REF!</definedName>
    <definedName name="EG_Net_Profit">[37]projections!#REF!</definedName>
    <definedName name="EgjgR" localSheetId="6" hidden="1">{#N/A,#N/A,FALSE,"Plan1";#N/A,#N/A,FALSE,"Plan2"}</definedName>
    <definedName name="EgjgR" localSheetId="7" hidden="1">{#N/A,#N/A,FALSE,"Plan1";#N/A,#N/A,FALSE,"Plan2"}</definedName>
    <definedName name="EgjgR" localSheetId="8" hidden="1">{#N/A,#N/A,FALSE,"Plan1";#N/A,#N/A,FALSE,"Plan2"}</definedName>
    <definedName name="EgjgR" localSheetId="4" hidden="1">{#N/A,#N/A,FALSE,"Plan1";#N/A,#N/A,FALSE,"Plan2"}</definedName>
    <definedName name="EgjgR" localSheetId="1" hidden="1">{#N/A,#N/A,FALSE,"Plan1";#N/A,#N/A,FALSE,"Plan2"}</definedName>
    <definedName name="EgjgR" hidden="1">{#N/A,#N/A,FALSE,"Plan1";#N/A,#N/A,FALSE,"Plan2"}</definedName>
    <definedName name="EGRAHY" localSheetId="6" hidden="1">{#N/A,#N/A,FALSE,"Plan1";#N/A,#N/A,FALSE,"Plan2"}</definedName>
    <definedName name="EGRAHY" localSheetId="7" hidden="1">{#N/A,#N/A,FALSE,"Plan1";#N/A,#N/A,FALSE,"Plan2"}</definedName>
    <definedName name="EGRAHY" localSheetId="8" hidden="1">{#N/A,#N/A,FALSE,"Plan1";#N/A,#N/A,FALSE,"Plan2"}</definedName>
    <definedName name="EGRAHY" localSheetId="4" hidden="1">{#N/A,#N/A,FALSE,"Plan1";#N/A,#N/A,FALSE,"Plan2"}</definedName>
    <definedName name="EGRAHY" localSheetId="1" hidden="1">{#N/A,#N/A,FALSE,"Plan1";#N/A,#N/A,FALSE,"Plan2"}</definedName>
    <definedName name="EGRAHY" hidden="1">{#N/A,#N/A,FALSE,"Plan1";#N/A,#N/A,FALSE,"Plan2"}</definedName>
    <definedName name="eijHD" localSheetId="6" hidden="1">{"tabela",#N/A,FALSE,"Tabela";"decoração",#N/A,FALSE,"Decor.";"Informações",#N/A,FALSE,"Inform."}</definedName>
    <definedName name="eijHD" localSheetId="7" hidden="1">{"tabela",#N/A,FALSE,"Tabela";"decoração",#N/A,FALSE,"Decor.";"Informações",#N/A,FALSE,"Inform."}</definedName>
    <definedName name="eijHD" localSheetId="8" hidden="1">{"tabela",#N/A,FALSE,"Tabela";"decoração",#N/A,FALSE,"Decor.";"Informações",#N/A,FALSE,"Inform."}</definedName>
    <definedName name="eijHD" localSheetId="4" hidden="1">{"tabela",#N/A,FALSE,"Tabela";"decoração",#N/A,FALSE,"Decor.";"Informações",#N/A,FALSE,"Inform."}</definedName>
    <definedName name="eijHD" localSheetId="1" hidden="1">{"tabela",#N/A,FALSE,"Tabela";"decoração",#N/A,FALSE,"Decor.";"Informações",#N/A,FALSE,"Inform."}</definedName>
    <definedName name="eijHD" hidden="1">{"tabela",#N/A,FALSE,"Tabela";"decoração",#N/A,FALSE,"Decor.";"Informações",#N/A,FALSE,"Inform."}</definedName>
    <definedName name="EIJHe" localSheetId="6" hidden="1">{#N/A,#N/A,FALSE,"Plan1";#N/A,#N/A,FALSE,"Plan2"}</definedName>
    <definedName name="EIJHe" localSheetId="7" hidden="1">{#N/A,#N/A,FALSE,"Plan1";#N/A,#N/A,FALSE,"Plan2"}</definedName>
    <definedName name="EIJHe" localSheetId="8" hidden="1">{#N/A,#N/A,FALSE,"Plan1";#N/A,#N/A,FALSE,"Plan2"}</definedName>
    <definedName name="EIJHe" localSheetId="4" hidden="1">{#N/A,#N/A,FALSE,"Plan1";#N/A,#N/A,FALSE,"Plan2"}</definedName>
    <definedName name="EIJHe" localSheetId="1" hidden="1">{#N/A,#N/A,FALSE,"Plan1";#N/A,#N/A,FALSE,"Plan2"}</definedName>
    <definedName name="EIJHe" hidden="1">{#N/A,#N/A,FALSE,"Plan1";#N/A,#N/A,FALSE,"Plan2"}</definedName>
    <definedName name="Eligible_Appraisal">#REF!</definedName>
    <definedName name="ELIMINAÇÕES.INV" localSheetId="6">#REF!</definedName>
    <definedName name="ELIMINAÇÕES.INV" localSheetId="5">#REF!</definedName>
    <definedName name="ELIMINAÇÕES.INV" localSheetId="1">#REF!</definedName>
    <definedName name="ELIMINAÇÕES.INV">#REF!</definedName>
    <definedName name="Ellman">'[112]3YrReturns'!$O$10</definedName>
    <definedName name="ELPHEAD" localSheetId="5">#REF!</definedName>
    <definedName name="ELPHEAD" localSheetId="1">#REF!</definedName>
    <definedName name="ELPHEAD">#REF!</definedName>
    <definedName name="ELPSUM" localSheetId="5">#REF!</definedName>
    <definedName name="ELPSUM" localSheetId="1">#REF!</definedName>
    <definedName name="ELPSUM">#REF!</definedName>
    <definedName name="ELSACalculateMode" localSheetId="5">#REF!</definedName>
    <definedName name="ELSACalculateMode" localSheetId="1">#REF!</definedName>
    <definedName name="ELSACalculateMode">#REF!</definedName>
    <definedName name="EMB" localSheetId="6">#REF!</definedName>
    <definedName name="EMB">#REF!</definedName>
    <definedName name="EMBCBUF" localSheetId="6">#REF!</definedName>
    <definedName name="EMBCBUF">#REF!</definedName>
    <definedName name="EMBCELCR" localSheetId="6">#REF!</definedName>
    <definedName name="EMBCELCR">#REF!</definedName>
    <definedName name="EMBCELUS">'[99]Empresas_US$'!$D$9</definedName>
    <definedName name="EMBELCR" localSheetId="6">#REF!</definedName>
    <definedName name="EMBELCR" localSheetId="5">#REF!</definedName>
    <definedName name="EMBELCR" localSheetId="1">#REF!</definedName>
    <definedName name="EMBELCR">#REF!</definedName>
    <definedName name="EMBELUS">'[99]Empresas_US$'!$C$7</definedName>
    <definedName name="EMBIADCR" localSheetId="6">#REF!</definedName>
    <definedName name="EMBIADCR" localSheetId="5">#REF!</definedName>
    <definedName name="EMBIADCR" localSheetId="1">#REF!</definedName>
    <definedName name="EMBIADCR">#REF!</definedName>
    <definedName name="EMBTADUF" localSheetId="6">#REF!</definedName>
    <definedName name="EMBTADUF" localSheetId="1">#REF!</definedName>
    <definedName name="EMBTADUF">#REF!</definedName>
    <definedName name="emily" localSheetId="6" hidden="1">{#N/A,#N/A,FALSE,"Calc";#N/A,#N/A,FALSE,"Sensitivity";#N/A,#N/A,FALSE,"LT Earn.Dil.";#N/A,#N/A,FALSE,"Dil. AVP"}</definedName>
    <definedName name="emily" localSheetId="7" hidden="1">{#N/A,#N/A,FALSE,"Calc";#N/A,#N/A,FALSE,"Sensitivity";#N/A,#N/A,FALSE,"LT Earn.Dil.";#N/A,#N/A,FALSE,"Dil. AVP"}</definedName>
    <definedName name="emily" localSheetId="8" hidden="1">{#N/A,#N/A,FALSE,"Calc";#N/A,#N/A,FALSE,"Sensitivity";#N/A,#N/A,FALSE,"LT Earn.Dil.";#N/A,#N/A,FALSE,"Dil. AVP"}</definedName>
    <definedName name="emily" localSheetId="4" hidden="1">{#N/A,#N/A,FALSE,"Calc";#N/A,#N/A,FALSE,"Sensitivity";#N/A,#N/A,FALSE,"LT Earn.Dil.";#N/A,#N/A,FALSE,"Dil. AVP"}</definedName>
    <definedName name="emily" localSheetId="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sa" localSheetId="6">#REF!</definedName>
    <definedName name="Empresa" localSheetId="5">#REF!</definedName>
    <definedName name="Empresa" localSheetId="1">#REF!</definedName>
    <definedName name="Empresa">#REF!</definedName>
    <definedName name="endcell" localSheetId="1">#REF!</definedName>
    <definedName name="endcell">#REF!</definedName>
    <definedName name="EndDate" localSheetId="1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 localSheetId="5">#REF!</definedName>
    <definedName name="ENTERPRISE_VALUE" localSheetId="1">#REF!</definedName>
    <definedName name="ENTERPRISE_VALUE">#REF!</definedName>
    <definedName name="Entrada" localSheetId="1">#REF!</definedName>
    <definedName name="Entrada">#REF!</definedName>
    <definedName name="EPS" localSheetId="5">[37]Figures!#REF!</definedName>
    <definedName name="EPS" localSheetId="1">[37]Figures!#REF!</definedName>
    <definedName name="EPS">[37]Figures!#REF!</definedName>
    <definedName name="EPS00" localSheetId="5">#REF!</definedName>
    <definedName name="EPS00" localSheetId="1">#REF!</definedName>
    <definedName name="EPS00">#REF!</definedName>
    <definedName name="EPSPrint" localSheetId="5">#REF!</definedName>
    <definedName name="EPSPrint" localSheetId="1">#REF!</definedName>
    <definedName name="EPSPrint">#REF!</definedName>
    <definedName name="eqshare" localSheetId="5">#REF!</definedName>
    <definedName name="eqshare" localSheetId="1">#REF!</definedName>
    <definedName name="eqshare">#REF!</definedName>
    <definedName name="Equipment_cost">[39]Sheet3!$B$8</definedName>
    <definedName name="Equipment_Cost_97">[39]Sheet3!$C$8</definedName>
    <definedName name="EQUITY">[38]EquityTemplate!$A$66:$IV$66</definedName>
    <definedName name="Equity_Issuance">[27]Financials!#REF!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6">#REF!</definedName>
    <definedName name="EQUIVALENCIA" localSheetId="1">#REF!</definedName>
    <definedName name="EQUIVALENCIA">#REF!</definedName>
    <definedName name="er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ate" localSheetId="5">#REF!</definedName>
    <definedName name="erate" localSheetId="1">#REF!</definedName>
    <definedName name="erate">#REF!</definedName>
    <definedName name="erew" localSheetId="6" hidden="1">{#N/A,#N/A,FALSE,"Sheet1"}</definedName>
    <definedName name="erew" localSheetId="7" hidden="1">{#N/A,#N/A,FALSE,"Sheet1"}</definedName>
    <definedName name="erew" localSheetId="8" hidden="1">{#N/A,#N/A,FALSE,"Sheet1"}</definedName>
    <definedName name="erew" localSheetId="5" hidden="1">{#N/A,#N/A,FALSE,"Sheet1"}</definedName>
    <definedName name="erew" localSheetId="4" hidden="1">{#N/A,#N/A,FALSE,"Sheet1"}</definedName>
    <definedName name="erew" localSheetId="1" hidden="1">{#N/A,#N/A,FALSE,"Sheet1"}</definedName>
    <definedName name="erew" hidden="1">{#N/A,#N/A,FALSE,"Sheet1"}</definedName>
    <definedName name="ERP">[38]EquityTemplate!$A$76:$IV$76</definedName>
    <definedName name="error" localSheetId="5">#REF!</definedName>
    <definedName name="error" localSheetId="1">#REF!</definedName>
    <definedName name="error">#REF!</definedName>
    <definedName name="ertfg" localSheetId="6" hidden="1">{#N/A,#N/A,FALSE,"FFCXOUT3"}</definedName>
    <definedName name="ertfg" localSheetId="7" hidden="1">{#N/A,#N/A,FALSE,"FFCXOUT3"}</definedName>
    <definedName name="ertfg" localSheetId="8" hidden="1">{#N/A,#N/A,FALSE,"FFCXOUT3"}</definedName>
    <definedName name="ertfg" localSheetId="4" hidden="1">{#N/A,#N/A,FALSE,"FFCXOUT3"}</definedName>
    <definedName name="ertfg" localSheetId="1" hidden="1">{#N/A,#N/A,FALSE,"FFCXOUT3"}</definedName>
    <definedName name="ertfg" hidden="1">{#N/A,#N/A,FALSE,"FFCXOUT3"}</definedName>
    <definedName name="esquerda">#REF!</definedName>
    <definedName name="est" localSheetId="6" hidden="1">{"EVA",#N/A,FALSE,"EVA";"WACC",#N/A,FALSE,"WACC"}</definedName>
    <definedName name="est" localSheetId="7" hidden="1">{"EVA",#N/A,FALSE,"EVA";"WACC",#N/A,FALSE,"WACC"}</definedName>
    <definedName name="est" localSheetId="8" hidden="1">{"EVA",#N/A,FALSE,"EVA";"WACC",#N/A,FALSE,"WACC"}</definedName>
    <definedName name="est" localSheetId="4" hidden="1">{"EVA",#N/A,FALSE,"EVA";"WACC",#N/A,FALSE,"WACC"}</definedName>
    <definedName name="est" localSheetId="1" hidden="1">{"EVA",#N/A,FALSE,"EVA";"WACC",#N/A,FALSE,"WACC"}</definedName>
    <definedName name="est" hidden="1">{"EVA",#N/A,FALSE,"EVA";"WACC",#N/A,FALSE,"WACC"}</definedName>
    <definedName name="EST.MATERIAIS" localSheetId="6">#REF!</definedName>
    <definedName name="EST.MATERIAIS" localSheetId="5">#REF!</definedName>
    <definedName name="EST.MATERIAIS" localSheetId="1">#REF!</definedName>
    <definedName name="EST.MATERIAIS">#REF!</definedName>
    <definedName name="ESTOQUE" localSheetId="6">#REF!</definedName>
    <definedName name="ESTOQUE" localSheetId="1">#REF!</definedName>
    <definedName name="ESTOQUE">#REF!</definedName>
    <definedName name="Estrutura" localSheetId="1">#REF!</definedName>
    <definedName name="Estrutura">#REF!</definedName>
    <definedName name="et" localSheetId="6" hidden="1">{"DCF","UPSIDE CASE",FALSE,"Sheet1";"DCF","BASE CASE",FALSE,"Sheet1";"DCF","DOWNSIDE CASE",FALSE,"Sheet1"}</definedName>
    <definedName name="et" localSheetId="7" hidden="1">{"DCF","UPSIDE CASE",FALSE,"Sheet1";"DCF","BASE CASE",FALSE,"Sheet1";"DCF","DOWNSIDE CASE",FALSE,"Sheet1"}</definedName>
    <definedName name="et" localSheetId="8" hidden="1">{"DCF","UPSIDE CASE",FALSE,"Sheet1";"DCF","BASE CASE",FALSE,"Sheet1";"DCF","DOWNSIDE CASE",FALSE,"Sheet1"}</definedName>
    <definedName name="et" localSheetId="4" hidden="1">{"DCF","UPSIDE CASE",FALSE,"Sheet1";"DCF","BASE CASE",FALSE,"Sheet1";"DCF","DOWNSIDE CASE",FALSE,"Sheet1"}</definedName>
    <definedName name="et" localSheetId="1" hidden="1">{"DCF","UPSIDE CASE",FALSE,"Sheet1";"DCF","BASE CASE",FALSE,"Sheet1";"DCF","DOWNSIDE CASE",FALSE,"Sheet1"}</definedName>
    <definedName name="et" hidden="1">{"DCF","UPSIDE CASE",FALSE,"Sheet1";"DCF","BASE CASE",FALSE,"Sheet1";"DCF","DOWNSIDE CASE",FALSE,"Sheet1"}</definedName>
    <definedName name="etesse" localSheetId="5">#REF!</definedName>
    <definedName name="etesse" localSheetId="1">#REF!</definedName>
    <definedName name="etesse">#REF!</definedName>
    <definedName name="etet" localSheetId="6" hidden="1">{#N/A,#N/A,FALSE,"Calc";#N/A,#N/A,FALSE,"Sensitivity";#N/A,#N/A,FALSE,"LT Earn.Dil.";#N/A,#N/A,FALSE,"Dil. AVP"}</definedName>
    <definedName name="etet" localSheetId="7" hidden="1">{#N/A,#N/A,FALSE,"Calc";#N/A,#N/A,FALSE,"Sensitivity";#N/A,#N/A,FALSE,"LT Earn.Dil.";#N/A,#N/A,FALSE,"Dil. AVP"}</definedName>
    <definedName name="etet" localSheetId="8" hidden="1">{#N/A,#N/A,FALSE,"Calc";#N/A,#N/A,FALSE,"Sensitivity";#N/A,#N/A,FALSE,"LT Earn.Dil.";#N/A,#N/A,FALSE,"Dil. AVP"}</definedName>
    <definedName name="etet" localSheetId="4" hidden="1">{#N/A,#N/A,FALSE,"Calc";#N/A,#N/A,FALSE,"Sensitivity";#N/A,#N/A,FALSE,"LT Earn.Dil.";#N/A,#N/A,FALSE,"Dil. AVP"}</definedName>
    <definedName name="etet" localSheetId="1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pro" localSheetId="5">#REF!</definedName>
    <definedName name="Eupro" localSheetId="1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A">[38]EquityTemplate!$A$80:$IV$80</definedName>
    <definedName name="EVA_TOTCAP">[38]EquityTemplate!$A$81:$IV$81</definedName>
    <definedName name="eve" localSheetId="5" hidden="1">#REF!</definedName>
    <definedName name="eve" localSheetId="1" hidden="1">#REF!</definedName>
    <definedName name="eve" hidden="1">#REF!</definedName>
    <definedName name="Events_Marketing" localSheetId="5">[27]Financials!#REF!</definedName>
    <definedName name="Events_Marketing" localSheetId="1">[27]Financials!#REF!</definedName>
    <definedName name="Events_Marketing">[27]Financials!#REF!</definedName>
    <definedName name="Evolução" localSheetId="6" hidden="1">{#N/A,#N/A,FALSE,"GP";#N/A,#N/A,FALSE,"Assinantes";#N/A,#N/A,FALSE,"Rede";#N/A,#N/A,FALSE,"Evolução";#N/A,#N/A,FALSE,"Resultado"}</definedName>
    <definedName name="Evolução" localSheetId="7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localSheetId="1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X_EBITDA_INT">[38]EquityTemplate!$A$46:$IV$46</definedName>
    <definedName name="example1">[109]webout!#REF!</definedName>
    <definedName name="example2">[109]webout!#REF!</definedName>
    <definedName name="example3">[109]webout!#REF!</definedName>
    <definedName name="EXCEP_ITEMS">[38]EquityTemplate!$A$26:$IV$26</definedName>
    <definedName name="except" localSheetId="5">#REF!</definedName>
    <definedName name="except" localSheetId="1">#REF!</definedName>
    <definedName name="except">#REF!</definedName>
    <definedName name="Exceptionals" localSheetId="5">[37]Figures!#REF!</definedName>
    <definedName name="Exceptionals" localSheetId="1">[37]Figures!#REF!</definedName>
    <definedName name="Exceptionals">[37]Figures!#REF!</definedName>
    <definedName name="Exchange_Rate">[39]Sheet3!$C$16</definedName>
    <definedName name="Exchange_Rate_98">[39]Sheet3!$B$16</definedName>
    <definedName name="EXDATE" localSheetId="5">#REF!</definedName>
    <definedName name="EXDATE" localSheetId="1">#REF!</definedName>
    <definedName name="EXDATE">#REF!</definedName>
    <definedName name="EXEC" localSheetId="5">#REF!</definedName>
    <definedName name="EXEC" localSheetId="1">#REF!</definedName>
    <definedName name="EXEC">#REF!</definedName>
    <definedName name="exer">[95]Assum!$R$11</definedName>
    <definedName name="Exercise">[84]Assump!$U$7</definedName>
    <definedName name="exhibit" localSheetId="5">#REF!</definedName>
    <definedName name="exhibit" localSheetId="1">#REF!</definedName>
    <definedName name="exhibit">#REF!</definedName>
    <definedName name="EXIG.LIGADAS" localSheetId="6">#REF!</definedName>
    <definedName name="EXIG.LIGADAS" localSheetId="5">#REF!</definedName>
    <definedName name="EXIG.LIGADAS" localSheetId="1">#REF!</definedName>
    <definedName name="EXIG.LIGADAS">#REF!</definedName>
    <definedName name="EXIGIVEL" localSheetId="6">#REF!</definedName>
    <definedName name="EXIGIVEL" localSheetId="1">#REF!</definedName>
    <definedName name="EXIGIVEL">#REF!</definedName>
    <definedName name="Existing_Customer_Retention_Rate">#REF!</definedName>
    <definedName name="exit">[116]Returns!$U$3</definedName>
    <definedName name="exit_date" localSheetId="5">#REF!</definedName>
    <definedName name="exit_date" localSheetId="1">#REF!</definedName>
    <definedName name="exit_date">#REF!</definedName>
    <definedName name="Exit_Year" localSheetId="5">#REF!</definedName>
    <definedName name="Exit_Year" localSheetId="1">#REF!</definedName>
    <definedName name="Exit_Year">#REF!</definedName>
    <definedName name="Exityear" localSheetId="5">#REF!</definedName>
    <definedName name="Exityear" localSheetId="1">#REF!</definedName>
    <definedName name="Exityear">#REF!</definedName>
    <definedName name="exp_pay_perc" localSheetId="5">'[63]A I'!#REF!</definedName>
    <definedName name="exp_pay_perc" localSheetId="1">'[63]A I'!#REF!</definedName>
    <definedName name="exp_pay_perc">'[63]A I'!#REF!</definedName>
    <definedName name="EXPBUD" localSheetId="5">#REF!</definedName>
    <definedName name="EXPBUD" localSheetId="1">#REF!</definedName>
    <definedName name="EXPBUD">#REF!</definedName>
    <definedName name="EXPENSE" localSheetId="5">#REF!</definedName>
    <definedName name="EXPENSE" localSheetId="1">#REF!</definedName>
    <definedName name="EXPENSE">#REF!</definedName>
    <definedName name="Expense_Summary" localSheetId="5">#REF!</definedName>
    <definedName name="Expense_Summary" localSheetId="1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[38]EquityTemplate!$A$34:$IV$34</definedName>
    <definedName name="Extraordinary_Expenses" localSheetId="5">#REF!</definedName>
    <definedName name="Extraordinary_Expenses" localSheetId="1">#REF!</definedName>
    <definedName name="Extraordinary_Expenses">#REF!</definedName>
    <definedName name="Extraordinary_expenses__TopTier" localSheetId="5">[109]webout!#REF!</definedName>
    <definedName name="Extraordinary_expenses__TopTier" localSheetId="1">[109]webout!#REF!</definedName>
    <definedName name="Extraordinary_expenses__TopTier">[109]webout!#REF!</definedName>
    <definedName name="Extraordinary_Income" localSheetId="5">#REF!</definedName>
    <definedName name="Extraordinary_Income" localSheetId="1">#REF!</definedName>
    <definedName name="Extraordinary_Income">#REF!</definedName>
    <definedName name="f" localSheetId="6" hidden="1">{"'REL CUSTODIF'!$B$1:$H$72"}</definedName>
    <definedName name="f" localSheetId="7" hidden="1">{"'REL CUSTODIF'!$B$1:$H$72"}</definedName>
    <definedName name="f" localSheetId="8" hidden="1">{"'REL CUSTODIF'!$B$1:$H$72"}</definedName>
    <definedName name="f" localSheetId="5" hidden="1">{"'REL CUSTODIF'!$B$1:$H$72"}</definedName>
    <definedName name="f" localSheetId="4" hidden="1">{"'REL CUSTODIF'!$B$1:$H$72"}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[38]EquityTemplate!$A$53:$IV$53</definedName>
    <definedName name="FA_INV">[38]EquityTemplate!$A$54:$IV$54</definedName>
    <definedName name="FACE" localSheetId="5">#REF!</definedName>
    <definedName name="FACE" localSheetId="1">#REF!</definedName>
    <definedName name="FACE">#REF!</definedName>
    <definedName name="Facility" localSheetId="5">[117]DISTN!#REF!</definedName>
    <definedName name="Facility" localSheetId="1">[117]DISTN!#REF!</definedName>
    <definedName name="Facility">[117]DISTN!#REF!</definedName>
    <definedName name="Facility_drawn" localSheetId="5">[117]DISTN!#REF!</definedName>
    <definedName name="Facility_drawn" localSheetId="1">[117]DISTN!#REF!</definedName>
    <definedName name="Facility_drawn">[117]DISTN!#REF!</definedName>
    <definedName name="fad" localSheetId="6" hidden="1">{#N/A,"70% Success",FALSE,"Sales Forecast";#N/A,#N/A,FALSE,"Sheet2"}</definedName>
    <definedName name="fad" localSheetId="7" hidden="1">{#N/A,"70% Success",FALSE,"Sales Forecast";#N/A,#N/A,FALSE,"Sheet2"}</definedName>
    <definedName name="fad" localSheetId="8" hidden="1">{#N/A,"70% Success",FALSE,"Sales Forecast";#N/A,#N/A,FALSE,"Sheet2"}</definedName>
    <definedName name="fad" localSheetId="4" hidden="1">{#N/A,"70% Success",FALSE,"Sales Forecast";#N/A,#N/A,FALSE,"Sheet2"}</definedName>
    <definedName name="fad" localSheetId="1" hidden="1">{#N/A,"70% Success",FALSE,"Sales Forecast";#N/A,#N/A,FALSE,"Sheet2"}</definedName>
    <definedName name="fad" hidden="1">{#N/A,"70% Success",FALSE,"Sales Forecast";#N/A,#N/A,FALSE,"Sheet2"}</definedName>
    <definedName name="fafas" localSheetId="5">#REF!</definedName>
    <definedName name="fafas" localSheetId="1">#REF!</definedName>
    <definedName name="fafas">#REF!</definedName>
    <definedName name="FAS" localSheetId="6">#REF!</definedName>
    <definedName name="FAS" localSheetId="5">#REF!</definedName>
    <definedName name="FAS" localSheetId="1">#REF!</definedName>
    <definedName name="FAS">#REF!</definedName>
    <definedName name="FAT" localSheetId="1">#REF!</definedName>
    <definedName name="FAT">#REF!</definedName>
    <definedName name="fator">#REF!</definedName>
    <definedName name="FATOR_08">#REF!</definedName>
    <definedName name="Faturamento">#REF!</definedName>
    <definedName name="fc">#N/A</definedName>
    <definedName name="fcb" localSheetId="6" hidden="1">{"FCB_ALL",#N/A,FALSE,"FCB"}</definedName>
    <definedName name="fcb" localSheetId="7" hidden="1">{"FCB_ALL",#N/A,FALSE,"FCB"}</definedName>
    <definedName name="fcb" localSheetId="8" hidden="1">{"FCB_ALL",#N/A,FALSE,"FCB"}</definedName>
    <definedName name="fcb" localSheetId="5" hidden="1">{"FCB_ALL",#N/A,FALSE,"FCB"}</definedName>
    <definedName name="fcb" localSheetId="4" hidden="1">{"FCB_ALL",#N/A,FALSE,"FCB"}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[38]EquityTemplate!$A$98:$IV$98</definedName>
    <definedName name="FCFa" localSheetId="5">#REF!</definedName>
    <definedName name="FCFa" localSheetId="1">#REF!</definedName>
    <definedName name="FCFa">#REF!</definedName>
    <definedName name="FCFb" localSheetId="5">#REF!</definedName>
    <definedName name="FCFb" localSheetId="1">#REF!</definedName>
    <definedName name="FCFb">#REF!</definedName>
    <definedName name="FCFc" localSheetId="5">#REF!</definedName>
    <definedName name="FCFc" localSheetId="1">#REF!</definedName>
    <definedName name="FCFc">#REF!</definedName>
    <definedName name="FCFd">#REF!</definedName>
    <definedName name="FCFe">#REF!</definedName>
    <definedName name="fchart31" hidden="1">#REF!</definedName>
    <definedName name="Fcomm">#REF!</definedName>
    <definedName name="FCS_target">[28]Inputs!$J$44</definedName>
    <definedName name="fd" localSheetId="6" hidden="1">{"Qtr Op Mgd Q3",#N/A,FALSE,"Qtr-Op (Mng)";"Qtr Op Rpt Q3",#N/A,FALSE,"Qtr-Op (Rpt)";"Operating Vs Reported",#N/A,FALSE,"Rpt-Op Inc"}</definedName>
    <definedName name="fd" localSheetId="7" hidden="1">{"Qtr Op Mgd Q3",#N/A,FALSE,"Qtr-Op (Mng)";"Qtr Op Rpt Q3",#N/A,FALSE,"Qtr-Op (Rpt)";"Operating Vs Reported",#N/A,FALSE,"Rpt-Op Inc"}</definedName>
    <definedName name="fd" localSheetId="8" hidden="1">{"Qtr Op Mgd Q3",#N/A,FALSE,"Qtr-Op (Mng)";"Qtr Op Rpt Q3",#N/A,FALSE,"Qtr-Op (Rpt)";"Operating Vs Reported",#N/A,FALSE,"Rpt-Op Inc"}</definedName>
    <definedName name="fd" localSheetId="5" hidden="1">{"Qtr Op Mgd Q3",#N/A,FALSE,"Qtr-Op (Mng)";"Qtr Op Rpt Q3",#N/A,FALSE,"Qtr-Op (Rpt)";"Operating Vs Reported",#N/A,FALSE,"Rpt-Op Inc"}</definedName>
    <definedName name="fd" localSheetId="4" hidden="1">{"Qtr Op Mgd Q3",#N/A,FALSE,"Qtr-Op (Mng)";"Qtr Op Rpt Q3",#N/A,FALSE,"Qtr-Op (Rpt)";"Operating Vs Reported",#N/A,FALSE,"Rpt-Op Inc"}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[38]EquityTemplate!$A$40:$IV$40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gaf" localSheetId="6" hidden="1">{#N/A,#N/A,FALSE,"Plan1";#N/A,#N/A,FALSE,"Plan2"}</definedName>
    <definedName name="fdgaf" localSheetId="7" hidden="1">{#N/A,#N/A,FALSE,"Plan1";#N/A,#N/A,FALSE,"Plan2"}</definedName>
    <definedName name="fdgaf" localSheetId="8" hidden="1">{#N/A,#N/A,FALSE,"Plan1";#N/A,#N/A,FALSE,"Plan2"}</definedName>
    <definedName name="fdgaf" localSheetId="4" hidden="1">{#N/A,#N/A,FALSE,"Plan1";#N/A,#N/A,FALSE,"Plan2"}</definedName>
    <definedName name="fdgaf" localSheetId="1" hidden="1">{#N/A,#N/A,FALSE,"Plan1";#N/A,#N/A,FALSE,"Plan2"}</definedName>
    <definedName name="fdgaf" hidden="1">{#N/A,#N/A,FALSE,"Plan1";#N/A,#N/A,FALSE,"Plan2"}</definedName>
    <definedName name="fdhgfdf" localSheetId="6" hidden="1">{#N/A,#N/A,FALSE,"Plan1";#N/A,#N/A,FALSE,"Plan2"}</definedName>
    <definedName name="fdhgfdf" localSheetId="7" hidden="1">{#N/A,#N/A,FALSE,"Plan1";#N/A,#N/A,FALSE,"Plan2"}</definedName>
    <definedName name="fdhgfdf" localSheetId="8" hidden="1">{#N/A,#N/A,FALSE,"Plan1";#N/A,#N/A,FALSE,"Plan2"}</definedName>
    <definedName name="fdhgfdf" localSheetId="4" hidden="1">{#N/A,#N/A,FALSE,"Plan1";#N/A,#N/A,FALSE,"Plan2"}</definedName>
    <definedName name="fdhgfdf" localSheetId="1" hidden="1">{#N/A,#N/A,FALSE,"Plan1";#N/A,#N/A,FALSE,"Plan2"}</definedName>
    <definedName name="fdhgfdf" hidden="1">{#N/A,#N/A,FALSE,"Plan1";#N/A,#N/A,FALSE,"Plan2"}</definedName>
    <definedName name="FDP_0_1_aDrv" hidden="1">#REF!</definedName>
    <definedName name="FDP_0_1_aUrv" hidden="1">#REF!</definedName>
    <definedName name="FDP_1_1_aD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6_1_dUrv" hidden="1">#REF!</definedName>
    <definedName name="FDP_107_1_aUrv" hidden="1">#REF!</definedName>
    <definedName name="FDP_108_1_aDrv" hidden="1">#REF!</definedName>
    <definedName name="FDP_108_1_aUrv" hidden="1">#REF!</definedName>
    <definedName name="FDP_109_1_aDrv" hidden="1">#REF!</definedName>
    <definedName name="FDP_109_1_aUrv" hidden="1">#REF!</definedName>
    <definedName name="FDP_11_1_aDrv" hidden="1">#REF!</definedName>
    <definedName name="FDP_11_1_aUrv" hidden="1">#REF!</definedName>
    <definedName name="FDP_110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D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8_1_dUrv" hidden="1">#REF!</definedName>
    <definedName name="FDP_119_1_aUrv" hidden="1">#REF!</definedName>
    <definedName name="FDP_12_1_aDrv" hidden="1">#REF!</definedName>
    <definedName name="FDP_12_1_aSrv" hidden="1">#REF!</definedName>
    <definedName name="FDP_12_1_aUrv" hidden="1">#REF!</definedName>
    <definedName name="FDP_120_1_aDrv" hidden="1">#REF!</definedName>
    <definedName name="FDP_121_1_aDrv" hidden="1">#REF!</definedName>
    <definedName name="FDP_121_1_aUrv" hidden="1">#REF!</definedName>
    <definedName name="FDP_122_1_aD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_1_aUrv" hidden="1">#REF!</definedName>
    <definedName name="FDP_130_1_aUrv" hidden="1">#REF!</definedName>
    <definedName name="FDP_130_1_lDrv" hidden="1">#REF!</definedName>
    <definedName name="FDP_131_1_aDrv" hidden="1">#REF!</definedName>
    <definedName name="FDP_131_1_aUrv" hidden="1">#REF!</definedName>
    <definedName name="FDP_132_1_aUdv" hidden="1">#REF!</definedName>
    <definedName name="FDP_132_1_aUrv" hidden="1">#REF!</definedName>
    <definedName name="FDP_133_1_aUrv" hidden="1">#REF!</definedName>
    <definedName name="FDP_134_1_aDrv" hidden="1">#REF!</definedName>
    <definedName name="FDP_134_1_aUrv" hidden="1">#REF!</definedName>
    <definedName name="FDP_135_1_aDrv" hidden="1">#REF!</definedName>
    <definedName name="FDP_135_1_aUrv" hidden="1">#REF!</definedName>
    <definedName name="FDP_136_1_aUrv" hidden="1">#REF!</definedName>
    <definedName name="FDP_137_1_aDdv" hidden="1">#REF!</definedName>
    <definedName name="FDP_137_1_aUrv" hidden="1">#REF!</definedName>
    <definedName name="FDP_138_1_aUrv" hidden="1">#REF!</definedName>
    <definedName name="FDP_139_1_aUrv" hidden="1">#REF!</definedName>
    <definedName name="FDP_14_1_aDrv" hidden="1">#REF!</definedName>
    <definedName name="FDP_14_1_aSrv" hidden="1">#REF!</definedName>
    <definedName name="FDP_140_1_aUrv" hidden="1">#REF!</definedName>
    <definedName name="FDP_141_1_aUrv" hidden="1">#REF!</definedName>
    <definedName name="FDP_142_1_aSrv" hidden="1">#REF!</definedName>
    <definedName name="FDP_142_1_aUrv" hidden="1">#REF!</definedName>
    <definedName name="FDP_142_1_lDrv" hidden="1">#REF!</definedName>
    <definedName name="FDP_143_1_aUrv" hidden="1">#REF!</definedName>
    <definedName name="FDP_144_1_aUrv" hidden="1">#REF!</definedName>
    <definedName name="FDP_145_1_aUrv" hidden="1">#REF!</definedName>
    <definedName name="FDP_146_1_aDrv" hidden="1">#REF!</definedName>
    <definedName name="FDP_146_1_aUrv" hidden="1">#REF!</definedName>
    <definedName name="FDP_147_1_aUrv" hidden="1">#REF!</definedName>
    <definedName name="FDP_148_1_aUrv" hidden="1">#REF!</definedName>
    <definedName name="FDP_149_1_aSrv" hidden="1">#REF!</definedName>
    <definedName name="FDP_149_1_aUrv" hidden="1">#REF!</definedName>
    <definedName name="FDP_15_1_aDrv" hidden="1">#REF!</definedName>
    <definedName name="FDP_15_1_aSrv" hidden="1">#REF!</definedName>
    <definedName name="FDP_15_1_aUrv" hidden="1">#REF!</definedName>
    <definedName name="FDP_150_1_aUrv" hidden="1">#REF!</definedName>
    <definedName name="FDP_151_1_aUrv" hidden="1">#REF!</definedName>
    <definedName name="FDP_152_1_aUrv" hidden="1">#REF!</definedName>
    <definedName name="FDP_153_1_aUrv" hidden="1">#REF!</definedName>
    <definedName name="FDP_154_1_aDrv" hidden="1">#REF!</definedName>
    <definedName name="FDP_154_1_aUrv" hidden="1">#REF!</definedName>
    <definedName name="FDP_155_1_aUrv" hidden="1">#REF!</definedName>
    <definedName name="FDP_156_1_aDrv" hidden="1">#REF!</definedName>
    <definedName name="FDP_156_1_aUrv" hidden="1">#REF!</definedName>
    <definedName name="FDP_157_1_aUdv" hidden="1">#REF!</definedName>
    <definedName name="FDP_157_1_aUrv" hidden="1">#REF!</definedName>
    <definedName name="FDP_158_1_aUrv" hidden="1">#REF!</definedName>
    <definedName name="FDP_159_1_aUrv" hidden="1">#REF!</definedName>
    <definedName name="FDP_16_1_aDrv" hidden="1">#REF!</definedName>
    <definedName name="FDP_16_1_aUrv" hidden="1">#REF!</definedName>
    <definedName name="FDP_160_1_aUrv" hidden="1">#REF!</definedName>
    <definedName name="FDP_161_1_aUrv" hidden="1">#REF!</definedName>
    <definedName name="FDP_162_1_aUrv" hidden="1">#REF!</definedName>
    <definedName name="FDP_163_1_aUrv" hidden="1">#REF!</definedName>
    <definedName name="FDP_164_1_aUrv" hidden="1">#REF!</definedName>
    <definedName name="FDP_165_1_aUrv" hidden="1">#REF!</definedName>
    <definedName name="FDP_17_1_aDrv" hidden="1">#REF!</definedName>
    <definedName name="FDP_17_1_aUrv" hidden="1">#REF!</definedName>
    <definedName name="FDP_18_1_aDrv" hidden="1">#REF!</definedName>
    <definedName name="FDP_18_1_aUrv" hidden="1">#REF!</definedName>
    <definedName name="FDP_19_1_aDrv" hidden="1">#REF!</definedName>
    <definedName name="FDP_19_1_aUdv" hidden="1">#REF!</definedName>
    <definedName name="FDP_19_1_dUdv" hidden="1">#REF!</definedName>
    <definedName name="FDP_2_1_aSrv" hidden="1">#REF!</definedName>
    <definedName name="FDP_2_1_aUrv" hidden="1">#REF!</definedName>
    <definedName name="FDP_20_1_aDrv" hidden="1">#REF!</definedName>
    <definedName name="FDP_20_1_aUrv" hidden="1">#REF!</definedName>
    <definedName name="FDP_21_1_aDrv" hidden="1">#REF!</definedName>
    <definedName name="FDP_21_1_aUrv" hidden="1">#REF!</definedName>
    <definedName name="FDP_22_1_aDrv" hidden="1">#REF!</definedName>
    <definedName name="FDP_22_1_aUrv" hidden="1">#REF!</definedName>
    <definedName name="FDP_23_1_aDrv" hidden="1">#REF!</definedName>
    <definedName name="FDP_23_1_aUrv" hidden="1">#REF!</definedName>
    <definedName name="FDP_24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D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29_1_aUrv" hidden="1">#REF!</definedName>
    <definedName name="FDP_3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Drv" hidden="1">#REF!</definedName>
    <definedName name="FDP_33_1_aUrv" hidden="1">#REF!</definedName>
    <definedName name="FDP_34_1_aUrv" hidden="1">#REF!</definedName>
    <definedName name="FDP_35_1_aD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Drv" hidden="1">#REF!</definedName>
    <definedName name="FDP_4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Dd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8_1_r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Ddv" hidden="1">#REF!</definedName>
    <definedName name="FDP_52_1_aUrv" hidden="1">#REF!</definedName>
    <definedName name="FDP_53_1_aUrv" hidden="1">#REF!</definedName>
    <definedName name="FDP_53_1_r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Drv" hidden="1">#REF!</definedName>
    <definedName name="FDP_6_1_aUdv" hidden="1">#REF!</definedName>
    <definedName name="FDP_6_1_aUrv" hidden="1">#REF!</definedName>
    <definedName name="FDP_6_1_dUdv" hidden="1">#REF!</definedName>
    <definedName name="FDP_60_1_aUrv" hidden="1">#REF!</definedName>
    <definedName name="FDP_61_1_aUrv" hidden="1">#REF!</definedName>
    <definedName name="FDP_62_1_aUrv" hidden="1">#REF!</definedName>
    <definedName name="FDP_63_1_aUrv" hidden="1">#REF!</definedName>
    <definedName name="FDP_64_1_aDrv" hidden="1">#REF!</definedName>
    <definedName name="FDP_64_1_aUrv" hidden="1">#REF!</definedName>
    <definedName name="FDP_65_1_aDrv" hidden="1">#REF!</definedName>
    <definedName name="FDP_65_1_aUrv" hidden="1">#REF!</definedName>
    <definedName name="FDP_65_1_rUrv" hidden="1">#REF!</definedName>
    <definedName name="FDP_66_1_aDrv" hidden="1">#REF!</definedName>
    <definedName name="FDP_66_1_aUrv" hidden="1">#REF!</definedName>
    <definedName name="FDP_67_1_aSrv" hidden="1">#REF!</definedName>
    <definedName name="FDP_67_1_aUrv" hidden="1">#REF!</definedName>
    <definedName name="FDP_67_1_rUrv" hidden="1">#REF!</definedName>
    <definedName name="FDP_68_1_aUrv" hidden="1">#REF!</definedName>
    <definedName name="FDP_69_1_aSrv" hidden="1">#REF!</definedName>
    <definedName name="FDP_69_1_aUrv" hidden="1">#REF!</definedName>
    <definedName name="FDP_7_1_aDrv" hidden="1">#REF!</definedName>
    <definedName name="FDP_7_1_aUdv" hidden="1">#REF!</definedName>
    <definedName name="FDP_7_1_aUrv" hidden="1">#REF!</definedName>
    <definedName name="FDP_70_1_aSrv" hidden="1">#REF!</definedName>
    <definedName name="FDP_70_1_aUrv" hidden="1">#REF!</definedName>
    <definedName name="FDP_71_1_aDrv" hidden="1">#REF!</definedName>
    <definedName name="FDP_71_1_aUrv" hidden="1">#REF!</definedName>
    <definedName name="FDP_72_1_aSrv" hidden="1">#REF!</definedName>
    <definedName name="FDP_72_1_aUrv" hidden="1">#REF!</definedName>
    <definedName name="FDP_73_1_aDrv" hidden="1">#REF!</definedName>
    <definedName name="FDP_73_1_aUrv" hidden="1">#REF!</definedName>
    <definedName name="FDP_74_1_aDrv" hidden="1">#REF!</definedName>
    <definedName name="FDP_74_1_aUrv" hidden="1">#REF!</definedName>
    <definedName name="FDP_75_1_aDrv" hidden="1">#REF!</definedName>
    <definedName name="FDP_75_1_aUrv" hidden="1">#REF!</definedName>
    <definedName name="FDP_76_1_aDrv" hidden="1">#REF!</definedName>
    <definedName name="FDP_76_1_aSrv" hidden="1">#REF!</definedName>
    <definedName name="FDP_77_1_aDrv" hidden="1">#REF!</definedName>
    <definedName name="FDP_77_1_aSrv" hidden="1">#REF!</definedName>
    <definedName name="FDP_78_1_aDrv" hidden="1">#REF!</definedName>
    <definedName name="FDP_78_1_aSrv" hidden="1">#REF!</definedName>
    <definedName name="FDP_79_1_aSrv" hidden="1">#REF!</definedName>
    <definedName name="FDP_8_1_aDrv" hidden="1">#REF!</definedName>
    <definedName name="FDP_8_1_aUrv" hidden="1">#REF!</definedName>
    <definedName name="FDP_80_1_aSrv" hidden="1">#REF!</definedName>
    <definedName name="FDP_80_1_aUrv" hidden="1">#REF!</definedName>
    <definedName name="FDP_81_1_aSrv" hidden="1">#REF!</definedName>
    <definedName name="FDP_82_1_aSrv" hidden="1">#REF!</definedName>
    <definedName name="FDP_83_1_aDrv" hidden="1">#REF!</definedName>
    <definedName name="FDP_83_1_aSrv" hidden="1">#REF!</definedName>
    <definedName name="FDP_84_1_aSrv" hidden="1">#REF!</definedName>
    <definedName name="FDP_85_1_aDrv" hidden="1">#REF!</definedName>
    <definedName name="FDP_85_1_aSrv" hidden="1">#REF!</definedName>
    <definedName name="FDP_86_1_aDrv" hidden="1">#REF!</definedName>
    <definedName name="FDP_86_1_aSrv" hidden="1">#REF!</definedName>
    <definedName name="FDP_87_1_aDrv" hidden="1">#REF!</definedName>
    <definedName name="FDP_87_1_aUrv" hidden="1">#REF!</definedName>
    <definedName name="FDP_88_1_aSrv" hidden="1">#REF!</definedName>
    <definedName name="FDP_88_1_aUrv" hidden="1">#REF!</definedName>
    <definedName name="FDP_89_1_aSrv" hidden="1">#REF!</definedName>
    <definedName name="FDP_89_1_aUrv" hidden="1">#REF!</definedName>
    <definedName name="FDP_9_1_aDrv" hidden="1">#REF!</definedName>
    <definedName name="FDP_9_1_aUrv" hidden="1">#REF!</definedName>
    <definedName name="FDP_90_1_aSrv" hidden="1">#REF!</definedName>
    <definedName name="FDP_90_1_aUrv" hidden="1">#REF!</definedName>
    <definedName name="FDP_91_1_aSrv" hidden="1">#REF!</definedName>
    <definedName name="FDP_91_1_aUrv" hidden="1">#REF!</definedName>
    <definedName name="FDP_92_1_aSrv" hidden="1">#REF!</definedName>
    <definedName name="FDP_92_1_aUrv" hidden="1">#REF!</definedName>
    <definedName name="FDP_93_1_aSrv" hidden="1">#REF!</definedName>
    <definedName name="FDP_93_1_aUrv" hidden="1">#REF!</definedName>
    <definedName name="FDP_94_1_aSrv" hidden="1">#REF!</definedName>
    <definedName name="FDP_94_1_aUrv" hidden="1">#REF!</definedName>
    <definedName name="FDP_95_1_aSrv" hidden="1">#REF!</definedName>
    <definedName name="FDP_95_1_aUrv" hidden="1">#REF!</definedName>
    <definedName name="FDP_96_1_aSrv" hidden="1">#REF!</definedName>
    <definedName name="FDP_96_1_aUrv" hidden="1">#REF!</definedName>
    <definedName name="FDP_97_1_aSrv" hidden="1">#REF!</definedName>
    <definedName name="FDP_97_1_aUrv" hidden="1">#REF!</definedName>
    <definedName name="FDP_98_1_aSrv" hidden="1">#REF!</definedName>
    <definedName name="FDP_98_1_aUrv" hidden="1">#REF!</definedName>
    <definedName name="FDP_99_1_aUrv" hidden="1">#REF!</definedName>
    <definedName name="FDS_acquiror">[28]Inputs!$L$45</definedName>
    <definedName name="FDS_target">[28]Inputs!$J$45</definedName>
    <definedName name="FDSHARES">[38]EquityTemplate!$A$15:$IV$15</definedName>
    <definedName name="FebOff" localSheetId="5">#REF!</definedName>
    <definedName name="FebOff" localSheetId="1">#REF!</definedName>
    <definedName name="FebOff">#REF!</definedName>
    <definedName name="FebOn" localSheetId="5">#REF!</definedName>
    <definedName name="FebOn" localSheetId="1">#REF!</definedName>
    <definedName name="FebOn">#REF!</definedName>
    <definedName name="February" localSheetId="5">#REF!</definedName>
    <definedName name="February" localSheetId="1">#REF!</definedName>
    <definedName name="February">#REF!</definedName>
    <definedName name="fee">#REF!</definedName>
    <definedName name="Fees">#REF!</definedName>
    <definedName name="fer" localSheetId="6" hidden="1">{"'REL CUSTODIF'!$B$1:$H$72"}</definedName>
    <definedName name="fer" localSheetId="7" hidden="1">{"'REL CUSTODIF'!$B$1:$H$72"}</definedName>
    <definedName name="fer" localSheetId="8" hidden="1">{"'REL CUSTODIF'!$B$1:$H$72"}</definedName>
    <definedName name="fer" localSheetId="5" hidden="1">{"'REL CUSTODIF'!$B$1:$H$72"}</definedName>
    <definedName name="fer" localSheetId="4" hidden="1">{"'REL CUSTODIF'!$B$1:$H$72"}</definedName>
    <definedName name="fer" localSheetId="1" hidden="1">{"'REL CUSTODIF'!$B$1:$H$72"}</definedName>
    <definedName name="fer" hidden="1">{"'REL CUSTODIF'!$B$1:$H$72"}</definedName>
    <definedName name="Feriados">#REF!</definedName>
    <definedName name="Fertirrigação">#REF!</definedName>
    <definedName name="fev" localSheetId="6">#REF!</definedName>
    <definedName name="fev" localSheetId="5">#REF!</definedName>
    <definedName name="fev" localSheetId="1">#REF!</definedName>
    <definedName name="fev">#REF!</definedName>
    <definedName name="FEVSP" localSheetId="6">#REF!</definedName>
    <definedName name="FEVSP">#REF!</definedName>
    <definedName name="FEVVIN" localSheetId="6">#REF!</definedName>
    <definedName name="FEVVIN">#REF!</definedName>
    <definedName name="fevytd" localSheetId="6">#REF!</definedName>
    <definedName name="fevytd">#REF!</definedName>
    <definedName name="ff">#REF!</definedName>
    <definedName name="FF5_51">#REF!</definedName>
    <definedName name="FF5_52">#REF!</definedName>
    <definedName name="ffefe" localSheetId="6" hidden="1">{"adj95mult",#N/A,FALSE,"COMPCO";"adj95est",#N/A,FALSE,"COMPCO"}</definedName>
    <definedName name="ffefe" localSheetId="7" hidden="1">{"adj95mult",#N/A,FALSE,"COMPCO";"adj95est",#N/A,FALSE,"COMPCO"}</definedName>
    <definedName name="ffefe" localSheetId="8" hidden="1">{"adj95mult",#N/A,FALSE,"COMPCO";"adj95est",#N/A,FALSE,"COMPCO"}</definedName>
    <definedName name="ffefe" localSheetId="4" hidden="1">{"adj95mult",#N/A,FALSE,"COMPCO";"adj95est",#N/A,FALSE,"COMPCO"}</definedName>
    <definedName name="ffefe" localSheetId="1" hidden="1">{"adj95mult",#N/A,FALSE,"COMPCO";"adj95est",#N/A,FALSE,"COMPCO"}</definedName>
    <definedName name="ffefe" hidden="1">{"adj95mult",#N/A,FALSE,"COMPCO";"adj95est",#N/A,FALSE,"COMPCO"}</definedName>
    <definedName name="ffff" hidden="1">'[40]base dados grafico'!$J$10:$J$21</definedName>
    <definedName name="fffff" localSheetId="1" hidden="1">#REF!</definedName>
    <definedName name="fffff" hidden="1">#REF!</definedName>
    <definedName name="fgfg" localSheetId="6" hidden="1">{#N/A,#N/A,FALSE,"GERAL";#N/A,#N/A,FALSE,"LOCAÇÃO";#N/A,#N/A,FALSE,"FRETAMENTO";#N/A,#N/A,FALSE,"CARRETAS"}</definedName>
    <definedName name="fgfg" localSheetId="7" hidden="1">{#N/A,#N/A,FALSE,"GERAL";#N/A,#N/A,FALSE,"LOCAÇÃO";#N/A,#N/A,FALSE,"FRETAMENTO";#N/A,#N/A,FALSE,"CARRETAS"}</definedName>
    <definedName name="fgfg" localSheetId="8" hidden="1">{#N/A,#N/A,FALSE,"GERAL";#N/A,#N/A,FALSE,"LOCAÇÃO";#N/A,#N/A,FALSE,"FRETAMENTO";#N/A,#N/A,FALSE,"CARRETAS"}</definedName>
    <definedName name="fgfg" localSheetId="4" hidden="1">{#N/A,#N/A,FALSE,"GERAL";#N/A,#N/A,FALSE,"LOCAÇÃO";#N/A,#N/A,FALSE,"FRETAMENTO";#N/A,#N/A,FALSE,"CARRETAS"}</definedName>
    <definedName name="fgfg" localSheetId="1" hidden="1">{#N/A,#N/A,FALSE,"GERAL";#N/A,#N/A,FALSE,"LOCAÇÃO";#N/A,#N/A,FALSE,"FRETAMENTO";#N/A,#N/A,FALSE,"CARRETAS"}</definedName>
    <definedName name="fgfg" hidden="1">{#N/A,#N/A,FALSE,"GERAL";#N/A,#N/A,FALSE,"LOCAÇÃO";#N/A,#N/A,FALSE,"FRETAMENTO";#N/A,#N/A,FALSE,"CARRETAS"}</definedName>
    <definedName name="FGJHFGK" localSheetId="6" hidden="1">{#N/A,#N/A,FALSE,"Plan1";#N/A,#N/A,FALSE,"Plan2"}</definedName>
    <definedName name="FGJHFGK" localSheetId="7" hidden="1">{#N/A,#N/A,FALSE,"Plan1";#N/A,#N/A,FALSE,"Plan2"}</definedName>
    <definedName name="FGJHFGK" localSheetId="8" hidden="1">{#N/A,#N/A,FALSE,"Plan1";#N/A,#N/A,FALSE,"Plan2"}</definedName>
    <definedName name="FGJHFGK" localSheetId="4" hidden="1">{#N/A,#N/A,FALSE,"Plan1";#N/A,#N/A,FALSE,"Plan2"}</definedName>
    <definedName name="FGJHFGK" localSheetId="1" hidden="1">{#N/A,#N/A,FALSE,"Plan1";#N/A,#N/A,FALSE,"Plan2"}</definedName>
    <definedName name="FGJHFGK" hidden="1">{#N/A,#N/A,FALSE,"Plan1";#N/A,#N/A,FALSE,"Plan2"}</definedName>
    <definedName name="fgsg" localSheetId="6" hidden="1">{"consolidated",#N/A,FALSE,"Sheet1";"cms",#N/A,FALSE,"Sheet1";"fse",#N/A,FALSE,"Sheet1"}</definedName>
    <definedName name="fgsg" localSheetId="7" hidden="1">{"consolidated",#N/A,FALSE,"Sheet1";"cms",#N/A,FALSE,"Sheet1";"fse",#N/A,FALSE,"Sheet1"}</definedName>
    <definedName name="fgsg" localSheetId="8" hidden="1">{"consolidated",#N/A,FALSE,"Sheet1";"cms",#N/A,FALSE,"Sheet1";"fse",#N/A,FALSE,"Sheet1"}</definedName>
    <definedName name="fgsg" localSheetId="4" hidden="1">{"consolidated",#N/A,FALSE,"Sheet1";"cms",#N/A,FALSE,"Sheet1";"fse",#N/A,FALSE,"Sheet1"}</definedName>
    <definedName name="fgsg" localSheetId="1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_rk" localSheetId="5">#REF!,#REF!</definedName>
    <definedName name="fi_rk" localSheetId="1">#REF!,#REF!</definedName>
    <definedName name="fi_rk">#REF!,#REF!</definedName>
    <definedName name="file" localSheetId="5">#REF!</definedName>
    <definedName name="file" localSheetId="1">#REF!</definedName>
    <definedName name="file">#REF!</definedName>
    <definedName name="File_Name" localSheetId="8">OFFSET([76]!START,0,0,1,1)</definedName>
    <definedName name="File_Name" localSheetId="13">OFFSET([76]!START,0,0,1,1)</definedName>
    <definedName name="File_Name">OFFSET([76]!START,0,0,1,1)</definedName>
    <definedName name="FILEID">[28]Inputs!$F$6</definedName>
    <definedName name="fill1" localSheetId="6" hidden="1">'[15]Football Field'!#REF!</definedName>
    <definedName name="fill1" localSheetId="5" hidden="1">'[15]Football Field'!#REF!</definedName>
    <definedName name="fill1" localSheetId="1" hidden="1">'[15]Football Field'!#REF!</definedName>
    <definedName name="fill1" hidden="1">'[15]Football Field'!#REF!</definedName>
    <definedName name="fin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.LIQ" localSheetId="6">#REF!</definedName>
    <definedName name="FINAN.LIQ" localSheetId="5">#REF!</definedName>
    <definedName name="FINAN.LIQ" localSheetId="1">#REF!</definedName>
    <definedName name="FINAN.LIQ">#REF!</definedName>
    <definedName name="FINANC.AF" localSheetId="6">#REF!</definedName>
    <definedName name="FINANC.AF" localSheetId="1">#REF!</definedName>
    <definedName name="FINANC.AF">#REF!</definedName>
    <definedName name="FINANC.LP" localSheetId="6">#REF!</definedName>
    <definedName name="FINANC.LP" localSheetId="1">#REF!</definedName>
    <definedName name="FINANC.LP">#REF!</definedName>
    <definedName name="FINANC.LP.AF" localSheetId="6">#REF!</definedName>
    <definedName name="FINANC.LP.AF">#REF!</definedName>
    <definedName name="Finance">'[90]Corp - Finance'!$A$1:$BZ$65536</definedName>
    <definedName name="financials1" localSheetId="5">#REF!</definedName>
    <definedName name="financials1" localSheetId="1">#REF!</definedName>
    <definedName name="financials1">#REF!</definedName>
    <definedName name="FinancialsPrint" localSheetId="5">#REF!</definedName>
    <definedName name="FinancialsPrint" localSheetId="1">#REF!</definedName>
    <definedName name="FinancialsPrint">#REF!</definedName>
    <definedName name="FINANCIAMENTOS" localSheetId="6">#REF!</definedName>
    <definedName name="FINANCIAMENTOS" localSheetId="1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[27]Financials!#REF!</definedName>
    <definedName name="FJGH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6" hidden="1">{#N/A,#N/A,FALSE,"Plan1";#N/A,#N/A,FALSE,"Plan2"}</definedName>
    <definedName name="FJHJHG" localSheetId="7" hidden="1">{#N/A,#N/A,FALSE,"Plan1";#N/A,#N/A,FALSE,"Plan2"}</definedName>
    <definedName name="FJHJHG" localSheetId="8" hidden="1">{#N/A,#N/A,FALSE,"Plan1";#N/A,#N/A,FALSE,"Plan2"}</definedName>
    <definedName name="FJHJHG" localSheetId="4" hidden="1">{#N/A,#N/A,FALSE,"Plan1";#N/A,#N/A,FALSE,"Plan2"}</definedName>
    <definedName name="FJHJHG" localSheetId="1" hidden="1">{#N/A,#N/A,FALSE,"Plan1";#N/A,#N/A,FALSE,"Plan2"}</definedName>
    <definedName name="FJHJHG" hidden="1">{#N/A,#N/A,FALSE,"Plan1";#N/A,#N/A,FALSE,"Plan2"}</definedName>
    <definedName name="FJIÇjehf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QHÇFEJIH" localSheetId="6" hidden="1">{"tabela",#N/A,FALSE,"Tabela";"decoração",#N/A,FALSE,"Decor.";"Informações",#N/A,FALSE,"Inform."}</definedName>
    <definedName name="FJQHÇFEJIH" localSheetId="7" hidden="1">{"tabela",#N/A,FALSE,"Tabela";"decoração",#N/A,FALSE,"Decor.";"Informações",#N/A,FALSE,"Inform."}</definedName>
    <definedName name="FJQHÇFEJIH" localSheetId="8" hidden="1">{"tabela",#N/A,FALSE,"Tabela";"decoração",#N/A,FALSE,"Decor.";"Informações",#N/A,FALSE,"Inform."}</definedName>
    <definedName name="FJQHÇFEJIH" localSheetId="4" hidden="1">{"tabela",#N/A,FALSE,"Tabela";"decoração",#N/A,FALSE,"Decor.";"Informações",#N/A,FALSE,"Inform."}</definedName>
    <definedName name="FJQHÇFEJIH" localSheetId="1" hidden="1">{"tabela",#N/A,FALSE,"Tabela";"decoração",#N/A,FALSE,"Decor.";"Informações",#N/A,FALSE,"Inform."}</definedName>
    <definedName name="FJQHÇFEJIH" hidden="1">{"tabela",#N/A,FALSE,"Tabela";"decoração",#N/A,FALSE,"Decor.";"Informações",#N/A,FALSE,"Inform."}</definedName>
    <definedName name="Fluxo10">#REF!</definedName>
    <definedName name="Fluxo11">#REF!</definedName>
    <definedName name="Fluxo2">#REF!</definedName>
    <definedName name="Fluxo3">#REF!</definedName>
    <definedName name="Fluxo4">#REF!</definedName>
    <definedName name="Fluxo5">#REF!</definedName>
    <definedName name="Fluxo6">#REF!</definedName>
    <definedName name="Fluxo7">#REF!</definedName>
    <definedName name="Fluxo8">#REF!</definedName>
    <definedName name="Fluxo9">#REF!</definedName>
    <definedName name="FM">[118]REVENUE!$B$3:$B$1820</definedName>
    <definedName name="FMName" localSheetId="5">#REF!</definedName>
    <definedName name="FMName" localSheetId="1">#REF!</definedName>
    <definedName name="FMName">#REF!</definedName>
    <definedName name="Food_Dollars_Per_Household" localSheetId="5">#REF!</definedName>
    <definedName name="Food_Dollars_Per_Household" localSheetId="1">#REF!</definedName>
    <definedName name="Food_Dollars_Per_Household">#REF!</definedName>
    <definedName name="Footer" localSheetId="5">#REF!</definedName>
    <definedName name="Footer" localSheetId="1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6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7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8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5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ed_Origination">#REF!</definedName>
    <definedName name="FOREX" localSheetId="5">#REF!</definedName>
    <definedName name="FOREX" localSheetId="1">#REF!</definedName>
    <definedName name="FOREX">#REF!</definedName>
    <definedName name="FORNEC.AFILIADAS" localSheetId="6">#REF!</definedName>
    <definedName name="FORNEC.AFILIADAS" localSheetId="5">#REF!</definedName>
    <definedName name="FORNEC.AFILIADAS" localSheetId="1">#REF!</definedName>
    <definedName name="FORNEC.AFILIADAS">#REF!</definedName>
    <definedName name="FORNECEDORES" localSheetId="6">#REF!</definedName>
    <definedName name="FORNECEDORES">#REF!</definedName>
    <definedName name="FP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6" hidden="1">{#N/A,#N/A,TRUE,"Cover sheet";#N/A,#N/A,TRUE,"DCF analysis";#N/A,#N/A,TRUE,"WACC calculation"}</definedName>
    <definedName name="Frank" localSheetId="7" hidden="1">{#N/A,#N/A,TRUE,"Cover sheet";#N/A,#N/A,TRUE,"DCF analysis";#N/A,#N/A,TRUE,"WACC calculation"}</definedName>
    <definedName name="Frank" localSheetId="8" hidden="1">{#N/A,#N/A,TRUE,"Cover sheet";#N/A,#N/A,TRUE,"DCF analysis";#N/A,#N/A,TRUE,"WACC calculation"}</definedName>
    <definedName name="Frank" localSheetId="5" hidden="1">{#N/A,#N/A,TRUE,"Cover sheet";#N/A,#N/A,TRUE,"DCF analysis";#N/A,#N/A,TRUE,"WACC calculation"}</definedName>
    <definedName name="Frank" localSheetId="4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 localSheetId="5">#REF!</definedName>
    <definedName name="fratios" localSheetId="1">#REF!</definedName>
    <definedName name="fratios">#REF!</definedName>
    <definedName name="FREEFLOAT">[38]EquityTemplate!$A$17:$IV$17</definedName>
    <definedName name="FreezeCell" localSheetId="5">#REF!</definedName>
    <definedName name="FreezeCell" localSheetId="1">#REF!</definedName>
    <definedName name="FreezeCell">#REF!</definedName>
    <definedName name="FREIGHT_MIX" localSheetId="5">[32]SA!#REF!</definedName>
    <definedName name="FREIGHT_MIX" localSheetId="1">[32]SA!#REF!</definedName>
    <definedName name="FREIGHT_MIX">[32]SA!#REF!</definedName>
    <definedName name="FreqName" localSheetId="5">#REF!</definedName>
    <definedName name="FreqName" localSheetId="1">#REF!</definedName>
    <definedName name="FreqName">#REF!</definedName>
    <definedName name="Frequence" localSheetId="5">#REF!</definedName>
    <definedName name="Frequence" localSheetId="1">#REF!</definedName>
    <definedName name="Frequence">#REF!</definedName>
    <definedName name="Frequence2" localSheetId="5">#REF!</definedName>
    <definedName name="Frequence2" localSheetId="1">#REF!</definedName>
    <definedName name="Frequence2">#REF!</definedName>
    <definedName name="Frequence3">#REF!</definedName>
    <definedName name="Frequency">#REF!</definedName>
    <definedName name="fsd" localSheetId="6" hidden="1">{#N/A,#N/A,FALSE,"Sheet1"}</definedName>
    <definedName name="fsd" localSheetId="7" hidden="1">{#N/A,#N/A,FALSE,"Sheet1"}</definedName>
    <definedName name="fsd" localSheetId="8" hidden="1">{#N/A,#N/A,FALSE,"Sheet1"}</definedName>
    <definedName name="fsd" localSheetId="5" hidden="1">{#N/A,#N/A,FALSE,"Sheet1"}</definedName>
    <definedName name="fsd" localSheetId="4" hidden="1">{#N/A,#N/A,FALSE,"Sheet1"}</definedName>
    <definedName name="fsd" localSheetId="1" hidden="1">{#N/A,#N/A,FALSE,"Sheet1"}</definedName>
    <definedName name="fsd" hidden="1">{#N/A,#N/A,FALSE,"Sheet1"}</definedName>
    <definedName name="fsfs" localSheetId="6" hidden="1">{#N/A,#N/A,FALSE,"Calc";#N/A,#N/A,FALSE,"Sensitivity";#N/A,#N/A,FALSE,"LT Earn.Dil.";#N/A,#N/A,FALSE,"Dil. AVP"}</definedName>
    <definedName name="fsfs" localSheetId="7" hidden="1">{#N/A,#N/A,FALSE,"Calc";#N/A,#N/A,FALSE,"Sensitivity";#N/A,#N/A,FALSE,"LT Earn.Dil.";#N/A,#N/A,FALSE,"Dil. AVP"}</definedName>
    <definedName name="fsfs" localSheetId="8" hidden="1">{#N/A,#N/A,FALSE,"Calc";#N/A,#N/A,FALSE,"Sensitivity";#N/A,#N/A,FALSE,"LT Earn.Dil.";#N/A,#N/A,FALSE,"Dil. AVP"}</definedName>
    <definedName name="fsfs" localSheetId="4" hidden="1">{#N/A,#N/A,FALSE,"Calc";#N/A,#N/A,FALSE,"Sensitivity";#N/A,#N/A,FALSE,"LT Earn.Dil.";#N/A,#N/A,FALSE,"Dil. AVP"}</definedName>
    <definedName name="fsfs" localSheetId="1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">#REF!</definedName>
    <definedName name="fÚJEHFIGPe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unding_Shares">#REF!</definedName>
    <definedName name="Funnel_Date">[85]Cover!$F$17</definedName>
    <definedName name="fx" localSheetId="5">#REF!</definedName>
    <definedName name="fx" localSheetId="1">#REF!</definedName>
    <definedName name="fx">#REF!</definedName>
    <definedName name="FX_97" localSheetId="5">#REF!</definedName>
    <definedName name="FX_97" localSheetId="1">#REF!</definedName>
    <definedName name="FX_97">#REF!</definedName>
    <definedName name="FX_rate" localSheetId="5">#REF!</definedName>
    <definedName name="FX_rate" localSheetId="1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 localSheetId="5">#REF!</definedName>
    <definedName name="fy_00" localSheetId="1">#REF!</definedName>
    <definedName name="fy_00">#REF!</definedName>
    <definedName name="fy_96" localSheetId="5">#REF!</definedName>
    <definedName name="fy_96" localSheetId="1">#REF!</definedName>
    <definedName name="fy_96">#REF!</definedName>
    <definedName name="fy_97" localSheetId="5">#REF!</definedName>
    <definedName name="fy_97" localSheetId="1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FZNHGFNH" localSheetId="6" hidden="1">{#N/A,#N/A,FALSE,"Plan1";#N/A,#N/A,FALSE,"Plan2"}</definedName>
    <definedName name="FZNHGFNH" localSheetId="7" hidden="1">{#N/A,#N/A,FALSE,"Plan1";#N/A,#N/A,FALSE,"Plan2"}</definedName>
    <definedName name="FZNHGFNH" localSheetId="8" hidden="1">{#N/A,#N/A,FALSE,"Plan1";#N/A,#N/A,FALSE,"Plan2"}</definedName>
    <definedName name="FZNHGFNH" localSheetId="4" hidden="1">{#N/A,#N/A,FALSE,"Plan1";#N/A,#N/A,FALSE,"Plan2"}</definedName>
    <definedName name="FZNHGFNH" localSheetId="1" hidden="1">{#N/A,#N/A,FALSE,"Plan1";#N/A,#N/A,FALSE,"Plan2"}</definedName>
    <definedName name="FZNHGFNH" hidden="1">{#N/A,#N/A,FALSE,"Plan1";#N/A,#N/A,FALSE,"Plan2"}</definedName>
    <definedName name="G">[66]Dados!$D$31</definedName>
    <definedName name="g_r">'[63]A I'!#REF!</definedName>
    <definedName name="GA">'[90]Corp - G&amp;A'!$A$1:$AZ$65536</definedName>
    <definedName name="GA_Allocation_Detail" localSheetId="5">#REF!</definedName>
    <definedName name="GA_Allocation_Detail" localSheetId="1">#REF!</definedName>
    <definedName name="GA_Allocation_Detail">#REF!</definedName>
    <definedName name="GA_Price" localSheetId="5">#REF!</definedName>
    <definedName name="GA_Price" localSheetId="1">#REF!</definedName>
    <definedName name="GA_Price">#REF!</definedName>
    <definedName name="GA_Summary" localSheetId="5">#REF!</definedName>
    <definedName name="GA_Summary" localSheetId="1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R_EXRATE">[38]EquityTemplate!$A$107:$IV$107</definedName>
    <definedName name="geER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neral" localSheetId="5">#REF!</definedName>
    <definedName name="general" localSheetId="1">#REF!</definedName>
    <definedName name="general">#REF!</definedName>
    <definedName name="general_exp." localSheetId="6" hidden="1">{#N/A,"100% Success",TRUE,"Sales Forecast";#N/A,#N/A,TRUE,"Sheet2"}</definedName>
    <definedName name="general_exp." localSheetId="7" hidden="1">{#N/A,"100% Success",TRUE,"Sales Forecast";#N/A,#N/A,TRUE,"Sheet2"}</definedName>
    <definedName name="general_exp." localSheetId="8" hidden="1">{#N/A,"100% Success",TRUE,"Sales Forecast";#N/A,#N/A,TRUE,"Sheet2"}</definedName>
    <definedName name="general_exp." localSheetId="4" hidden="1">{#N/A,"100% Success",TRUE,"Sales Forecast";#N/A,#N/A,TRUE,"Sheet2"}</definedName>
    <definedName name="general_exp." localSheetId="1" hidden="1">{#N/A,"100% Success",TRUE,"Sales Forecast";#N/A,#N/A,TRUE,"Sheet2"}</definedName>
    <definedName name="general_exp." hidden="1">{#N/A,"100% Success",TRUE,"Sales Forecast";#N/A,#N/A,TRUE,"Sheet2"}</definedName>
    <definedName name="Germany_Sales" localSheetId="5">#REF!</definedName>
    <definedName name="Germany_Sales" localSheetId="1">#REF!</definedName>
    <definedName name="Germany_Sales">#REF!</definedName>
    <definedName name="GetData" localSheetId="8">[35]!GetData</definedName>
    <definedName name="GetData" localSheetId="13">[35]!GetData</definedName>
    <definedName name="GetData">[35]!GetData</definedName>
    <definedName name="gf" hidden="1">[12]VFLUORI!$A$10:$A$21</definedName>
    <definedName name="gfewrg" localSheetId="6" hidden="1">'[15]Football Field'!#REF!</definedName>
    <definedName name="gfewrg" localSheetId="5" hidden="1">'[15]Football Field'!#REF!</definedName>
    <definedName name="gfewrg" localSheetId="1" hidden="1">'[15]Football Field'!#REF!</definedName>
    <definedName name="gfewrg" hidden="1">'[15]Football Field'!#REF!</definedName>
    <definedName name="gGBTRhb" localSheetId="6" hidden="1">{"tabela",#N/A,FALSE,"Tabela";"decoração",#N/A,FALSE,"Decor.";"Informações",#N/A,FALSE,"Inform."}</definedName>
    <definedName name="gGBTRhb" localSheetId="7" hidden="1">{"tabela",#N/A,FALSE,"Tabela";"decoração",#N/A,FALSE,"Decor.";"Informações",#N/A,FALSE,"Inform."}</definedName>
    <definedName name="gGBTRhb" localSheetId="8" hidden="1">{"tabela",#N/A,FALSE,"Tabela";"decoração",#N/A,FALSE,"Decor.";"Informações",#N/A,FALSE,"Inform."}</definedName>
    <definedName name="gGBTRhb" localSheetId="4" hidden="1">{"tabela",#N/A,FALSE,"Tabela";"decoração",#N/A,FALSE,"Decor.";"Informações",#N/A,FALSE,"Inform."}</definedName>
    <definedName name="gGBTRhb" localSheetId="1" hidden="1">{"tabela",#N/A,FALSE,"Tabela";"decoração",#N/A,FALSE,"Decor.";"Informações",#N/A,FALSE,"Inform."}</definedName>
    <definedName name="gGBTRhb" hidden="1">{"tabela",#N/A,FALSE,"Tabela";"decoração",#N/A,FALSE,"Decor.";"Informações",#N/A,FALSE,"Inform."}</definedName>
    <definedName name="ggg" hidden="1">[12]VFLUORI!$J$10:$J$21</definedName>
    <definedName name="GGGG" hidden="1">[12]VFLUORI!$O$10:$O$21</definedName>
    <definedName name="GGGGGGG" hidden="1">[40]VFLUORI!$I$10:$I$21</definedName>
    <definedName name="ggggggggg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lobal_DCM">'[120]LT data'!$A$4:$BE$255</definedName>
    <definedName name="gmarg" localSheetId="5">#REF!</definedName>
    <definedName name="gmarg" localSheetId="1">#REF!</definedName>
    <definedName name="gmarg">#REF!</definedName>
    <definedName name="gmarg2" localSheetId="5">'[5]Input-Main'!#REF!</definedName>
    <definedName name="gmarg2" localSheetId="1">'[5]Input-Main'!#REF!</definedName>
    <definedName name="gmarg2">'[5]Input-Main'!#REF!</definedName>
    <definedName name="gogo" localSheetId="6" hidden="1">{#N/A,#N/A,TRUE,"Cover sheet";#N/A,#N/A,TRUE,"INPUTS";#N/A,#N/A,TRUE,"OUTPUTS";#N/A,#N/A,TRUE,"VALUATION"}</definedName>
    <definedName name="gogo" localSheetId="7" hidden="1">{#N/A,#N/A,TRUE,"Cover sheet";#N/A,#N/A,TRUE,"INPUTS";#N/A,#N/A,TRUE,"OUTPUTS";#N/A,#N/A,TRUE,"VALUATION"}</definedName>
    <definedName name="gogo" localSheetId="8" hidden="1">{#N/A,#N/A,TRUE,"Cover sheet";#N/A,#N/A,TRUE,"INPUTS";#N/A,#N/A,TRUE,"OUTPUTS";#N/A,#N/A,TRUE,"VALUATION"}</definedName>
    <definedName name="gogo" localSheetId="5" hidden="1">{#N/A,#N/A,TRUE,"Cover sheet";#N/A,#N/A,TRUE,"INPUTS";#N/A,#N/A,TRUE,"OUTPUTS";#N/A,#N/A,TRUE,"VALUATION"}</definedName>
    <definedName name="gogo" localSheetId="4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[28]Inputs!$R$25</definedName>
    <definedName name="Goodwill2" localSheetId="5">#REF!</definedName>
    <definedName name="Goodwill2" localSheetId="1">#REF!</definedName>
    <definedName name="Goodwill2">#REF!</definedName>
    <definedName name="Goodwill3" localSheetId="5">#REF!</definedName>
    <definedName name="Goodwill3" localSheetId="1">#REF!</definedName>
    <definedName name="Goodwill3">#REF!</definedName>
    <definedName name="Goodwill4" localSheetId="5">#REF!</definedName>
    <definedName name="Goodwill4" localSheetId="1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'[40]base dados grafico'!$A$10:$A$21</definedName>
    <definedName name="grafico" localSheetId="1" hidden="1">#REF!</definedName>
    <definedName name="grafico" hidden="1">#REF!</definedName>
    <definedName name="gráfico_ajustável">OFFSET('[121]UFIN Receita'!$A$2:$K$9,COUNTA('[121]UFIN Receita'!$A$2:$K$9)-5,0)</definedName>
    <definedName name="GRAPH1" localSheetId="5">#REF!</definedName>
    <definedName name="GRAPH1" localSheetId="1">#REF!</definedName>
    <definedName name="GRAPH1">#REF!</definedName>
    <definedName name="_xlnm.Recorder" localSheetId="5">#REF!</definedName>
    <definedName name="_xlnm.Recorder" localSheetId="1">#REF!</definedName>
    <definedName name="_xlnm.Recorder">#REF!</definedName>
    <definedName name="growth">#REF!</definedName>
    <definedName name="Growth_Outstanding">#REF!</definedName>
    <definedName name="GRUPAIH" localSheetId="6" hidden="1">{#N/A,#N/A,FALSE,"Plan1";#N/A,#N/A,FALSE,"Plan2"}</definedName>
    <definedName name="GRUPAIH" localSheetId="7" hidden="1">{#N/A,#N/A,FALSE,"Plan1";#N/A,#N/A,FALSE,"Plan2"}</definedName>
    <definedName name="GRUPAIH" localSheetId="8" hidden="1">{#N/A,#N/A,FALSE,"Plan1";#N/A,#N/A,FALSE,"Plan2"}</definedName>
    <definedName name="GRUPAIH" localSheetId="4" hidden="1">{#N/A,#N/A,FALSE,"Plan1";#N/A,#N/A,FALSE,"Plan2"}</definedName>
    <definedName name="GRUPAIH" localSheetId="1" hidden="1">{#N/A,#N/A,FALSE,"Plan1";#N/A,#N/A,FALSE,"Plan2"}</definedName>
    <definedName name="GRUPAIH" hidden="1">{#N/A,#N/A,FALSE,"Plan1";#N/A,#N/A,FALSE,"Plan2"}</definedName>
    <definedName name="grupo">[122]tabela!$L$3:$M$27</definedName>
    <definedName name="gs" localSheetId="6" hidden="1">{#N/A,#N/A,FALSE,"Suprimentos";#N/A,#N/A,FALSE,"Medicina e Segurança";#N/A,#N/A,FALSE,"Administração";#N/A,#N/A,FALSE,"Meio Ambiente";#N/A,#N/A,FALSE,"Operação (Mina)";#N/A,#N/A,FALSE,"Operação (Porto)"}</definedName>
    <definedName name="gs" localSheetId="7" hidden="1">{#N/A,#N/A,FALSE,"Suprimentos";#N/A,#N/A,FALSE,"Medicina e Segurança";#N/A,#N/A,FALSE,"Administração";#N/A,#N/A,FALSE,"Meio Ambiente";#N/A,#N/A,FALSE,"Operação (Mina)";#N/A,#N/A,FALSE,"Operação (Porto)"}</definedName>
    <definedName name="gs" localSheetId="8" hidden="1">{#N/A,#N/A,FALSE,"Suprimentos";#N/A,#N/A,FALSE,"Medicina e Segurança";#N/A,#N/A,FALSE,"Administração";#N/A,#N/A,FALSE,"Meio Ambiente";#N/A,#N/A,FALSE,"Operação (Mina)";#N/A,#N/A,FALSE,"Operação (Porto)"}</definedName>
    <definedName name="gs" localSheetId="5" hidden="1">{#N/A,#N/A,FALSE,"Suprimentos";#N/A,#N/A,FALSE,"Medicina e Segurança";#N/A,#N/A,FALSE,"Administração";#N/A,#N/A,FALSE,"Meio Ambiente";#N/A,#N/A,FALSE,"Operação (Mina)";#N/A,#N/A,FALSE,"Operação (Porto)"}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 localSheetId="5">#REF!</definedName>
    <definedName name="gt" localSheetId="1">#REF!</definedName>
    <definedName name="gt">#REF!</definedName>
    <definedName name="gugu" hidden="1">[53]VFLUORI!$P$10:$P$21</definedName>
    <definedName name="guide" localSheetId="5">#REF!</definedName>
    <definedName name="guide" localSheetId="1">#REF!</definedName>
    <definedName name="guide">#REF!</definedName>
    <definedName name="Gupob01Real" localSheetId="6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8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5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 localSheetId="5">#REF!</definedName>
    <definedName name="GW_YEARS" localSheetId="1">#REF!</definedName>
    <definedName name="GW_YEARS">#REF!</definedName>
    <definedName name="gwamort" localSheetId="5">#REF!</definedName>
    <definedName name="gwamort" localSheetId="1">#REF!</definedName>
    <definedName name="gwamort">#REF!</definedName>
    <definedName name="H" localSheetId="6">'[22]Analysis Range $500M and 10%'!#REF!</definedName>
    <definedName name="H" localSheetId="5">'[22]Analysis Range $500M and 10%'!#REF!</definedName>
    <definedName name="H" localSheetId="1">'[22]Analysis Range $500M and 10%'!#REF!</definedName>
    <definedName name="H">'[22]Analysis Range $500M and 10%'!#REF!</definedName>
    <definedName name="Hardware" localSheetId="5">#REF!</definedName>
    <definedName name="Hardware" localSheetId="1">#REF!</definedName>
    <definedName name="Hardware">#REF!</definedName>
    <definedName name="HAWK1" localSheetId="5">#REF!</definedName>
    <definedName name="HAWK1" localSheetId="1">#REF!</definedName>
    <definedName name="HAWK1">#REF!</definedName>
    <definedName name="HAWK2" localSheetId="5">#REF!</definedName>
    <definedName name="HAWK2" localSheetId="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_Growth_Lancamentos">#REF!</definedName>
    <definedName name="HEADCOUNT00">#REF!</definedName>
    <definedName name="HeaderSpot">#REF!</definedName>
    <definedName name="Heglund" localSheetId="6" hidden="1">{"LBO Summary",#N/A,FALSE,"Summary"}</definedName>
    <definedName name="Heglund" localSheetId="7" hidden="1">{"LBO Summary",#N/A,FALSE,"Summary"}</definedName>
    <definedName name="Heglund" localSheetId="8" hidden="1">{"LBO Summary",#N/A,FALSE,"Summary"}</definedName>
    <definedName name="Heglund" localSheetId="5" hidden="1">{"LBO Summary",#N/A,FALSE,"Summary"}</definedName>
    <definedName name="Heglund" localSheetId="4" hidden="1">{"LBO Summary",#N/A,FALSE,"Summary"}</definedName>
    <definedName name="Heglund" localSheetId="1" hidden="1">{"LBO Summary",#N/A,FALSE,"Summary"}</definedName>
    <definedName name="Heglund" hidden="1">{"LBO Summary",#N/A,FALSE,"Summary"}</definedName>
    <definedName name="hgjg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4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h" localSheetId="5">#REF!</definedName>
    <definedName name="hhh" localSheetId="1">#REF!</definedName>
    <definedName name="hhh">#REF!</definedName>
    <definedName name="hhhh">#REF!</definedName>
    <definedName name="hhhsdf" localSheetId="6" hidden="1">{"up stand alones",#N/A,FALSE,"Acquiror"}</definedName>
    <definedName name="hhhsdf" localSheetId="7" hidden="1">{"up stand alones",#N/A,FALSE,"Acquiror"}</definedName>
    <definedName name="hhhsdf" localSheetId="8" hidden="1">{"up stand alones",#N/A,FALSE,"Acquiror"}</definedName>
    <definedName name="hhhsdf" localSheetId="4" hidden="1">{"up stand alones",#N/A,FALSE,"Acquiror"}</definedName>
    <definedName name="hhhsdf" localSheetId="1" hidden="1">{"up stand alones",#N/A,FALSE,"Acquiror"}</definedName>
    <definedName name="hhhsdf" hidden="1">{"up stand alones",#N/A,FALSE,"Acquiror"}</definedName>
    <definedName name="Hidden" localSheetId="5">#REF!</definedName>
    <definedName name="Hidden" localSheetId="1">#REF!</definedName>
    <definedName name="Hidden">#REF!</definedName>
    <definedName name="Hidden2" localSheetId="5">#REF!</definedName>
    <definedName name="Hidden2" localSheetId="1">#REF!</definedName>
    <definedName name="Hidden2">#REF!</definedName>
    <definedName name="Hidden3" localSheetId="5">#REF!</definedName>
    <definedName name="Hidden3" localSheetId="1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6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jjjjjjjjjj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raInterna">#REF!</definedName>
    <definedName name="horas">#REF!</definedName>
    <definedName name="Hosting">'[90]Corp - ASP Hosting'!$A$1:$AZ$65536</definedName>
    <definedName name="Hourly_Customer_Service_Rate_LIC" localSheetId="5">#REF!</definedName>
    <definedName name="Hourly_Customer_Service_Rate_LIC" localSheetId="1">#REF!</definedName>
    <definedName name="Hourly_Customer_Service_Rate_LIC">#REF!</definedName>
    <definedName name="Hourly_Customer_Service_Rate_OAK" localSheetId="5">#REF!</definedName>
    <definedName name="Hourly_Customer_Service_Rate_OAK" localSheetId="1">#REF!</definedName>
    <definedName name="Hourly_Customer_Service_Rate_OAK">#REF!</definedName>
    <definedName name="Hourly_Customer_Service_Rate_OUT" localSheetId="5">#REF!</definedName>
    <definedName name="Hourly_Customer_Service_Rate_OUT" localSheetId="1">#REF!</definedName>
    <definedName name="Hourly_Customer_Service_Rate_OUT">#REF!</definedName>
    <definedName name="hours">'[90]C&amp;P - Consulting'!$D$80</definedName>
    <definedName name="HTML" localSheetId="6" hidden="1">{"'PXR_6500'!$A$1:$I$124"}</definedName>
    <definedName name="HTML" localSheetId="7" hidden="1">{"'PXR_6500'!$A$1:$I$124"}</definedName>
    <definedName name="HTML" localSheetId="8" hidden="1">{"'PXR_6500'!$A$1:$I$124"}</definedName>
    <definedName name="HTML" localSheetId="4" hidden="1">{"'PXR_6500'!$A$1:$I$124"}</definedName>
    <definedName name="HTML" localSheetId="1" hidden="1">{"'PXR_6500'!$A$1:$I$124"}</definedName>
    <definedName name="HTML" hidden="1">{"'PXR_6500'!$A$1:$I$124"}</definedName>
    <definedName name="HTML_CodePage" hidden="1">1252</definedName>
    <definedName name="HTML_Control" localSheetId="6" hidden="1">{"'REL CUSTODIF'!$B$1:$H$72"}</definedName>
    <definedName name="HTML_Control" localSheetId="7" hidden="1">{"'REL CUSTODIF'!$B$1:$H$72"}</definedName>
    <definedName name="HTML_Control" localSheetId="8" hidden="1">{"'REL CUSTODIF'!$B$1:$H$72"}</definedName>
    <definedName name="HTML_Control" localSheetId="5" hidden="1">{"'REL CUSTODIF'!$B$1:$H$72"}</definedName>
    <definedName name="HTML_Control" localSheetId="4" hidden="1">{"'REL CUSTODIF'!$B$1:$H$72"}</definedName>
    <definedName name="HTML_Control" localSheetId="1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[29]Assumptions!#REF!</definedName>
    <definedName name="HW_Q_Growth_2004">[29]Assumptions!#REF!</definedName>
    <definedName name="HYINTEREST" localSheetId="5">#REF!</definedName>
    <definedName name="HYINTEREST" localSheetId="1">#REF!</definedName>
    <definedName name="HYINTEREST">#REF!</definedName>
    <definedName name="I" localSheetId="6">#REF!</definedName>
    <definedName name="i" localSheetId="7" hidden="1">{"Qtr Op Mgd Q3",#N/A,FALSE,"Qtr-Op (Mng)";"Qtr Op Rpt Q3",#N/A,FALSE,"Qtr-Op (Rpt)";"Operating Vs Reported",#N/A,FALSE,"Rpt-Op Inc"}</definedName>
    <definedName name="i" localSheetId="8" hidden="1">{"Qtr Op Mgd Q3",#N/A,FALSE,"Qtr-Op (Mng)";"Qtr Op Rpt Q3",#N/A,FALSE,"Qtr-Op (Rpt)";"Operating Vs Reported",#N/A,FALSE,"Rpt-Op Inc"}</definedName>
    <definedName name="i" localSheetId="5" hidden="1">{"Qtr Op Mgd Q3",#N/A,FALSE,"Qtr-Op (Mng)";"Qtr Op Rpt Q3",#N/A,FALSE,"Qtr-Op (Rpt)";"Operating Vs Reported",#N/A,FALSE,"Rpt-Op Inc"}</definedName>
    <definedName name="i" localSheetId="4" hidden="1">{"Qtr Op Mgd Q3",#N/A,FALSE,"Qtr-Op (Mng)";"Qtr Op Rpt Q3",#N/A,FALSE,"Qtr-Op (Rpt)";"Operating Vs Reported",#N/A,FALSE,"Rpt-Op Inc"}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 localSheetId="6">#REF!</definedName>
    <definedName name="I.R" localSheetId="5">#REF!</definedName>
    <definedName name="I.R" localSheetId="1">#REF!</definedName>
    <definedName name="I.R">#REF!</definedName>
    <definedName name="iasrun" localSheetId="5">#REF!</definedName>
    <definedName name="iasrun" localSheetId="1">#REF!</definedName>
    <definedName name="iasrun">#REF!</definedName>
    <definedName name="ibt" localSheetId="5">'[125]UNIT LEVEL'!#REF!</definedName>
    <definedName name="ibt" localSheetId="1">'[125]UNIT LEVEL'!#REF!</definedName>
    <definedName name="ibt">'[125]UNIT LEVEL'!#REF!</definedName>
    <definedName name="Icms_Venda" localSheetId="5">#REF!</definedName>
    <definedName name="Icms_Venda" localSheetId="1">#REF!</definedName>
    <definedName name="Icms_Venda">#REF!</definedName>
    <definedName name="ID" localSheetId="1">#REF!</definedName>
    <definedName name="ID">#REF!</definedName>
    <definedName name="IgdiAcumAno0" localSheetId="5">#REF!</definedName>
    <definedName name="IgdiAcumAno0" localSheetId="1">#REF!</definedName>
    <definedName name="IgdiAcumAno0">#REF!</definedName>
    <definedName name="IgdiAcumAno1" localSheetId="5">#REF!</definedName>
    <definedName name="IgdiAcumAno1" localSheetId="1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HDgio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i" localSheetId="6" hidden="1">{#N/A,#N/A,FALSE,"AOPESSOA2";#N/A,#N/A,FALSE,"AOPESSOA";#N/A,#N/A,FALSE,"AOPRODUC2";#N/A,#N/A,FALSE,"GRÁFICO3";#N/A,#N/A,FALSE,"AOCUSDIR12"}</definedName>
    <definedName name="ii" localSheetId="7" hidden="1">{#N/A,#N/A,FALSE,"AOPESSOA2";#N/A,#N/A,FALSE,"AOPESSOA";#N/A,#N/A,FALSE,"AOPRODUC2";#N/A,#N/A,FALSE,"GRÁFICO3";#N/A,#N/A,FALSE,"AOCUSDIR12"}</definedName>
    <definedName name="ii" localSheetId="8" hidden="1">{#N/A,#N/A,FALSE,"AOPESSOA2";#N/A,#N/A,FALSE,"AOPESSOA";#N/A,#N/A,FALSE,"AOPRODUC2";#N/A,#N/A,FALSE,"GRÁFICO3";#N/A,#N/A,FALSE,"AOCUSDIR12"}</definedName>
    <definedName name="ii" localSheetId="4" hidden="1">{#N/A,#N/A,FALSE,"AOPESSOA2";#N/A,#N/A,FALSE,"AOPESSOA";#N/A,#N/A,FALSE,"AOPRODUC2";#N/A,#N/A,FALSE,"GRÁFICO3";#N/A,#N/A,FALSE,"AOCUSDIR12"}</definedName>
    <definedName name="ii" localSheetId="1" hidden="1">{#N/A,#N/A,FALSE,"AOPESSOA2";#N/A,#N/A,FALSE,"AOPESSOA";#N/A,#N/A,FALSE,"AOPRODUC2";#N/A,#N/A,FALSE,"GRÁFICO3";#N/A,#N/A,FALSE,"AOCUSDIR12"}</definedName>
    <definedName name="ii" hidden="1">{#N/A,#N/A,FALSE,"AOPESSOA2";#N/A,#N/A,FALSE,"AOPESSOA";#N/A,#N/A,FALSE,"AOPRODUC2";#N/A,#N/A,FALSE,"GRÁFICO3";#N/A,#N/A,FALSE,"AOCUSDIR12"}</definedName>
    <definedName name="iii" localSheetId="6" hidden="1">{#N/A,#N/A,FALSE,"Desp.Indir";#N/A,#N/A,FALSE,"Estoq"}</definedName>
    <definedName name="iii" localSheetId="7" hidden="1">{#N/A,#N/A,FALSE,"Desp.Indir";#N/A,#N/A,FALSE,"Estoq"}</definedName>
    <definedName name="iii" localSheetId="8" hidden="1">{#N/A,#N/A,FALSE,"Desp.Indir";#N/A,#N/A,FALSE,"Estoq"}</definedName>
    <definedName name="iii" localSheetId="4" hidden="1">{#N/A,#N/A,FALSE,"Desp.Indir";#N/A,#N/A,FALSE,"Estoq"}</definedName>
    <definedName name="iii" localSheetId="1" hidden="1">{#N/A,#N/A,FALSE,"Desp.Indir";#N/A,#N/A,FALSE,"Estoq"}</definedName>
    <definedName name="iii" hidden="1">{#N/A,#N/A,FALSE,"Desp.Indir";#N/A,#N/A,FALSE,"Estoq"}</definedName>
    <definedName name="iiii" localSheetId="6" hidden="1">{#N/A,#N/A,FALSE,"SGP";#N/A,#N/A,FALSE,"SGI";#N/A,#N/A,FALSE,"SGC";#N/A,#N/A,FALSE,"SGS";#N/A,#N/A,FALSE,"SGB"}</definedName>
    <definedName name="iiii" localSheetId="7" hidden="1">{#N/A,#N/A,FALSE,"SGP";#N/A,#N/A,FALSE,"SGI";#N/A,#N/A,FALSE,"SGC";#N/A,#N/A,FALSE,"SGS";#N/A,#N/A,FALSE,"SGB"}</definedName>
    <definedName name="iiii" localSheetId="8" hidden="1">{#N/A,#N/A,FALSE,"SGP";#N/A,#N/A,FALSE,"SGI";#N/A,#N/A,FALSE,"SGC";#N/A,#N/A,FALSE,"SGS";#N/A,#N/A,FALSE,"SGB"}</definedName>
    <definedName name="iiii" localSheetId="4" hidden="1">{#N/A,#N/A,FALSE,"SGP";#N/A,#N/A,FALSE,"SGI";#N/A,#N/A,FALSE,"SGC";#N/A,#N/A,FALSE,"SGS";#N/A,#N/A,FALSE,"SGB"}</definedName>
    <definedName name="iiii" localSheetId="1" hidden="1">{#N/A,#N/A,FALSE,"SGP";#N/A,#N/A,FALSE,"SGI";#N/A,#N/A,FALSE,"SGC";#N/A,#N/A,FALSE,"SGS";#N/A,#N/A,FALSE,"SGB"}</definedName>
    <definedName name="iiii" hidden="1">{#N/A,#N/A,FALSE,"SGP";#N/A,#N/A,FALSE,"SGI";#N/A,#N/A,FALSE,"SGC";#N/A,#N/A,FALSE,"SGS";#N/A,#N/A,FALSE,"SGB"}</definedName>
    <definedName name="iiiii" localSheetId="6" hidden="1">{#N/A,#N/A,FALSE,"Calc";#N/A,#N/A,FALSE,"Sensitivity";#N/A,#N/A,FALSE,"LT Earn.Dil.";#N/A,#N/A,FALSE,"Dil. AVP"}</definedName>
    <definedName name="iiiii" localSheetId="7" hidden="1">{#N/A,#N/A,FALSE,"Calc";#N/A,#N/A,FALSE,"Sensitivity";#N/A,#N/A,FALSE,"LT Earn.Dil.";#N/A,#N/A,FALSE,"Dil. AVP"}</definedName>
    <definedName name="iiiii" localSheetId="8" hidden="1">{#N/A,#N/A,FALSE,"Calc";#N/A,#N/A,FALSE,"Sensitivity";#N/A,#N/A,FALSE,"LT Earn.Dil.";#N/A,#N/A,FALSE,"Dil. AVP"}</definedName>
    <definedName name="iiiii" localSheetId="4" hidden="1">{#N/A,#N/A,FALSE,"Calc";#N/A,#N/A,FALSE,"Sensitivity";#N/A,#N/A,FALSE,"LT Earn.Dil.";#N/A,#N/A,FALSE,"Dil. AVP"}</definedName>
    <definedName name="iiiii" localSheetId="1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i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iiiiiii">#REF!</definedName>
    <definedName name="iJEHIFJEh" localSheetId="6" hidden="1">{#N/A,#N/A,FALSE,"Plan1";#N/A,#N/A,FALSE,"Plan2"}</definedName>
    <definedName name="iJEHIFJEh" localSheetId="7" hidden="1">{#N/A,#N/A,FALSE,"Plan1";#N/A,#N/A,FALSE,"Plan2"}</definedName>
    <definedName name="iJEHIFJEh" localSheetId="8" hidden="1">{#N/A,#N/A,FALSE,"Plan1";#N/A,#N/A,FALSE,"Plan2"}</definedName>
    <definedName name="iJEHIFJEh" localSheetId="4" hidden="1">{#N/A,#N/A,FALSE,"Plan1";#N/A,#N/A,FALSE,"Plan2"}</definedName>
    <definedName name="iJEHIFJEh" localSheetId="1" hidden="1">{#N/A,#N/A,FALSE,"Plan1";#N/A,#N/A,FALSE,"Plan2"}</definedName>
    <definedName name="iJEHIFJEh" hidden="1">{#N/A,#N/A,FALSE,"Plan1";#N/A,#N/A,FALSE,"Plan2"}</definedName>
    <definedName name="imageflow" localSheetId="5">'[126]UNIT LEVEL'!#REF!</definedName>
    <definedName name="imageflow" localSheetId="1">'[126]UNIT LEVEL'!#REF!</definedName>
    <definedName name="imageflow">'[126]UNIT LEVEL'!#REF!</definedName>
    <definedName name="IMAGERUN" localSheetId="5">#REF!</definedName>
    <definedName name="IMAGERUN" localSheetId="1">#REF!</definedName>
    <definedName name="IMAGERUN">#REF!</definedName>
    <definedName name="IMOB.ARREND">#N/A</definedName>
    <definedName name="IMOB.USO">#N/A</definedName>
    <definedName name="IMOBILIZADO" localSheetId="6">#REF!</definedName>
    <definedName name="IMOBILIZADO" localSheetId="5">#REF!</definedName>
    <definedName name="IMOBILIZADO" localSheetId="1">#REF!</definedName>
    <definedName name="IMOBILIZADO">#REF!</definedName>
    <definedName name="IMP.RECOLHER" localSheetId="6">#REF!</definedName>
    <definedName name="IMP.RECOLHER" localSheetId="1">#REF!</definedName>
    <definedName name="IMP.RECOLHER">#REF!</definedName>
    <definedName name="IMP.RENDA" localSheetId="6">#REF!</definedName>
    <definedName name="IMP.RENDA" localSheetId="1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6">#REF!</definedName>
    <definedName name="IMPOS.DIF.ATIVO">#REF!</definedName>
    <definedName name="IMPOS.DIF.PASSIVO" localSheetId="6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6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'[22]Analysis Range $500M and 10%'!#REF!</definedName>
    <definedName name="INCREMENT" localSheetId="5">#REF!</definedName>
    <definedName name="INCREMENT" localSheetId="1">#REF!</definedName>
    <definedName name="INCREMENT">#REF!</definedName>
    <definedName name="INCREMENTAL" localSheetId="5">#REF!</definedName>
    <definedName name="INCREMENTAL" localSheetId="1">#REF!</definedName>
    <definedName name="INCREMENTAL">#REF!</definedName>
    <definedName name="Incremental_Annual_Oracle">[39]Sheet3!$B$18</definedName>
    <definedName name="Incremental_Oracle_Salary">[39]Sheet3!$B$18</definedName>
    <definedName name="Incremental_SAP_Salary">[39]Sheet3!$B$18</definedName>
    <definedName name="IncrementCell" localSheetId="5">#REF!</definedName>
    <definedName name="IncrementCell" localSheetId="1">#REF!</definedName>
    <definedName name="IncrementCell">#REF!</definedName>
    <definedName name="Ind_Inicial_Corretora_Geracao_Relatorio">[127]Aux!$B$4</definedName>
    <definedName name="index">'[42]Fluxo de Caixa'!#REF!</definedName>
    <definedName name="Indice_Celula_1_1">[127]Indice!$B$7</definedName>
    <definedName name="Indice01" localSheetId="5">#REF!</definedName>
    <definedName name="Indice01" localSheetId="1">#REF!</definedName>
    <definedName name="Indice01">#REF!</definedName>
    <definedName name="Indice02" localSheetId="5">#REF!</definedName>
    <definedName name="Indice02" localSheetId="1">#REF!</definedName>
    <definedName name="Indice02">#REF!</definedName>
    <definedName name="Indice03" localSheetId="5">#REF!</definedName>
    <definedName name="Indice03" localSheetId="1">#REF!</definedName>
    <definedName name="Indice03">#REF!</definedName>
    <definedName name="Indice04">#REF!</definedName>
    <definedName name="INF">#REF!</definedName>
    <definedName name="INFL00">[32]SA!#REF!</definedName>
    <definedName name="INFL01">[32]SA!#REF!</definedName>
    <definedName name="INFL02">[32]SA!#REF!</definedName>
    <definedName name="INFL03">[32]SA!#REF!</definedName>
    <definedName name="INFL99">[32]SA!#REF!</definedName>
    <definedName name="Inflation" localSheetId="5">#REF!</definedName>
    <definedName name="Inflation" localSheetId="1">#REF!</definedName>
    <definedName name="Inflation">#REF!</definedName>
    <definedName name="Info" localSheetId="5">#REF!</definedName>
    <definedName name="Info" localSheetId="1">#REF!</definedName>
    <definedName name="Info">#REF!</definedName>
    <definedName name="ing" localSheetId="5">#REF!</definedName>
    <definedName name="ing" localSheetId="1">#REF!</definedName>
    <definedName name="ing">#REF!</definedName>
    <definedName name="Initial_Package">[39]Sheet3!$B$14</definedName>
    <definedName name="Initial_Package_97">[39]Sheet3!$C$14</definedName>
    <definedName name="InLineRng" localSheetId="5">#REF!</definedName>
    <definedName name="InLineRng" localSheetId="1">#REF!</definedName>
    <definedName name="InLineRng">#REF!</definedName>
    <definedName name="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 localSheetId="5">#REF!,#REF!,#REF!,#REF!,#REF!,#REF!,#REF!,#REF!,#REF!,#REF!,#REF!,#REF!,#REF!,#REF!,#REF!</definedName>
    <definedName name="input_AIRTOUCH" localSheetId="1">#REF!,#REF!,#REF!,#REF!,#REF!,#REF!,#REF!,#REF!,#REF!,#REF!,#REF!,#REF!,#REF!,#REF!,#REF!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 localSheetId="5">#REF!,#REF!,#REF!,#REF!,#REF!,#REF!,#REF!,#REF!,#REF!,#REF!,#REF!,#REF!,#REF!,#REF!,#REF!,#REF!,#REF!,#REF!,#REF!,#REF!,#REF!,#REF!,#REF!,#REF!,#REF!</definedName>
    <definedName name="input_CELLNET" localSheetId="1">#REF!,#REF!,#REF!,#REF!,#REF!,#REF!,#REF!,#REF!,#REF!,#REF!,#REF!,#REF!,#REF!,#REF!,#REF!,#REF!,#REF!,#REF!,#REF!,#REF!,#REF!,#REF!,#REF!,#REF!,#REF!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 localSheetId="5">#REF!,#REF!,#REF!,#REF!,#REF!,#REF!,#REF!,#REF!,#REF!,#REF!,#REF!,#REF!,#REF!,#REF!,#REF!</definedName>
    <definedName name="input_ESPRIT" localSheetId="1">#REF!,#REF!,#REF!,#REF!,#REF!,#REF!,#REF!,#REF!,#REF!,#REF!,#REF!,#REF!,#REF!,#REF!,#REF!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 localSheetId="5">#REF!,#REF!,#REF!,#REF!,#REF!,#REF!,#REF!,#REF!,#REF!,#REF!,#REF!,#REF!,#REF!,#REF!,#REF!</definedName>
    <definedName name="input_Olivetti" localSheetId="1">#REF!,#REF!,#REF!,#REF!,#REF!,#REF!,#REF!,#REF!,#REF!,#REF!,#REF!,#REF!,#REF!,#REF!,#REF!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 localSheetId="5">#REF!,#REF!,#REF!,#REF!,#REF!,#REF!,#REF!,#REF!,#REF!,#REF!,#REF!,#REF!,#REF!,#REF!,#REF!</definedName>
    <definedName name="input_TELECEL" localSheetId="1">#REF!,#REF!,#REF!,#REF!,#REF!,#REF!,#REF!,#REF!,#REF!,#REF!,#REF!,#REF!,#REF!,#REF!,#REF!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 localSheetId="5">#REF!,#REF!,#REF!,#REF!,#REF!,#REF!,#REF!,#REF!,#REF!,#REF!,#REF!,#REF!,#REF!,#REF!,#REF!</definedName>
    <definedName name="input_VEBA" localSheetId="1">#REF!,#REF!,#REF!,#REF!,#REF!,#REF!,#REF!,#REF!,#REF!,#REF!,#REF!,#REF!,#REF!,#REF!,#REF!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 localSheetId="5">#REF!</definedName>
    <definedName name="input1" localSheetId="1">#REF!</definedName>
    <definedName name="input1">#REF!</definedName>
    <definedName name="input2" localSheetId="5">#REF!</definedName>
    <definedName name="input2" localSheetId="1">#REF!</definedName>
    <definedName name="input2">#REF!</definedName>
    <definedName name="InputMethod" localSheetId="8">[62]!InputMethod</definedName>
    <definedName name="InputMethod" localSheetId="13">[62]!InputMethod</definedName>
    <definedName name="InputMethod">[62]!InputMethod</definedName>
    <definedName name="inputs" localSheetId="5">#REF!</definedName>
    <definedName name="inputs" localSheetId="1">#REF!</definedName>
    <definedName name="inputs">#REF!</definedName>
    <definedName name="INSTALL" localSheetId="5">#REF!</definedName>
    <definedName name="INSTALL" localSheetId="1">#REF!</definedName>
    <definedName name="INSTALL">#REF!</definedName>
    <definedName name="INSTALL_CAD" localSheetId="5">#REF!</definedName>
    <definedName name="INSTALL_CAD" localSheetId="1">#REF!</definedName>
    <definedName name="INSTALL_CAD">#REF!</definedName>
    <definedName name="Institutional_MtoB_Sales_Percent">#REF!</definedName>
    <definedName name="INT_COV">[38]EquityTemplate!$A$49:$IV$49</definedName>
    <definedName name="INT_EXP">[38]EquityTemplate!$A$21:$IV$21</definedName>
    <definedName name="INT_INC">[38]EquityTemplate!$A$24:$IV$24</definedName>
    <definedName name="Intangible_Assets" localSheetId="5">#REF!</definedName>
    <definedName name="Intangible_Assets" localSheetId="1">#REF!</definedName>
    <definedName name="Intangible_Assets">#REF!</definedName>
    <definedName name="Integration" localSheetId="5">#REF!</definedName>
    <definedName name="Integration" localSheetId="1">#REF!</definedName>
    <definedName name="Integration">#REF!</definedName>
    <definedName name="interl" localSheetId="5">#REF!</definedName>
    <definedName name="interl" localSheetId="1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 localSheetId="5">#REF!</definedName>
    <definedName name="Intro1" localSheetId="1">#REF!</definedName>
    <definedName name="Intro1">#REF!</definedName>
    <definedName name="Intro2" localSheetId="5">#REF!</definedName>
    <definedName name="Intro2" localSheetId="1">#REF!</definedName>
    <definedName name="Intro2">#REF!</definedName>
    <definedName name="inv">'[6]A I'!$D$25</definedName>
    <definedName name="INV.COLIGADAS" localSheetId="6">#REF!</definedName>
    <definedName name="INV.COLIGADAS" localSheetId="5">#REF!</definedName>
    <definedName name="INV.COLIGADAS" localSheetId="1">#REF!</definedName>
    <definedName name="INV.COLIGADAS">#REF!</definedName>
    <definedName name="INV.OUTROS" localSheetId="6">#REF!</definedName>
    <definedName name="INV.OUTROS" localSheetId="1">#REF!</definedName>
    <definedName name="INV.OUTROS">#REF!</definedName>
    <definedName name="invdate" localSheetId="1">#REF!</definedName>
    <definedName name="invdate">#REF!</definedName>
    <definedName name="INVESTIDORES">'[43]Grafico Por investidor-PÓS FM'!$A$289:$B$309</definedName>
    <definedName name="INVESTIMENTOS" localSheetId="6">#REF!</definedName>
    <definedName name="INVESTIMENTOS" localSheetId="5">#REF!</definedName>
    <definedName name="INVESTIMENTOS" localSheetId="1">#REF!</definedName>
    <definedName name="INVESTIMENTOS">#REF!</definedName>
    <definedName name="investment" localSheetId="5">#REF!</definedName>
    <definedName name="investment" localSheetId="1">#REF!</definedName>
    <definedName name="investment">#REF!</definedName>
    <definedName name="Invoice" localSheetId="1">#REF!</definedName>
    <definedName name="Invoice">#REF!</definedName>
    <definedName name="invoiceno">#REF!</definedName>
    <definedName name="invoicing" localSheetId="6" hidden="1">{#N/A,#N/A,FALSE,"Consolidating";#N/A,#N/A,FALSE,"Corp Summary";#N/A,#N/A,FALSE,"NA Summary";#N/A,#N/A,FALSE,"EMEA Summary";#N/A,#N/A,FALSE,"APJ Summary";#N/A,#N/A,FALSE,"LA Summary"}</definedName>
    <definedName name="invoicing" localSheetId="7" hidden="1">{#N/A,#N/A,FALSE,"Consolidating";#N/A,#N/A,FALSE,"Corp Summary";#N/A,#N/A,FALSE,"NA Summary";#N/A,#N/A,FALSE,"EMEA Summary";#N/A,#N/A,FALSE,"APJ Summary";#N/A,#N/A,FALSE,"LA Summary"}</definedName>
    <definedName name="invoicing" localSheetId="8" hidden="1">{#N/A,#N/A,FALSE,"Consolidating";#N/A,#N/A,FALSE,"Corp Summary";#N/A,#N/A,FALSE,"NA Summary";#N/A,#N/A,FALSE,"EMEA Summary";#N/A,#N/A,FALSE,"APJ Summary";#N/A,#N/A,FALSE,"LA Summary"}</definedName>
    <definedName name="invoicing" localSheetId="5" hidden="1">{#N/A,#N/A,FALSE,"Consolidating";#N/A,#N/A,FALSE,"Corp Summary";#N/A,#N/A,FALSE,"NA Summary";#N/A,#N/A,FALSE,"EMEA Summary";#N/A,#N/A,FALSE,"APJ Summary";#N/A,#N/A,FALSE,"LA Summary"}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" localSheetId="1">#REF!</definedName>
    <definedName name="IPCA">#REF!</definedName>
    <definedName name="IpcaAcum0" localSheetId="5">#REF!</definedName>
    <definedName name="IpcaAcum0" localSheetId="1">#REF!</definedName>
    <definedName name="IpcaAcum0">#REF!</definedName>
    <definedName name="IpcaAcum1" localSheetId="5">#REF!</definedName>
    <definedName name="IpcaAcum1" localSheetId="1">#REF!</definedName>
    <definedName name="IpcaAcum1">#REF!</definedName>
    <definedName name="IpcaAcum10" localSheetId="5">#REF!</definedName>
    <definedName name="IpcaAcum10" localSheetId="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 localSheetId="5">#REF!</definedName>
    <definedName name="IPO_Size" localSheetId="1">#REF!</definedName>
    <definedName name="IPO_Size">#REF!</definedName>
    <definedName name="IPO_Underpricing" localSheetId="5">#REF!</definedName>
    <definedName name="IPO_Underpricing" localSheetId="1">#REF!</definedName>
    <definedName name="IPO_Underpricing">#REF!</definedName>
    <definedName name="IPRIME" localSheetId="5">#REF!</definedName>
    <definedName name="IPRIME" localSheetId="1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6">#REF!</definedName>
    <definedName name="IR.ESTADO" localSheetId="5">#REF!</definedName>
    <definedName name="IR.ESTADO" localSheetId="1">#REF!</definedName>
    <definedName name="IR.ESTADO">#REF!</definedName>
    <definedName name="IR_1" localSheetId="5">#REF!</definedName>
    <definedName name="IR_1" localSheetId="1">#REF!</definedName>
    <definedName name="IR_1">#REF!</definedName>
    <definedName name="IR_2" localSheetId="1">#REF!</definedName>
    <definedName name="IR_2">#REF!</definedName>
    <definedName name="IR_3">#REF!</definedName>
    <definedName name="Ir_para_Impressão" localSheetId="6">#REF!</definedName>
    <definedName name="Ir_para_Impressão">#REF!</definedName>
    <definedName name="ir_perpetuo">#REF!</definedName>
    <definedName name="IRIDIUM_PRICE">[65]Transinputs!$H$15</definedName>
    <definedName name="IRR" localSheetId="5">#REF!</definedName>
    <definedName name="IRR" localSheetId="1">#REF!</definedName>
    <definedName name="IRR">#REF!</definedName>
    <definedName name="IRR_2016_Preço_Arenoso" localSheetId="1">#REF!</definedName>
    <definedName name="IRR_2016_Preço_Arenoso">#REF!</definedName>
    <definedName name="IRR_2016_Preço_Argiloso" localSheetId="1">#REF!</definedName>
    <definedName name="IRR_2016_Preço_Argiloso">#REF!</definedName>
    <definedName name="IRR_2016_Preço_Esalq">#REF!</definedName>
    <definedName name="IRR_2016_VPL">#REF!</definedName>
    <definedName name="IRR2016_Arenoso">#REF!</definedName>
    <definedName name="IRR2016_Argiloso">#REF!</definedName>
    <definedName name="irrsens" localSheetId="5">[129]Consolidated!#REF!</definedName>
    <definedName name="irrsens" localSheetId="1">[129]Consolidated!#REF!</definedName>
    <definedName name="irrsens">[129]Consolidated!#REF!</definedName>
    <definedName name="IRRTable" localSheetId="5">#REF!</definedName>
    <definedName name="IRRTable" localSheetId="1">#REF!</definedName>
    <definedName name="IRRTable">#REF!</definedName>
    <definedName name="IRUHgr" localSheetId="6" hidden="1">{#N/A,#N/A,FALSE,"Plan1";#N/A,#N/A,FALSE,"Plan2"}</definedName>
    <definedName name="IRUHgr" localSheetId="7" hidden="1">{#N/A,#N/A,FALSE,"Plan1";#N/A,#N/A,FALSE,"Plan2"}</definedName>
    <definedName name="IRUHgr" localSheetId="8" hidden="1">{#N/A,#N/A,FALSE,"Plan1";#N/A,#N/A,FALSE,"Plan2"}</definedName>
    <definedName name="IRUHgr" localSheetId="4" hidden="1">{#N/A,#N/A,FALSE,"Plan1";#N/A,#N/A,FALSE,"Plan2"}</definedName>
    <definedName name="IRUHgr" localSheetId="1" hidden="1">{#N/A,#N/A,FALSE,"Plan1";#N/A,#N/A,FALSE,"Plan2"}</definedName>
    <definedName name="IRUHgr" hidden="1">{#N/A,#N/A,FALSE,"Plan1";#N/A,#N/A,FALSE,"Plan2"}</definedName>
    <definedName name="is" localSheetId="5">#REF!</definedName>
    <definedName name="is" localSheetId="1">#REF!</definedName>
    <definedName name="is">#REF!</definedName>
    <definedName name="IS_and_BS" localSheetId="5">#REF!,#REF!,#REF!</definedName>
    <definedName name="IS_and_BS" localSheetId="1">#REF!,#REF!,#REF!</definedName>
    <definedName name="IS_and_BS">#REF!,#REF!,#REF!</definedName>
    <definedName name="IS_and_Cashflows" localSheetId="5">#REF!,#REF!,#REF!</definedName>
    <definedName name="IS_and_Cashflows" localSheetId="1">#REF!,#REF!,#REF!</definedName>
    <definedName name="IS_and_Cashflows">#REF!,#REF!,#REF!</definedName>
    <definedName name="IS_BS" localSheetId="5">#REF!,#REF!,#REF!</definedName>
    <definedName name="IS_BS" localSheetId="1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 localSheetId="5">#REF!</definedName>
    <definedName name="IVES_PRICE" localSheetId="1">#REF!</definedName>
    <definedName name="IVES_PRICE">#REF!</definedName>
    <definedName name="IVESBS" localSheetId="5">#REF!</definedName>
    <definedName name="IVESBS" localSheetId="1">#REF!</definedName>
    <definedName name="IVESBS">#REF!</definedName>
    <definedName name="IVESCASH" localSheetId="5">#REF!</definedName>
    <definedName name="IVESCASH" localSheetId="1">#REF!</definedName>
    <definedName name="IVESCASH">#REF!</definedName>
    <definedName name="IVESDOWN">#REF!</definedName>
    <definedName name="IVESINC">#REF!</definedName>
    <definedName name="IVESREV">[68]Buildup!#REF!</definedName>
    <definedName name="IVESWC" localSheetId="5">#REF!</definedName>
    <definedName name="IVESWC" localSheetId="1">#REF!</definedName>
    <definedName name="IVESWC">#REF!</definedName>
    <definedName name="IXPRICE" localSheetId="5">[86]Transinputs!#REF!</definedName>
    <definedName name="IXPRICE" localSheetId="1">[86]Transinputs!#REF!</definedName>
    <definedName name="IXPRICE">[86]Transinputs!#REF!</definedName>
    <definedName name="j" localSheetId="6">#REF!</definedName>
    <definedName name="j" localSheetId="5">#REF!</definedName>
    <definedName name="j" localSheetId="1">#REF!</definedName>
    <definedName name="j">#REF!</definedName>
    <definedName name="jad" localSheetId="6" hidden="1">{#N/A,"30% Success",TRUE,"Sales Forecast";#N/A,#N/A,TRUE,"Sheet2"}</definedName>
    <definedName name="jad" localSheetId="7" hidden="1">{#N/A,"30% Success",TRUE,"Sales Forecast";#N/A,#N/A,TRUE,"Sheet2"}</definedName>
    <definedName name="jad" localSheetId="8" hidden="1">{#N/A,"30% Success",TRUE,"Sales Forecast";#N/A,#N/A,TRUE,"Sheet2"}</definedName>
    <definedName name="jad" localSheetId="4" hidden="1">{#N/A,"30% Success",TRUE,"Sales Forecast";#N/A,#N/A,TRUE,"Sheet2"}</definedName>
    <definedName name="jad" localSheetId="1" hidden="1">{#N/A,"30% Success",TRUE,"Sales Forecast";#N/A,#N/A,TRUE,"Sheet2"}</definedName>
    <definedName name="jad" hidden="1">{#N/A,"30% Success",TRUE,"Sales Forecast";#N/A,#N/A,TRUE,"Sheet2"}</definedName>
    <definedName name="jan" localSheetId="6">#REF!</definedName>
    <definedName name="jan" localSheetId="5">#REF!</definedName>
    <definedName name="jan" localSheetId="1">#REF!</definedName>
    <definedName name="jan">#REF!</definedName>
    <definedName name="JanOff" localSheetId="1">#REF!</definedName>
    <definedName name="JanOff">#REF!</definedName>
    <definedName name="JanOn" localSheetId="1">#REF!</definedName>
    <definedName name="JanOn">#REF!</definedName>
    <definedName name="JANSP" localSheetId="6">#REF!</definedName>
    <definedName name="JANSP">#REF!</definedName>
    <definedName name="January">#REF!</definedName>
    <definedName name="JANVIN" localSheetId="6">#REF!</definedName>
    <definedName name="JANVIN">#REF!</definedName>
    <definedName name="janytd" localSheetId="6">#REF!</definedName>
    <definedName name="janytd">#REF!</definedName>
    <definedName name="JHEJGOI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jjjjjjjj" localSheetId="5">#REF!</definedName>
    <definedName name="jjjjjjjjjj" localSheetId="1">#REF!</definedName>
    <definedName name="jjjjjjjjjj">#REF!</definedName>
    <definedName name="jjkh" localSheetId="6" hidden="1">{#N/A,#N/A,FALSE,"FFCXOUT3"}</definedName>
    <definedName name="jjkh" localSheetId="7" hidden="1">{#N/A,#N/A,FALSE,"FFCXOUT3"}</definedName>
    <definedName name="jjkh" localSheetId="8" hidden="1">{#N/A,#N/A,FALSE,"FFCXOUT3"}</definedName>
    <definedName name="jjkh" localSheetId="4" hidden="1">{#N/A,#N/A,FALSE,"FFCXOUT3"}</definedName>
    <definedName name="jjkh" localSheetId="1" hidden="1">{#N/A,#N/A,FALSE,"FFCXOUT3"}</definedName>
    <definedName name="jjkh" hidden="1">{#N/A,#N/A,FALSE,"FFCXOUT3"}</definedName>
    <definedName name="jk" localSheetId="6" hidden="1">{#N/A,#N/A,FALSE,"FY97";#N/A,#N/A,FALSE,"FY98";#N/A,#N/A,FALSE,"FY99";#N/A,#N/A,FALSE,"FY00";#N/A,#N/A,FALSE,"FY01"}</definedName>
    <definedName name="jk" localSheetId="7" hidden="1">{#N/A,#N/A,FALSE,"FY97";#N/A,#N/A,FALSE,"FY98";#N/A,#N/A,FALSE,"FY99";#N/A,#N/A,FALSE,"FY00";#N/A,#N/A,FALSE,"FY01"}</definedName>
    <definedName name="jk" localSheetId="8" hidden="1">{#N/A,#N/A,FALSE,"FY97";#N/A,#N/A,FALSE,"FY98";#N/A,#N/A,FALSE,"FY99";#N/A,#N/A,FALSE,"FY00";#N/A,#N/A,FALSE,"FY01"}</definedName>
    <definedName name="jk" localSheetId="4" hidden="1">{#N/A,#N/A,FALSE,"FY97";#N/A,#N/A,FALSE,"FY98";#N/A,#N/A,FALSE,"FY99";#N/A,#N/A,FALSE,"FY00";#N/A,#N/A,FALSE,"FY01"}</definedName>
    <definedName name="jk" localSheetId="1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j" localSheetId="6" hidden="1">{"mult96",#N/A,FALSE,"PETCOMP";"est96",#N/A,FALSE,"PETCOMP";"mult95",#N/A,FALSE,"PETCOMP";"est95",#N/A,FALSE,"PETCOMP";"multltm",#N/A,FALSE,"PETCOMP";"resultltm",#N/A,FALSE,"PETCOMP"}</definedName>
    <definedName name="jkj" localSheetId="7" hidden="1">{"mult96",#N/A,FALSE,"PETCOMP";"est96",#N/A,FALSE,"PETCOMP";"mult95",#N/A,FALSE,"PETCOMP";"est95",#N/A,FALSE,"PETCOMP";"multltm",#N/A,FALSE,"PETCOMP";"resultltm",#N/A,FALSE,"PETCOMP"}</definedName>
    <definedName name="jkj" localSheetId="8" hidden="1">{"mult96",#N/A,FALSE,"PETCOMP";"est96",#N/A,FALSE,"PETCOMP";"mult95",#N/A,FALSE,"PETCOMP";"est95",#N/A,FALSE,"PETCOMP";"multltm",#N/A,FALSE,"PETCOMP";"resultltm",#N/A,FALSE,"PETCOMP"}</definedName>
    <definedName name="jkj" localSheetId="4" hidden="1">{"mult96",#N/A,FALSE,"PETCOMP";"est96",#N/A,FALSE,"PETCOMP";"mult95",#N/A,FALSE,"PETCOMP";"est95",#N/A,FALSE,"PETCOMP";"multltm",#N/A,FALSE,"PETCOMP";"resultltm",#N/A,FALSE,"PETCOMP"}</definedName>
    <definedName name="jkj" localSheetId="1" hidden="1">{"mult96",#N/A,FALSE,"PETCOMP";"est96",#N/A,FALSE,"PETCOMP";"mult95",#N/A,FALSE,"PETCOMP";"est95",#N/A,FALSE,"PETCOMP";"multltm",#N/A,FALSE,"PETCOMP";"resultltm",#N/A,FALSE,"PETCOMP"}</definedName>
    <definedName name="jkj" hidden="1">{"mult96",#N/A,FALSE,"PETCOMP";"est96",#N/A,FALSE,"PETCOMP";"mult95",#N/A,FALSE,"PETCOMP";"est95",#N/A,FALSE,"PETCOMP";"multltm",#N/A,FALSE,"PETCOMP";"resultltm",#N/A,FALSE,"PETCOMP"}</definedName>
    <definedName name="joaquim" localSheetId="6" hidden="1">{#N/A,"100% Success",TRUE,"Sales Forecast";#N/A,#N/A,TRUE,"Sheet2"}</definedName>
    <definedName name="joaquim" localSheetId="7" hidden="1">{#N/A,"100% Success",TRUE,"Sales Forecast";#N/A,#N/A,TRUE,"Sheet2"}</definedName>
    <definedName name="joaquim" localSheetId="8" hidden="1">{#N/A,"100% Success",TRUE,"Sales Forecast";#N/A,#N/A,TRUE,"Sheet2"}</definedName>
    <definedName name="joaquim" localSheetId="4" hidden="1">{#N/A,"100% Success",TRUE,"Sales Forecast";#N/A,#N/A,TRUE,"Sheet2"}</definedName>
    <definedName name="joaquim" localSheetId="1" hidden="1">{#N/A,"100% Success",TRUE,"Sales Forecast";#N/A,#N/A,TRUE,"Sheet2"}</definedName>
    <definedName name="joaquim" hidden="1">{#N/A,"100% Success",TRUE,"Sales Forecast";#N/A,#N/A,TRUE,"Sheet2"}</definedName>
    <definedName name="JOE" localSheetId="5">#REF!</definedName>
    <definedName name="JOE" localSheetId="1">#REF!</definedName>
    <definedName name="JOE">#REF!</definedName>
    <definedName name="Jr" localSheetId="6" hidden="1">{#N/A,#N/A,FALSE,"Aging Summary";#N/A,#N/A,FALSE,"Ratio Analysis";#N/A,#N/A,FALSE,"Test 120 Day Accts";#N/A,#N/A,FALSE,"Tickmarks"}</definedName>
    <definedName name="Jr" localSheetId="7" hidden="1">{#N/A,#N/A,FALSE,"Aging Summary";#N/A,#N/A,FALSE,"Ratio Analysis";#N/A,#N/A,FALSE,"Test 120 Day Accts";#N/A,#N/A,FALSE,"Tickmarks"}</definedName>
    <definedName name="Jr" localSheetId="8" hidden="1">{#N/A,#N/A,FALSE,"Aging Summary";#N/A,#N/A,FALSE,"Ratio Analysis";#N/A,#N/A,FALSE,"Test 120 Day Accts";#N/A,#N/A,FALSE,"Tickmarks"}</definedName>
    <definedName name="Jr" localSheetId="4" hidden="1">{#N/A,#N/A,FALSE,"Aging Summary";#N/A,#N/A,FALSE,"Ratio Analysis";#N/A,#N/A,FALSE,"Test 120 Day Accts";#N/A,#N/A,FALSE,"Tickmarks"}</definedName>
    <definedName name="Jr" localSheetId="1" hidden="1">{#N/A,#N/A,FALSE,"Aging Summary";#N/A,#N/A,FALSE,"Ratio Analysis";#N/A,#N/A,FALSE,"Test 120 Day Accts";#N/A,#N/A,FALSE,"Tickmarks"}</definedName>
    <definedName name="Jr" hidden="1">{#N/A,#N/A,FALSE,"Aging Summary";#N/A,#N/A,FALSE,"Ratio Analysis";#N/A,#N/A,FALSE,"Test 120 Day Accts";#N/A,#N/A,FALSE,"Tickmarks"}</definedName>
    <definedName name="JUAREZ" localSheetId="5">#REF!</definedName>
    <definedName name="JUAREZ" localSheetId="1">#REF!</definedName>
    <definedName name="JUAREZ">#REF!</definedName>
    <definedName name="jul" localSheetId="6">#REF!</definedName>
    <definedName name="jul" localSheetId="1">#REF!</definedName>
    <definedName name="jul">#REF!</definedName>
    <definedName name="JULSP" localSheetId="6">#REF!</definedName>
    <definedName name="JULSP" localSheetId="1">#REF!</definedName>
    <definedName name="JULSP">#REF!</definedName>
    <definedName name="JULVIN" localSheetId="6">#REF!</definedName>
    <definedName name="JULVIN">#REF!</definedName>
    <definedName name="July">#REF!</definedName>
    <definedName name="JulyOff">#REF!</definedName>
    <definedName name="JulyOn">#REF!</definedName>
    <definedName name="julytd" localSheetId="6">#REF!</definedName>
    <definedName name="julytd">#REF!</definedName>
    <definedName name="jun" localSheetId="6">#REF!</definedName>
    <definedName name="jun">#REF!</definedName>
    <definedName name="June">#REF!</definedName>
    <definedName name="JuneOff">#REF!</definedName>
    <definedName name="JunOn">#REF!</definedName>
    <definedName name="JUNSP" localSheetId="6">#REF!</definedName>
    <definedName name="JUNSP">#REF!</definedName>
    <definedName name="JUNVIN" localSheetId="6">#REF!</definedName>
    <definedName name="JUNVIN">#REF!</definedName>
    <definedName name="junytd" localSheetId="6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6" hidden="1">{#N/A,#N/A,FALSE,"Sheet1"}</definedName>
    <definedName name="kjdslf" localSheetId="7" hidden="1">{#N/A,#N/A,FALSE,"Sheet1"}</definedName>
    <definedName name="kjdslf" localSheetId="8" hidden="1">{#N/A,#N/A,FALSE,"Sheet1"}</definedName>
    <definedName name="kjdslf" localSheetId="5" hidden="1">{#N/A,#N/A,FALSE,"Sheet1"}</definedName>
    <definedName name="kjdslf" localSheetId="4" hidden="1">{#N/A,#N/A,FALSE,"Sheet1"}</definedName>
    <definedName name="kjdslf" localSheetId="1" hidden="1">{#N/A,#N/A,FALSE,"Sheet1"}</definedName>
    <definedName name="kjdslf" hidden="1">{#N/A,#N/A,FALSE,"Sheet1"}</definedName>
    <definedName name="kjk">#REF!</definedName>
    <definedName name="kjsahjgsjhhsadkjsda" hidden="1">#REF!</definedName>
    <definedName name="kkkkkkkkkkk">#REF!</definedName>
    <definedName name="kl" localSheetId="6" hidden="1">{#N/A,#N/A,FALSE,"FY97";#N/A,#N/A,FALSE,"FY98";#N/A,#N/A,FALSE,"FY99";#N/A,#N/A,FALSE,"FY00";#N/A,#N/A,FALSE,"FY01"}</definedName>
    <definedName name="kl" localSheetId="7" hidden="1">{#N/A,#N/A,FALSE,"FY97";#N/A,#N/A,FALSE,"FY98";#N/A,#N/A,FALSE,"FY99";#N/A,#N/A,FALSE,"FY00";#N/A,#N/A,FALSE,"FY01"}</definedName>
    <definedName name="kl" localSheetId="8" hidden="1">{#N/A,#N/A,FALSE,"FY97";#N/A,#N/A,FALSE,"FY98";#N/A,#N/A,FALSE,"FY99";#N/A,#N/A,FALSE,"FY00";#N/A,#N/A,FALSE,"FY01"}</definedName>
    <definedName name="kl" localSheetId="4" hidden="1">{#N/A,#N/A,FALSE,"FY97";#N/A,#N/A,FALSE,"FY98";#N/A,#N/A,FALSE,"FY99";#N/A,#N/A,FALSE,"FY00";#N/A,#N/A,FALSE,"FY01"}</definedName>
    <definedName name="kl" localSheetId="1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flksjk" localSheetId="6" hidden="1">{#N/A,#N/A,FALSE,"SIM95"}</definedName>
    <definedName name="kljflksjk" localSheetId="7" hidden="1">{#N/A,#N/A,FALSE,"SIM95"}</definedName>
    <definedName name="kljflksjk" localSheetId="8" hidden="1">{#N/A,#N/A,FALSE,"SIM95"}</definedName>
    <definedName name="kljflksjk" localSheetId="4" hidden="1">{#N/A,#N/A,FALSE,"SIM95"}</definedName>
    <definedName name="kljflksjk" localSheetId="1" hidden="1">{#N/A,#N/A,FALSE,"SIM95"}</definedName>
    <definedName name="kljflksjk" hidden="1">{#N/A,#N/A,FALSE,"SIM95"}</definedName>
    <definedName name="KLKKLKÇJÇ" localSheetId="6" hidden="1">{#N/A,#N/A,FALSE,"Plan1";#N/A,#N/A,FALSE,"Plan2"}</definedName>
    <definedName name="KLKKLKÇJÇ" localSheetId="7" hidden="1">{#N/A,#N/A,FALSE,"Plan1";#N/A,#N/A,FALSE,"Plan2"}</definedName>
    <definedName name="KLKKLKÇJÇ" localSheetId="8" hidden="1">{#N/A,#N/A,FALSE,"Plan1";#N/A,#N/A,FALSE,"Plan2"}</definedName>
    <definedName name="KLKKLKÇJÇ" localSheetId="4" hidden="1">{#N/A,#N/A,FALSE,"Plan1";#N/A,#N/A,FALSE,"Plan2"}</definedName>
    <definedName name="KLKKLKÇJÇ" localSheetId="1" hidden="1">{#N/A,#N/A,FALSE,"Plan1";#N/A,#N/A,FALSE,"Plan2"}</definedName>
    <definedName name="KLKKLKÇJÇ" hidden="1">{#N/A,#N/A,FALSE,"Plan1";#N/A,#N/A,FALSE,"Plan2"}</definedName>
    <definedName name="kmh" localSheetId="6" hidden="1">{#N/A,#N/A,TRUE,"Cover sheet";#N/A,#N/A,TRUE,"DCF analysis";#N/A,#N/A,TRUE,"WACC calculation"}</definedName>
    <definedName name="kmh" localSheetId="7" hidden="1">{#N/A,#N/A,TRUE,"Cover sheet";#N/A,#N/A,TRUE,"DCF analysis";#N/A,#N/A,TRUE,"WACC calculation"}</definedName>
    <definedName name="kmh" localSheetId="8" hidden="1">{#N/A,#N/A,TRUE,"Cover sheet";#N/A,#N/A,TRUE,"DCF analysis";#N/A,#N/A,TRUE,"WACC calculation"}</definedName>
    <definedName name="kmh" localSheetId="5" hidden="1">{#N/A,#N/A,TRUE,"Cover sheet";#N/A,#N/A,TRUE,"DCF analysis";#N/A,#N/A,TRUE,"WACC calculation"}</definedName>
    <definedName name="kmh" localSheetId="4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ksjdaksjdkasjdas" hidden="1">#REF!</definedName>
    <definedName name="LabelChoice" localSheetId="5">#REF!</definedName>
    <definedName name="LabelChoice" localSheetId="1">#REF!</definedName>
    <definedName name="LabelChoice">#REF!</definedName>
    <definedName name="Labor_Efficiency_Rate_One" localSheetId="5">#REF!</definedName>
    <definedName name="Labor_Efficiency_Rate_One" localSheetId="1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6">#REF!</definedName>
    <definedName name="LAR">#REF!</definedName>
    <definedName name="lara">#REF!</definedName>
    <definedName name="Last_Date_Of_Revision">OFFSET([130]Depreciação!File_Name,0,4,1,1)</definedName>
    <definedName name="LastPrice" localSheetId="5">#REF!</definedName>
    <definedName name="LastPrice" localSheetId="1">#REF!</definedName>
    <definedName name="LastPrice">#REF!</definedName>
    <definedName name="LastPriceDate" localSheetId="5">#REF!</definedName>
    <definedName name="LastPriceDate" localSheetId="1">#REF!</definedName>
    <definedName name="LastPriceDate">#REF!</definedName>
    <definedName name="LASTYR" localSheetId="6">#REF!</definedName>
    <definedName name="LASTYR">#REF!</definedName>
    <definedName name="latest_K">#REF!</definedName>
    <definedName name="latest_Q">#REF!</definedName>
    <definedName name="Latin_Amercia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6">#REF!</definedName>
    <definedName name="LEASING">#REF!</definedName>
    <definedName name="LEASING1" localSheetId="6">#REF!</definedName>
    <definedName name="LEASING1">#REF!</definedName>
    <definedName name="leda" localSheetId="6">#REF!</definedName>
    <definedName name="leda">#REF!</definedName>
    <definedName name="Legal">'[90]Corp - Legal'!$A$1:$AZ$65536</definedName>
    <definedName name="LEIVLAJA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FT_PercentualSaldo" localSheetId="5">#REF!</definedName>
    <definedName name="LFT_PercentualSaldo" localSheetId="1">#REF!</definedName>
    <definedName name="LFT_PercentualSaldo">#REF!</definedName>
    <definedName name="LH_Dep" localSheetId="5">#REF!</definedName>
    <definedName name="LH_Dep" localSheetId="1">#REF!</definedName>
    <definedName name="LH_Dep">#REF!</definedName>
    <definedName name="liabilities" localSheetId="6">#REF!</definedName>
    <definedName name="liabilities" localSheetId="1">#REF!</definedName>
    <definedName name="liabilities">#REF!</definedName>
    <definedName name="LIBOR" localSheetId="5">[68]Buildup!#REF!</definedName>
    <definedName name="LIBOR" localSheetId="1">[68]Buildup!#REF!</definedName>
    <definedName name="LIBOR">[68]Buildup!#REF!</definedName>
    <definedName name="lic" localSheetId="5">#REF!</definedName>
    <definedName name="lic" localSheetId="1">#REF!</definedName>
    <definedName name="lic">#REF!</definedName>
    <definedName name="limcount" hidden="1">1</definedName>
    <definedName name="LIMIT" localSheetId="5">#REF!</definedName>
    <definedName name="LIMIT" localSheetId="1">#REF!</definedName>
    <definedName name="LIMIT">#REF!</definedName>
    <definedName name="LineNB" localSheetId="5">#REF!</definedName>
    <definedName name="LineNB" localSheetId="1">#REF!</definedName>
    <definedName name="LineNB">#REF!</definedName>
    <definedName name="Link_Cost">[39]Sheet3!$B$9</definedName>
    <definedName name="Link_Cost_97">[39]Sheet3!$C$9</definedName>
    <definedName name="Links">OFFSET([130]Depreciação!File_Name,0,4,1,1)</definedName>
    <definedName name="LionADRShares" localSheetId="5">#REF!</definedName>
    <definedName name="LionADRShares" localSheetId="1">#REF!</definedName>
    <definedName name="LionADRShares">#REF!</definedName>
    <definedName name="LionADRStkId" localSheetId="5">#REF!</definedName>
    <definedName name="LionADRStkId" localSheetId="1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A_DENOMINADOR">#REF!</definedName>
    <definedName name="listing" localSheetId="6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7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8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4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1" hidden="1">{"mgmt forecast",#N/A,FALSE,"Mgmt Forecast";"dcf table",#N/A,FALSE,"Mgmt Forecast";"sensitivity",#N/A,FALSE,"Mgmt Forecast";"table inputs",#N/A,FALSE,"Mgmt Forecast";"calculations",#N/A,FALSE,"Mgmt Forecast"}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jlkkjljljlk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klkl" localSheetId="6" hidden="1">{"consolidated",#N/A,FALSE,"Sheet1";"cms",#N/A,FALSE,"Sheet1";"fse",#N/A,FALSE,"Sheet1"}</definedName>
    <definedName name="lklkl" localSheetId="7" hidden="1">{"consolidated",#N/A,FALSE,"Sheet1";"cms",#N/A,FALSE,"Sheet1";"fse",#N/A,FALSE,"Sheet1"}</definedName>
    <definedName name="lklkl" localSheetId="8" hidden="1">{"consolidated",#N/A,FALSE,"Sheet1";"cms",#N/A,FALSE,"Sheet1";"fse",#N/A,FALSE,"Sheet1"}</definedName>
    <definedName name="lklkl" localSheetId="4" hidden="1">{"consolidated",#N/A,FALSE,"Sheet1";"cms",#N/A,FALSE,"Sheet1";"fse",#N/A,FALSE,"Sheet1"}</definedName>
    <definedName name="lklkl" localSheetId="1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LLLL" hidden="1">'[131]base dados grafico'!$P$10:$P$21</definedName>
    <definedName name="ll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ME">[79]Inputs!$N$39</definedName>
    <definedName name="LMETITLE">[79]Inputs!$N$43</definedName>
    <definedName name="lodging_rate">'[46]Support - US'!#REF!</definedName>
    <definedName name="LogInResponse" localSheetId="5">#REF!</definedName>
    <definedName name="LogInResponse" localSheetId="1">#REF!</definedName>
    <definedName name="LogInResponse">#REF!</definedName>
    <definedName name="LONG" localSheetId="5">[86]Transinputs!#REF!</definedName>
    <definedName name="LONG" localSheetId="1">[86]Transinputs!#REF!</definedName>
    <definedName name="LONG">[86]Transinputs!#REF!</definedName>
    <definedName name="Long_Island_Penetration_Rate" localSheetId="5">#REF!</definedName>
    <definedName name="Long_Island_Penetration_Rate" localSheetId="1">#REF!</definedName>
    <definedName name="Long_Island_Penetration_Rate">#REF!</definedName>
    <definedName name="LookUpRange" localSheetId="5">#REF!</definedName>
    <definedName name="LookUpRange" localSheetId="1">#REF!</definedName>
    <definedName name="LookUpRange">#REF!</definedName>
    <definedName name="LOOP" localSheetId="5">#REF!</definedName>
    <definedName name="LOOP" localSheetId="1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[27]Financials!#REF!</definedName>
    <definedName name="Loyalty_and_Retention_Percent">[27]Financials!#REF!</definedName>
    <definedName name="lt">'[6]A I'!$E$48</definedName>
    <definedName name="LT_INV">[38]EquityTemplate!$A$89:$IV$89</definedName>
    <definedName name="LTCelpe" localSheetId="1">#REF!</definedName>
    <definedName name="LTCelpe">#REF!</definedName>
    <definedName name="Ltitle" localSheetId="5">#REF!</definedName>
    <definedName name="Ltitle" localSheetId="1">#REF!</definedName>
    <definedName name="Ltitle">#REF!</definedName>
    <definedName name="LTL">[38]EquityTemplate!$A$63:$IV$63</definedName>
    <definedName name="LTL_CAP">[38]EquityTemplate!$A$71:$IV$71</definedName>
    <definedName name="LTL_DEBT">[38]EquityTemplate!$A$64:$IV$64</definedName>
    <definedName name="LTL_TAX">[38]EquityTemplate!$A$65:$IV$65</definedName>
    <definedName name="LTM" localSheetId="5">#REF!</definedName>
    <definedName name="LTM" localSheetId="1">#REF!</definedName>
    <definedName name="LTM">#REF!</definedName>
    <definedName name="LUCROS.EXERC" localSheetId="6">#REF!</definedName>
    <definedName name="LUCROS.EXERC" localSheetId="5">#REF!</definedName>
    <definedName name="LUCROS.EXERC" localSheetId="1">#REF!</definedName>
    <definedName name="LUCROS.EXERC">#REF!</definedName>
    <definedName name="LUCROS.EXERCICIO" localSheetId="6">#REF!</definedName>
    <definedName name="LUCROS.EXERCICIO" localSheetId="1">#REF!</definedName>
    <definedName name="LUCROS.EXERCICIO">#REF!</definedName>
    <definedName name="M" hidden="1">#REF!</definedName>
    <definedName name="M.PER" localSheetId="6">#REF!</definedName>
    <definedName name="M.PER">#REF!</definedName>
    <definedName name="M.YTD" localSheetId="6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PlaceofPath" hidden="1">"F:\CMOTZ\excel\ati\ATI_VDF.XLS"</definedName>
    <definedName name="M_to_K">'[26]A I'!$D$7</definedName>
    <definedName name="macro3">#N/A</definedName>
    <definedName name="MACROS">#REF!</definedName>
    <definedName name="MAHBS" localSheetId="5">#REF!</definedName>
    <definedName name="MAHBS" localSheetId="1">#REF!</definedName>
    <definedName name="MAHBS">#REF!</definedName>
    <definedName name="MAHCASH" localSheetId="5">#REF!</definedName>
    <definedName name="MAHCASH" localSheetId="1">#REF!</definedName>
    <definedName name="MAHCASH">#REF!</definedName>
    <definedName name="MAHDOWN" localSheetId="5">#REF!</definedName>
    <definedName name="MAHDOWN" localSheetId="1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6">#REF!</definedName>
    <definedName name="mai">#REF!</definedName>
    <definedName name="Maintenance">[29]Assumptions!#REF!</definedName>
    <definedName name="MAISP" localSheetId="6">#REF!</definedName>
    <definedName name="MAISP" localSheetId="5">#REF!</definedName>
    <definedName name="MAISP" localSheetId="1">#REF!</definedName>
    <definedName name="MAISP">#REF!</definedName>
    <definedName name="MAIVIN" localSheetId="6">#REF!</definedName>
    <definedName name="MAIVIN" localSheetId="1">#REF!</definedName>
    <definedName name="MAIVIN">#REF!</definedName>
    <definedName name="maiytd" localSheetId="6">#REF!</definedName>
    <definedName name="maiytd" localSheetId="1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pping_Completed">#REF!</definedName>
    <definedName name="Mapping_Coverage">#REF!</definedName>
    <definedName name="mar" localSheetId="6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" localSheetId="6" hidden="1">{#N/A,"70% Success",FALSE,"Sales Forecast";#N/A,#N/A,FALSE,"Sheet2"}</definedName>
    <definedName name="market" localSheetId="7" hidden="1">{#N/A,"70% Success",FALSE,"Sales Forecast";#N/A,#N/A,FALSE,"Sheet2"}</definedName>
    <definedName name="market" localSheetId="8" hidden="1">{#N/A,"70% Success",FALSE,"Sales Forecast";#N/A,#N/A,FALSE,"Sheet2"}</definedName>
    <definedName name="market" localSheetId="4" hidden="1">{#N/A,"70% Success",FALSE,"Sales Forecast";#N/A,#N/A,FALSE,"Sheet2"}</definedName>
    <definedName name="market" localSheetId="1" hidden="1">{#N/A,"70% Success",FALSE,"Sales Forecast";#N/A,#N/A,FALSE,"Sheet2"}</definedName>
    <definedName name="market" hidden="1">{#N/A,"70% Success",FALSE,"Sales Forecast";#N/A,#N/A,FALSE,"Sheet2"}</definedName>
    <definedName name="Marketing" localSheetId="5">#REF!</definedName>
    <definedName name="Marketing" localSheetId="1">#REF!</definedName>
    <definedName name="Marketing">#REF!</definedName>
    <definedName name="Marketing_Cost">[39]Sheet3!$B$10</definedName>
    <definedName name="Marketing_Cost_97">[39]Sheet3!$C$10</definedName>
    <definedName name="MarketPrice" localSheetId="5">#REF!</definedName>
    <definedName name="MarketPrice" localSheetId="1">#REF!</definedName>
    <definedName name="MarketPrice">#REF!</definedName>
    <definedName name="MarOff" localSheetId="5">#REF!</definedName>
    <definedName name="MarOff" localSheetId="1">#REF!</definedName>
    <definedName name="MarOff">#REF!</definedName>
    <definedName name="MarOn" localSheetId="5">#REF!</definedName>
    <definedName name="MarOn" localSheetId="1">#REF!</definedName>
    <definedName name="MarOn">#REF!</definedName>
    <definedName name="MARSP" localSheetId="6">#REF!</definedName>
    <definedName name="MARSP">#REF!</definedName>
    <definedName name="MARVIN" localSheetId="6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 localSheetId="5">#REF!</definedName>
    <definedName name="Mary_Trans" localSheetId="1">#REF!</definedName>
    <definedName name="Mary_Trans">#REF!</definedName>
    <definedName name="MARYBS" localSheetId="5">#REF!</definedName>
    <definedName name="MARYBS" localSheetId="1">#REF!</definedName>
    <definedName name="MARYBS">#REF!</definedName>
    <definedName name="MARYCASH" localSheetId="5">#REF!</definedName>
    <definedName name="MARYCASH" localSheetId="1">#REF!</definedName>
    <definedName name="MARYCASH">#REF!</definedName>
    <definedName name="marytd" localSheetId="6">#REF!</definedName>
    <definedName name="marytd">#REF!</definedName>
    <definedName name="MARYWC">#REF!</definedName>
    <definedName name="MASTER">#REF!</definedName>
    <definedName name="MASTER1">[32]LBO_IS_WC!#REF!</definedName>
    <definedName name="MAT.INTERMED" localSheetId="6">#REF!</definedName>
    <definedName name="MAT.INTERMED" localSheetId="5">#REF!</definedName>
    <definedName name="MAT.INTERMED" localSheetId="1">#REF!</definedName>
    <definedName name="MAT.INTERMED">#REF!</definedName>
    <definedName name="Matrix" localSheetId="5">#REF!</definedName>
    <definedName name="Matrix" localSheetId="1">#REF!</definedName>
    <definedName name="Matrix">#REF!</definedName>
    <definedName name="maxcell" localSheetId="1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 localSheetId="6">#REF!</definedName>
    <definedName name="MEBIADCR" localSheetId="5">#REF!</definedName>
    <definedName name="MEBIADCR" localSheetId="1">#REF!</definedName>
    <definedName name="MEBIADCR">#REF!</definedName>
    <definedName name="medi">'[2]GAP Case IS'!$U$3</definedName>
    <definedName name="MEDIA" localSheetId="5">#REF!</definedName>
    <definedName name="MEDIA" localSheetId="1">#REF!</definedName>
    <definedName name="MEDIA">#REF!</definedName>
    <definedName name="MEDIA_CAD" localSheetId="5">#REF!</definedName>
    <definedName name="MEDIA_CAD" localSheetId="1">#REF!</definedName>
    <definedName name="MEDIA_CAD">#REF!</definedName>
    <definedName name="media_invdate" localSheetId="5">#REF!</definedName>
    <definedName name="media_invdate" localSheetId="1">#REF!</definedName>
    <definedName name="media_invdate">#REF!</definedName>
    <definedName name="media_invoice_no">#REF!</definedName>
    <definedName name="Medical">[39]Sheet3!$B$13</definedName>
    <definedName name="Medical_97">[39]Sheet3!$C$13</definedName>
    <definedName name="MemberPrint" localSheetId="5">#REF!</definedName>
    <definedName name="MemberPrint" localSheetId="1">#REF!</definedName>
    <definedName name="MemberPrint">#REF!</definedName>
    <definedName name="MENSAL2" localSheetId="5">#REF!</definedName>
    <definedName name="MENSAL2" localSheetId="1">#REF!</definedName>
    <definedName name="MENSAL2">#REF!</definedName>
    <definedName name="MENSAL4" localSheetId="5">#REF!</definedName>
    <definedName name="MENSAL4" localSheetId="1">#REF!</definedName>
    <definedName name="MENSAL4">#REF!</definedName>
    <definedName name="MENU">#REF!</definedName>
    <definedName name="MENU1">#REF!</definedName>
    <definedName name="Merc" localSheetId="6" hidden="1">{"'REL CUSTODIF'!$B$1:$H$72"}</definedName>
    <definedName name="Merc" localSheetId="7" hidden="1">{"'REL CUSTODIF'!$B$1:$H$72"}</definedName>
    <definedName name="Merc" localSheetId="8" hidden="1">{"'REL CUSTODIF'!$B$1:$H$72"}</definedName>
    <definedName name="Merc" localSheetId="5" hidden="1">{"'REL CUSTODIF'!$B$1:$H$72"}</definedName>
    <definedName name="Merc" localSheetId="4" hidden="1">{"'REL CUSTODIF'!$B$1:$H$72"}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Base" localSheetId="1">#REF!</definedName>
    <definedName name="Mes_Base">#REF!</definedName>
    <definedName name="MES_SEQ" localSheetId="6">#REF!</definedName>
    <definedName name="MES_SEQ" localSheetId="5">#REF!</definedName>
    <definedName name="MES_SEQ" localSheetId="1">#REF!</definedName>
    <definedName name="MES_SEQ">#REF!</definedName>
    <definedName name="MESES" localSheetId="1">#REF!</definedName>
    <definedName name="MESES">#REF!</definedName>
    <definedName name="MESES_A_PROJETAR">[66]Dados!$D$17</definedName>
    <definedName name="MesesDataBase">[42]Dados!#REF!</definedName>
    <definedName name="method">'[133]Employee Options'!#REF!</definedName>
    <definedName name="methodology" localSheetId="5">#REF!</definedName>
    <definedName name="methodology" localSheetId="1">#REF!</definedName>
    <definedName name="methodology">#REF!</definedName>
    <definedName name="methodology_name" localSheetId="5">#REF!</definedName>
    <definedName name="methodology_name" localSheetId="1">#REF!</definedName>
    <definedName name="methodology_name">#REF!</definedName>
    <definedName name="mezzcash" localSheetId="5">#REF!</definedName>
    <definedName name="mezzcash" localSheetId="1">#REF!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 localSheetId="5">#REF!</definedName>
    <definedName name="mgmt_div" localSheetId="1">#REF!</definedName>
    <definedName name="mgmt_div">#REF!</definedName>
    <definedName name="mgmt_end_cash" localSheetId="5">#REF!</definedName>
    <definedName name="mgmt_end_cash" localSheetId="1">#REF!</definedName>
    <definedName name="mgmt_end_cash">#REF!</definedName>
    <definedName name="mgmtCase">[30]inputs!$G$11</definedName>
    <definedName name="midyear" localSheetId="5">#REF!</definedName>
    <definedName name="midyear" localSheetId="1">#REF!</definedName>
    <definedName name="midyear">#REF!</definedName>
    <definedName name="Migration" localSheetId="5">#REF!</definedName>
    <definedName name="Migration" localSheetId="1">#REF!</definedName>
    <definedName name="Migration">#REF!</definedName>
    <definedName name="mike" localSheetId="6" hidden="1">{#N/A,#N/A,FALSE,"Aging Summary";#N/A,#N/A,FALSE,"Ratio Analysis";#N/A,#N/A,FALSE,"Test 120 Day Accts";#N/A,#N/A,FALSE,"Tickmarks"}</definedName>
    <definedName name="mike" localSheetId="7" hidden="1">{#N/A,#N/A,FALSE,"Aging Summary";#N/A,#N/A,FALSE,"Ratio Analysis";#N/A,#N/A,FALSE,"Test 120 Day Accts";#N/A,#N/A,FALSE,"Tickmarks"}</definedName>
    <definedName name="mike" localSheetId="8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6">#REF!</definedName>
    <definedName name="MIL" localSheetId="5">#REF!</definedName>
    <definedName name="MIL" localSheetId="1">#REF!</definedName>
    <definedName name="MIL">#REF!</definedName>
    <definedName name="min_cash" localSheetId="5">#REF!</definedName>
    <definedName name="min_cash" localSheetId="1">#REF!</definedName>
    <definedName name="min_cash">#REF!</definedName>
    <definedName name="MIN_INT">[38]EquityTemplate!$A$31:$IV$31</definedName>
    <definedName name="Min_Utilities" localSheetId="5">#REF!</definedName>
    <definedName name="Min_Utilities" localSheetId="1">#REF!</definedName>
    <definedName name="Min_Utilities">#REF!</definedName>
    <definedName name="mincash" localSheetId="5">#REF!</definedName>
    <definedName name="mincash" localSheetId="1">#REF!</definedName>
    <definedName name="mincash">#REF!</definedName>
    <definedName name="mincell" localSheetId="5">#REF!</definedName>
    <definedName name="mincell" localSheetId="1">#REF!</definedName>
    <definedName name="mincell">#REF!</definedName>
    <definedName name="Minimum_Cash" localSheetId="5">[27]Financials!#REF!</definedName>
    <definedName name="Minimum_Cash" localSheetId="1">[27]Financials!#REF!</definedName>
    <definedName name="Minimum_Cash">[27]Financials!#REF!</definedName>
    <definedName name="Minimum_Customer_Service_Agents_Required" localSheetId="5">#REF!</definedName>
    <definedName name="Minimum_Customer_Service_Agents_Required" localSheetId="1">#REF!</definedName>
    <definedName name="Minimum_Customer_Service_Agents_Required">#REF!</definedName>
    <definedName name="Minimum_Variable_Expense" localSheetId="5">[27]Financials!#REF!</definedName>
    <definedName name="Minimum_Variable_Expense" localSheetId="1">[27]Financials!#REF!</definedName>
    <definedName name="Minimum_Variable_Expense">[27]Financials!#REF!</definedName>
    <definedName name="Minorities" localSheetId="5">#REF!</definedName>
    <definedName name="Minorities" localSheetId="1">#REF!</definedName>
    <definedName name="Minorities">#REF!</definedName>
    <definedName name="Minority_Dividends" localSheetId="5">#REF!</definedName>
    <definedName name="Minority_Dividends" localSheetId="1">#REF!</definedName>
    <definedName name="Minority_Dividends">#REF!</definedName>
    <definedName name="misc_rate" localSheetId="5">'[46]Support - US'!#REF!</definedName>
    <definedName name="misc_rate" localSheetId="1">'[46]Support - US'!#REF!</definedName>
    <definedName name="misc_rate">'[46]Support - US'!#REF!</definedName>
    <definedName name="Mix_de_Produção" localSheetId="1">#REF!</definedName>
    <definedName name="Mix_de_Produção">#REF!</definedName>
    <definedName name="Mix_de_Venda" localSheetId="1">#REF!</definedName>
    <definedName name="Mix_de_Venda">#REF!</definedName>
    <definedName name="mj" localSheetId="6" hidden="1">{#N/A,#N/A,FALSE,"FY97";#N/A,#N/A,FALSE,"FY98";#N/A,#N/A,FALSE,"FY99";#N/A,#N/A,FALSE,"FY00";#N/A,#N/A,FALSE,"FY01"}</definedName>
    <definedName name="mj" localSheetId="7" hidden="1">{#N/A,#N/A,FALSE,"FY97";#N/A,#N/A,FALSE,"FY98";#N/A,#N/A,FALSE,"FY99";#N/A,#N/A,FALSE,"FY00";#N/A,#N/A,FALSE,"FY01"}</definedName>
    <definedName name="mj" localSheetId="8" hidden="1">{#N/A,#N/A,FALSE,"FY97";#N/A,#N/A,FALSE,"FY98";#N/A,#N/A,FALSE,"FY99";#N/A,#N/A,FALSE,"FY00";#N/A,#N/A,FALSE,"FY01"}</definedName>
    <definedName name="mj" localSheetId="4" hidden="1">{#N/A,#N/A,FALSE,"FY97";#N/A,#N/A,FALSE,"FY98";#N/A,#N/A,FALSE,"FY99";#N/A,#N/A,FALSE,"FY00";#N/A,#N/A,FALSE,"FY01"}</definedName>
    <definedName name="mj" localSheetId="1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kt_share" localSheetId="6" hidden="1">{#N/A,#N/A,FALSE,"Sheet1"}</definedName>
    <definedName name="mkt_share" localSheetId="7" hidden="1">{#N/A,#N/A,FALSE,"Sheet1"}</definedName>
    <definedName name="mkt_share" localSheetId="8" hidden="1">{#N/A,#N/A,FALSE,"Sheet1"}</definedName>
    <definedName name="mkt_share" localSheetId="5" hidden="1">{#N/A,#N/A,FALSE,"Sheet1"}</definedName>
    <definedName name="mkt_share" localSheetId="4" hidden="1">{#N/A,#N/A,FALSE,"Sheet1"}</definedName>
    <definedName name="mkt_share" localSheetId="1" hidden="1">{#N/A,#N/A,FALSE,"Sheet1"}</definedName>
    <definedName name="mkt_share" hidden="1">{#N/A,#N/A,FALSE,"Sheet1"}</definedName>
    <definedName name="mktg_c_03">'[26]A I'!$E$42</definedName>
    <definedName name="mktg_c_04">'[26]A I'!$F$42</definedName>
    <definedName name="mktg_c_05">'[26]A I'!$G$42</definedName>
    <definedName name="mktg_c_06">'[6]A I'!$M$15</definedName>
    <definedName name="mktg_cost_06">'[26]A I'!$H$42</definedName>
    <definedName name="mktg_cost_perc">'[26]A I'!$E$42</definedName>
    <definedName name="mm" localSheetId="1" hidden="1">#REF!</definedName>
    <definedName name="mm" hidden="1">#REF!</definedName>
    <definedName name="mmmmm" localSheetId="6" hidden="1">{#N/A,#N/A,FALSE,"Calc";#N/A,#N/A,FALSE,"Sensitivity";#N/A,#N/A,FALSE,"LT Earn.Dil.";#N/A,#N/A,FALSE,"Dil. AVP"}</definedName>
    <definedName name="mmmmm" localSheetId="7" hidden="1">{#N/A,#N/A,FALSE,"Calc";#N/A,#N/A,FALSE,"Sensitivity";#N/A,#N/A,FALSE,"LT Earn.Dil.";#N/A,#N/A,FALSE,"Dil. AVP"}</definedName>
    <definedName name="mmmmm" localSheetId="8" hidden="1">{#N/A,#N/A,FALSE,"Calc";#N/A,#N/A,FALSE,"Sensitivity";#N/A,#N/A,FALSE,"LT Earn.Dil.";#N/A,#N/A,FALSE,"Dil. AVP"}</definedName>
    <definedName name="mmmmm" localSheetId="4" hidden="1">{#N/A,#N/A,FALSE,"Calc";#N/A,#N/A,FALSE,"Sensitivity";#N/A,#N/A,FALSE,"LT Earn.Dil.";#N/A,#N/A,FALSE,"Dil. AVP"}</definedName>
    <definedName name="mmmmm" localSheetId="1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m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A" localSheetId="6" hidden="1">{#N/A,#N/A,FALSE,"DEF1";#N/A,#N/A,FALSE,"DEF2";#N/A,#N/A,FALSE,"DEF3"}</definedName>
    <definedName name="MOA" localSheetId="7" hidden="1">{#N/A,#N/A,FALSE,"DEF1";#N/A,#N/A,FALSE,"DEF2";#N/A,#N/A,FALSE,"DEF3"}</definedName>
    <definedName name="MOA" localSheetId="8" hidden="1">{#N/A,#N/A,FALSE,"DEF1";#N/A,#N/A,FALSE,"DEF2";#N/A,#N/A,FALSE,"DEF3"}</definedName>
    <definedName name="MOA" localSheetId="5" hidden="1">{#N/A,#N/A,FALSE,"DEF1";#N/A,#N/A,FALSE,"DEF2";#N/A,#N/A,FALSE,"DEF3"}</definedName>
    <definedName name="MOA" localSheetId="4" hidden="1">{#N/A,#N/A,FALSE,"DEF1";#N/A,#N/A,FALSE,"DEF2";#N/A,#N/A,FALSE,"DEF3"}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8">[62]!Model_5yr</definedName>
    <definedName name="Model_5yr" localSheetId="13">[62]!Model_5yr</definedName>
    <definedName name="Model_5yr">[62]!Model_5yr</definedName>
    <definedName name="modelCase">[136]inputs!$G$9</definedName>
    <definedName name="ModelHdr" localSheetId="5">#REF!</definedName>
    <definedName name="ModelHdr" localSheetId="1">#REF!</definedName>
    <definedName name="ModelHdr">#REF!</definedName>
    <definedName name="Modelos" localSheetId="1">#REF!</definedName>
    <definedName name="Modelos">#REF!</definedName>
    <definedName name="ModelType" localSheetId="8">[62]!ModelType</definedName>
    <definedName name="ModelType" localSheetId="13">[62]!ModelType</definedName>
    <definedName name="ModelType">[62]!ModelType</definedName>
    <definedName name="MODULE" localSheetId="5">#REF!</definedName>
    <definedName name="MODULE" localSheetId="1">#REF!</definedName>
    <definedName name="MODULE">#REF!</definedName>
    <definedName name="MODULE1" localSheetId="5">#REF!</definedName>
    <definedName name="MODULE1" localSheetId="1">#REF!</definedName>
    <definedName name="MODULE1">#REF!</definedName>
    <definedName name="MODULE2" localSheetId="5">#REF!</definedName>
    <definedName name="MODULE2" localSheetId="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eda" localSheetId="1">#REF!</definedName>
    <definedName name="Moeda">#REF!</definedName>
    <definedName name="MOLDING" localSheetId="5">#REF!</definedName>
    <definedName name="MOLDING" localSheetId="1">#REF!</definedName>
    <definedName name="MOLDING">#REF!</definedName>
    <definedName name="moneyprice" localSheetId="5">#REF!</definedName>
    <definedName name="moneyprice" localSheetId="1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[27]Financials!#REF!</definedName>
    <definedName name="months" localSheetId="6">#REF!</definedName>
    <definedName name="months" localSheetId="5">#REF!</definedName>
    <definedName name="months" localSheetId="1">#REF!</definedName>
    <definedName name="months">#REF!</definedName>
    <definedName name="Months_to_full_usage" localSheetId="5">#REF!</definedName>
    <definedName name="Months_to_full_usage" localSheetId="1">#REF!</definedName>
    <definedName name="Months_to_full_usage">#REF!</definedName>
    <definedName name="months15" localSheetId="5">#REF!,#REF!</definedName>
    <definedName name="months15" localSheetId="1">#REF!,#REF!</definedName>
    <definedName name="months15">#REF!,#REF!</definedName>
    <definedName name="Montly_Date_Header" localSheetId="5">#REF!</definedName>
    <definedName name="Montly_Date_Header" localSheetId="1">#REF!</definedName>
    <definedName name="Montly_Date_Header">#REF!</definedName>
    <definedName name="Mortgage_Duration">#REF!</definedName>
    <definedName name="Mortgage_Expiring">#REF!</definedName>
    <definedName name="Mortgage_Outstanding">#REF!</definedName>
    <definedName name="MSACCDIL00" localSheetId="5">#REF!</definedName>
    <definedName name="MSACCDIL00" localSheetId="1">#REF!</definedName>
    <definedName name="MSACCDIL00">#REF!</definedName>
    <definedName name="MSACCDIL01" localSheetId="5">#REF!</definedName>
    <definedName name="MSACCDIL01" localSheetId="1">#REF!</definedName>
    <definedName name="MSACCDIL01">#REF!</definedName>
    <definedName name="MSACCDIL99">#REF!</definedName>
    <definedName name="MscoInputCell10" hidden="1">#REF!</definedName>
    <definedName name="MscoInputCell11" hidden="1">#REF!</definedName>
    <definedName name="MscoInputCell12" hidden="1">#REF!</definedName>
    <definedName name="MscoInputCell13" hidden="1">#REF!</definedName>
    <definedName name="MscoInputCell14" hidden="1">#REF!</definedName>
    <definedName name="MscoInputCell15" hidden="1">#REF!</definedName>
    <definedName name="MscoInputCell16" hidden="1">#REF!</definedName>
    <definedName name="MscoInputCell17" hidden="1">#REF!</definedName>
    <definedName name="MscoInputCell18" hidden="1">#REF!</definedName>
    <definedName name="MscoInputCell4" hidden="1">#REF!</definedName>
    <definedName name="MscoInputCell5" hidden="1">#REF!</definedName>
    <definedName name="MscoInputCell6" hidden="1">#REF!</definedName>
    <definedName name="MscoInputCell7" hidden="1">#REF!</definedName>
    <definedName name="MscoInputCell8" hidden="1">#REF!</definedName>
    <definedName name="MscoInputCell9" hidden="1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6">[1]Patrimonial!#REF!</definedName>
    <definedName name="MUTACAO" localSheetId="5">[1]Patrimonial!#REF!</definedName>
    <definedName name="MUTACAO" localSheetId="1">[1]Patrimonial!#REF!</definedName>
    <definedName name="MUTACAO">[1]Patrimonial!#REF!</definedName>
    <definedName name="MUTACAO1" localSheetId="6">[1]Patrimonial!#REF!</definedName>
    <definedName name="MUTACAO1" localSheetId="5">[1]Patrimonial!#REF!</definedName>
    <definedName name="MUTACAO1" localSheetId="1">[1]Patrimonial!#REF!</definedName>
    <definedName name="MUTACAO1">[1]Patrimonial!#REF!</definedName>
    <definedName name="MUTUO.ATIVO" localSheetId="6">#REF!</definedName>
    <definedName name="MUTUO.ATIVO" localSheetId="5">#REF!</definedName>
    <definedName name="MUTUO.ATIVO" localSheetId="1">#REF!</definedName>
    <definedName name="MUTUO.ATIVO">#REF!</definedName>
    <definedName name="MUTUO.PASSIVO" localSheetId="6">#REF!</definedName>
    <definedName name="MUTUO.PASSIVO" localSheetId="1">#REF!</definedName>
    <definedName name="MUTUO.PASSIVO">#REF!</definedName>
    <definedName name="MVE_Book" localSheetId="1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 localSheetId="5">#REF!</definedName>
    <definedName name="NAMATH_PRICE" localSheetId="1">#REF!</definedName>
    <definedName name="NAMATH_PRICE">#REF!</definedName>
    <definedName name="name" localSheetId="5">#REF!</definedName>
    <definedName name="name" localSheetId="1">#REF!</definedName>
    <definedName name="name">#REF!</definedName>
    <definedName name="NameOfferee">'[96]Analyst data'!$P$58</definedName>
    <definedName name="NameOfferor">'[96]Analyst data'!$P$55</definedName>
    <definedName name="NATLACTPLUS" localSheetId="5">#REF!</definedName>
    <definedName name="NATLACTPLUS" localSheetId="1">#REF!</definedName>
    <definedName name="NATLACTPLUS">#REF!</definedName>
    <definedName name="NATLASSOCFEE" localSheetId="5">#REF!</definedName>
    <definedName name="NATLASSOCFEE" localSheetId="1">#REF!</definedName>
    <definedName name="NATLASSOCFEE">#REF!</definedName>
    <definedName name="NATLDEBTMGM" localSheetId="5">#REF!</definedName>
    <definedName name="NATLDEBTMGM" localSheetId="1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[38]EquityTemplate!$A$74:$IV$74</definedName>
    <definedName name="Ncomm" localSheetId="5">#REF!</definedName>
    <definedName name="Ncomm" localSheetId="1">#REF!</definedName>
    <definedName name="Ncomm">#REF!</definedName>
    <definedName name="ND_EQ">[38]EquityTemplate!$A$72:$IV$72</definedName>
    <definedName name="Negociacao_PLD">[127]RELATORIO!$B$86:$H$87</definedName>
    <definedName name="Negociacao_Tradicional">[127]RELATORIO!$B$32:$H$40</definedName>
    <definedName name="net" localSheetId="5">#REF!</definedName>
    <definedName name="net" localSheetId="1">#REF!</definedName>
    <definedName name="net">#REF!</definedName>
    <definedName name="NET_DEBT">[38]EquityTemplate!$A$68:$IV$68</definedName>
    <definedName name="NET_INT">[38]EquityTemplate!$A$38:$IV$38</definedName>
    <definedName name="Net_Interest" localSheetId="5">#REF!</definedName>
    <definedName name="Net_Interest" localSheetId="1">#REF!</definedName>
    <definedName name="Net_Interest">#REF!</definedName>
    <definedName name="Net_profit" localSheetId="5">#REF!</definedName>
    <definedName name="Net_profit" localSheetId="1">#REF!</definedName>
    <definedName name="Net_profit">#REF!</definedName>
    <definedName name="Net_Profit_after_Minorities" localSheetId="5">#REF!</definedName>
    <definedName name="Net_Profit_after_Minorities" localSheetId="1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[37]projections!#REF!</definedName>
    <definedName name="network" localSheetId="5">#REF!</definedName>
    <definedName name="network" localSheetId="1">#REF!</definedName>
    <definedName name="network">#REF!</definedName>
    <definedName name="Network_Comments" localSheetId="5">#REF!</definedName>
    <definedName name="Network_Comments" localSheetId="1">#REF!</definedName>
    <definedName name="Network_Comments">#REF!</definedName>
    <definedName name="NETWORTH" localSheetId="5">#REF!</definedName>
    <definedName name="NETWORTH" localSheetId="1">#REF!</definedName>
    <definedName name="NETWORTH">#REF!</definedName>
    <definedName name="NEW" localSheetId="6" hidden="1">{"Page 1",#N/A,TRUE,"Sheet1";"Page 2",#N/A,TRUE,"Sheet1"}</definedName>
    <definedName name="NEW" localSheetId="7" hidden="1">{"Page 1",#N/A,TRUE,"Sheet1";"Page 2",#N/A,TRUE,"Sheet1"}</definedName>
    <definedName name="NEW" localSheetId="8" hidden="1">{"Page 1",#N/A,TRUE,"Sheet1";"Page 2",#N/A,TRUE,"Sheet1"}</definedName>
    <definedName name="NEW" localSheetId="5" hidden="1">{"Page 1",#N/A,TRUE,"Sheet1";"Page 2",#N/A,TRUE,"Sheet1"}</definedName>
    <definedName name="NEW" localSheetId="4" hidden="1">{"Page 1",#N/A,TRUE,"Sheet1";"Page 2",#N/A,TRUE,"Sheet1"}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Distrcits_Mapped">#REF!</definedName>
    <definedName name="NEW_GW_LIFE">#REF!</definedName>
    <definedName name="NEW_GW_TAX">#REF!</definedName>
    <definedName name="New_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_Outstanding">#REF!</definedName>
    <definedName name="New_Units">#REF!</definedName>
    <definedName name="newbp1" localSheetId="6" hidden="1">{#N/A,#N/A,FALSE,"ACQ_GRAPHS";#N/A,#N/A,FALSE,"T_1 GRAPHS";#N/A,#N/A,FALSE,"T_2 GRAPHS";#N/A,#N/A,FALSE,"COMB_GRAPHS"}</definedName>
    <definedName name="newbp1" localSheetId="7" hidden="1">{#N/A,#N/A,FALSE,"ACQ_GRAPHS";#N/A,#N/A,FALSE,"T_1 GRAPHS";#N/A,#N/A,FALSE,"T_2 GRAPHS";#N/A,#N/A,FALSE,"COMB_GRAPHS"}</definedName>
    <definedName name="newbp1" localSheetId="8" hidden="1">{#N/A,#N/A,FALSE,"ACQ_GRAPHS";#N/A,#N/A,FALSE,"T_1 GRAPHS";#N/A,#N/A,FALSE,"T_2 GRAPHS";#N/A,#N/A,FALSE,"COMB_GRAPHS"}</definedName>
    <definedName name="newbp1" localSheetId="5" hidden="1">{#N/A,#N/A,FALSE,"ACQ_GRAPHS";#N/A,#N/A,FALSE,"T_1 GRAPHS";#N/A,#N/A,FALSE,"T_2 GRAPHS";#N/A,#N/A,FALSE,"COMB_GRAPHS"}</definedName>
    <definedName name="newbp1" localSheetId="4" hidden="1">{#N/A,#N/A,FALSE,"ACQ_GRAPHS";#N/A,#N/A,FALSE,"T_1 GRAPHS";#N/A,#N/A,FALSE,"T_2 GRAPHS";#N/A,#N/A,FALSE,"COMB_GRAPHS"}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 localSheetId="5">#REF!</definedName>
    <definedName name="NewCheck" localSheetId="1">#REF!</definedName>
    <definedName name="NewCheck">#REF!</definedName>
    <definedName name="newDC" localSheetId="6" hidden="1">{#N/A,#N/A,TRUE,"Cover sheet";#N/A,#N/A,TRUE,"DCF analysis";#N/A,#N/A,TRUE,"WACC calculation"}</definedName>
    <definedName name="newDC" localSheetId="7" hidden="1">{#N/A,#N/A,TRUE,"Cover sheet";#N/A,#N/A,TRUE,"DCF analysis";#N/A,#N/A,TRUE,"WACC calculation"}</definedName>
    <definedName name="newDC" localSheetId="8" hidden="1">{#N/A,#N/A,TRUE,"Cover sheet";#N/A,#N/A,TRUE,"DCF analysis";#N/A,#N/A,TRUE,"WACC calculation"}</definedName>
    <definedName name="newDC" localSheetId="5" hidden="1">{#N/A,#N/A,TRUE,"Cover sheet";#N/A,#N/A,TRUE,"DCF analysis";#N/A,#N/A,TRUE,"WACC calculation"}</definedName>
    <definedName name="newDC" localSheetId="4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8">[62]!NewPrint</definedName>
    <definedName name="NewPrint" localSheetId="13">[62]!NewPrint</definedName>
    <definedName name="NewPrint">[62]!NewPrint</definedName>
    <definedName name="NEWSHRCAPITAL">[38]EquityTemplate!$A$91:$IV$91</definedName>
    <definedName name="NewTicker" localSheetId="5">#REF!</definedName>
    <definedName name="NewTicker" localSheetId="1">#REF!</definedName>
    <definedName name="NewTicker">#REF!</definedName>
    <definedName name="NEWWW" localSheetId="6" hidden="1">{"'PXR_6500'!$A$1:$I$124"}</definedName>
    <definedName name="NEWWW" localSheetId="7" hidden="1">{"'PXR_6500'!$A$1:$I$124"}</definedName>
    <definedName name="NEWWW" localSheetId="8" hidden="1">{"'PXR_6500'!$A$1:$I$124"}</definedName>
    <definedName name="NEWWW" localSheetId="4" hidden="1">{"'PXR_6500'!$A$1:$I$124"}</definedName>
    <definedName name="NEWWW" localSheetId="1" hidden="1">{"'PXR_6500'!$A$1:$I$124"}</definedName>
    <definedName name="NEWWW" hidden="1">{"'PXR_6500'!$A$1:$I$124"}</definedName>
    <definedName name="next_qtr_eps" localSheetId="5">#REF!</definedName>
    <definedName name="next_qtr_eps" localSheetId="1">#REF!</definedName>
    <definedName name="next_qtr_eps">#REF!</definedName>
    <definedName name="next_qtr_rev" localSheetId="5">#REF!</definedName>
    <definedName name="next_qtr_rev" localSheetId="1">#REF!</definedName>
    <definedName name="next_qtr_rev">#REF!</definedName>
    <definedName name="Nil" localSheetId="5">#REF!</definedName>
    <definedName name="Nil" localSheetId="1">#REF!</definedName>
    <definedName name="Nil">#REF!</definedName>
    <definedName name="NINT">#REF!</definedName>
    <definedName name="nnn" localSheetId="6" hidden="1">{"Graphic",#N/A,TRUE,"Graphic"}</definedName>
    <definedName name="nnn" localSheetId="7" hidden="1">{"Graphic",#N/A,TRUE,"Graphic"}</definedName>
    <definedName name="nnn" localSheetId="8" hidden="1">{"Graphic",#N/A,TRUE,"Graphic"}</definedName>
    <definedName name="nnn" localSheetId="4" hidden="1">{"Graphic",#N/A,TRUE,"Graphic"}</definedName>
    <definedName name="nnn" localSheetId="1" hidden="1">{"Graphic",#N/A,TRUE,"Graphic"}</definedName>
    <definedName name="nnn" hidden="1">{"Graphic",#N/A,TRUE,"Graphic"}</definedName>
    <definedName name="NO_YEARS2">'[8]DCF Inputs'!$H$19</definedName>
    <definedName name="noidea" localSheetId="6" hidden="1">{#N/A,#N/A,FALSE,"Calc";#N/A,#N/A,FALSE,"Sensitivity";#N/A,#N/A,FALSE,"LT Earn.Dil.";#N/A,#N/A,FALSE,"Dil. AVP"}</definedName>
    <definedName name="noidea" localSheetId="7" hidden="1">{#N/A,#N/A,FALSE,"Calc";#N/A,#N/A,FALSE,"Sensitivity";#N/A,#N/A,FALSE,"LT Earn.Dil.";#N/A,#N/A,FALSE,"Dil. AVP"}</definedName>
    <definedName name="noidea" localSheetId="8" hidden="1">{#N/A,#N/A,FALSE,"Calc";#N/A,#N/A,FALSE,"Sensitivity";#N/A,#N/A,FALSE,"LT Earn.Dil.";#N/A,#N/A,FALSE,"Dil. AVP"}</definedName>
    <definedName name="noidea" localSheetId="4" hidden="1">{#N/A,#N/A,FALSE,"Calc";#N/A,#N/A,FALSE,"Sensitivity";#N/A,#N/A,FALSE,"LT Earn.Dil.";#N/A,#N/A,FALSE,"Dil. AVP"}</definedName>
    <definedName name="noidea" localSheetId="1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6" hidden="1">{#N/A,#N/A,FALSE,"Calc";#N/A,#N/A,FALSE,"Sensitivity";#N/A,#N/A,FALSE,"LT Earn.Dil.";#N/A,#N/A,FALSE,"Dil. AVP"}</definedName>
    <definedName name="NOIDEA2" localSheetId="7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localSheetId="4" hidden="1">{#N/A,#N/A,FALSE,"Calc";#N/A,#N/A,FALSE,"Sensitivity";#N/A,#N/A,FALSE,"LT Earn.Dil.";#N/A,#N/A,FALSE,"Dil. AVP"}</definedName>
    <definedName name="NOIDEA2" localSheetId="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L_S" localSheetId="5">#REF!</definedName>
    <definedName name="NOL_S" localSheetId="1">#REF!</definedName>
    <definedName name="NOL_S">#REF!</definedName>
    <definedName name="Nome_Corretora">[127]RELATORIO!$A$1</definedName>
    <definedName name="NONCBUD" localSheetId="5">#REF!</definedName>
    <definedName name="NONCBUD" localSheetId="1">#REF!</definedName>
    <definedName name="NONCBUD">#REF!</definedName>
    <definedName name="NONCFORE" localSheetId="5">#REF!</definedName>
    <definedName name="NONCFORE" localSheetId="1">#REF!</definedName>
    <definedName name="NONCFORE">#REF!</definedName>
    <definedName name="NONCPRYR" localSheetId="5">#REF!</definedName>
    <definedName name="NONCPRYR" localSheetId="1">#REF!</definedName>
    <definedName name="NONCPRYR">#REF!</definedName>
    <definedName name="nono" localSheetId="6" hidden="1">{"mgmt forecast",#N/A,FALSE,"Mgmt Forecast";"dcf table",#N/A,FALSE,"Mgmt Forecast";"sensitivity",#N/A,FALSE,"Mgmt Forecast";"table inputs",#N/A,FALSE,"Mgmt Forecast";"calculations",#N/A,FALSE,"Mgmt Forecast"}</definedName>
    <definedName name="nono" localSheetId="7" hidden="1">{"mgmt forecast",#N/A,FALSE,"Mgmt Forecast";"dcf table",#N/A,FALSE,"Mgmt Forecast";"sensitivity",#N/A,FALSE,"Mgmt Forecast";"table inputs",#N/A,FALSE,"Mgmt Forecast";"calculations",#N/A,FALSE,"Mgmt Forecast"}</definedName>
    <definedName name="nono" localSheetId="8" hidden="1">{"mgmt forecast",#N/A,FALSE,"Mgmt Forecast";"dcf table",#N/A,FALSE,"Mgmt Forecast";"sensitivity",#N/A,FALSE,"Mgmt Forecast";"table inputs",#N/A,FALSE,"Mgmt Forecast";"calculations",#N/A,FALSE,"Mgmt Forecast"}</definedName>
    <definedName name="nono" localSheetId="4" hidden="1">{"mgmt forecast",#N/A,FALSE,"Mgmt Forecast";"dcf table",#N/A,FALSE,"Mgmt Forecast";"sensitivity",#N/A,FALSE,"Mgmt Forecast";"table inputs",#N/A,FALSE,"Mgmt Forecast";"calculations",#N/A,FALSE,"Mgmt Forecast"}</definedName>
    <definedName name="nono" localSheetId="1" hidden="1">{"mgmt forecast",#N/A,FALSE,"Mgmt Forecast";"dcf table",#N/A,FALSE,"Mgmt Forecast";"sensitivity",#N/A,FALSE,"Mgmt Forecast";"table inputs",#N/A,FALSE,"Mgmt Forecast";"calculations",#N/A,FALSE,"Mgmt Forecast"}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orth_America" localSheetId="5">#REF!</definedName>
    <definedName name="North_America" localSheetId="1">#REF!</definedName>
    <definedName name="North_America">#REF!</definedName>
    <definedName name="nov" localSheetId="6">#REF!</definedName>
    <definedName name="nov" localSheetId="1">#REF!</definedName>
    <definedName name="nov">#REF!</definedName>
    <definedName name="November" localSheetId="1">#REF!</definedName>
    <definedName name="November">#REF!</definedName>
    <definedName name="NovOff">#REF!</definedName>
    <definedName name="NovOn">#REF!</definedName>
    <definedName name="NOVSP" localSheetId="6">#REF!</definedName>
    <definedName name="NOVSP">#REF!</definedName>
    <definedName name="NOVVIN" localSheetId="6">#REF!</definedName>
    <definedName name="NOVVIN">#REF!</definedName>
    <definedName name="novytd" localSheetId="6">#REF!</definedName>
    <definedName name="novytd">#REF!</definedName>
    <definedName name="NP">[38]EquityTemplate!$A$33:$IV$33</definedName>
    <definedName name="NSTRATMULT" localSheetId="5">#REF!</definedName>
    <definedName name="NSTRATMULT" localSheetId="1">#REF!</definedName>
    <definedName name="NSTRATMULT">#REF!</definedName>
    <definedName name="ntjty" hidden="1">'[40]base dados grafico'!$I$10:$I$21</definedName>
    <definedName name="Number_Of_Sheets">OFFSET([130]Depreciação!File_Name,0,1,1,1)</definedName>
    <definedName name="Number_Operations" localSheetId="1">#REF!</definedName>
    <definedName name="Number_Operations">#REF!</definedName>
    <definedName name="Numerar_Paginas">[127]Aux!$B$7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">#REF!</definedName>
    <definedName name="OB" localSheetId="5">#REF!</definedName>
    <definedName name="OB" localSheetId="1">#REF!</definedName>
    <definedName name="OB">#REF!</definedName>
    <definedName name="OBHEAD" localSheetId="5">#REF!</definedName>
    <definedName name="OBHEAD" localSheetId="1">#REF!</definedName>
    <definedName name="OBHEAD">#REF!</definedName>
    <definedName name="ObjCusto">OFFSET(#REF!,0,0,COUNTA(#REF!),8)</definedName>
    <definedName name="objective" localSheetId="5">#REF!</definedName>
    <definedName name="objective" localSheetId="1">#REF!</definedName>
    <definedName name="objective">#REF!</definedName>
    <definedName name="obs_AHcC">#REF!</definedName>
    <definedName name="obs_AHCO">#REF!</definedName>
    <definedName name="obs_ConsulO">#REF!</definedName>
    <definedName name="obs_HIC">#REF!</definedName>
    <definedName name="obs_HIO">#REF!</definedName>
    <definedName name="obs_HW_C">#REF!</definedName>
    <definedName name="obs_JurC">#REF!</definedName>
    <definedName name="obs_JurO">#REF!</definedName>
    <definedName name="obs_Mk_O">#REF!</definedName>
    <definedName name="obs_MoeC">#REF!</definedName>
    <definedName name="obs_MoeO">#REF!</definedName>
    <definedName name="obs_OutrC">#REF!</definedName>
    <definedName name="obs_OutrO">#REF!</definedName>
    <definedName name="obs_Sust_OutrC">#REF!</definedName>
    <definedName name="obs_Sust_OutrO">#REF!</definedName>
    <definedName name="obs_SW_C">#REF!</definedName>
    <definedName name="obs_SW_O">#REF!</definedName>
    <definedName name="obs_TrainC">#REF!</definedName>
    <definedName name="obs_TrainO">#REF!</definedName>
    <definedName name="Observação" localSheetId="1">#REF!,#REF!,#REF!,#REF!,#REF!,#REF!,#REF!,#REF!,#REF!</definedName>
    <definedName name="Observação">#REF!,#REF!,#REF!,#REF!,#REF!,#REF!,#REF!,#REF!,#REF!</definedName>
    <definedName name="OCT" localSheetId="6" hidden="1">{#N/A,#N/A,FALSE,"BL&amp;GPA";#N/A,#N/A,FALSE,"Summary";#N/A,#N/A,FALSE,"hts"}</definedName>
    <definedName name="OCT" localSheetId="7" hidden="1">{#N/A,#N/A,FALSE,"BL&amp;GPA";#N/A,#N/A,FALSE,"Summary";#N/A,#N/A,FALSE,"hts"}</definedName>
    <definedName name="OCT" localSheetId="8" hidden="1">{#N/A,#N/A,FALSE,"BL&amp;GPA";#N/A,#N/A,FALSE,"Summary";#N/A,#N/A,FALSE,"hts"}</definedName>
    <definedName name="OCT" localSheetId="4" hidden="1">{#N/A,#N/A,FALSE,"BL&amp;GPA";#N/A,#N/A,FALSE,"Summary";#N/A,#N/A,FALSE,"hts"}</definedName>
    <definedName name="OCT" localSheetId="1" hidden="1">{#N/A,#N/A,FALSE,"BL&amp;GPA";#N/A,#N/A,FALSE,"Summary";#N/A,#N/A,FALSE,"hts"}</definedName>
    <definedName name="OCT" hidden="1">{#N/A,#N/A,FALSE,"BL&amp;GPA";#N/A,#N/A,FALSE,"Summary";#N/A,#N/A,FALSE,"hts"}</definedName>
    <definedName name="October" localSheetId="5">#REF!</definedName>
    <definedName name="October" localSheetId="1">#REF!</definedName>
    <definedName name="October">#REF!</definedName>
    <definedName name="OctOff" localSheetId="5">#REF!</definedName>
    <definedName name="OctOff" localSheetId="1">#REF!</definedName>
    <definedName name="OctOff">#REF!</definedName>
    <definedName name="OctOn" localSheetId="5">#REF!</definedName>
    <definedName name="OctOn" localSheetId="1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 localSheetId="5">#REF!</definedName>
    <definedName name="offer" localSheetId="1">#REF!</definedName>
    <definedName name="offer">#REF!</definedName>
    <definedName name="OFFER_PRICE" localSheetId="5">[86]Transinputs!#REF!</definedName>
    <definedName name="OFFER_PRICE" localSheetId="1">[86]Transinputs!#REF!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 localSheetId="5">#REF!</definedName>
    <definedName name="ofis" localSheetId="1">#REF!</definedName>
    <definedName name="ofis">#REF!</definedName>
    <definedName name="ofis_cash" localSheetId="5">#REF!</definedName>
    <definedName name="ofis_cash" localSheetId="1">#REF!</definedName>
    <definedName name="ofis_cash">#REF!</definedName>
    <definedName name="ofis_debt" localSheetId="5">#REF!</definedName>
    <definedName name="ofis_debt" localSheetId="1">#REF!</definedName>
    <definedName name="ofis_debt">#REF!</definedName>
    <definedName name="ofis_inc" localSheetId="5">[67]CAPITAL!#REF!</definedName>
    <definedName name="ofis_inc" localSheetId="1">[67]CAPITAL!#REF!</definedName>
    <definedName name="ofis_inc">[67]CAPITAL!#REF!</definedName>
    <definedName name="ofis_ltdebt" localSheetId="5">#REF!</definedName>
    <definedName name="ofis_ltdebt" localSheetId="1">#REF!</definedName>
    <definedName name="ofis_ltdebt">#REF!</definedName>
    <definedName name="ofis_offer" localSheetId="5">[67]TransInputs!#REF!</definedName>
    <definedName name="ofis_offer" localSheetId="1">[67]TransInputs!#REF!</definedName>
    <definedName name="ofis_offer">[67]TransInputs!#REF!</definedName>
    <definedName name="ofis_stdebt" localSheetId="5">#REF!</definedName>
    <definedName name="ofis_stdebt" localSheetId="1">#REF!</definedName>
    <definedName name="ofis_stdebt">#REF!</definedName>
    <definedName name="ofis_tso" localSheetId="5">[67]TransInputs!#REF!</definedName>
    <definedName name="ofis_tso" localSheetId="1">[67]TransInputs!#REF!</definedName>
    <definedName name="ofis_tso">[67]TransInputs!#REF!</definedName>
    <definedName name="OHL" localSheetId="5">#REF!</definedName>
    <definedName name="OHL" localSheetId="1">#REF!</definedName>
    <definedName name="OHL">#REF!</definedName>
    <definedName name="oiejhdvpoIJH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kay" localSheetId="5">[140]Consolidated!#REF!</definedName>
    <definedName name="okay" localSheetId="1">[140]Consolidated!#REF!</definedName>
    <definedName name="okay">[140]Consolidated!#REF!</definedName>
    <definedName name="old_1" localSheetId="5">#REF!</definedName>
    <definedName name="old_1" localSheetId="1">#REF!</definedName>
    <definedName name="old_1">#REF!</definedName>
    <definedName name="old_2004_revenue" localSheetId="5">#REF!</definedName>
    <definedName name="old_2004_revenue" localSheetId="1">#REF!</definedName>
    <definedName name="old_2004_revenue">#REF!</definedName>
    <definedName name="OLEChartName" localSheetId="5">#REF!</definedName>
    <definedName name="OLEChartName" localSheetId="1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C" localSheetId="6" hidden="1">{#N/A,#N/A,FALSE,"cpt"}</definedName>
    <definedName name="ONC" localSheetId="7" hidden="1">{#N/A,#N/A,FALSE,"cpt"}</definedName>
    <definedName name="ONC" localSheetId="8" hidden="1">{#N/A,#N/A,FALSE,"cpt"}</definedName>
    <definedName name="ONC" localSheetId="4" hidden="1">{#N/A,#N/A,FALSE,"cpt"}</definedName>
    <definedName name="ONC" localSheetId="1" hidden="1">{#N/A,#N/A,FALSE,"cpt"}</definedName>
    <definedName name="ONC" hidden="1">{#N/A,#N/A,FALSE,"cpt"}</definedName>
    <definedName name="OnDec">[118]REVENUE!$AJ$3:$AJ$1820</definedName>
    <definedName name="one" localSheetId="6" hidden="1">{"adj95mult",#N/A,FALSE,"COMPCO";"adj95est",#N/A,FALSE,"COMPCO"}</definedName>
    <definedName name="one" localSheetId="7" hidden="1">{"adj95mult",#N/A,FALSE,"COMPCO";"adj95est",#N/A,FALSE,"COMPCO"}</definedName>
    <definedName name="one" localSheetId="8" hidden="1">{"adj95mult",#N/A,FALSE,"COMPCO";"adj95est",#N/A,FALSE,"COMPCO"}</definedName>
    <definedName name="one" localSheetId="4" hidden="1">{"adj95mult",#N/A,FALSE,"COMPCO";"adj95est",#N/A,FALSE,"COMPCO"}</definedName>
    <definedName name="one" localSheetId="1" hidden="1">{"adj95mult",#N/A,FALSE,"COMPCO";"adj95est",#N/A,FALSE,"COMPCO"}</definedName>
    <definedName name="one" hidden="1">{"adj95mult",#N/A,FALSE,"COMPCO";"adj95est",#N/A,FALSE,"COMPCO"}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 localSheetId="5">#REF!</definedName>
    <definedName name="OnlineProspectsIV" localSheetId="1">#REF!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ol" localSheetId="6" hidden="1">{"Page1",#N/A,FALSE,"CompCo";"Page2",#N/A,FALSE,"CompCo"}</definedName>
    <definedName name="ool" localSheetId="7" hidden="1">{"Page1",#N/A,FALSE,"CompCo";"Page2",#N/A,FALSE,"CompCo"}</definedName>
    <definedName name="ool" localSheetId="8" hidden="1">{"Page1",#N/A,FALSE,"CompCo";"Page2",#N/A,FALSE,"CompCo"}</definedName>
    <definedName name="ool" localSheetId="4" hidden="1">{"Page1",#N/A,FALSE,"CompCo";"Page2",#N/A,FALSE,"CompCo"}</definedName>
    <definedName name="ool" localSheetId="1" hidden="1">{"Page1",#N/A,FALSE,"CompCo";"Page2",#N/A,FALSE,"CompCo"}</definedName>
    <definedName name="ool" hidden="1">{"Page1",#N/A,FALSE,"CompCo";"Page2",#N/A,FALSE,"CompCo"}</definedName>
    <definedName name="OOO" hidden="1">#REF!</definedName>
    <definedName name="ooooo" localSheetId="6" hidden="1">{#N/A,#N/A,FALSE,"Calc";#N/A,#N/A,FALSE,"Sensitivity";#N/A,#N/A,FALSE,"LT Earn.Dil.";#N/A,#N/A,FALSE,"Dil. AVP"}</definedName>
    <definedName name="ooooo" localSheetId="7" hidden="1">{#N/A,#N/A,FALSE,"Calc";#N/A,#N/A,FALSE,"Sensitivity";#N/A,#N/A,FALSE,"LT Earn.Dil.";#N/A,#N/A,FALSE,"Dil. AVP"}</definedName>
    <definedName name="ooooo" localSheetId="8" hidden="1">{#N/A,#N/A,FALSE,"Calc";#N/A,#N/A,FALSE,"Sensitivity";#N/A,#N/A,FALSE,"LT Earn.Dil.";#N/A,#N/A,FALSE,"Dil. AVP"}</definedName>
    <definedName name="ooooo" localSheetId="4" hidden="1">{#N/A,#N/A,FALSE,"Calc";#N/A,#N/A,FALSE,"Sensitivity";#N/A,#N/A,FALSE,"LT Earn.Dil.";#N/A,#N/A,FALSE,"Dil. AVP"}</definedName>
    <definedName name="ooooo" localSheetId="1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P" localSheetId="6" hidden="1">{#N/A,#N/A,FALSE,"Operations";#N/A,#N/A,FALSE,"Financials"}</definedName>
    <definedName name="OP" localSheetId="7" hidden="1">{#N/A,#N/A,FALSE,"Operations";#N/A,#N/A,FALSE,"Financials"}</definedName>
    <definedName name="OP" localSheetId="8" hidden="1">{#N/A,#N/A,FALSE,"Operations";#N/A,#N/A,FALSE,"Financials"}</definedName>
    <definedName name="OP" localSheetId="4" hidden="1">{#N/A,#N/A,FALSE,"Operations";#N/A,#N/A,FALSE,"Financials"}</definedName>
    <definedName name="OP" localSheetId="1" hidden="1">{#N/A,#N/A,FALSE,"Operations";#N/A,#N/A,FALSE,"Financials"}</definedName>
    <definedName name="OP" hidden="1">{#N/A,#N/A,FALSE,"Operations";#N/A,#N/A,FALSE,"Financials"}</definedName>
    <definedName name="op_case" localSheetId="5">#REF!</definedName>
    <definedName name="op_case" localSheetId="1">#REF!</definedName>
    <definedName name="op_case">#REF!</definedName>
    <definedName name="OPBFBUD" localSheetId="5">#REF!</definedName>
    <definedName name="OPBFBUD" localSheetId="1">#REF!</definedName>
    <definedName name="OPBFBUD">#REF!</definedName>
    <definedName name="OPBFFORE" localSheetId="5">#REF!</definedName>
    <definedName name="OPBFFORE" localSheetId="1">#REF!</definedName>
    <definedName name="OPBFFORE">#REF!</definedName>
    <definedName name="OPBFPRYR">#REF!</definedName>
    <definedName name="OPER_MARGIN">[38]EquityTemplate!$A$23:$IV$23</definedName>
    <definedName name="OPER_PROFIT">[38]EquityTemplate!$A$22:$IV$22</definedName>
    <definedName name="Operadores_Pregao">[127]RELATORIO!$A$155</definedName>
    <definedName name="operating_case" localSheetId="5">#REF!</definedName>
    <definedName name="operating_case" localSheetId="1">#REF!</definedName>
    <definedName name="operating_case">#REF!</definedName>
    <definedName name="Operating_profit" localSheetId="5">#REF!</definedName>
    <definedName name="Operating_profit" localSheetId="1">#REF!</definedName>
    <definedName name="Operating_profit">#REF!</definedName>
    <definedName name="Operations" localSheetId="5">#REF!</definedName>
    <definedName name="Operations" localSheetId="1">#REF!</definedName>
    <definedName name="Operations">#REF!</definedName>
    <definedName name="opex">#REF!</definedName>
    <definedName name="Opex_19">#REF!</definedName>
    <definedName name="Opex_20">#REF!</definedName>
    <definedName name="Opex_21">#REF!</definedName>
    <definedName name="opex_perc">'[63]A I'!#REF!</definedName>
    <definedName name="OPINBUD" localSheetId="5">#REF!</definedName>
    <definedName name="OPINBUD" localSheetId="1">#REF!</definedName>
    <definedName name="OPINBUD">#REF!</definedName>
    <definedName name="OPINFORE" localSheetId="5">#REF!</definedName>
    <definedName name="OPINFORE" localSheetId="1">#REF!</definedName>
    <definedName name="OPINFORE">#REF!</definedName>
    <definedName name="OPINPRYR" localSheetId="5">#REF!</definedName>
    <definedName name="OPINPRYR" localSheetId="1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çamentoCapexVivo">#REF!</definedName>
    <definedName name="OrçamentoOpexBVMF">#REF!</definedName>
    <definedName name="Order_Frequency_Weeks_Per_Year">#REF!</definedName>
    <definedName name="ordshare01">#REF!</definedName>
    <definedName name="Ordshares">#REF!</definedName>
    <definedName name="orig_inv">'[26]A I'!$D$9</definedName>
    <definedName name="original_inv_no" localSheetId="5">#REF!</definedName>
    <definedName name="original_inv_no" localSheetId="1">#REF!</definedName>
    <definedName name="original_inv_no">#REF!</definedName>
    <definedName name="Origination_Volume" localSheetId="1">#REF!</definedName>
    <definedName name="Origination_Volume">#REF!</definedName>
    <definedName name="ORJ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ther" localSheetId="6">#REF!</definedName>
    <definedName name="Other" localSheetId="5">#REF!</definedName>
    <definedName name="Other" localSheetId="1">#REF!</definedName>
    <definedName name="Other">#REF!</definedName>
    <definedName name="Other_Cash_Items" localSheetId="1">#REF!</definedName>
    <definedName name="Other_Cash_Items">#REF!</definedName>
    <definedName name="Other_Creditors" localSheetId="1">#REF!</definedName>
    <definedName name="Other_Creditors">#REF!</definedName>
    <definedName name="Other_Dep">#REF!</definedName>
    <definedName name="Other_Europe_Sales">#REF!</definedName>
    <definedName name="Other_Expenses">[39]Sheet3!$B$11</definedName>
    <definedName name="Other_Expenses_97">[39]Sheet3!$C$11</definedName>
    <definedName name="Other_Financial_Assets" localSheetId="5">#REF!</definedName>
    <definedName name="Other_Financial_Assets" localSheetId="1">#REF!</definedName>
    <definedName name="Other_Financial_Assets">#REF!</definedName>
    <definedName name="OTHER_INC">[38]EquityTemplate!$A$25:$IV$25</definedName>
    <definedName name="Other_Provisions" localSheetId="5">#REF!</definedName>
    <definedName name="Other_Provisions" localSheetId="1">#REF!</definedName>
    <definedName name="Other_Provisions">#REF!</definedName>
    <definedName name="Other_Taxes" localSheetId="5">#REF!</definedName>
    <definedName name="Other_Taxes" localSheetId="1">#REF!</definedName>
    <definedName name="Other_Taxes">#REF!</definedName>
    <definedName name="Other_Traditional_Marketing_1" localSheetId="5">[27]Financials!#REF!</definedName>
    <definedName name="Other_Traditional_Marketing_1" localSheetId="1">[27]Financials!#REF!</definedName>
    <definedName name="Other_Traditional_Marketing_1">[27]Financials!#REF!</definedName>
    <definedName name="Other_Traditional_Marketing_2" localSheetId="5">[27]Financials!#REF!</definedName>
    <definedName name="Other_Traditional_Marketing_2" localSheetId="1">[27]Financials!#REF!</definedName>
    <definedName name="Other_Traditional_Marketing_2">[27]Financials!#REF!</definedName>
    <definedName name="out" localSheetId="6">#REF!</definedName>
    <definedName name="out" localSheetId="5">#REF!</definedName>
    <definedName name="out" localSheetId="1">#REF!</definedName>
    <definedName name="out">#REF!</definedName>
    <definedName name="OUTPUT" localSheetId="5">#REF!</definedName>
    <definedName name="OUTPUT" localSheetId="1">#REF!</definedName>
    <definedName name="OUTPUT">#REF!</definedName>
    <definedName name="Output_C_Outr" localSheetId="1">#REF!</definedName>
    <definedName name="Output_C_Outr">#REF!</definedName>
    <definedName name="Output_CAPEX_Total">#REF!</definedName>
    <definedName name="Output_O_Outr">#REF!</definedName>
    <definedName name="Output_OPEX_Total">#REF!</definedName>
    <definedName name="Output2" localSheetId="8">[141]!Output2</definedName>
    <definedName name="Output2" localSheetId="13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 localSheetId="6">#REF!</definedName>
    <definedName name="OUTRAS.REC" localSheetId="5">#REF!</definedName>
    <definedName name="OUTRAS.REC" localSheetId="1">#REF!</definedName>
    <definedName name="OUTRAS.REC">#REF!</definedName>
    <definedName name="OUTRAS.REC.DESP" localSheetId="6">#REF!</definedName>
    <definedName name="OUTRAS.REC.DESP" localSheetId="1">#REF!</definedName>
    <definedName name="OUTRAS.REC.DESP">#REF!</definedName>
    <definedName name="OUTRASRECEITAS2" localSheetId="1">#REF!</definedName>
    <definedName name="OUTRASRECEITAS2">#REF!</definedName>
    <definedName name="OutrC_19">#REF!</definedName>
    <definedName name="OutrC_20">#REF!</definedName>
    <definedName name="OutrC_21">#REF!</definedName>
    <definedName name="OUTRO" localSheetId="6" hidden="1">{"'PXR_6500'!$A$1:$I$124"}</definedName>
    <definedName name="OUTRO" localSheetId="7" hidden="1">{"'PXR_6500'!$A$1:$I$124"}</definedName>
    <definedName name="OUTRO" localSheetId="8" hidden="1">{"'PXR_6500'!$A$1:$I$124"}</definedName>
    <definedName name="OUTRO" localSheetId="4" hidden="1">{"'PXR_6500'!$A$1:$I$124"}</definedName>
    <definedName name="OUTRO" localSheetId="1" hidden="1">{"'PXR_6500'!$A$1:$I$124"}</definedName>
    <definedName name="OUTRO" hidden="1">{"'PXR_6500'!$A$1:$I$124"}</definedName>
    <definedName name="OutrO_19">#REF!</definedName>
    <definedName name="OutrO_20">#REF!</definedName>
    <definedName name="OutrO_21">#REF!</definedName>
    <definedName name="OUTSP" localSheetId="6">#REF!</definedName>
    <definedName name="OUTSP">#REF!</definedName>
    <definedName name="OUTVIN" localSheetId="6">#REF!</definedName>
    <definedName name="OUTVIN">#REF!</definedName>
    <definedName name="outytd" localSheetId="6">#REF!</definedName>
    <definedName name="outytd">#REF!</definedName>
    <definedName name="own_case">#REF!</definedName>
    <definedName name="OWNERS">#REF!</definedName>
    <definedName name="Ownership">#REF!</definedName>
    <definedName name="p" localSheetId="6">[24]Patrimonial!#REF!</definedName>
    <definedName name="p" localSheetId="5">[24]Patrimonial!#REF!</definedName>
    <definedName name="p" localSheetId="1">[24]Patrimonial!#REF!</definedName>
    <definedName name="p">[24]Patrimonial!#REF!</definedName>
    <definedName name="p_Amort" localSheetId="5">#REF!</definedName>
    <definedName name="p_Amort" localSheetId="1">#REF!</definedName>
    <definedName name="p_Amort">#REF!</definedName>
    <definedName name="p_Assump" localSheetId="5">#REF!</definedName>
    <definedName name="p_Assump" localSheetId="1">#REF!</definedName>
    <definedName name="p_Assump">#REF!</definedName>
    <definedName name="p_BS" localSheetId="5">#REF!</definedName>
    <definedName name="p_BS" localSheetId="1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 localSheetId="5">#REF!</definedName>
    <definedName name="Page_1" localSheetId="1">#REF!</definedName>
    <definedName name="Page_1">#REF!</definedName>
    <definedName name="page_10" localSheetId="5">[129]Consolidated!#REF!</definedName>
    <definedName name="page_10" localSheetId="1">[129]Consolidated!#REF!</definedName>
    <definedName name="page_10">[129]Consolidated!#REF!</definedName>
    <definedName name="Page_2" localSheetId="5">#REF!</definedName>
    <definedName name="Page_2" localSheetId="1">#REF!</definedName>
    <definedName name="Page_2">#REF!</definedName>
    <definedName name="Page_3" localSheetId="5">#REF!</definedName>
    <definedName name="Page_3" localSheetId="1">#REF!</definedName>
    <definedName name="Page_3">#REF!</definedName>
    <definedName name="page_4" localSheetId="5">[129]Consolidated!#REF!</definedName>
    <definedName name="page_4" localSheetId="1">[129]Consolidated!#REF!</definedName>
    <definedName name="page_4">[129]Consolidated!#REF!</definedName>
    <definedName name="PAGE_5" localSheetId="5">#REF!</definedName>
    <definedName name="PAGE_5" localSheetId="1">#REF!</definedName>
    <definedName name="PAGE_5">#REF!</definedName>
    <definedName name="PAGE_6" localSheetId="5">#REF!</definedName>
    <definedName name="PAGE_6" localSheetId="1">#REF!</definedName>
    <definedName name="PAGE_6">#REF!</definedName>
    <definedName name="page_9" localSheetId="5">[129]Consolidated!#REF!</definedName>
    <definedName name="page_9" localSheetId="1">[129]Consolidated!#REF!</definedName>
    <definedName name="page_9">[129]Consolidated!#REF!</definedName>
    <definedName name="page1" localSheetId="5">#REF!</definedName>
    <definedName name="page1" localSheetId="1">#REF!</definedName>
    <definedName name="page1">#REF!</definedName>
    <definedName name="PAGE1A" localSheetId="5">#REF!</definedName>
    <definedName name="PAGE1A" localSheetId="1">#REF!</definedName>
    <definedName name="PAGE1A">#REF!</definedName>
    <definedName name="page2" localSheetId="5">#REF!</definedName>
    <definedName name="page2" localSheetId="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 localSheetId="5">#REF!</definedName>
    <definedName name="Parent_Company_Dividend" localSheetId="1">#REF!</definedName>
    <definedName name="Parent_Company_Dividend">#REF!</definedName>
    <definedName name="PART.MINORITARIOS" localSheetId="6">#REF!</definedName>
    <definedName name="PART.MINORITARIOS" localSheetId="5">#REF!</definedName>
    <definedName name="PART.MINORITARIOS" localSheetId="1">#REF!</definedName>
    <definedName name="PART.MINORITARIOS">#REF!</definedName>
    <definedName name="part.minoritários">[99]Índice!$K$18</definedName>
    <definedName name="PARTIC.ESTAT" localSheetId="6">#REF!</definedName>
    <definedName name="PARTIC.ESTAT" localSheetId="5">#REF!</definedName>
    <definedName name="PARTIC.ESTAT" localSheetId="1">#REF!</definedName>
    <definedName name="PARTIC.ESTAT">#REF!</definedName>
    <definedName name="PARTICIPATING" localSheetId="5">'[144]Mgmt Quarterly Case'!#REF!</definedName>
    <definedName name="PARTICIPATING" localSheetId="1">'[144]Mgmt Quarterly Case'!#REF!</definedName>
    <definedName name="PARTICIPATING">'[144]Mgmt Quarterly Case'!#REF!</definedName>
    <definedName name="participation" localSheetId="5">#REF!</definedName>
    <definedName name="participation" localSheetId="1">#REF!</definedName>
    <definedName name="participation">#REF!</definedName>
    <definedName name="PartMult" localSheetId="5">#REF!</definedName>
    <definedName name="PartMult" localSheetId="1">#REF!</definedName>
    <definedName name="PartMult">#REF!</definedName>
    <definedName name="PASSIVO" localSheetId="5">#REF!</definedName>
    <definedName name="PASSIVO" localSheetId="1">#REF!</definedName>
    <definedName name="PASSIVO">#REF!</definedName>
    <definedName name="PATHNAME">#REF!</definedName>
    <definedName name="PATHNAME2">'[100]Calcs for Sensitivy'!#REF!</definedName>
    <definedName name="PATRIMONIO.LIQ" localSheetId="6">#REF!</definedName>
    <definedName name="PATRIMONIO.LIQ" localSheetId="5">#REF!</definedName>
    <definedName name="PATRIMONIO.LIQ" localSheetId="1">#REF!</definedName>
    <definedName name="PATRIMONIO.LIQ">#REF!</definedName>
    <definedName name="pay" localSheetId="5">#REF!</definedName>
    <definedName name="pay" localSheetId="1">#REF!</definedName>
    <definedName name="pay">#REF!</definedName>
    <definedName name="Pay_debt_sch" localSheetId="1">#REF!</definedName>
    <definedName name="Pay_debt_sch">#REF!</definedName>
    <definedName name="Payout" localSheetId="5">'[5]Input-Main'!#REF!</definedName>
    <definedName name="Payout" localSheetId="1">'[5]Input-Main'!#REF!</definedName>
    <definedName name="Payout">'[5]Input-Main'!#REF!</definedName>
    <definedName name="Payout_ratio_on_underlying" localSheetId="5">[37]Figures!#REF!</definedName>
    <definedName name="Payout_ratio_on_underlying" localSheetId="1">[37]Figures!#REF!</definedName>
    <definedName name="Payout_ratio_on_underlying">[37]Figures!#REF!</definedName>
    <definedName name="PayoutYears" localSheetId="5">'[5]Input-Main'!#REF!</definedName>
    <definedName name="PayoutYears" localSheetId="1">'[5]Input-Main'!#REF!</definedName>
    <definedName name="PayoutYears">'[5]Input-Main'!#REF!</definedName>
    <definedName name="pbStartPageNumber">1</definedName>
    <definedName name="PBT00" localSheetId="5">#REF!</definedName>
    <definedName name="PBT00" localSheetId="1">#REF!</definedName>
    <definedName name="PBT00">#REF!</definedName>
    <definedName name="pbUpdatePageNumbering">TRUE</definedName>
    <definedName name="pcash">[28]Inputs!$R$17</definedName>
    <definedName name="PCLD" localSheetId="6">#REF!</definedName>
    <definedName name="PCLD" localSheetId="5">#REF!</definedName>
    <definedName name="PCLD" localSheetId="1">#REF!</definedName>
    <definedName name="PCLD">#REF!</definedName>
    <definedName name="PCLD.ME" localSheetId="6">#REF!</definedName>
    <definedName name="PCLD.ME" localSheetId="1">#REF!</definedName>
    <definedName name="PCLD.ME">#REF!</definedName>
    <definedName name="PD" hidden="1">[12]VFLUORI!$I$10:$I$21</definedName>
    <definedName name="pDealYear">[92]Inputs!$R$13</definedName>
    <definedName name="PdrPreRec" localSheetId="5">#REF!</definedName>
    <definedName name="PdrPreRec" localSheetId="1">#REF!</definedName>
    <definedName name="PdrPreRec">#REF!</definedName>
    <definedName name="PdrRegRec" localSheetId="5">#REF!</definedName>
    <definedName name="PdrRegRec" localSheetId="1">#REF!</definedName>
    <definedName name="PdrRegRec">#REF!</definedName>
    <definedName name="pedro" localSheetId="6" hidden="1">{#N/A,"30% Success",TRUE,"Sales Forecast";#N/A,#N/A,TRUE,"Sheet2"}</definedName>
    <definedName name="pedro" localSheetId="7" hidden="1">{#N/A,"30% Success",TRUE,"Sales Forecast";#N/A,#N/A,TRUE,"Sheet2"}</definedName>
    <definedName name="pedro" localSheetId="8" hidden="1">{#N/A,"30% Success",TRUE,"Sales Forecast";#N/A,#N/A,TRUE,"Sheet2"}</definedName>
    <definedName name="pedro" localSheetId="4" hidden="1">{#N/A,"30% Success",TRUE,"Sales Forecast";#N/A,#N/A,TRUE,"Sheet2"}</definedName>
    <definedName name="pedro" localSheetId="1" hidden="1">{#N/A,"30% Success",TRUE,"Sales Forecast";#N/A,#N/A,TRUE,"Sheet2"}</definedName>
    <definedName name="pedro" hidden="1">{#N/A,"30% Success",TRUE,"Sales Forecast";#N/A,#N/A,TRUE,"Sheet2"}</definedName>
    <definedName name="PeerNames" localSheetId="5">#REF!</definedName>
    <definedName name="PeerNames" localSheetId="1">#REF!</definedName>
    <definedName name="PeerNames">#REF!</definedName>
    <definedName name="PeerTickers" localSheetId="5">#REF!</definedName>
    <definedName name="PeerTickers" localSheetId="1">#REF!</definedName>
    <definedName name="PeerTickers">#REF!</definedName>
    <definedName name="Pension_Provisions" localSheetId="5">#REF!</definedName>
    <definedName name="Pension_Provisions" localSheetId="1">#REF!</definedName>
    <definedName name="Pension_Provisions">#REF!</definedName>
    <definedName name="perc_warrant">'[26]A I'!$D$16</definedName>
    <definedName name="percent_change" localSheetId="5">#REF!</definedName>
    <definedName name="percent_change" localSheetId="1">#REF!</definedName>
    <definedName name="percent_change">#REF!</definedName>
    <definedName name="Percent_of_Food_Dollars_Ending" localSheetId="5">#REF!</definedName>
    <definedName name="Percent_of_Food_Dollars_Ending" localSheetId="1">#REF!</definedName>
    <definedName name="Percent_of_Food_Dollars_Ending">#REF!</definedName>
    <definedName name="Percent_Of_New_Customers_Referred" localSheetId="5">[27]Financials!#REF!</definedName>
    <definedName name="Percent_Of_New_Customers_Referred" localSheetId="1">[27]Financials!#REF!</definedName>
    <definedName name="Percent_Of_New_Customers_Referred">[27]Financials!#REF!</definedName>
    <definedName name="Percent_Subject_to_Fee" localSheetId="5">#REF!</definedName>
    <definedName name="Percent_Subject_to_Fee" localSheetId="1">#REF!</definedName>
    <definedName name="Percent_Subject_to_Fee">#REF!</definedName>
    <definedName name="percentage" localSheetId="5">#REF!</definedName>
    <definedName name="percentage" localSheetId="1">#REF!</definedName>
    <definedName name="percentage">#REF!</definedName>
    <definedName name="percXsivelXreg">'[94]Sivel(O)'!$B$64</definedName>
    <definedName name="PerfModel" localSheetId="5">#REF!</definedName>
    <definedName name="PerfModel" localSheetId="1">#REF!</definedName>
    <definedName name="PerfModel">#REF!</definedName>
    <definedName name="PerfModelHdr" localSheetId="5">#REF!</definedName>
    <definedName name="PerfModelHdr" localSheetId="1">#REF!</definedName>
    <definedName name="PerfModelHdr">#REF!</definedName>
    <definedName name="PERFORMANCE" localSheetId="5">#REF!</definedName>
    <definedName name="PERFORMANCE" localSheetId="1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[36]Dados!$E$29</definedName>
    <definedName name="Peripherals" localSheetId="5">#REF!</definedName>
    <definedName name="Peripherals" localSheetId="1">#REF!</definedName>
    <definedName name="Peripherals">#REF!</definedName>
    <definedName name="PERMANENTE">#N/A</definedName>
    <definedName name="PERP" localSheetId="5">#REF!</definedName>
    <definedName name="PERP" localSheetId="1">#REF!</definedName>
    <definedName name="PERP">#REF!</definedName>
    <definedName name="perServ_perMo" localSheetId="5">#REF!</definedName>
    <definedName name="perServ_perMo" localSheetId="1">#REF!</definedName>
    <definedName name="perServ_perMo">#REF!</definedName>
    <definedName name="PERSONNEL_ANALYSIS" localSheetId="5">#REF!</definedName>
    <definedName name="PERSONNEL_ANALYSIS" localSheetId="1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 localSheetId="5">#REF!,#REF!,#REF!</definedName>
    <definedName name="PFSTATS" localSheetId="1">#REF!,#REF!,#REF!</definedName>
    <definedName name="PFSTATS">#REF!,#REF!,#REF!</definedName>
    <definedName name="PFTITANBS" localSheetId="5">#REF!</definedName>
    <definedName name="PFTITANBS" localSheetId="1">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 localSheetId="5">'[46]Support - US'!#REF!</definedName>
    <definedName name="phone_rate" localSheetId="1">'[46]Support - US'!#REF!</definedName>
    <definedName name="phone_rate">'[46]Support - US'!#REF!</definedName>
    <definedName name="Picasso" localSheetId="5">#REF!</definedName>
    <definedName name="Picasso" localSheetId="1">#REF!</definedName>
    <definedName name="Picasso">#REF!</definedName>
    <definedName name="PIK_CASE">'[145]Returns '!$X$7</definedName>
    <definedName name="PIKTERM" localSheetId="5">#REF!</definedName>
    <definedName name="PIKTERM" localSheetId="1">#REF!</definedName>
    <definedName name="PIKTERM">#REF!</definedName>
    <definedName name="PIKTERM2" localSheetId="5">#REF!</definedName>
    <definedName name="PIKTERM2" localSheetId="1">#REF!</definedName>
    <definedName name="PIKTERM2">#REF!</definedName>
    <definedName name="pipe" localSheetId="5">#REF!</definedName>
    <definedName name="pipe" localSheetId="1">#REF!</definedName>
    <definedName name="pipe">#REF!</definedName>
    <definedName name="PL">#REF!</definedName>
    <definedName name="PL_Amortization">#REF!</definedName>
    <definedName name="PL_ASSOC">[38]EquityTemplate!$A$27:$IV$27</definedName>
    <definedName name="PL_BasicSO" localSheetId="5">#REF!</definedName>
    <definedName name="PL_BasicSO" localSheetId="1">#REF!</definedName>
    <definedName name="PL_BasicSO">#REF!</definedName>
    <definedName name="PL_COGS" localSheetId="5">#REF!</definedName>
    <definedName name="PL_COGS" localSheetId="1">#REF!</definedName>
    <definedName name="PL_COGS">#REF!</definedName>
    <definedName name="PL_Convertible_Interest" localSheetId="5">#REF!</definedName>
    <definedName name="PL_Convertible_Interest" localSheetId="1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2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oContasDespesas" localSheetId="5">#REF!</definedName>
    <definedName name="PlanoContasDespesas" localSheetId="1">#REF!</definedName>
    <definedName name="PlanoContasDespesas">#REF!</definedName>
    <definedName name="Plant_Case_Name" localSheetId="5">#REF!</definedName>
    <definedName name="Plant_Case_Name" localSheetId="1">#REF!</definedName>
    <definedName name="Plant_Case_Name">#REF!</definedName>
    <definedName name="Plant_Overhead_Labor" localSheetId="5">[27]Financials!#REF!</definedName>
    <definedName name="Plant_Overhead_Labor" localSheetId="1">[27]Financials!#REF!</definedName>
    <definedName name="Plant_Overhead_Labor">[27]Financials!#REF!</definedName>
    <definedName name="PLMONTH" localSheetId="6">#REF!</definedName>
    <definedName name="PLMONTH" localSheetId="5">#REF!</definedName>
    <definedName name="PLMONTH" localSheetId="1">#REF!</definedName>
    <definedName name="PLMONTH">#REF!</definedName>
    <definedName name="PM_val">'[26]A I'!$D$20</definedName>
    <definedName name="pmv" localSheetId="5">#REF!</definedName>
    <definedName name="pmv" localSheetId="1">#REF!</definedName>
    <definedName name="pmv">#REF!</definedName>
    <definedName name="pn" localSheetId="6">{"Client Name or Project Name"}</definedName>
    <definedName name="pn" localSheetId="7">{"Client Name or Project Name"}</definedName>
    <definedName name="pn" localSheetId="8">{"Client Name or Project Name"}</definedName>
    <definedName name="pn" localSheetId="5">{"Client Name or Project Name"}</definedName>
    <definedName name="pn" localSheetId="4">{"Client Name or Project Name"}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6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8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5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6">#REF!</definedName>
    <definedName name="Posicao" localSheetId="5">#REF!</definedName>
    <definedName name="Posicao" localSheetId="1">#REF!</definedName>
    <definedName name="Posicao">#REF!</definedName>
    <definedName name="Post_tax_stock_gains_losses" localSheetId="5">[37]Figures!#REF!</definedName>
    <definedName name="Post_tax_stock_gains_losses" localSheetId="1">[37]Figures!#REF!</definedName>
    <definedName name="Post_tax_stock_gains_losses">[37]Figures!#REF!</definedName>
    <definedName name="postal2" localSheetId="5">#REF!</definedName>
    <definedName name="postal2" localSheetId="1">#REF!</definedName>
    <definedName name="postal2">#REF!</definedName>
    <definedName name="postal3" localSheetId="5">#REF!</definedName>
    <definedName name="postal3" localSheetId="1">#REF!</definedName>
    <definedName name="postal3">#REF!</definedName>
    <definedName name="PostTaxNom" localSheetId="5">#REF!</definedName>
    <definedName name="PostTaxNom" localSheetId="1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[146]Assumptions!$P$9</definedName>
    <definedName name="pp" localSheetId="6" hidden="1">{#N/A,#N/A,FALSE,"Calc";#N/A,#N/A,FALSE,"Sensitivity";#N/A,#N/A,FALSE,"LT Earn.Dil.";#N/A,#N/A,FALSE,"Dil. AVP"}</definedName>
    <definedName name="pp" localSheetId="7" hidden="1">{#N/A,#N/A,FALSE,"Calc";#N/A,#N/A,FALSE,"Sensitivity";#N/A,#N/A,FALSE,"LT Earn.Dil.";#N/A,#N/A,FALSE,"Dil. AVP"}</definedName>
    <definedName name="pp" localSheetId="8" hidden="1">{#N/A,#N/A,FALSE,"Calc";#N/A,#N/A,FALSE,"Sensitivity";#N/A,#N/A,FALSE,"LT Earn.Dil.";#N/A,#N/A,FALSE,"Dil. AVP"}</definedName>
    <definedName name="pp" localSheetId="4" hidden="1">{#N/A,#N/A,FALSE,"Calc";#N/A,#N/A,FALSE,"Sensitivity";#N/A,#N/A,FALSE,"LT Earn.Dil.";#N/A,#N/A,FALSE,"Dil. AVP"}</definedName>
    <definedName name="pp" localSheetId="1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_Client">#REF!</definedName>
    <definedName name="PPA_currency">#REF!</definedName>
    <definedName name="PPA_project">#REF!</definedName>
    <definedName name="ppp" localSheetId="6" hidden="1">{"DCF","UPSIDE CASE",FALSE,"Sheet1";"DCF","BASE CASE",FALSE,"Sheet1";"DCF","DOWNSIDE CASE",FALSE,"Sheet1"}</definedName>
    <definedName name="ppp" localSheetId="7" hidden="1">{"DCF","UPSIDE CASE",FALSE,"Sheet1";"DCF","BASE CASE",FALSE,"Sheet1";"DCF","DOWNSIDE CASE",FALSE,"Sheet1"}</definedName>
    <definedName name="ppp" localSheetId="8" hidden="1">{"DCF","UPSIDE CASE",FALSE,"Sheet1";"DCF","BASE CASE",FALSE,"Sheet1";"DCF","DOWNSIDE CASE",FALSE,"Sheet1"}</definedName>
    <definedName name="ppp" localSheetId="4" hidden="1">{"DCF","UPSIDE CASE",FALSE,"Sheet1";"DCF","BASE CASE",FALSE,"Sheet1";"DCF","DOWNSIDE CASE",FALSE,"Sheet1"}</definedName>
    <definedName name="ppp" localSheetId="1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_EPS">[38]EquityTemplate!$A$41:$IV$41</definedName>
    <definedName name="pre_GAP_own">'[26]A I'!$D$11</definedName>
    <definedName name="pre_money_equity">'[26]A I'!$D$18</definedName>
    <definedName name="Pre_Tax__Profit" localSheetId="5">#REF!</definedName>
    <definedName name="Pre_Tax__Profit" localSheetId="1">#REF!</definedName>
    <definedName name="Pre_Tax__Profit">#REF!</definedName>
    <definedName name="Pre_Tax_Profit" localSheetId="5">#REF!</definedName>
    <definedName name="Pre_Tax_Profit" localSheetId="1">#REF!</definedName>
    <definedName name="Pre_Tax_Profit">#REF!</definedName>
    <definedName name="PreCalcNetRes" localSheetId="5">#REF!</definedName>
    <definedName name="PreCalcNetRes" localSheetId="1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 localSheetId="5">#REF!</definedName>
    <definedName name="pref" localSheetId="1">#REF!</definedName>
    <definedName name="pref">#REF!</definedName>
    <definedName name="PREF_DIV">[38]EquityTemplate!$A$32:$IV$32</definedName>
    <definedName name="PREF_ON" localSheetId="5">#REF!</definedName>
    <definedName name="PREF_ON" localSheetId="1">#REF!</definedName>
    <definedName name="PREF_ON">#REF!</definedName>
    <definedName name="preferred" localSheetId="5">#REF!</definedName>
    <definedName name="preferred" localSheetId="1">#REF!</definedName>
    <definedName name="preferred">#REF!</definedName>
    <definedName name="PreferredHide" localSheetId="5">#REF!</definedName>
    <definedName name="PreferredHide" localSheetId="1">#REF!</definedName>
    <definedName name="PreferredHide">#REF!</definedName>
    <definedName name="PrefStockAssums" localSheetId="5">'[147]Assumptions I'!#REF!</definedName>
    <definedName name="PrefStockAssums" localSheetId="1">'[147]Assumptions I'!#REF!</definedName>
    <definedName name="PrefStockAssums">'[147]Assumptions I'!#REF!</definedName>
    <definedName name="PREJFISC_ACUM">[36]Dados!$D$47</definedName>
    <definedName name="prem">'[137]Trans Sum'!#REF!</definedName>
    <definedName name="PREM1" localSheetId="5">#REF!</definedName>
    <definedName name="PREM1" localSheetId="1">#REF!</definedName>
    <definedName name="PREM1">#REF!</definedName>
    <definedName name="PREM2" localSheetId="5">#REF!</definedName>
    <definedName name="PREM2" localSheetId="1">#REF!</definedName>
    <definedName name="PREM2">#REF!</definedName>
    <definedName name="PREM3" localSheetId="5">#REF!</definedName>
    <definedName name="PREM3" localSheetId="1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" localSheetId="6" hidden="1">{"summary1",#N/A,TRUE,"Comps";"summary2",#N/A,TRUE,"Comps";"summary3",#N/A,TRUE,"Comps"}</definedName>
    <definedName name="Premissas" localSheetId="7" hidden="1">{"summary1",#N/A,TRUE,"Comps";"summary2",#N/A,TRUE,"Comps";"summary3",#N/A,TRUE,"Comps"}</definedName>
    <definedName name="Premissas" localSheetId="8" hidden="1">{"summary1",#N/A,TRUE,"Comps";"summary2",#N/A,TRUE,"Comps";"summary3",#N/A,TRUE,"Comps"}</definedName>
    <definedName name="Premissas" localSheetId="4" hidden="1">{"summary1",#N/A,TRUE,"Comps";"summary2",#N/A,TRUE,"Comps";"summary3",#N/A,TRUE,"Comps"}</definedName>
    <definedName name="Premissas" localSheetId="1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5">#REF!</definedName>
    <definedName name="PREMISSAS_1" localSheetId="1">#REF!</definedName>
    <definedName name="PREMISSAS_1">#REF!</definedName>
    <definedName name="PREMISSAS_2" localSheetId="5">#REF!</definedName>
    <definedName name="PREMISSAS_2" localSheetId="1">#REF!</definedName>
    <definedName name="PREMISSAS_2">#REF!</definedName>
    <definedName name="PREMISSAS_3" localSheetId="5">#REF!</definedName>
    <definedName name="PREMISSAS_3" localSheetId="1">#REF!</definedName>
    <definedName name="PREMISSAS_3">#REF!</definedName>
    <definedName name="Pre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NormalA4" localSheetId="5">#REF!</definedName>
    <definedName name="PresentationNormalA4" localSheetId="1">#REF!</definedName>
    <definedName name="PresentationNormalA4">#REF!</definedName>
    <definedName name="PRETAX">[38]EquityTemplate!$A$28:$IV$28</definedName>
    <definedName name="PreTaxNom" localSheetId="5">#REF!</definedName>
    <definedName name="PreTaxNom" localSheetId="1">#REF!</definedName>
    <definedName name="PreTaxNom">#REF!</definedName>
    <definedName name="PreTaxNomImp" localSheetId="5">#REF!</definedName>
    <definedName name="PreTaxNomImp" localSheetId="1">#REF!</definedName>
    <definedName name="PreTaxNomImp">#REF!</definedName>
    <definedName name="PreTaxReal" localSheetId="5">#REF!</definedName>
    <definedName name="PreTaxReal" localSheetId="1">#REF!</definedName>
    <definedName name="PreTaxReal">#REF!</definedName>
    <definedName name="PreTaxRealImp">#REF!</definedName>
    <definedName name="PREV_NETCASH">[38]EquityTemplate!$A$95:$IV$95</definedName>
    <definedName name="Previsao" localSheetId="6" hidden="1">{"'Índice'!$A$1:$K$49"}</definedName>
    <definedName name="Previsao" localSheetId="7" hidden="1">{"'Índice'!$A$1:$K$49"}</definedName>
    <definedName name="Previsao" localSheetId="8" hidden="1">{"'Índice'!$A$1:$K$49"}</definedName>
    <definedName name="Previsao" localSheetId="4" hidden="1">{"'Índice'!$A$1:$K$49"}</definedName>
    <definedName name="Previsao" localSheetId="1" hidden="1">{"'Índice'!$A$1:$K$49"}</definedName>
    <definedName name="Previsao" hidden="1">{"'Índice'!$A$1:$K$49"}</definedName>
    <definedName name="Price" localSheetId="6">#REF!</definedName>
    <definedName name="Price" localSheetId="5">#REF!</definedName>
    <definedName name="Price" localSheetId="1">#REF!</definedName>
    <definedName name="Price">#REF!</definedName>
    <definedName name="price_acquiror">[28]Inputs!$L$31</definedName>
    <definedName name="Price_Analytics" localSheetId="1">#REF!</definedName>
    <definedName name="Price_Analytics">#REF!</definedName>
    <definedName name="Price_Analytics2013" localSheetId="1">#REF!</definedName>
    <definedName name="Price_Analytics2013">#REF!</definedName>
    <definedName name="Price_Analytics2014" localSheetId="1">#REF!</definedName>
    <definedName name="Price_Analytics2014">#REF!</definedName>
    <definedName name="Price_Analytics2015">#REF!</definedName>
    <definedName name="Price_Analytics2016">#REF!</definedName>
    <definedName name="Price_Analytics2017">#REF!</definedName>
    <definedName name="Price_Analytics2018">#REF!</definedName>
    <definedName name="price_case" localSheetId="5">#REF!</definedName>
    <definedName name="price_case" localSheetId="1">#REF!</definedName>
    <definedName name="price_case">#REF!</definedName>
    <definedName name="Price_Desktop">#REF!</definedName>
    <definedName name="Price_Desktop2013">#REF!</definedName>
    <definedName name="Price_Desktop2014">#REF!</definedName>
    <definedName name="Price_Desktop2015">#REF!</definedName>
    <definedName name="Price_Desktop2016">#REF!</definedName>
    <definedName name="Price_Desktop2017">#REF!</definedName>
    <definedName name="Price_Desktop2018">#REF!</definedName>
    <definedName name="Price_DNA">#REF!</definedName>
    <definedName name="Price_DNA2013">#REF!</definedName>
    <definedName name="Price_DNA2014">#REF!</definedName>
    <definedName name="Price_DNA2015">#REF!</definedName>
    <definedName name="Price_DNA2016">#REF!</definedName>
    <definedName name="Price_DNA2017">#REF!</definedName>
    <definedName name="Price_DNA2018">#REF!</definedName>
    <definedName name="Price_Impact" localSheetId="5">#REF!</definedName>
    <definedName name="Price_Impact" localSheetId="1">#REF!</definedName>
    <definedName name="Price_Impact">#REF!</definedName>
    <definedName name="Price_LienCheck">#REF!</definedName>
    <definedName name="Price_LienCheck2013">#REF!</definedName>
    <definedName name="Price_LienCheck2014">#REF!</definedName>
    <definedName name="Price_LienCheck2015">#REF!</definedName>
    <definedName name="Price_LienCheck2016">#REF!</definedName>
    <definedName name="Price_LienCheck2017">#REF!</definedName>
    <definedName name="Price_LienCheck2018">#REF!</definedName>
    <definedName name="Price_List" localSheetId="5">'[148]iCollege - COGS - Data'!#REF!</definedName>
    <definedName name="Price_List" localSheetId="1">'[148]iCollege - COGS - Data'!#REF!</definedName>
    <definedName name="Price_List">'[148]iCollege - COGS - Data'!#REF!</definedName>
    <definedName name="Price_Portal" localSheetId="1">#REF!</definedName>
    <definedName name="Price_Portal">#REF!</definedName>
    <definedName name="Price_Portal2013" localSheetId="1">#REF!</definedName>
    <definedName name="Price_Portal2013">#REF!</definedName>
    <definedName name="Price_Portal2014" localSheetId="1">#REF!</definedName>
    <definedName name="Price_Portal2014">#REF!</definedName>
    <definedName name="Price_Portal2015">#REF!</definedName>
    <definedName name="Price_Portal2016">#REF!</definedName>
    <definedName name="Price_Portal2017">#REF!</definedName>
    <definedName name="Price_Portal2018">#REF!</definedName>
    <definedName name="Price_Registration">#REF!</definedName>
    <definedName name="Price_Registration2013">#REF!</definedName>
    <definedName name="Price_Registration2014">#REF!</definedName>
    <definedName name="Price_Registration2015">#REF!</definedName>
    <definedName name="Price_Registration2016">#REF!</definedName>
    <definedName name="Price_Registration2017">#REF!</definedName>
    <definedName name="Price_Registration2018">#REF!</definedName>
    <definedName name="price_target">[28]Inputs!$J$31</definedName>
    <definedName name="Price_Worflow" localSheetId="1">#REF!</definedName>
    <definedName name="Price_Worflow">#REF!</definedName>
    <definedName name="Price_Worflow2013" localSheetId="1">#REF!</definedName>
    <definedName name="Price_Worflow2013">#REF!</definedName>
    <definedName name="Price_Worflow2014" localSheetId="1">#REF!</definedName>
    <definedName name="Price_Worflow2014">#REF!</definedName>
    <definedName name="Price_Worflow2015">#REF!</definedName>
    <definedName name="Price_Worflow2016">#REF!</definedName>
    <definedName name="Price_Worflow2017">#REF!</definedName>
    <definedName name="Price_Worflow2018">#REF!</definedName>
    <definedName name="PRICE2">'[100]Hist Inputs'!$G$41</definedName>
    <definedName name="PriceInc">'[147]Assumptions I'!#REF!</definedName>
    <definedName name="priceList070103only" localSheetId="5">#REF!</definedName>
    <definedName name="priceList070103only" localSheetId="1">#REF!</definedName>
    <definedName name="priceList070103only">#REF!</definedName>
    <definedName name="priceList070203fwd" localSheetId="5">#REF!</definedName>
    <definedName name="priceList070203fwd" localSheetId="1">#REF!</definedName>
    <definedName name="priceList070203fwd">#REF!</definedName>
    <definedName name="PricePrint" localSheetId="5">#REF!</definedName>
    <definedName name="PricePrint" localSheetId="1">#REF!</definedName>
    <definedName name="PricePrint">#REF!</definedName>
    <definedName name="prim_invt">#REF!</definedName>
    <definedName name="primary">#REF!</definedName>
    <definedName name="PrimaryB2">'[149]Returns Analysis'!#REF!</definedName>
    <definedName name="PrimaryB3">'[149]Returns Analysis'!#REF!</definedName>
    <definedName name="PrimaryB4">'[149]Returns Analysis'!#REF!</definedName>
    <definedName name="print" localSheetId="5">#REF!</definedName>
    <definedName name="print" localSheetId="1">#REF!</definedName>
    <definedName name="print">#REF!</definedName>
    <definedName name="Print_Area_MI" localSheetId="6">#REF!</definedName>
    <definedName name="Print_Area_MI" localSheetId="5">#REF!</definedName>
    <definedName name="Print_Area_MI" localSheetId="1">#REF!</definedName>
    <definedName name="Print_Area_MI">#REF!</definedName>
    <definedName name="Print_Buttons">#REF!</definedName>
    <definedName name="Print_DCF" localSheetId="8">[150]!Print_DCF</definedName>
    <definedName name="Print_DCF" localSheetId="13">[150]!Print_DCF</definedName>
    <definedName name="Print_DCF">[150]!Print_DCF</definedName>
    <definedName name="Print_ibt" localSheetId="8">[151]!Print_ibt</definedName>
    <definedName name="Print_ibt" localSheetId="13">[151]!Print_ibt</definedName>
    <definedName name="Print_ibt">[151]!Print_ibt</definedName>
    <definedName name="Print_image" localSheetId="8">[151]!Print_image</definedName>
    <definedName name="Print_image" localSheetId="13">[151]!Print_image</definedName>
    <definedName name="Print_image">[151]!Print_image</definedName>
    <definedName name="Print_Network_Comments" localSheetId="5">#REF!</definedName>
    <definedName name="Print_Network_Comments" localSheetId="1">#REF!</definedName>
    <definedName name="Print_Network_Comments">#REF!</definedName>
    <definedName name="Print_Titles_MI" localSheetId="5">#REF!,#REF!</definedName>
    <definedName name="Print_Titles_MI" localSheetId="1">#REF!,#REF!</definedName>
    <definedName name="Print_Titles_MI">#REF!,#REF!</definedName>
    <definedName name="Print_valmat" localSheetId="8">[151]!Print_valmat</definedName>
    <definedName name="Print_valmat" localSheetId="13">[151]!Print_valmat</definedName>
    <definedName name="Print_valmat">[151]!Print_valmat</definedName>
    <definedName name="PRINT2">'[100]Calcs for Sensitivy'!#REF!</definedName>
    <definedName name="print4" localSheetId="6" hidden="1">{#N/A,#N/A,FALSE,"Operations";#N/A,#N/A,FALSE,"Financials"}</definedName>
    <definedName name="print4" localSheetId="7" hidden="1">{#N/A,#N/A,FALSE,"Operations";#N/A,#N/A,FALSE,"Financials"}</definedName>
    <definedName name="print4" localSheetId="8" hidden="1">{#N/A,#N/A,FALSE,"Operations";#N/A,#N/A,FALSE,"Financials"}</definedName>
    <definedName name="print4" localSheetId="4" hidden="1">{#N/A,#N/A,FALSE,"Operations";#N/A,#N/A,FALSE,"Financials"}</definedName>
    <definedName name="print4" localSheetId="1" hidden="1">{#N/A,#N/A,FALSE,"Operations";#N/A,#N/A,FALSE,"Financials"}</definedName>
    <definedName name="print4" hidden="1">{#N/A,#N/A,FALSE,"Operations";#N/A,#N/A,FALSE,"Financials"}</definedName>
    <definedName name="PrintGraph" localSheetId="5">#REF!</definedName>
    <definedName name="PrintGraph" localSheetId="1">#REF!</definedName>
    <definedName name="PrintGraph">#REF!</definedName>
    <definedName name="Printinc" localSheetId="5">#REF!</definedName>
    <definedName name="Printinc" localSheetId="1">#REF!</definedName>
    <definedName name="Printinc">#REF!</definedName>
    <definedName name="PrintMacros" localSheetId="5">#REF!</definedName>
    <definedName name="PrintMacros" localSheetId="1">#REF!</definedName>
    <definedName name="PrintMacros">#REF!</definedName>
    <definedName name="PrintModelReports" localSheetId="8">[152]!PrintModelReports</definedName>
    <definedName name="PrintModelReports" localSheetId="13">[152]!PrintModelReports</definedName>
    <definedName name="PrintModelReports">[152]!PrintModelReports</definedName>
    <definedName name="PrintPage" localSheetId="8">[62]!PrintPage</definedName>
    <definedName name="PrintPage" localSheetId="13">[62]!PrintPage</definedName>
    <definedName name="PrintPage">[62]!PrintPage</definedName>
    <definedName name="PrintPreviewModelReports" localSheetId="8">[152]!PrintPreviewModelReports</definedName>
    <definedName name="PrintPreviewModelReports" localSheetId="13">[152]!PrintPreviewModelReports</definedName>
    <definedName name="PrintPreviewModelReports">[152]!PrintPreviewModelReports</definedName>
    <definedName name="printquery" localSheetId="5">#REF!</definedName>
    <definedName name="printquery" localSheetId="1">#REF!</definedName>
    <definedName name="printquery">#REF!</definedName>
    <definedName name="PrintTitle1" localSheetId="5">#REF!</definedName>
    <definedName name="PrintTitle1" localSheetId="1">#REF!</definedName>
    <definedName name="PrintTitle1">#REF!</definedName>
    <definedName name="Prior" localSheetId="5">#REF!</definedName>
    <definedName name="Prior" localSheetId="1">#REF!</definedName>
    <definedName name="Prior">#REF!</definedName>
    <definedName name="Prioridade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[28]Inputs!$J$43</definedName>
    <definedName name="PROCEEDS2">'[100]Hist Inputs'!$G$39</definedName>
    <definedName name="Processing" localSheetId="5">#REF!</definedName>
    <definedName name="Processing" localSheetId="1">#REF!</definedName>
    <definedName name="Processing">#REF!</definedName>
    <definedName name="Processos" localSheetId="5">#REF!</definedName>
    <definedName name="Processos" localSheetId="1">#REF!</definedName>
    <definedName name="Processos">#REF!</definedName>
    <definedName name="Processos_Industriais" localSheetId="1">#REF!</definedName>
    <definedName name="Processos_Industriais">#REF!</definedName>
    <definedName name="ProcessosÁreas">#REF!</definedName>
    <definedName name="PROD.ACAB" localSheetId="6">#REF!</definedName>
    <definedName name="PROD.ACAB">#REF!</definedName>
    <definedName name="PROD.PROC" localSheetId="6">#REF!</definedName>
    <definedName name="PROD.PROC">#REF!</definedName>
    <definedName name="PRODOWN">#REF!</definedName>
    <definedName name="Produce_Wash_and_Ripe">#REF!</definedName>
    <definedName name="Production">#REF!</definedName>
    <definedName name="PRODUTOS">#REF!</definedName>
    <definedName name="profit" localSheetId="6">#REF!</definedName>
    <definedName name="profit">#REF!</definedName>
    <definedName name="PROINC">#REF!</definedName>
    <definedName name="proj">[153]Manager!$F$2</definedName>
    <definedName name="proj_desc">[75]Apoio!$B$3:$B$103</definedName>
    <definedName name="Proj_Int">[34]Balance!$K$58:$AD$58</definedName>
    <definedName name="Projeções" localSheetId="1">#REF!</definedName>
    <definedName name="Projeções">#REF!</definedName>
    <definedName name="project">[95]Assum!$A$1</definedName>
    <definedName name="PROJECT_NAME">[154]Income!$A$1</definedName>
    <definedName name="projections_acquiror">[28]Inputs!$L$64</definedName>
    <definedName name="projections_target">[28]Inputs!$J$64</definedName>
    <definedName name="projectname" localSheetId="5">#REF!</definedName>
    <definedName name="projectname" localSheetId="1">#REF!</definedName>
    <definedName name="projectname">#REF!</definedName>
    <definedName name="Projeto" localSheetId="1">#REF!</definedName>
    <definedName name="Projeto">#REF!</definedName>
    <definedName name="Projetos">[75]Apoio!$F$3:$F$66</definedName>
    <definedName name="PROJGRAPH" localSheetId="5">#REF!</definedName>
    <definedName name="PROJGRAPH" localSheetId="1">#REF!</definedName>
    <definedName name="PROJGRAPH">#REF!</definedName>
    <definedName name="projName" localSheetId="5">#REF!</definedName>
    <definedName name="projName" localSheetId="1">#REF!</definedName>
    <definedName name="projName">#REF!</definedName>
    <definedName name="projnum" localSheetId="5">#REF!</definedName>
    <definedName name="projnum" localSheetId="1">#REF!</definedName>
    <definedName name="projnum">#REF!</definedName>
    <definedName name="prolinks_001c2af882574a96aa7d9e0eca003e84" hidden="1">#REF!</definedName>
    <definedName name="prolinks_0277f53291384eada679c99b8d7c9192" hidden="1">#REF!</definedName>
    <definedName name="prolinks_041f9f0713bc4fee89d65b1959651f9a" hidden="1">#REF!</definedName>
    <definedName name="prolinks_0574634f06ec407ebb0810c46917f44f" hidden="1">#REF!</definedName>
    <definedName name="prolinks_0608c40e8a4348bf873ce737cda31ef5" hidden="1">#REF!</definedName>
    <definedName name="prolinks_071c25b23c954111b3d37dabe76fae1f" hidden="1">#REF!</definedName>
    <definedName name="prolinks_072fd603c47144558030d8b89b32cd6a" hidden="1">#REF!</definedName>
    <definedName name="prolinks_07ac5f0014eb4cca8e4d0a5eadeca32c" hidden="1">#REF!</definedName>
    <definedName name="prolinks_0aad2374bbce4291bde5ed55aecf60fd" hidden="1">#REF!</definedName>
    <definedName name="prolinks_0b5bf793896940468b58335bd77e247e" hidden="1">#REF!</definedName>
    <definedName name="prolinks_0bd01fe587d14d26bd776d4a525bc86e" hidden="1">#REF!</definedName>
    <definedName name="prolinks_0df7721664dc4e4d8d1f3c2c17292d7a" hidden="1">#REF!</definedName>
    <definedName name="prolinks_0f0e4baddc4f4bf6951fe11914aea034" hidden="1">#REF!</definedName>
    <definedName name="prolinks_0f7c7189ad53469089043586bd55ff98" hidden="1">#REF!</definedName>
    <definedName name="prolinks_1297e45826464414b75da9efb794e8c4" hidden="1">#REF!</definedName>
    <definedName name="prolinks_18ec6dd08f17471ca90dcfe741a2a7a1" hidden="1">#REF!</definedName>
    <definedName name="prolinks_192e6082f98f41f59c9d41fd2e45c2f1" hidden="1">#REF!</definedName>
    <definedName name="prolinks_1e844321c2264d82abd0a959b7ee3753" hidden="1">#REF!</definedName>
    <definedName name="prolinks_1eb92ad33ebf43fcb180ae86f96faa5c" hidden="1">#REF!</definedName>
    <definedName name="prolinks_1f959d5fe0244f55ade2ad39158c0ae8" hidden="1">#REF!</definedName>
    <definedName name="prolinks_20ba2a7138684040a6c964a3fb66dcb9" hidden="1">#REF!</definedName>
    <definedName name="prolinks_2167b06f13f14d4caff8fed552a7a819" hidden="1">#REF!</definedName>
    <definedName name="prolinks_2195d44f38c5482da417ea103a1271ed" hidden="1">#REF!</definedName>
    <definedName name="prolinks_21dc43c3a015473bb609d532e5edab30" hidden="1">#REF!</definedName>
    <definedName name="prolinks_2cad75253c3e4373ae9a5d06984582ef" hidden="1">#REF!</definedName>
    <definedName name="prolinks_2e05f5cf545548dd9e5e8c1ae471e7ee" hidden="1">#REF!</definedName>
    <definedName name="prolinks_2e2eac7f08a246dbbeaa65416f37c053" hidden="1">#REF!</definedName>
    <definedName name="prolinks_2eda8f0d40ac4976928417fbb30f2920" hidden="1">#REF!</definedName>
    <definedName name="prolinks_2f4caf31066c4d0dbed7fdbe167cce26" hidden="1">#REF!</definedName>
    <definedName name="prolinks_2fc85d1ae4f0425787b6fc503328b291" hidden="1">#REF!</definedName>
    <definedName name="prolinks_3366616293b44736ae9a1e7481343ec0" hidden="1">#REF!</definedName>
    <definedName name="prolinks_36c390c3ff6e4728996fca0c289a6db7" hidden="1">#REF!</definedName>
    <definedName name="prolinks_382a95e06e0b46268003deaa7b5b6daf" hidden="1">#REF!</definedName>
    <definedName name="prolinks_386eff4b40f74230b2b70b56da18e75d" hidden="1">#REF!</definedName>
    <definedName name="prolinks_3933d8c0f9654befb6817c4766b950d6" hidden="1">#REF!</definedName>
    <definedName name="prolinks_3b899031f7444bfa884a4946bb08bcb5" hidden="1">#REF!</definedName>
    <definedName name="prolinks_3c1b038083df41f3a1c770b9801c4e4e" hidden="1">#REF!</definedName>
    <definedName name="prolinks_3d09567f6d114f9794bbb5235c9e6a52" hidden="1">#REF!</definedName>
    <definedName name="prolinks_3f971dee45dd410e9e75a551063ac0db" hidden="1">#REF!</definedName>
    <definedName name="prolinks_3fdf505e3e244291b2cbf2e744665f03" hidden="1">#REF!</definedName>
    <definedName name="prolinks_400896d03660400fa5f1776b2967543e" hidden="1">#REF!</definedName>
    <definedName name="prolinks_459f2d93a5254f1cb77b55e7799b1bfa" hidden="1">#REF!</definedName>
    <definedName name="prolinks_45d22c8fdeb545f1b0619bdbcfee8194" hidden="1">#REF!</definedName>
    <definedName name="prolinks_46069d9508a14b4aaad5ba78c0825f9d" hidden="1">#REF!</definedName>
    <definedName name="prolinks_481345a0e95949f9b4836e5ef0aac5ea" hidden="1">#REF!</definedName>
    <definedName name="prolinks_4ae2f4223e7642cf82e23cee656813ea" hidden="1">#REF!</definedName>
    <definedName name="prolinks_4ba229edbf334a2ba44ddb2b487cf5dc" hidden="1">#REF!</definedName>
    <definedName name="prolinks_4c90de14224741fe89aec633c71c7871" hidden="1">#REF!</definedName>
    <definedName name="prolinks_4dbac53a14a04fdebb5bc64dd483408d" hidden="1">#REF!</definedName>
    <definedName name="prolinks_522d6ce122cb4397bde78bbc36b907d7" hidden="1">#REF!</definedName>
    <definedName name="prolinks_5394606696a246958578926e86b1d16c" hidden="1">#REF!</definedName>
    <definedName name="prolinks_53cf150674f2454a867b79a28b6cf3b0" hidden="1">#REF!</definedName>
    <definedName name="prolinks_5469fbbde7ae416eb21b3229ad28014e" hidden="1">#REF!</definedName>
    <definedName name="prolinks_549df6443de14d71a008445b87cb7c82" hidden="1">#REF!</definedName>
    <definedName name="prolinks_56a4b832e19645ab82542e100b93a880" hidden="1">#REF!</definedName>
    <definedName name="prolinks_57c2a5d19ddc453fa20e5e68f08f2254" hidden="1">#REF!</definedName>
    <definedName name="prolinks_57e79b17cf4e42f5b5ceec613655d342" hidden="1">#REF!</definedName>
    <definedName name="prolinks_5820f435f03f42c0b19d314b8303abb4" hidden="1">#REF!</definedName>
    <definedName name="prolinks_58d5a2c71c68430f9510a9c1faa1161d" hidden="1">#REF!</definedName>
    <definedName name="prolinks_58df658b07794b57809df6770ac2b56a" hidden="1">#REF!</definedName>
    <definedName name="prolinks_5dd0f7d548484f7da8e25b55ceb1e553" hidden="1">#REF!</definedName>
    <definedName name="prolinks_5e58f2ca062847eca7667a28f168ea76" hidden="1">#REF!</definedName>
    <definedName name="prolinks_5ee75246e4c0416182d91b94b687955c" hidden="1">#REF!</definedName>
    <definedName name="prolinks_60d44fdafe074219805491ddf18950a0" hidden="1">#REF!</definedName>
    <definedName name="prolinks_65f5ccec0322448598099cf67ca3635b" hidden="1">#REF!</definedName>
    <definedName name="prolinks_673f024432d34ea3bd4c47393a8848ee" hidden="1">#REF!</definedName>
    <definedName name="prolinks_67a5a281980e4b95a3d877a775fd3f22" hidden="1">#REF!</definedName>
    <definedName name="prolinks_6e7c7c8bec8d4ccf90ccb93300af5f43" hidden="1">#REF!</definedName>
    <definedName name="prolinks_762210ee893e4db39917e80e80a3b4ba" hidden="1">#REF!</definedName>
    <definedName name="prolinks_7838205df4d347e098fd7d13f3cde2e2" hidden="1">#REF!</definedName>
    <definedName name="prolinks_7896bc8a29204e2987c9a1ea5488ad41" hidden="1">#REF!</definedName>
    <definedName name="prolinks_78ca1cea3cbf408fba101cbe8e5a0134" hidden="1">#REF!</definedName>
    <definedName name="prolinks_7bdb3cd495d64ebcb61b710af449391e" hidden="1">#REF!</definedName>
    <definedName name="prolinks_7c86a00c4e04431da0ee59023916aff0" hidden="1">#REF!</definedName>
    <definedName name="prolinks_7d52d789c99a423885848ad5a65f4895" hidden="1">#REF!</definedName>
    <definedName name="prolinks_7f8e9fdcaf264830a52e2285cef0e790" hidden="1">#REF!</definedName>
    <definedName name="prolinks_801668a0d1534e54a624d749b1a7e4e6" hidden="1">#REF!</definedName>
    <definedName name="prolinks_81b0729b06bc4a959e2f2fdfe94f7405" hidden="1">#REF!</definedName>
    <definedName name="prolinks_84c14fe5cec64619be293a5ba512336d" hidden="1">#REF!</definedName>
    <definedName name="prolinks_861f60d0269d45ccbf9be9c6e10281ac" hidden="1">#REF!</definedName>
    <definedName name="prolinks_86a2317d921644dc9a6e3f56a8b30652" hidden="1">#REF!</definedName>
    <definedName name="prolinks_898f5b04a69c45ea9693addcc455d34e" hidden="1">#REF!</definedName>
    <definedName name="prolinks_89c748eb44d840f5b8b296f628f04c6d" hidden="1">#REF!</definedName>
    <definedName name="prolinks_912d2b84a9464b09908b6dc5831ab375" hidden="1">#REF!</definedName>
    <definedName name="prolinks_937d89da486f45e5b7e9a6d72dafc6b7" hidden="1">#REF!</definedName>
    <definedName name="prolinks_941fb45931bb4cf4bd80df125ea9e6ea" hidden="1">#REF!</definedName>
    <definedName name="prolinks_95276f3273e2475fb9c0e11dad8ba555" hidden="1">#REF!</definedName>
    <definedName name="prolinks_953879f3ad7b46e8ba7a050ec49a5411" hidden="1">#REF!</definedName>
    <definedName name="prolinks_95528329550b40bfb35105ce8ea05156" hidden="1">#REF!</definedName>
    <definedName name="prolinks_96200f844f3c45378295106787cc3aed" hidden="1">#REF!</definedName>
    <definedName name="prolinks_966703f6134a446e8c770c27b177eecd" hidden="1">#REF!</definedName>
    <definedName name="prolinks_97947f8b6b564330bbe1489ab8ea5f83" hidden="1">#REF!</definedName>
    <definedName name="prolinks_9875cfaf06c54306aed1e3ec99fc485b" hidden="1">#REF!</definedName>
    <definedName name="prolinks_989aca0569e249c68303fb0f5ecab6f1" hidden="1">#REF!</definedName>
    <definedName name="prolinks_994df27b5c2f43f5b06bb2fd764f6050" hidden="1">#REF!</definedName>
    <definedName name="prolinks_9a78a772de4e483a99add1283942f588" hidden="1">#REF!</definedName>
    <definedName name="prolinks_a0a285786d6e45188df220ffd144cdae" hidden="1">#REF!</definedName>
    <definedName name="prolinks_a3763a0410f345f3af4e43d69cc96549" hidden="1">#REF!</definedName>
    <definedName name="prolinks_a4c83ff690664b32bf209be6bc637605" hidden="1">#REF!</definedName>
    <definedName name="prolinks_a50904258c0b40a6a0dc654087607033" hidden="1">#REF!</definedName>
    <definedName name="prolinks_a7b69f08438345aea5924c914e65b0a7" hidden="1">#REF!</definedName>
    <definedName name="prolinks_a7ca8556861e456cb0a5001edf2ad7fd" hidden="1">#REF!</definedName>
    <definedName name="prolinks_a92f998ecd334f9d8eba0cfaca546855" hidden="1">#REF!</definedName>
    <definedName name="prolinks_aa8399e320764d009e7a8c94a2c2c359" hidden="1">#REF!</definedName>
    <definedName name="prolinks_abdee289257f419884c45f67b8106123" hidden="1">#REF!</definedName>
    <definedName name="prolinks_ad2f8c1ce7754f629cbb7a7ae40ae67f" hidden="1">#REF!</definedName>
    <definedName name="prolinks_aed397b01000424794431b6fed936272" hidden="1">#REF!</definedName>
    <definedName name="prolinks_b036f74dcc0a46d2bb6d8bb3e08ae870" hidden="1">#REF!</definedName>
    <definedName name="prolinks_b2fb89ee4224464ea1e8f90d3ca25dbd" hidden="1">#REF!</definedName>
    <definedName name="prolinks_b421e0e13fac4b90ab3b0ab48fa71696" hidden="1">#REF!</definedName>
    <definedName name="prolinks_b696642e0a3f442daba3a55e3a9eb8c3" hidden="1">#REF!</definedName>
    <definedName name="prolinks_b6add732007c4fc0a77d88df38d48de2" hidden="1">#REF!</definedName>
    <definedName name="prolinks_b8115e99dd804e0395d5b7992872fbae" hidden="1">#REF!</definedName>
    <definedName name="prolinks_b878ded818ef40dab49c66b4baa914c3" hidden="1">#REF!</definedName>
    <definedName name="prolinks_ba80f96fd1754687851ffd7f9a8aa35a" hidden="1">#REF!</definedName>
    <definedName name="prolinks_bc207b0247724584807deb63bcc52e65" hidden="1">#REF!</definedName>
    <definedName name="prolinks_bf7ca8ef89334400a6389d3529f71f9c" hidden="1">#REF!</definedName>
    <definedName name="prolinks_c0b59150b22e44a79037e465f5ea71cb" hidden="1">#REF!</definedName>
    <definedName name="prolinks_c10dfa47e8924c5284ec84907414e2a8" hidden="1">#REF!</definedName>
    <definedName name="prolinks_c25c8fc20d944beea3fb8d98ab2a0345" hidden="1">#REF!</definedName>
    <definedName name="prolinks_c33a99db92fa4e359261dc5225c50f9a" hidden="1">#REF!</definedName>
    <definedName name="prolinks_c37e18ce1cd247a0b761a3cf3f872237" hidden="1">#REF!</definedName>
    <definedName name="prolinks_c3aba31788fa43d7b41bcfc7f3022bc7" hidden="1">#REF!</definedName>
    <definedName name="prolinks_c3e6781373fe424aab5e62bb0afa54bb" hidden="1">#REF!</definedName>
    <definedName name="prolinks_c423a2772bef4bbab52170d608d0eb65" hidden="1">#REF!</definedName>
    <definedName name="prolinks_c570ec2e046d4a839e09d05e019778ec" hidden="1">#REF!</definedName>
    <definedName name="prolinks_c5a18bc50eaf46999e73217ba3e5be4d" hidden="1">#REF!</definedName>
    <definedName name="prolinks_cad651cba55f442d987a1e4d8d97bf4a" hidden="1">#REF!</definedName>
    <definedName name="prolinks_cb50375eff484580826e966c7399e8fa" hidden="1">#REF!</definedName>
    <definedName name="prolinks_d04fd833905d4e7aadc969647024ceba" hidden="1">#REF!</definedName>
    <definedName name="prolinks_d090838f306a459c8bb3ea1f691688fe" hidden="1">#REF!</definedName>
    <definedName name="prolinks_d15500ceeb89439da466a4827b84870b" hidden="1">#REF!</definedName>
    <definedName name="prolinks_d2c3f911d2c84f698ef222757761a6cd" hidden="1">#REF!</definedName>
    <definedName name="prolinks_d363b8c422cd4f65afe303724902598f" hidden="1">#REF!</definedName>
    <definedName name="prolinks_d7f789ecea3e4068a881a19108bd6d90" hidden="1">#REF!</definedName>
    <definedName name="prolinks_db2aca4b3e56411a8f7bbdd0251c8200" hidden="1">#REF!</definedName>
    <definedName name="prolinks_dc48103feffe45d4a5896835b796b099" hidden="1">#REF!</definedName>
    <definedName name="prolinks_dd26b695d7454b6b83ad6b55ac4b2df3" hidden="1">#REF!</definedName>
    <definedName name="prolinks_e14c61723b3e4a188870b4a8f122c0ef" hidden="1">#REF!</definedName>
    <definedName name="prolinks_e1a6edb01195456a94d79d5b3647edbb" hidden="1">#REF!</definedName>
    <definedName name="prolinks_e4877d9244b249b0bb6c162271642767" hidden="1">#REF!</definedName>
    <definedName name="prolinks_e4d383cc433149fa831e5c7fc5f4f26e" hidden="1">#REF!</definedName>
    <definedName name="prolinks_e50ff0e3e49a490e9feed6e428be0028" hidden="1">#REF!</definedName>
    <definedName name="prolinks_e56b66dda7fb430bbc2f47c1c2c35c42" hidden="1">#REF!</definedName>
    <definedName name="prolinks_e8df34821c13442183c2796f0f2f14b6" hidden="1">#REF!</definedName>
    <definedName name="prolinks_ecfc1433ab96466abfa03b62cd897353" hidden="1">#REF!</definedName>
    <definedName name="prolinks_ef20b237d3174473854f269b26ca9ee5" hidden="1">#REF!</definedName>
    <definedName name="prolinks_efb8aa8215924a13a0653c7519cc745e" hidden="1">#REF!</definedName>
    <definedName name="prolinks_f1d7598aefe54eb29928feab8720b274" hidden="1">#REF!</definedName>
    <definedName name="prolinks_f298335596fa478db2dc54a7ebef6cc5" hidden="1">#REF!</definedName>
    <definedName name="prolinks_f40f8ace04c14adf9c0a20948a0ccefa" hidden="1">#REF!</definedName>
    <definedName name="prolinks_f42233c682764aa4bbc726a452bc4ed0" hidden="1">#REF!</definedName>
    <definedName name="prolinks_f4a36cd98dab4b8f94f8802cfdfb50a2" hidden="1">#REF!</definedName>
    <definedName name="prolinks_f4a5dcee65424781a71364a9f128b9b2" hidden="1">#REF!</definedName>
    <definedName name="prolinks_faf6adfb81d04791a7f154308adbedf1" hidden="1">#REF!</definedName>
    <definedName name="prolinks_fec00bc719ae480a94784410c534880b" hidden="1">#REF!</definedName>
    <definedName name="prolinks_ff8e7ecf905d4f2bad07273d58c899f9" hidden="1">#REF!</definedName>
    <definedName name="Promotions_by_Department" localSheetId="5">[27]Financials!#REF!</definedName>
    <definedName name="Promotions_by_Department" localSheetId="1">[27]Financials!#REF!</definedName>
    <definedName name="Promotions_by_Department">[27]Financials!#REF!</definedName>
    <definedName name="ProporcaoDi">[155]TabAplicIndices!$E$10</definedName>
    <definedName name="Proposal" localSheetId="5">#REF!</definedName>
    <definedName name="Proposal" localSheetId="1">#REF!</definedName>
    <definedName name="Proposal">#REF!</definedName>
    <definedName name="PROV.GARANTIA" localSheetId="6">#REF!</definedName>
    <definedName name="PROV.GARANTIA" localSheetId="5">#REF!</definedName>
    <definedName name="PROV.GARANTIA" localSheetId="1">#REF!</definedName>
    <definedName name="PROV.GARANTIA">#REF!</definedName>
    <definedName name="PROV.IR.CS" localSheetId="6">#REF!</definedName>
    <definedName name="PROV.IR.CS" localSheetId="1">#REF!</definedName>
    <definedName name="PROV.IR.CS">#REF!</definedName>
    <definedName name="PROV.LP.CONTIG" localSheetId="6">#REF!</definedName>
    <definedName name="PROV.LP.CONTIG">#REF!</definedName>
    <definedName name="PROVISÕES" localSheetId="6">#REF!</definedName>
    <definedName name="PROVISÕES">#REF!</definedName>
    <definedName name="PROWC">#REF!</definedName>
    <definedName name="PS">#REF!</definedName>
    <definedName name="pstock">[28]Inputs!$R$16</definedName>
    <definedName name="ptp" localSheetId="5">#REF!</definedName>
    <definedName name="ptp" localSheetId="1">#REF!</definedName>
    <definedName name="ptp">#REF!</definedName>
    <definedName name="PUB_FileID" hidden="1">"L10003649.xls"</definedName>
    <definedName name="PUB_UserID" hidden="1">"MAYERX"</definedName>
    <definedName name="purchase">[28]Inputs!$R$6</definedName>
    <definedName name="Purchase_Accounting" localSheetId="5">#REF!</definedName>
    <definedName name="Purchase_Accounting" localSheetId="1">#REF!</definedName>
    <definedName name="Purchase_Accounting">#REF!</definedName>
    <definedName name="PV_CFPS">[38]EquityTemplate!$A$101:$IV$101</definedName>
    <definedName name="PV_DPS">[38]EquityTemplate!$A$102:$IV$102</definedName>
    <definedName name="PV_EPS">[38]EquityTemplate!$A$103:$IV$103</definedName>
    <definedName name="PV_NP">[38]EquityTemplate!$A$104:$IV$104</definedName>
    <definedName name="PV_PRETAX">[38]EquityTemplate!$A$105:$IV$105</definedName>
    <definedName name="q" localSheetId="6">#REF!</definedName>
    <definedName name="Q" localSheetId="7" hidden="1">{"Qtr Op Mgd Q2",#N/A,FALSE,"Qtr-Op (Mng)";"Qtr Op Rpt Q2",#N/A,FALSE,"Qtr-Op (Rpt)";"Operating Vs Reported",#N/A,FALSE,"Rpt-Op Inc"}</definedName>
    <definedName name="Q" localSheetId="8" hidden="1">{"Qtr Op Mgd Q2",#N/A,FALSE,"Qtr-Op (Mng)";"Qtr Op Rpt Q2",#N/A,FALSE,"Qtr-Op (Rpt)";"Operating Vs Reported",#N/A,FALSE,"Rpt-Op Inc"}</definedName>
    <definedName name="Q" localSheetId="5" hidden="1">{"Qtr Op Mgd Q2",#N/A,FALSE,"Qtr-Op (Mng)";"Qtr Op Rpt Q2",#N/A,FALSE,"Qtr-Op (Rpt)";"Operating Vs Reported",#N/A,FALSE,"Rpt-Op Inc"}</definedName>
    <definedName name="Q" localSheetId="4" hidden="1">{"Qtr Op Mgd Q2",#N/A,FALSE,"Qtr-Op (Mng)";"Qtr Op Rpt Q2",#N/A,FALSE,"Qtr-Op (Rpt)";"Operating Vs Reported",#N/A,FALSE,"Rpt-Op Inc"}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'[147]Assumptions I'!#REF!</definedName>
    <definedName name="Q1_86" localSheetId="5">#REF!</definedName>
    <definedName name="Q1_86" localSheetId="1">#REF!</definedName>
    <definedName name="Q1_86">#REF!</definedName>
    <definedName name="Q1_87" localSheetId="5">#REF!</definedName>
    <definedName name="Q1_87" localSheetId="1">#REF!</definedName>
    <definedName name="Q1_87">#REF!</definedName>
    <definedName name="Q1_88" localSheetId="5">#REF!</definedName>
    <definedName name="Q1_88" localSheetId="1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[29]Assumptions!#REF!</definedName>
    <definedName name="q197_rev" localSheetId="5">#REF!</definedName>
    <definedName name="q197_rev" localSheetId="1">#REF!</definedName>
    <definedName name="q197_rev">#REF!</definedName>
    <definedName name="q198_ni" localSheetId="5">#REF!</definedName>
    <definedName name="q198_ni" localSheetId="1">#REF!</definedName>
    <definedName name="q198_ni">#REF!</definedName>
    <definedName name="q198_rev" localSheetId="5">#REF!</definedName>
    <definedName name="q198_rev" localSheetId="1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[29]Assumptions!#REF!</definedName>
    <definedName name="q297_rev" localSheetId="5">#REF!</definedName>
    <definedName name="q297_rev" localSheetId="1">#REF!</definedName>
    <definedName name="q297_rev">#REF!</definedName>
    <definedName name="q298_ni" localSheetId="5">#REF!</definedName>
    <definedName name="q298_ni" localSheetId="1">#REF!</definedName>
    <definedName name="q298_ni">#REF!</definedName>
    <definedName name="q298_rev" localSheetId="5">#REF!</definedName>
    <definedName name="q298_rev" localSheetId="1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[156]BEAQPL!$K$47</definedName>
    <definedName name="q3_99" localSheetId="5">#REF!</definedName>
    <definedName name="q3_99" localSheetId="1">#REF!</definedName>
    <definedName name="q3_99">#REF!</definedName>
    <definedName name="Q3_percentage" localSheetId="5">[29]Assumptions!#REF!</definedName>
    <definedName name="Q3_percentage" localSheetId="1">[29]Assumptions!#REF!</definedName>
    <definedName name="Q3_percentage">[29]Assumptions!#REF!</definedName>
    <definedName name="q397_rev" localSheetId="5">#REF!</definedName>
    <definedName name="q397_rev" localSheetId="1">#REF!</definedName>
    <definedName name="q397_rev">#REF!</definedName>
    <definedName name="q398_ni" localSheetId="5">#REF!</definedName>
    <definedName name="q398_ni" localSheetId="1">#REF!</definedName>
    <definedName name="q398_ni">#REF!</definedName>
    <definedName name="q398_rev" localSheetId="5">#REF!</definedName>
    <definedName name="q398_rev" localSheetId="1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AWA" localSheetId="6" hidden="1">{#N/A,#N/A,FALSE,"cpt"}</definedName>
    <definedName name="QAWA" localSheetId="7" hidden="1">{#N/A,#N/A,FALSE,"cpt"}</definedName>
    <definedName name="QAWA" localSheetId="8" hidden="1">{#N/A,#N/A,FALSE,"cpt"}</definedName>
    <definedName name="QAWA" localSheetId="4" hidden="1">{#N/A,#N/A,FALSE,"cpt"}</definedName>
    <definedName name="QAWA" localSheetId="1" hidden="1">{#N/A,#N/A,FALSE,"cpt"}</definedName>
    <definedName name="QAWA" hidden="1">{#N/A,#N/A,FALSE,"cpt"}</definedName>
    <definedName name="QDATE" localSheetId="5">#REF!</definedName>
    <definedName name="QDATE" localSheetId="1">#REF!</definedName>
    <definedName name="QDATE">#REF!</definedName>
    <definedName name="qpl" localSheetId="5">#REF!</definedName>
    <definedName name="qpl" localSheetId="1">#REF!</definedName>
    <definedName name="qpl">#REF!</definedName>
    <definedName name="qpl_pg1" localSheetId="5">#REF!</definedName>
    <definedName name="qpl_pg1" localSheetId="1">#REF!</definedName>
    <definedName name="qpl_pg1">#REF!</definedName>
    <definedName name="qpl_pg2">#REF!</definedName>
    <definedName name="qq" localSheetId="6">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[24]Patrimonial!#REF!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localSheetId="5">#REF!</definedName>
    <definedName name="qqqqq" localSheetId="1">#REF!</definedName>
    <definedName name="qqqqq">#REF!</definedName>
    <definedName name="qqqqqq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q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qqqqqqqqqqqqq">#REF!</definedName>
    <definedName name="qsfd" localSheetId="6" hidden="1">{#N/A,#N/A,TRUE,"Cover sheet";#N/A,#N/A,TRUE,"INPUTS";#N/A,#N/A,TRUE,"OUTPUTS";#N/A,#N/A,TRUE,"VALUATION"}</definedName>
    <definedName name="qsfd" localSheetId="7" hidden="1">{#N/A,#N/A,TRUE,"Cover sheet";#N/A,#N/A,TRUE,"INPUTS";#N/A,#N/A,TRUE,"OUTPUTS";#N/A,#N/A,TRUE,"VALUATION"}</definedName>
    <definedName name="qsfd" localSheetId="8" hidden="1">{#N/A,#N/A,TRUE,"Cover sheet";#N/A,#N/A,TRUE,"INPUTS";#N/A,#N/A,TRUE,"OUTPUTS";#N/A,#N/A,TRUE,"VALUATION"}</definedName>
    <definedName name="qsfd" localSheetId="5" hidden="1">{#N/A,#N/A,TRUE,"Cover sheet";#N/A,#N/A,TRUE,"INPUTS";#N/A,#N/A,TRUE,"OUTPUTS";#N/A,#N/A,TRUE,"VALUATION"}</definedName>
    <definedName name="qsfd" localSheetId="4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 localSheetId="5">#REF!</definedName>
    <definedName name="QTDMSGCIPAtual" localSheetId="1">#REF!</definedName>
    <definedName name="QTDMSGCIPAtual">#REF!</definedName>
    <definedName name="Qtr_0Exp" localSheetId="5">#REF!</definedName>
    <definedName name="Qtr_0Exp" localSheetId="1">#REF!</definedName>
    <definedName name="Qtr_0Exp">#REF!</definedName>
    <definedName name="Qtr_0Revs" localSheetId="5">#REF!</definedName>
    <definedName name="Qtr_0Revs" localSheetId="1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 localSheetId="5">#REF!</definedName>
    <definedName name="QtrDate" localSheetId="1">#REF!</definedName>
    <definedName name="QtrDate">#REF!</definedName>
    <definedName name="QtrShares" localSheetId="5">#REF!</definedName>
    <definedName name="QtrShares" localSheetId="1">#REF!</definedName>
    <definedName name="QtrShares">#REF!</definedName>
    <definedName name="Quadro_II___Base_monetária_e_componentes" localSheetId="5">#REF!</definedName>
    <definedName name="Quadro_II___Base_monetária_e_componentes" localSheetId="1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6">#REF!</definedName>
    <definedName name="quadros" localSheetId="5">#REF!</definedName>
    <definedName name="quadros" localSheetId="1">#REF!</definedName>
    <definedName name="quadros">#REF!</definedName>
    <definedName name="QUANT" localSheetId="6">#REF!</definedName>
    <definedName name="QUANT" localSheetId="1">#REF!</definedName>
    <definedName name="QUANT">#REF!</definedName>
    <definedName name="Quantidade" localSheetId="1">#REF!</definedName>
    <definedName name="Quantidade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[157]LEHAPPENDIX!$AW$2:$BG$234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atro" localSheetId="1" hidden="1">#REF!</definedName>
    <definedName name="quatro" hidden="1">#REF!</definedName>
    <definedName name="Queens_Penetration_Rate" localSheetId="5">#REF!</definedName>
    <definedName name="Queens_Penetration_Rate" localSheetId="1">#REF!</definedName>
    <definedName name="Queens_Penetration_Rate">#REF!</definedName>
    <definedName name="Query1">[158]NA!$A$1:$X$2748</definedName>
    <definedName name="Quest" localSheetId="1">#REF!</definedName>
    <definedName name="Quest">#REF!</definedName>
    <definedName name="Questar_Assums" localSheetId="5">#REF!</definedName>
    <definedName name="Questar_Assums" localSheetId="1">#REF!</definedName>
    <definedName name="Questar_Assums">#REF!</definedName>
    <definedName name="Questar_Assums2" localSheetId="5">#REF!</definedName>
    <definedName name="Questar_Assums2" localSheetId="1">#REF!</definedName>
    <definedName name="Questar_Assums2">#REF!</definedName>
    <definedName name="Questar_Rate" localSheetId="5">'[147]Debt Schedule'!#REF!</definedName>
    <definedName name="Questar_Rate" localSheetId="1">'[147]Debt Schedule'!#REF!</definedName>
    <definedName name="Questar_Rate">'[147]Debt Schedule'!#REF!</definedName>
    <definedName name="qw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dgs" localSheetId="5">[24]Patrimonial!#REF!</definedName>
    <definedName name="qwddgs" localSheetId="1">[24]Patrimonial!#REF!</definedName>
    <definedName name="qwddgs">[24]Patrimonial!#REF!</definedName>
    <definedName name="QWDS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qweqwe" localSheetId="6" hidden="1">{#N/A,"70% Success",FALSE,"Sales Forecast";#N/A,#N/A,FALSE,"Sheet2"}</definedName>
    <definedName name="qweqweqwe" localSheetId="7" hidden="1">{#N/A,"70% Success",FALSE,"Sales Forecast";#N/A,#N/A,FALSE,"Sheet2"}</definedName>
    <definedName name="qweqweqwe" localSheetId="8" hidden="1">{#N/A,"70% Success",FALSE,"Sales Forecast";#N/A,#N/A,FALSE,"Sheet2"}</definedName>
    <definedName name="qweqweqwe" localSheetId="4" hidden="1">{#N/A,"70% Success",FALSE,"Sales Forecast";#N/A,#N/A,FALSE,"Sheet2"}</definedName>
    <definedName name="qweqweqwe" localSheetId="1" hidden="1">{#N/A,"70% Success",FALSE,"Sales Forecast";#N/A,#N/A,FALSE,"Sheet2"}</definedName>
    <definedName name="qweqweqwe" hidden="1">{#N/A,"70% Success",FALSE,"Sales Forecast";#N/A,#N/A,FALSE,"Sheet2"}</definedName>
    <definedName name="qwewqe" hidden="1">#REF!</definedName>
    <definedName name="r_printfunction" localSheetId="5">#REF!</definedName>
    <definedName name="r_printfunction" localSheetId="1">#REF!</definedName>
    <definedName name="r_printfunction">#REF!</definedName>
    <definedName name="rAcquiror" localSheetId="5">#REF!</definedName>
    <definedName name="rAcquiror" localSheetId="1">#REF!</definedName>
    <definedName name="rAcquiror">#REF!</definedName>
    <definedName name="RAD" localSheetId="5">#REF!</definedName>
    <definedName name="RAD" localSheetId="1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Ratchet">'[159]Returns (Series C)'!$H$4</definedName>
    <definedName name="rate" localSheetId="5">#REF!</definedName>
    <definedName name="rate" localSheetId="1">#REF!</definedName>
    <definedName name="rate">#REF!</definedName>
    <definedName name="RATE_MASTER" localSheetId="5">#REF!</definedName>
    <definedName name="RATE_MASTER" localSheetId="1">#REF!</definedName>
    <definedName name="RATE_MASTER">#REF!</definedName>
    <definedName name="Rate_Table" localSheetId="5">#REF!</definedName>
    <definedName name="Rate_Table" localSheetId="1">#REF!</definedName>
    <definedName name="Rate_Table">#REF!</definedName>
    <definedName name="RATES" localSheetId="5">'[144]Mgmt Quarterly Case'!#REF!</definedName>
    <definedName name="RATES" localSheetId="1">'[144]Mgmt Quarterly Case'!#REF!</definedName>
    <definedName name="RATES">'[144]Mgmt Quarterly Case'!#REF!</definedName>
    <definedName name="ratios" localSheetId="5">#REF!</definedName>
    <definedName name="ratios" localSheetId="1">#REF!</definedName>
    <definedName name="ratios">#REF!</definedName>
    <definedName name="Ratios_2" localSheetId="6" hidden="1">{"'TG'!$A$1:$L$37"}</definedName>
    <definedName name="Ratios_2" localSheetId="7" hidden="1">{"'TG'!$A$1:$L$37"}</definedName>
    <definedName name="Ratios_2" localSheetId="8" hidden="1">{"'TG'!$A$1:$L$37"}</definedName>
    <definedName name="Ratios_2" localSheetId="4" hidden="1">{"'TG'!$A$1:$L$37"}</definedName>
    <definedName name="Ratios_2" localSheetId="1" hidden="1">{"'TG'!$A$1:$L$37"}</definedName>
    <definedName name="Ratios_2" hidden="1">{"'TG'!$A$1:$L$37"}</definedName>
    <definedName name="Ratioswitch" localSheetId="5">#REF!</definedName>
    <definedName name="Ratioswitch" localSheetId="1">#REF!</definedName>
    <definedName name="Ratioswitch">#REF!</definedName>
    <definedName name="rAvgStrikePriceLocal" localSheetId="5">#REF!</definedName>
    <definedName name="rAvgStrikePriceLocal" localSheetId="1">#REF!</definedName>
    <definedName name="rAvgStrikePriceLocal">#REF!</definedName>
    <definedName name="rAvgStrikePriceUSD" localSheetId="5">#REF!</definedName>
    <definedName name="rAvgStrikePriceUSD" localSheetId="1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'[160]Inputs &amp; Sensitivities'!$S$7:$S$18</definedName>
    <definedName name="rCurrentPriceDate" localSheetId="5">#REF!</definedName>
    <definedName name="rCurrentPriceDate" localSheetId="1">#REF!</definedName>
    <definedName name="rCurrentPriceDate">#REF!</definedName>
    <definedName name="rCurrentPriceLocal" localSheetId="5">#REF!</definedName>
    <definedName name="rCurrentPriceLocal" localSheetId="1">#REF!</definedName>
    <definedName name="rCurrentPriceLocal">#REF!</definedName>
    <definedName name="rCurrentPriceUSD" localSheetId="5">#REF!</definedName>
    <definedName name="rCurrentPriceUSD" localSheetId="1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 localSheetId="5">#REF!</definedName>
    <definedName name="rDA10K" localSheetId="1">#REF!</definedName>
    <definedName name="rDA10K">#REF!</definedName>
    <definedName name="rDebtRate" localSheetId="5">#REF!</definedName>
    <definedName name="rDebtRate" localSheetId="1">#REF!</definedName>
    <definedName name="rDebtRate">#REF!</definedName>
    <definedName name="RDpercent">[28]Inputs!$R$23</definedName>
    <definedName name="REALIZAVEL" localSheetId="6">#REF!</definedName>
    <definedName name="REALIZAVEL" localSheetId="5">#REF!</definedName>
    <definedName name="REALIZAVEL" localSheetId="1">#REF!</definedName>
    <definedName name="REALIZAVEL">#REF!</definedName>
    <definedName name="rEBIT10K" localSheetId="5">#REF!</definedName>
    <definedName name="rEBIT10K" localSheetId="1">#REF!</definedName>
    <definedName name="rEBIT10K">#REF!</definedName>
    <definedName name="Rebus_lib_merger_inputs">OFFSET([130]Depreciação!File_Name,0,4,1,1)</definedName>
    <definedName name="Rec_19" localSheetId="1">#REF!</definedName>
    <definedName name="Rec_19">#REF!</definedName>
    <definedName name="Rec_20">#REF!</definedName>
    <definedName name="Rec_21">#REF!</definedName>
    <definedName name="Rec_22">#REF!</definedName>
    <definedName name="Rec_23">#REF!</definedName>
    <definedName name="Rec_24">#REF!</definedName>
    <definedName name="recap" localSheetId="5">#REF!</definedName>
    <definedName name="recap" localSheetId="1">#REF!</definedName>
    <definedName name="recap">#REF!</definedName>
    <definedName name="recap_dividend">"Picture 69"</definedName>
    <definedName name="recap_repurchase">"Picture 64"</definedName>
    <definedName name="RecDesFinAlex" localSheetId="6" hidden="1">{#N/A,#N/A,FALSE,"SIM95"}</definedName>
    <definedName name="RecDesFinAlex" localSheetId="7" hidden="1">{#N/A,#N/A,FALSE,"SIM95"}</definedName>
    <definedName name="RecDesFinAlex" localSheetId="8" hidden="1">{#N/A,#N/A,FALSE,"SIM95"}</definedName>
    <definedName name="RecDesFinAlex" localSheetId="4" hidden="1">{#N/A,#N/A,FALSE,"SIM95"}</definedName>
    <definedName name="RecDesFinAlex" localSheetId="1" hidden="1">{#N/A,#N/A,FALSE,"SIM95"}</definedName>
    <definedName name="RecDesFinAlex" hidden="1">{#N/A,#N/A,FALSE,"SIM95"}</definedName>
    <definedName name="RECEITA">#REF!</definedName>
    <definedName name="receita2">#REF!</definedName>
    <definedName name="Receitas" localSheetId="5">#REF!</definedName>
    <definedName name="Receitas" localSheetId="1">#REF!</definedName>
    <definedName name="Receitas">#REF!</definedName>
    <definedName name="Receive" localSheetId="5">#REF!</definedName>
    <definedName name="Receive" localSheetId="1">#REF!</definedName>
    <definedName name="Receive">#REF!</definedName>
    <definedName name="recl.traba" localSheetId="6">#REF!</definedName>
    <definedName name="recl.traba">#REF!</definedName>
    <definedName name="Recursos">#REF!</definedName>
    <definedName name="RedC_19">#REF!</definedName>
    <definedName name="RedC_20">#REF!</definedName>
    <definedName name="RedC_21">#REF!</definedName>
    <definedName name="RedC_22">#REF!</definedName>
    <definedName name="RedC_23">#REF!</definedName>
    <definedName name="RedC_24">#REF!</definedName>
    <definedName name="redo" localSheetId="6" hidden="1">{#N/A,#N/A,FALSE,"ACQ_GRAPHS";#N/A,#N/A,FALSE,"T_1 GRAPHS";#N/A,#N/A,FALSE,"T_2 GRAPHS";#N/A,#N/A,FALSE,"COMB_GRAPHS"}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[95]Assum!$G$24</definedName>
    <definedName name="Referral_Credit">[27]Financials!#REF!</definedName>
    <definedName name="Regulatório" localSheetId="1">#REF!</definedName>
    <definedName name="Regulatório">#REF!</definedName>
    <definedName name="rename" localSheetId="5">#REF!</definedName>
    <definedName name="rename" localSheetId="1">#REF!</definedName>
    <definedName name="rename">#REF!</definedName>
    <definedName name="rep" localSheetId="6" hidden="1">{#N/A,#N/A,FALSE,"COVER";#N/A,#N/A,FALSE,"VALUATION";#N/A,#N/A,FALSE,"FORECAST";#N/A,#N/A,FALSE,"FY ANALYSIS ";#N/A,#N/A,FALSE," HY ANALYSIS"}</definedName>
    <definedName name="rep" localSheetId="7" hidden="1">{#N/A,#N/A,FALSE,"COVER";#N/A,#N/A,FALSE,"VALUATION";#N/A,#N/A,FALSE,"FORECAST";#N/A,#N/A,FALSE,"FY ANALYSIS ";#N/A,#N/A,FALSE," HY ANALYSIS"}</definedName>
    <definedName name="rep" localSheetId="8" hidden="1">{#N/A,#N/A,FALSE,"COVER";#N/A,#N/A,FALSE,"VALUATION";#N/A,#N/A,FALSE,"FORECAST";#N/A,#N/A,FALSE,"FY ANALYSIS ";#N/A,#N/A,FALSE," HY ANALYSIS"}</definedName>
    <definedName name="rep" localSheetId="5" hidden="1">{#N/A,#N/A,FALSE,"COVER";#N/A,#N/A,FALSE,"VALUATION";#N/A,#N/A,FALSE,"FORECAST";#N/A,#N/A,FALSE,"FY ANALYSIS ";#N/A,#N/A,FALSE," HY ANALYSIS"}</definedName>
    <definedName name="rep" localSheetId="4" hidden="1">{#N/A,#N/A,FALSE,"COVER";#N/A,#N/A,FALSE,"VALUATION";#N/A,#N/A,FALSE,"FORECAST";#N/A,#N/A,FALSE,"FY ANALYSIS ";#N/A,#N/A,FALSE," HY ANALYSIS"}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[30]inputs!$O$8</definedName>
    <definedName name="ReportCreated">FALSE</definedName>
    <definedName name="Reported_net_income">[37]Figures!#REF!</definedName>
    <definedName name="rEPS" localSheetId="5">#REF!</definedName>
    <definedName name="rEPS" localSheetId="1">#REF!</definedName>
    <definedName name="rEPS">#REF!</definedName>
    <definedName name="rEPS2001Local" localSheetId="5">#REF!</definedName>
    <definedName name="rEPS2001Local" localSheetId="1">#REF!</definedName>
    <definedName name="rEPS2001Local">#REF!</definedName>
    <definedName name="rEPS2001USD" localSheetId="5">#REF!</definedName>
    <definedName name="rEPS2001USD" localSheetId="1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6">#REF!</definedName>
    <definedName name="REPUBLIC">#REF!</definedName>
    <definedName name="REPUBLIC1" localSheetId="6">#REF!</definedName>
    <definedName name="REPUBLIC1">#REF!</definedName>
    <definedName name="repurchase">#REF!</definedName>
    <definedName name="repurchase_cash">#REF!</definedName>
    <definedName name="RES.CM.CAPITAL" localSheetId="6">#REF!</definedName>
    <definedName name="RES.CM.CAPITAL">#REF!</definedName>
    <definedName name="RES.CM.ESP" localSheetId="6">#REF!</definedName>
    <definedName name="RES.CM.ESP">#REF!</definedName>
    <definedName name="RES.INC.FISCAL" localSheetId="6">#REF!</definedName>
    <definedName name="RES.INC.FISCAL">#REF!</definedName>
    <definedName name="RES.LUCROS.AC" localSheetId="6">#REF!</definedName>
    <definedName name="RES.LUCROS.AC">#REF!</definedName>
    <definedName name="RES.MINORITARIOS" localSheetId="6">#REF!</definedName>
    <definedName name="RES.MINORITARIOS">#REF!</definedName>
    <definedName name="Research">#REF!</definedName>
    <definedName name="RESERVA.CAPITAL" localSheetId="6">#REF!</definedName>
    <definedName name="RESERVA.CAPITAL">#REF!</definedName>
    <definedName name="RESERVA.REAVAL" localSheetId="6">#REF!</definedName>
    <definedName name="RESERVA.REAVAL">#REF!</definedName>
    <definedName name="Residual_Value_Percent">#REF!</definedName>
    <definedName name="Restaurant_MtoB_Sales_Percent">#REF!</definedName>
    <definedName name="Resultado">'[22]Analysis Range $500M and 10%'!#REF!</definedName>
    <definedName name="results" localSheetId="6" hidden="1">{"FCB_ALL",#N/A,FALSE,"FCB"}</definedName>
    <definedName name="results" localSheetId="7" hidden="1">{"FCB_ALL",#N/A,FALSE,"FCB"}</definedName>
    <definedName name="results" localSheetId="8" hidden="1">{"FCB_ALL",#N/A,FALSE,"FCB"}</definedName>
    <definedName name="results" localSheetId="5" hidden="1">{"FCB_ALL",#N/A,FALSE,"FCB"}</definedName>
    <definedName name="results" localSheetId="4" hidden="1">{"FCB_ALL",#N/A,FALSE,"FCB"}</definedName>
    <definedName name="results" localSheetId="1" hidden="1">{"FCB_ALL",#N/A,FALSE,"FCB"}</definedName>
    <definedName name="results" hidden="1">{"FCB_ALL",#N/A,FALSE,"FCB"}</definedName>
    <definedName name="Resumo">#REF!</definedName>
    <definedName name="Retire_Debt" localSheetId="5">#REF!</definedName>
    <definedName name="Retire_Debt" localSheetId="1">#REF!</definedName>
    <definedName name="Retire_Debt">#REF!</definedName>
    <definedName name="ReturnAnalysisII" localSheetId="6" hidden="1">{"'Sheet1'!$A$1:$H$145"}</definedName>
    <definedName name="ReturnAnalysisII" localSheetId="7" hidden="1">{"'Sheet1'!$A$1:$H$145"}</definedName>
    <definedName name="ReturnAnalysisII" localSheetId="8" hidden="1">{"'Sheet1'!$A$1:$H$145"}</definedName>
    <definedName name="ReturnAnalysisII" localSheetId="4" hidden="1">{"'Sheet1'!$A$1:$H$145"}</definedName>
    <definedName name="ReturnAnalysisII" localSheetId="1" hidden="1">{"'Sheet1'!$A$1:$H$145"}</definedName>
    <definedName name="ReturnAnalysisII" hidden="1">{"'Sheet1'!$A$1:$H$145"}</definedName>
    <definedName name="Returns" localSheetId="8">[62]!Returns</definedName>
    <definedName name="Returns" localSheetId="13">[62]!Returns</definedName>
    <definedName name="Returns">[62]!Returns</definedName>
    <definedName name="rev" localSheetId="5">#REF!</definedName>
    <definedName name="rev" localSheetId="1">#REF!</definedName>
    <definedName name="rev">#REF!</definedName>
    <definedName name="Rev_Growth_Assumptions" localSheetId="5">#REF!</definedName>
    <definedName name="Rev_Growth_Assumptions" localSheetId="1">#REF!</definedName>
    <definedName name="Rev_Growth_Assumptions">#REF!</definedName>
    <definedName name="Rev_Summary" localSheetId="5">#REF!</definedName>
    <definedName name="Rev_Summary" localSheetId="1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 localSheetId="5">#REF!</definedName>
    <definedName name="revinc1" localSheetId="1">#REF!</definedName>
    <definedName name="revinc1">#REF!</definedName>
    <definedName name="revinc2" localSheetId="5">#REF!</definedName>
    <definedName name="revinc2" localSheetId="1">#REF!</definedName>
    <definedName name="revinc2">#REF!</definedName>
    <definedName name="revinc3" localSheetId="5">#REF!</definedName>
    <definedName name="revinc3" localSheetId="1">#REF!</definedName>
    <definedName name="revinc3">#REF!</definedName>
    <definedName name="Revolver_Interest">#REF!</definedName>
    <definedName name="revolvermax">[161]Model_Assumptions!#REF!</definedName>
    <definedName name="rExchangeRate" localSheetId="5">#REF!</definedName>
    <definedName name="rExchangeRate" localSheetId="1">#REF!</definedName>
    <definedName name="rExchangeRate">#REF!</definedName>
    <definedName name="rf" localSheetId="5">#REF!</definedName>
    <definedName name="rf" localSheetId="1">#REF!</definedName>
    <definedName name="rf">#REF!</definedName>
    <definedName name="rf_rk" localSheetId="5">#REF!,#REF!</definedName>
    <definedName name="rf_rk" localSheetId="1">#REF!,#REF!</definedName>
    <definedName name="rf_rk">#REF!,#REF!</definedName>
    <definedName name="RFRATE">[38]EquityTemplate!$A$77:$IV$77</definedName>
    <definedName name="rFYE" localSheetId="5">#REF!</definedName>
    <definedName name="rFYE" localSheetId="1">#REF!</definedName>
    <definedName name="rFYE">#REF!</definedName>
    <definedName name="rFYEMonth" localSheetId="5">#REF!</definedName>
    <definedName name="rFYEMonth" localSheetId="1">#REF!</definedName>
    <definedName name="rFYEMonth">#REF!</definedName>
    <definedName name="rGrossInterest10K" localSheetId="5">#REF!</definedName>
    <definedName name="rGrossInterest10K" localSheetId="1">#REF!</definedName>
    <definedName name="rGrossInterest10K">#REF!</definedName>
    <definedName name="rhjirj5tr" localSheetId="6" hidden="1">{#N/A,#N/A,FALSE,"Plan1";#N/A,#N/A,FALSE,"Plan2"}</definedName>
    <definedName name="rhjirj5tr" localSheetId="7" hidden="1">{#N/A,#N/A,FALSE,"Plan1";#N/A,#N/A,FALSE,"Plan2"}</definedName>
    <definedName name="rhjirj5tr" localSheetId="8" hidden="1">{#N/A,#N/A,FALSE,"Plan1";#N/A,#N/A,FALSE,"Plan2"}</definedName>
    <definedName name="rhjirj5tr" localSheetId="4" hidden="1">{#N/A,#N/A,FALSE,"Plan1";#N/A,#N/A,FALSE,"Plan2"}</definedName>
    <definedName name="rhjirj5tr" localSheetId="1" hidden="1">{#N/A,#N/A,FALSE,"Plan1";#N/A,#N/A,FALSE,"Plan2"}</definedName>
    <definedName name="rhjirj5tr" hidden="1">{#N/A,#N/A,FALSE,"Plan1";#N/A,#N/A,FALSE,"Plan2"}</definedName>
    <definedName name="riasghG" localSheetId="6" hidden="1">{#N/A,#N/A,FALSE,"Plan1";#N/A,#N/A,FALSE,"Plan2"}</definedName>
    <definedName name="riasghG" localSheetId="7" hidden="1">{#N/A,#N/A,FALSE,"Plan1";#N/A,#N/A,FALSE,"Plan2"}</definedName>
    <definedName name="riasghG" localSheetId="8" hidden="1">{#N/A,#N/A,FALSE,"Plan1";#N/A,#N/A,FALSE,"Plan2"}</definedName>
    <definedName name="riasghG" localSheetId="4" hidden="1">{#N/A,#N/A,FALSE,"Plan1";#N/A,#N/A,FALSE,"Plan2"}</definedName>
    <definedName name="riasghG" localSheetId="1" hidden="1">{#N/A,#N/A,FALSE,"Plan1";#N/A,#N/A,FALSE,"Plan2"}</definedName>
    <definedName name="riasghG" hidden="1">{#N/A,#N/A,FALSE,"Plan1";#N/A,#N/A,FALSE,"Plan2"}</definedName>
    <definedName name="right_border" localSheetId="5">#REF!</definedName>
    <definedName name="right_border" localSheetId="1">#REF!</definedName>
    <definedName name="right_border">#REF!</definedName>
    <definedName name="RiskFreeR" localSheetId="5">#REF!</definedName>
    <definedName name="RiskFreeR" localSheetId="1">#REF!</definedName>
    <definedName name="RiskFreeR">#REF!</definedName>
    <definedName name="RiskPrem" localSheetId="5">#REF!</definedName>
    <definedName name="RiskPrem" localSheetId="1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ms" localSheetId="6" hidden="1">{"adj95mult",#N/A,FALSE,"COMPCO";"adj95est",#N/A,FALSE,"COMPCO"}</definedName>
    <definedName name="rms" localSheetId="7" hidden="1">{"adj95mult",#N/A,FALSE,"COMPCO";"adj95est",#N/A,FALSE,"COMPCO"}</definedName>
    <definedName name="rms" localSheetId="8" hidden="1">{"adj95mult",#N/A,FALSE,"COMPCO";"adj95est",#N/A,FALSE,"COMPCO"}</definedName>
    <definedName name="rms" localSheetId="4" hidden="1">{"adj95mult",#N/A,FALSE,"COMPCO";"adj95est",#N/A,FALSE,"COMPCO"}</definedName>
    <definedName name="rms" localSheetId="1" hidden="1">{"adj95mult",#N/A,FALSE,"COMPCO";"adj95est",#N/A,FALSE,"COMPCO"}</definedName>
    <definedName name="rms" hidden="1">{"adj95mult",#N/A,FALSE,"COMPCO";"adj95est",#N/A,FALSE,"COMPCO"}</definedName>
    <definedName name="rNetDebt" localSheetId="5">#REF!</definedName>
    <definedName name="rNetDebt" localSheetId="1">#REF!</definedName>
    <definedName name="rNetDebt">#REF!</definedName>
    <definedName name="rng_Refresh" localSheetId="5">#REF!</definedName>
    <definedName name="rng_Refresh" localSheetId="1">#REF!</definedName>
    <definedName name="rng_Refresh">#REF!</definedName>
    <definedName name="ROAA">[38]EquityTemplate!$A$48:$IV$48</definedName>
    <definedName name="ROAE">[38]EquityTemplate!$A$47:$IV$47</definedName>
    <definedName name="ROCE">[38]EquityTemplate!$A$50:$IV$50</definedName>
    <definedName name="Rock2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6" hidden="1">{"LBO Summary",#N/A,FALSE,"Summary"}</definedName>
    <definedName name="Rockwell" localSheetId="7" hidden="1">{"LBO Summary",#N/A,FALSE,"Summary"}</definedName>
    <definedName name="Rockwell" localSheetId="8" hidden="1">{"LBO Summary",#N/A,FALSE,"Summary"}</definedName>
    <definedName name="Rockwell" localSheetId="5" hidden="1">{"LBO Summary",#N/A,FALSE,"Summary"}</definedName>
    <definedName name="Rockwell" localSheetId="4" hidden="1">{"LBO Summary",#N/A,FALSE,"Summary"}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DP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ll_own">[95]Assum!$R$18</definedName>
    <definedName name="rollover">[84]Assump!$U$11</definedName>
    <definedName name="rOptions" localSheetId="5">#REF!</definedName>
    <definedName name="rOptions" localSheetId="1">#REF!</definedName>
    <definedName name="rOptions">#REF!</definedName>
    <definedName name="Rounding">[162]TPGMODEL!$A$54</definedName>
    <definedName name="row" localSheetId="5">#REF!</definedName>
    <definedName name="row" localSheetId="1">#REF!</definedName>
    <definedName name="row">#REF!</definedName>
    <definedName name="row_special" localSheetId="5">#REF!</definedName>
    <definedName name="row_special" localSheetId="1">#REF!</definedName>
    <definedName name="row_special">#REF!</definedName>
    <definedName name="ROWINC" localSheetId="5">#REF!</definedName>
    <definedName name="ROWINC" localSheetId="1">#REF!</definedName>
    <definedName name="ROWINC">#REF!</definedName>
    <definedName name="ROWREV">#REF!</definedName>
    <definedName name="RPO">#REF!</definedName>
    <definedName name="rPoolFoot">'[163]Merger Plan Output'!#REF!</definedName>
    <definedName name="rPreferredStock" localSheetId="5">#REF!</definedName>
    <definedName name="rPreferredStock" localSheetId="1">#REF!</definedName>
    <definedName name="rPreferredStock">#REF!</definedName>
    <definedName name="rPreTaxSynergies" localSheetId="5">#REF!</definedName>
    <definedName name="rPreTaxSynergies" localSheetId="1">#REF!</definedName>
    <definedName name="rPreTaxSynergies">#REF!</definedName>
    <definedName name="rPreTaxSynergiesLocal" localSheetId="5">#REF!</definedName>
    <definedName name="rPreTaxSynergiesLocal" localSheetId="1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r" localSheetId="6" hidden="1">{"mgmt forecast",#N/A,FALSE,"Mgmt Forecast";"dcf table",#N/A,FALSE,"Mgmt Forecast";"sensitivity",#N/A,FALSE,"Mgmt Forecast";"table inputs",#N/A,FALSE,"Mgmt Forecast";"calculations",#N/A,FALSE,"Mgmt Forecast"}</definedName>
    <definedName name="rr" localSheetId="7" hidden="1">{"mgmt forecast",#N/A,FALSE,"Mgmt Forecast";"dcf table",#N/A,FALSE,"Mgmt Forecast";"sensitivity",#N/A,FALSE,"Mgmt Forecast";"table inputs",#N/A,FALSE,"Mgmt Forecast";"calculations",#N/A,FALSE,"Mgmt Forecast"}</definedName>
    <definedName name="rr" localSheetId="8" hidden="1">{"mgmt forecast",#N/A,FALSE,"Mgmt Forecast";"dcf table",#N/A,FALSE,"Mgmt Forecast";"sensitivity",#N/A,FALSE,"Mgmt Forecast";"table inputs",#N/A,FALSE,"Mgmt Forecast";"calculations",#N/A,FALSE,"Mgmt Forecast"}</definedName>
    <definedName name="rr" localSheetId="4" hidden="1">{"mgmt forecast",#N/A,FALSE,"Mgmt Forecast";"dcf table",#N/A,FALSE,"Mgmt Forecast";"sensitivity",#N/A,FALSE,"Mgmt Forecast";"table inputs",#N/A,FALSE,"Mgmt Forecast";"calculations",#N/A,FALSE,"Mgmt Forecast"}</definedName>
    <definedName name="rr" localSheetId="1" hidden="1">{"mgmt forecast",#N/A,FALSE,"Mgmt Forecast";"dcf table",#N/A,FALSE,"Mgmt Forecast";"sensitivity",#N/A,FALSE,"Mgmt Forecast";"table inputs",#N/A,FALSE,"Mgmt Forecast";"calculations",#N/A,FALSE,"Mgmt Forecast"}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s" localSheetId="5">#REF!</definedName>
    <definedName name="Rs" localSheetId="1">#REF!</definedName>
    <definedName name="Rs">#REF!</definedName>
    <definedName name="rShares2001" localSheetId="5">#REF!</definedName>
    <definedName name="rShares2001" localSheetId="1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" localSheetId="6" hidden="1">{"EVA",#N/A,FALSE,"EVA";"WACC",#N/A,FALSE,"WACC"}</definedName>
    <definedName name="rt" localSheetId="7" hidden="1">{"EVA",#N/A,FALSE,"EVA";"WACC",#N/A,FALSE,"WACC"}</definedName>
    <definedName name="rt" localSheetId="8" hidden="1">{"EVA",#N/A,FALSE,"EVA";"WACC",#N/A,FALSE,"WACC"}</definedName>
    <definedName name="rt" localSheetId="4" hidden="1">{"EVA",#N/A,FALSE,"EVA";"WACC",#N/A,FALSE,"WACC"}</definedName>
    <definedName name="rt" localSheetId="1" hidden="1">{"EVA",#N/A,FALSE,"EVA";"WACC",#N/A,FALSE,"WACC"}</definedName>
    <definedName name="rt" hidden="1">{"EVA",#N/A,FALSE,"EVA";"WACC",#N/A,FALSE,"WACC"}</definedName>
    <definedName name="rTar" localSheetId="5">'[164]Inputs &amp; Sensitivities'!#REF!</definedName>
    <definedName name="rTar" localSheetId="1">'[164]Inputs &amp; Sensitivities'!#REF!</definedName>
    <definedName name="rTar">'[164]Inputs &amp; Sensitivities'!#REF!</definedName>
    <definedName name="rTarget" localSheetId="5">#REF!</definedName>
    <definedName name="rTarget" localSheetId="1">#REF!</definedName>
    <definedName name="rTarget">#REF!</definedName>
    <definedName name="rthrh" localSheetId="6" hidden="1">'[15]Football Field'!#REF!</definedName>
    <definedName name="rthrh" localSheetId="5" hidden="1">'[15]Football Field'!#REF!</definedName>
    <definedName name="rthrh" localSheetId="1" hidden="1">'[15]Football Field'!#REF!</definedName>
    <definedName name="rthrh" hidden="1">'[15]Football Field'!#REF!</definedName>
    <definedName name="Rtitle" localSheetId="5">#REF!</definedName>
    <definedName name="Rtitle" localSheetId="1">#REF!</definedName>
    <definedName name="Rtitle">#REF!</definedName>
    <definedName name="run">[95]Assum!$C$19</definedName>
    <definedName name="run_name">[95]Assum!$E$19</definedName>
    <definedName name="run_no">'[165]Trans Assump'!$C$19</definedName>
    <definedName name="RUNTIME" localSheetId="5">#REF!</definedName>
    <definedName name="RUNTIME" localSheetId="1">#REF!</definedName>
    <definedName name="RUNTIME">#REF!</definedName>
    <definedName name="RUNTIME2" localSheetId="5">'[100]Calcs for Sensitivy'!#REF!</definedName>
    <definedName name="RUNTIME2" localSheetId="1">'[100]Calcs for Sensitivy'!#REF!</definedName>
    <definedName name="RUNTIME2">'[100]Calcs for Sensitivy'!#REF!</definedName>
    <definedName name="Rwvu.Page1." localSheetId="1" hidden="1">#REF!</definedName>
    <definedName name="Rwvu.Page1." hidden="1">#REF!</definedName>
    <definedName name="Rwvu.Page2." localSheetId="1" hidden="1">#REF!</definedName>
    <definedName name="Rwvu.Page2." hidden="1">#REF!</definedName>
    <definedName name="Rwvu.Page3." localSheetId="1" hidden="1">#REF!</definedName>
    <definedName name="Rwvu.Page3." hidden="1">#REF!</definedName>
    <definedName name="Rwvu.Page4." hidden="1">#REF!</definedName>
    <definedName name="rXRate" localSheetId="5">#REF!</definedName>
    <definedName name="rXRate" localSheetId="1">#REF!</definedName>
    <definedName name="rXRate">#REF!</definedName>
    <definedName name="s" localSheetId="5">#REF!</definedName>
    <definedName name="s" localSheetId="1">#REF!</definedName>
    <definedName name="s">#REF!</definedName>
    <definedName name="s_1" localSheetId="5">#REF!</definedName>
    <definedName name="s_1" localSheetId="1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6">#REF!</definedName>
    <definedName name="S_F" localSheetId="5">#REF!</definedName>
    <definedName name="S_F" localSheetId="1">#REF!</definedName>
    <definedName name="S_F">#REF!</definedName>
    <definedName name="s_sal_inf">'[6]A I'!$D$36</definedName>
    <definedName name="sa" hidden="1">#REF!</definedName>
    <definedName name="sachin">[135]inputs!$O$8</definedName>
    <definedName name="sa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asd" localSheetId="6" hidden="1">{#N/A,#N/A,FALSE,"FFCXOUT3"}</definedName>
    <definedName name="sadasd" localSheetId="7" hidden="1">{#N/A,#N/A,FALSE,"FFCXOUT3"}</definedName>
    <definedName name="sadasd" localSheetId="8" hidden="1">{#N/A,#N/A,FALSE,"FFCXOUT3"}</definedName>
    <definedName name="sadasd" localSheetId="4" hidden="1">{#N/A,#N/A,FALSE,"FFCXOUT3"}</definedName>
    <definedName name="sadasd" localSheetId="1" hidden="1">{#N/A,#N/A,FALSE,"FFCXOUT3"}</definedName>
    <definedName name="sadasd" hidden="1">{#N/A,#N/A,FALSE,"FFCXOUT3"}</definedName>
    <definedName name="saf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RA" localSheetId="6">#REF!</definedName>
    <definedName name="SAFRA" localSheetId="5">#REF!</definedName>
    <definedName name="SAFRA" localSheetId="1">#REF!</definedName>
    <definedName name="SAFRA">#REF!</definedName>
    <definedName name="SAL.ENCARGOS" localSheetId="6">#REF!</definedName>
    <definedName name="SAL.ENCARGOS" localSheetId="1">#REF!</definedName>
    <definedName name="SAL.ENCARGOS">#REF!</definedName>
    <definedName name="Sala" localSheetId="1">#REF!</definedName>
    <definedName name="Sala">#REF!</definedName>
    <definedName name="SALDO" localSheetId="6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'[26]A I'!$D$32</definedName>
    <definedName name="sales_fringe_c">'[26]A I'!$D$29</definedName>
    <definedName name="sales_mtg_inflator">'[26]A I'!$D$30</definedName>
    <definedName name="sales1" localSheetId="5">#REF!</definedName>
    <definedName name="sales1" localSheetId="1">#REF!</definedName>
    <definedName name="sales1">#REF!</definedName>
    <definedName name="sales2" localSheetId="5">#REF!</definedName>
    <definedName name="sales2" localSheetId="1">#REF!</definedName>
    <definedName name="sales2">#REF!</definedName>
    <definedName name="sales3" localSheetId="5">#REF!</definedName>
    <definedName name="sales3" localSheetId="1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revision" hidden="1">1</definedName>
    <definedName name="SAPBEXsysID" hidden="1">"FWP"</definedName>
    <definedName name="SAPBEXwbID" hidden="1">"2T3WHTXQDJGCJ7Q6J7CVJQV67"</definedName>
    <definedName name="SAQ.EXP" localSheetId="6">#REF!</definedName>
    <definedName name="SAQ.EXP" localSheetId="5">#REF!</definedName>
    <definedName name="SAQ.EXP" localSheetId="1">#REF!</definedName>
    <definedName name="SAQ.EXP">#REF!</definedName>
    <definedName name="SAREV1" localSheetId="5">#REF!</definedName>
    <definedName name="SAREV1" localSheetId="1">#REF!</definedName>
    <definedName name="SAREV1">#REF!</definedName>
    <definedName name="SAREV2" localSheetId="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 localSheetId="5">[37]Figures!#REF!</definedName>
    <definedName name="Schroder_exceptionals" localSheetId="1">[37]Figures!#REF!</definedName>
    <definedName name="Schroder_exceptionals">[37]Figures!#REF!</definedName>
    <definedName name="SCIA" localSheetId="6">#REF!</definedName>
    <definedName name="SCIA" localSheetId="5">#REF!</definedName>
    <definedName name="SCIA" localSheetId="1">#REF!</definedName>
    <definedName name="SCIA">#REF!</definedName>
    <definedName name="SCIA1" localSheetId="6">#REF!</definedName>
    <definedName name="SCIA1" localSheetId="1">#REF!</definedName>
    <definedName name="SCIA1">#REF!</definedName>
    <definedName name="scvvsd" localSheetId="1">#REF!</definedName>
    <definedName name="scvvsd">#REF!</definedName>
    <definedName name="sd" localSheetId="6" hidden="1">{"Page 1",#N/A,TRUE,"Sheet1";"Page 2",#N/A,TRUE,"Sheet1"}</definedName>
    <definedName name="sd" localSheetId="7" hidden="1">{"Page 1",#N/A,TRUE,"Sheet1";"Page 2",#N/A,TRUE,"Sheet1"}</definedName>
    <definedName name="sd" localSheetId="8" hidden="1">{"Page 1",#N/A,TRUE,"Sheet1";"Page 2",#N/A,TRUE,"Sheet1"}</definedName>
    <definedName name="sd" localSheetId="5" hidden="1">{"Page 1",#N/A,TRUE,"Sheet1";"Page 2",#N/A,TRUE,"Sheet1"}</definedName>
    <definedName name="sd" localSheetId="4" hidden="1">{"Page 1",#N/A,TRUE,"Sheet1";"Page 2",#N/A,TRUE,"Sheet1"}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6" hidden="1">{#N/A,#N/A,FALSE,"Sheet1"}</definedName>
    <definedName name="sdafsdfzSDfasdf" localSheetId="7" hidden="1">{#N/A,#N/A,FALSE,"Sheet1"}</definedName>
    <definedName name="sdafsdfzSDfasdf" localSheetId="8" hidden="1">{#N/A,#N/A,FALSE,"Sheet1"}</definedName>
    <definedName name="sdafsdfzSDfasdf" localSheetId="5" hidden="1">{#N/A,#N/A,FALSE,"Sheet1"}</definedName>
    <definedName name="sdafsdfzSDfasdf" localSheetId="4" hidden="1">{#N/A,#N/A,FALSE,"Sheet1"}</definedName>
    <definedName name="sdafsdfzSDfasdf" localSheetId="1" hidden="1">{#N/A,#N/A,FALSE,"Sheet1"}</definedName>
    <definedName name="sdafsdfzSDfasdf" hidden="1">{#N/A,#N/A,FALSE,"Sheet1"}</definedName>
    <definedName name="sdf" localSheetId="6" hidden="1">{"page1",#N/A,FALSE,"Temp";"page2",#N/A,FALSE,"Temp";"page3",#N/A,FALSE,"Temp";"page4",#N/A,FALSE,"Temp";"page5",#N/A,FALSE,"Temp";"page6",#N/A,FALSE,"Temp"}</definedName>
    <definedName name="sdf" localSheetId="7" hidden="1">{"page1",#N/A,FALSE,"Temp";"page2",#N/A,FALSE,"Temp";"page3",#N/A,FALSE,"Temp";"page4",#N/A,FALSE,"Temp";"page5",#N/A,FALSE,"Temp";"page6",#N/A,FALSE,"Temp"}</definedName>
    <definedName name="sdf" localSheetId="8" hidden="1">{"page1",#N/A,FALSE,"Temp";"page2",#N/A,FALSE,"Temp";"page3",#N/A,FALSE,"Temp";"page4",#N/A,FALSE,"Temp";"page5",#N/A,FALSE,"Temp";"page6",#N/A,FALSE,"Temp"}</definedName>
    <definedName name="sdf" localSheetId="5" hidden="1">{"page1",#N/A,FALSE,"Temp";"page2",#N/A,FALSE,"Temp";"page3",#N/A,FALSE,"Temp";"page4",#N/A,FALSE,"Temp";"page5",#N/A,FALSE,"Temp";"page6",#N/A,FALSE,"Temp"}</definedName>
    <definedName name="sdf" localSheetId="4" hidden="1">{"page1",#N/A,FALSE,"Temp";"page2",#N/A,FALSE,"Temp";"page3",#N/A,FALSE,"Temp";"page4",#N/A,FALSE,"Temp";"page5",#N/A,FALSE,"Temp";"page6",#N/A,FALSE,"Temp"}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ds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vfsd" localSheetId="6" hidden="1">{"'RELATÓRIO'!$A$1:$E$20","'RELATÓRIO'!$A$22:$D$34","'INTERNET'!$A$31:$G$58","'INTERNET'!$A$1:$G$28","'SÉRIE HISTÓRICA'!$A$167:$H$212","'SÉRIE HISTÓRICA'!$A$56:$H$101"}</definedName>
    <definedName name="sdsvfsd" localSheetId="7" hidden="1">{"'RELATÓRIO'!$A$1:$E$20","'RELATÓRIO'!$A$22:$D$34","'INTERNET'!$A$31:$G$58","'INTERNET'!$A$1:$G$28","'SÉRIE HISTÓRICA'!$A$167:$H$212","'SÉRIE HISTÓRICA'!$A$56:$H$101"}</definedName>
    <definedName name="sdsvfsd" localSheetId="8" hidden="1">{"'RELATÓRIO'!$A$1:$E$20","'RELATÓRIO'!$A$22:$D$34","'INTERNET'!$A$31:$G$58","'INTERNET'!$A$1:$G$28","'SÉRIE HISTÓRICA'!$A$167:$H$212","'SÉRIE HISTÓRICA'!$A$56:$H$101"}</definedName>
    <definedName name="sdsvfsd" localSheetId="4" hidden="1">{"'RELATÓRIO'!$A$1:$E$20","'RELATÓRIO'!$A$22:$D$34","'INTERNET'!$A$31:$G$58","'INTERNET'!$A$1:$G$28","'SÉRIE HISTÓRICA'!$A$167:$H$212","'SÉRIE HISTÓRICA'!$A$56:$H$101"}</definedName>
    <definedName name="sdsvfsd" localSheetId="1" hidden="1">{"'RELATÓRIO'!$A$1:$E$20","'RELATÓRIO'!$A$22:$D$34","'INTERNET'!$A$31:$G$58","'INTERNET'!$A$1:$G$28","'SÉRIE HISTÓRICA'!$A$167:$H$212","'SÉRIE HISTÓRICA'!$A$56:$H$101"}</definedName>
    <definedName name="sdsvfsd" hidden="1">{"'RELATÓRIO'!$A$1:$E$20","'RELATÓRIO'!$A$22:$D$34","'INTERNET'!$A$31:$G$58","'INTERNET'!$A$1:$G$28","'SÉRIE HISTÓRICA'!$A$167:$H$212","'SÉRIE HISTÓRICA'!$A$56:$H$101"}</definedName>
    <definedName name="sdx" localSheetId="1">#REF!,#REF!</definedName>
    <definedName name="sdx">#REF!,#REF!</definedName>
    <definedName name="sea" localSheetId="5">[75]Apoio!#REF!</definedName>
    <definedName name="sea" localSheetId="1">[75]Apoio!#REF!</definedName>
    <definedName name="sea">[75]Apoio!#REF!</definedName>
    <definedName name="sea_code" localSheetId="5">[75]Apoio!#REF!</definedName>
    <definedName name="sea_code" localSheetId="1">[75]Apoio!#REF!</definedName>
    <definedName name="sea_code">[75]Apoio!#REF!</definedName>
    <definedName name="sea_desc" localSheetId="5">[75]Apoio!#REF!</definedName>
    <definedName name="sea_desc" localSheetId="1">[75]Apoio!#REF!</definedName>
    <definedName name="sea_desc">[75]Apoio!#REF!</definedName>
    <definedName name="sec_invt" localSheetId="5">#REF!</definedName>
    <definedName name="sec_invt" localSheetId="1">#REF!</definedName>
    <definedName name="sec_invt">#REF!</definedName>
    <definedName name="secondary" localSheetId="5">#REF!</definedName>
    <definedName name="secondary" localSheetId="1">#REF!</definedName>
    <definedName name="secondary">#REF!</definedName>
    <definedName name="secondaryprice" localSheetId="5">[166]Returns!#REF!</definedName>
    <definedName name="secondaryprice" localSheetId="1">[166]Returns!#REF!</definedName>
    <definedName name="secondaryprice">[166]Returns!#REF!</definedName>
    <definedName name="section">[153]Manager!$F$3</definedName>
    <definedName name="SedName" localSheetId="6">{"Client Name or Project Name"}</definedName>
    <definedName name="SedName" localSheetId="7">{"Client Name or Project Name"}</definedName>
    <definedName name="SedName" localSheetId="8">{"Client Name or Project Name"}</definedName>
    <definedName name="SedName" localSheetId="5">{"Client Name or Project Name"}</definedName>
    <definedName name="SedName" localSheetId="4">{"Client Name or Project Name"}</definedName>
    <definedName name="SedName" localSheetId="1">{"Client Name or Project Name"}</definedName>
    <definedName name="SedName">{"Client Name or Project Name"}</definedName>
    <definedName name="SedTables" localSheetId="6">{18}</definedName>
    <definedName name="SedTables" localSheetId="7">{18}</definedName>
    <definedName name="SedTables" localSheetId="8">{18}</definedName>
    <definedName name="SedTables" localSheetId="5">{18}</definedName>
    <definedName name="SedTables" localSheetId="4">{18}</definedName>
    <definedName name="SedTables" localSheetId="1">{18}</definedName>
    <definedName name="SedTables">{18}</definedName>
    <definedName name="Seg_LBO_Summ" localSheetId="6" hidden="1">{"LBO Summary",#N/A,FALSE,"Summary"}</definedName>
    <definedName name="Seg_LBO_Summ" localSheetId="7" hidden="1">{"LBO Summary",#N/A,FALSE,"Summary"}</definedName>
    <definedName name="Seg_LBO_Summ" localSheetId="8" hidden="1">{"LBO Summary",#N/A,FALSE,"Summary"}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8">[62]!SelectCreditRatios</definedName>
    <definedName name="SelectCreditRatios" localSheetId="13">[62]!SelectCreditRatios</definedName>
    <definedName name="SelectCreditRatios">[62]!SelectCreditRatios</definedName>
    <definedName name="SelectedData">[167]Network!#REF!</definedName>
    <definedName name="SelectSheet" localSheetId="8">[62]!SelectSheet</definedName>
    <definedName name="SelectSheet" localSheetId="13">[62]!SelectSheet</definedName>
    <definedName name="SelectSheet">[62]!SelectSheet</definedName>
    <definedName name="Selic0" localSheetId="5">#REF!</definedName>
    <definedName name="Selic0" localSheetId="1">#REF!</definedName>
    <definedName name="Selic0">#REF!</definedName>
    <definedName name="Selic1" localSheetId="5">#REF!</definedName>
    <definedName name="Selic1" localSheetId="1">#REF!</definedName>
    <definedName name="Selic1">#REF!</definedName>
    <definedName name="Selic10" localSheetId="5">#REF!</definedName>
    <definedName name="Selic10" localSheetId="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[25]Indices!$AE$57</definedName>
    <definedName name="SelicMes1">[25]Indices!$AF$57</definedName>
    <definedName name="SelicMes10">[25]Indices!$AO$57</definedName>
    <definedName name="SelicMes11">[25]Indices!$AP$57</definedName>
    <definedName name="SelicMes12">[25]Indices!$AQ$57</definedName>
    <definedName name="SelicMes2">[25]Indices!$AG$57</definedName>
    <definedName name="SelicMes3">[25]Indices!$AH$57</definedName>
    <definedName name="SelicMes4">[25]Indices!$AI$57</definedName>
    <definedName name="SelicMes5">[25]Indices!$AJ$57</definedName>
    <definedName name="SelicMes6">[25]Indices!$AK$57</definedName>
    <definedName name="SelicMes7">[25]Indices!$AL$57</definedName>
    <definedName name="SelicMes8">[25]Indices!$AM$57</definedName>
    <definedName name="SelicMes9">[25]Indices!$AN$57</definedName>
    <definedName name="SELL_INS" localSheetId="5">#REF!</definedName>
    <definedName name="SELL_INS" localSheetId="1">#REF!</definedName>
    <definedName name="SELL_INS">#REF!</definedName>
    <definedName name="Selling" localSheetId="5">#REF!</definedName>
    <definedName name="Selling" localSheetId="1">#REF!</definedName>
    <definedName name="Selling">#REF!</definedName>
    <definedName name="selUSER" localSheetId="5">#REF!</definedName>
    <definedName name="selUSER" localSheetId="1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[168]Calcs:Summary!$M$34:$AI$122</definedName>
    <definedName name="SENSITIVE" localSheetId="5">#REF!</definedName>
    <definedName name="SENSITIVE" localSheetId="1">#REF!</definedName>
    <definedName name="SENSITIVE">#REF!</definedName>
    <definedName name="SENSITIVITY" localSheetId="5">#REF!</definedName>
    <definedName name="SENSITIVITY" localSheetId="1">#REF!</definedName>
    <definedName name="SENSITIVITY">#REF!</definedName>
    <definedName name="SensitivityPerf1" localSheetId="5">#REF!</definedName>
    <definedName name="SensitivityPerf1" localSheetId="1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[169]ACCT!$E$1,[169]ACCT!$E$1:$E$65536</definedName>
    <definedName name="September" localSheetId="5">#REF!</definedName>
    <definedName name="September" localSheetId="1">#REF!</definedName>
    <definedName name="September">#REF!</definedName>
    <definedName name="SERIE_MESES" localSheetId="1">#REF!</definedName>
    <definedName name="SERIE_MESES">#REF!</definedName>
    <definedName name="Servidor">#REF!</definedName>
    <definedName name="set" localSheetId="6">#REF!</definedName>
    <definedName name="set" localSheetId="5">#REF!</definedName>
    <definedName name="set" localSheetId="1">#REF!</definedName>
    <definedName name="set">#REF!</definedName>
    <definedName name="SET_3">#REF!</definedName>
    <definedName name="sete" localSheetId="6">#REF!</definedName>
    <definedName name="sete">#REF!</definedName>
    <definedName name="SETOFBOOKSNAME1">[60]CRITERIA1!$B$2</definedName>
    <definedName name="SETSP" localSheetId="6">#REF!</definedName>
    <definedName name="SETSP" localSheetId="5">#REF!</definedName>
    <definedName name="SETSP" localSheetId="1">#REF!</definedName>
    <definedName name="SETSP">#REF!</definedName>
    <definedName name="setup">'[90]Sales - Total'!$D$149</definedName>
    <definedName name="SETVIN" localSheetId="6">#REF!</definedName>
    <definedName name="SETVIN" localSheetId="5">#REF!</definedName>
    <definedName name="SETVIN" localSheetId="1">#REF!</definedName>
    <definedName name="SETVIN">#REF!</definedName>
    <definedName name="setytd" localSheetId="6">#REF!</definedName>
    <definedName name="setytd" localSheetId="1">#REF!</definedName>
    <definedName name="setytd">#REF!</definedName>
    <definedName name="sfgv" localSheetId="6" hidden="1">{"consolidated",#N/A,FALSE,"Sheet1";"cms",#N/A,FALSE,"Sheet1";"fse",#N/A,FALSE,"Sheet1"}</definedName>
    <definedName name="sfgv" localSheetId="7" hidden="1">{"consolidated",#N/A,FALSE,"Sheet1";"cms",#N/A,FALSE,"Sheet1";"fse",#N/A,FALSE,"Sheet1"}</definedName>
    <definedName name="sfgv" localSheetId="8" hidden="1">{"consolidated",#N/A,FALSE,"Sheet1";"cms",#N/A,FALSE,"Sheet1";"fse",#N/A,FALSE,"Sheet1"}</definedName>
    <definedName name="sfgv" localSheetId="4" hidden="1">{"consolidated",#N/A,FALSE,"Sheet1";"cms",#N/A,FALSE,"Sheet1";"fse",#N/A,FALSE,"Sheet1"}</definedName>
    <definedName name="sfgv" localSheetId="1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6" hidden="1">{#N/A,#N/A,FALSE,"Calc";#N/A,#N/A,FALSE,"Sensitivity";#N/A,#N/A,FALSE,"LT Earn.Dil.";#N/A,#N/A,FALSE,"Dil. AVP"}</definedName>
    <definedName name="sfq" localSheetId="7" hidden="1">{#N/A,#N/A,FALSE,"Calc";#N/A,#N/A,FALSE,"Sensitivity";#N/A,#N/A,FALSE,"LT Earn.Dil.";#N/A,#N/A,FALSE,"Dil. AVP"}</definedName>
    <definedName name="sfq" localSheetId="8" hidden="1">{#N/A,#N/A,FALSE,"Calc";#N/A,#N/A,FALSE,"Sensitivity";#N/A,#N/A,FALSE,"LT Earn.Dil.";#N/A,#N/A,FALSE,"Dil. AVP"}</definedName>
    <definedName name="sfq" localSheetId="4" hidden="1">{#N/A,#N/A,FALSE,"Calc";#N/A,#N/A,FALSE,"Sensitivity";#N/A,#N/A,FALSE,"LT Earn.Dil.";#N/A,#N/A,FALSE,"Dil. AVP"}</definedName>
    <definedName name="sfq" localSheetId="1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gdg" localSheetId="6" hidden="1">{#N/A,#N/A,FALSE,"Calc";#N/A,#N/A,FALSE,"Sensitivity";#N/A,#N/A,FALSE,"LT Earn.Dil.";#N/A,#N/A,FALSE,"Dil. AVP"}</definedName>
    <definedName name="sgdg" localSheetId="7" hidden="1">{#N/A,#N/A,FALSE,"Calc";#N/A,#N/A,FALSE,"Sensitivity";#N/A,#N/A,FALSE,"LT Earn.Dil.";#N/A,#N/A,FALSE,"Dil. AVP"}</definedName>
    <definedName name="sgdg" localSheetId="8" hidden="1">{#N/A,#N/A,FALSE,"Calc";#N/A,#N/A,FALSE,"Sensitivity";#N/A,#N/A,FALSE,"LT Earn.Dil.";#N/A,#N/A,FALSE,"Dil. AVP"}</definedName>
    <definedName name="sgdg" localSheetId="4" hidden="1">{#N/A,#N/A,FALSE,"Calc";#N/A,#N/A,FALSE,"Sensitivity";#N/A,#N/A,FALSE,"LT Earn.Dil.";#N/A,#N/A,FALSE,"Dil. AVP"}</definedName>
    <definedName name="sgdg" localSheetId="1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localSheetId="6" hidden="1">{"consolidated",#N/A,FALSE,"Sheet1";"cms",#N/A,FALSE,"Sheet1";"fse",#N/A,FALSE,"Sheet1"}</definedName>
    <definedName name="sgsx" localSheetId="7" hidden="1">{"consolidated",#N/A,FALSE,"Sheet1";"cms",#N/A,FALSE,"Sheet1";"fse",#N/A,FALSE,"Sheet1"}</definedName>
    <definedName name="sgsx" localSheetId="8" hidden="1">{"consolidated",#N/A,FALSE,"Sheet1";"cms",#N/A,FALSE,"Sheet1";"fse",#N/A,FALSE,"Sheet1"}</definedName>
    <definedName name="sgsx" localSheetId="4" hidden="1">{"consolidated",#N/A,FALSE,"Sheet1";"cms",#N/A,FALSE,"Sheet1";"fse",#N/A,FALSE,"Sheet1"}</definedName>
    <definedName name="sgsx" localSheetId="1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Desktop_Appraisal">#REF!</definedName>
    <definedName name="share_price" localSheetId="5">[82]Model!#REF!</definedName>
    <definedName name="share_price" localSheetId="1">[82]Model!#REF!</definedName>
    <definedName name="share_price">[82]Model!#REF!</definedName>
    <definedName name="share_table" localSheetId="5">#REF!</definedName>
    <definedName name="share_table" localSheetId="1">#REF!</definedName>
    <definedName name="share_table">#REF!</definedName>
    <definedName name="shareofferprice" localSheetId="5">#REF!</definedName>
    <definedName name="shareofferprice" localSheetId="1">#REF!</definedName>
    <definedName name="shareofferprice">#REF!</definedName>
    <definedName name="sharepremium">[71]INPUTS!$I$19</definedName>
    <definedName name="shares" localSheetId="5">#REF!</definedName>
    <definedName name="shares" localSheetId="1">#REF!</definedName>
    <definedName name="shares">#REF!</definedName>
    <definedName name="Shares_Issued_Debt" localSheetId="5">#REF!</definedName>
    <definedName name="Shares_Issued_Debt" localSheetId="1">#REF!</definedName>
    <definedName name="Shares_Issued_Debt">#REF!</definedName>
    <definedName name="Shares_Issued_Option" localSheetId="5">#REF!</definedName>
    <definedName name="Shares_Issued_Option" localSheetId="1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 localSheetId="5">#REF!</definedName>
    <definedName name="sheetlabel" localSheetId="1">#REF!</definedName>
    <definedName name="sheetlabel">#REF!</definedName>
    <definedName name="SHORT" localSheetId="5">[86]Transinputs!#REF!</definedName>
    <definedName name="SHORT" localSheetId="1">[86]Transinputs!#REF!</definedName>
    <definedName name="SHORT">[86]Transinputs!#REF!</definedName>
    <definedName name="shr_repurchase" localSheetId="5">#REF!</definedName>
    <definedName name="shr_repurchase" localSheetId="1">#REF!</definedName>
    <definedName name="shr_repurchase">#REF!</definedName>
    <definedName name="Sim_Nao">[25]TabOpcoes!$D$16:$D$17</definedName>
    <definedName name="SING1" localSheetId="6">#REF!</definedName>
    <definedName name="SING1" localSheetId="5">#REF!</definedName>
    <definedName name="SING1" localSheetId="1">#REF!</definedName>
    <definedName name="SING1">#REF!</definedName>
    <definedName name="SING2" localSheetId="6">#REF!</definedName>
    <definedName name="SING2" localSheetId="1">#REF!</definedName>
    <definedName name="SING2">#REF!</definedName>
    <definedName name="SING3" localSheetId="6">#REF!</definedName>
    <definedName name="SING3" localSheetId="1">#REF!</definedName>
    <definedName name="SING3">#REF!</definedName>
    <definedName name="SING4" localSheetId="6">#REF!</definedName>
    <definedName name="SING4">#REF!</definedName>
    <definedName name="SING5" localSheetId="6">#REF!</definedName>
    <definedName name="SING5">#REF!</definedName>
    <definedName name="SING6" localSheetId="6">#REF!</definedName>
    <definedName name="SING6">#REF!</definedName>
    <definedName name="SINGM" localSheetId="6">#REF!</definedName>
    <definedName name="SINGM">#REF!</definedName>
    <definedName name="Sistemas_Negociacao">[127]RELATORIO!$B$159:$H$161</definedName>
    <definedName name="Size_Sample" localSheetId="1">#REF!</definedName>
    <definedName name="Size_Sample">#REF!</definedName>
    <definedName name="SLEVI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Tax" localSheetId="5">#REF!</definedName>
    <definedName name="SLTax" localSheetId="1">#REF!</definedName>
    <definedName name="SLTax">#REF!</definedName>
    <definedName name="SM_Allocation_Detail" localSheetId="5">#REF!</definedName>
    <definedName name="SM_Allocation_Detail" localSheetId="1">#REF!</definedName>
    <definedName name="SM_Allocation_Detail">#REF!</definedName>
    <definedName name="SM_Summary" localSheetId="5">#REF!</definedName>
    <definedName name="SM_Summary" localSheetId="1">#REF!</definedName>
    <definedName name="SM_Summary">#REF!</definedName>
    <definedName name="SO">#REF!</definedName>
    <definedName name="so_no">#REF!</definedName>
    <definedName name="so_no2">#REF!</definedName>
    <definedName name="Software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0.1076</definedName>
    <definedName name="Space_Furnishing">[39]Sheet3!$B$7</definedName>
    <definedName name="Space_Furnishing_97">[39]Sheet3!$C$7</definedName>
    <definedName name="Sparrow" localSheetId="5">#REF!</definedName>
    <definedName name="Sparrow" localSheetId="1">#REF!</definedName>
    <definedName name="Sparrow">#REF!</definedName>
    <definedName name="spon_pc" localSheetId="5">'[170]Trans Sum'!#REF!</definedName>
    <definedName name="spon_pc" localSheetId="1">'[170]Trans Sum'!#REF!</definedName>
    <definedName name="spon_pc">'[170]Trans Sum'!#REF!</definedName>
    <definedName name="SPREAD" localSheetId="5">[68]Buildup!#REF!</definedName>
    <definedName name="SPREAD" localSheetId="1">[68]Buildup!#REF!</definedName>
    <definedName name="SPREAD">[68]Buildup!#REF!</definedName>
    <definedName name="SPWS_WBID">"4E6D2710-CD02-11D3-B861-00C04F794732"</definedName>
    <definedName name="srecap">[171]Triggers!$E$21</definedName>
    <definedName name="ss" localSheetId="6" hidden="1">{#N/A,#N/A,FALSE,"Calc";#N/A,#N/A,FALSE,"Sensitivity";#N/A,#N/A,FALSE,"LT Earn.Dil.";#N/A,#N/A,FALSE,"Dil. AVP"}</definedName>
    <definedName name="ss" localSheetId="7" hidden="1">{#N/A,#N/A,FALSE,"Calc";#N/A,#N/A,FALSE,"Sensitivity";#N/A,#N/A,FALSE,"LT Earn.Dil.";#N/A,#N/A,FALSE,"Dil. AVP"}</definedName>
    <definedName name="ss" localSheetId="8" hidden="1">{#N/A,#N/A,FALSE,"Calc";#N/A,#N/A,FALSE,"Sensitivity";#N/A,#N/A,FALSE,"LT Earn.Dil.";#N/A,#N/A,FALSE,"Dil. AVP"}</definedName>
    <definedName name="ss" localSheetId="4" hidden="1">{#N/A,#N/A,FALSE,"Calc";#N/A,#N/A,FALSE,"Sensitivity";#N/A,#N/A,FALSE,"LT Earn.Dil.";#N/A,#N/A,FALSE,"Dil. AVP"}</definedName>
    <definedName name="ss" localSheetId="1" hidden="1">{#N/A,#N/A,FALSE,"Calc";#N/A,#N/A,FALSE,"Sensitivity";#N/A,#N/A,FALSE,"LT Earn.Dil.";#N/A,#N/A,FALSE,"Dil. AVP"}</definedName>
    <definedName name="ss" hidden="1">{#N/A,#N/A,FALSE,"Calc";#N/A,#N/A,FALSE,"Sensitivity";#N/A,#N/A,FALSE,"LT Earn.Dil.";#N/A,#N/A,FALSE,"Dil. AVP"}</definedName>
    <definedName name="ssdf" localSheetId="6" hidden="1">{"sens1\",#N/A,FALSE,"PF";"sens2",#N/A,FALSE,"PF";"sens3",#N/A,FALSE,"PF";"sens4",#N/A,FALSE,"PF"}</definedName>
    <definedName name="ssdf" localSheetId="7" hidden="1">{"sens1\",#N/A,FALSE,"PF";"sens2",#N/A,FALSE,"PF";"sens3",#N/A,FALSE,"PF";"sens4",#N/A,FALSE,"PF"}</definedName>
    <definedName name="ssdf" localSheetId="8" hidden="1">{"sens1\",#N/A,FALSE,"PF";"sens2",#N/A,FALSE,"PF";"sens3",#N/A,FALSE,"PF";"sens4",#N/A,FALSE,"PF"}</definedName>
    <definedName name="ssdf" localSheetId="5" hidden="1">{"sens1\",#N/A,FALSE,"PF";"sens2",#N/A,FALSE,"PF";"sens3",#N/A,FALSE,"PF";"sens4",#N/A,FALSE,"PF"}</definedName>
    <definedName name="ssdf" localSheetId="4" hidden="1">{"sens1\",#N/A,FALSE,"PF";"sens2",#N/A,FALSE,"PF";"sens3",#N/A,FALSE,"PF";"sens4",#N/A,FALSE,"PF"}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localSheetId="5" hidden="1">#REF!</definedName>
    <definedName name="sss" localSheetId="1" hidden="1">#REF!</definedName>
    <definedName name="sss" hidden="1">#REF!</definedName>
    <definedName name="SSSS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ssssssssssssssssss" hidden="1">#REF!</definedName>
    <definedName name="Start" localSheetId="5">#REF!</definedName>
    <definedName name="Start" localSheetId="1">#REF!</definedName>
    <definedName name="Start">#REF!</definedName>
    <definedName name="Start_Price" localSheetId="5">#REF!</definedName>
    <definedName name="Start_Price" localSheetId="1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 localSheetId="5">#REF!</definedName>
    <definedName name="Std_Monthly_Fee" localSheetId="1">#REF!</definedName>
    <definedName name="Std_Monthly_Fee">#REF!</definedName>
    <definedName name="StdPreRec" localSheetId="5">#REF!</definedName>
    <definedName name="StdPreRec" localSheetId="1">#REF!</definedName>
    <definedName name="StdPreRec">#REF!</definedName>
    <definedName name="StdPreSnd" localSheetId="5">#REF!</definedName>
    <definedName name="StdPreSnd" localSheetId="1">#REF!</definedName>
    <definedName name="StdPreSnd">#REF!</definedName>
    <definedName name="StdRegRec">#REF!</definedName>
    <definedName name="StdRegSnd">#REF!</definedName>
    <definedName name="stef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'[172]Obs options'!$J$32</definedName>
    <definedName name="STKDATA">'[173]Data Download'!$A$9:$GZ$84</definedName>
    <definedName name="STMATRIX1" localSheetId="5">#REF!</definedName>
    <definedName name="STMATRIX1" localSheetId="1">#REF!</definedName>
    <definedName name="STMATRIX1">#REF!</definedName>
    <definedName name="STMATRIX10" localSheetId="5">#REF!</definedName>
    <definedName name="STMATRIX10" localSheetId="1">#REF!</definedName>
    <definedName name="STMATRIX10">#REF!</definedName>
    <definedName name="STMATRIX11" localSheetId="5">#REF!</definedName>
    <definedName name="STMATRIX11" localSheetId="1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[29]Assumptions!$B$38</definedName>
    <definedName name="Stock1" localSheetId="5">#REF!</definedName>
    <definedName name="Stock1" localSheetId="1">#REF!</definedName>
    <definedName name="Stock1">#REF!</definedName>
    <definedName name="Stock2" localSheetId="5">#REF!</definedName>
    <definedName name="Stock2" localSheetId="1">#REF!</definedName>
    <definedName name="Stock2">#REF!</definedName>
    <definedName name="Stock3" localSheetId="5">#REF!</definedName>
    <definedName name="Stock3" localSheetId="1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 localSheetId="5">#REF!</definedName>
    <definedName name="STRATMULT" localSheetId="1">#REF!</definedName>
    <definedName name="STRATMULT">#REF!</definedName>
    <definedName name="strike" localSheetId="5">#REF!</definedName>
    <definedName name="strike" localSheetId="1">#REF!</definedName>
    <definedName name="strike">#REF!</definedName>
    <definedName name="STRM_dil_shares" localSheetId="5">[35]Backup!#REF!</definedName>
    <definedName name="STRM_dil_shares" localSheetId="1">[35]Backup!#REF!</definedName>
    <definedName name="STRM_dil_shares">[35]Backup!#REF!</definedName>
    <definedName name="STRM_EBITDA95" localSheetId="5">[35]Backup!#REF!</definedName>
    <definedName name="STRM_EBITDA95" localSheetId="1">[35]Backup!#REF!</definedName>
    <definedName name="STRM_EBITDA95">[35]Backup!#REF!</definedName>
    <definedName name="STRM_EBITDA95_m" localSheetId="5">[35]Backup!#REF!</definedName>
    <definedName name="STRM_EBITDA95_m" localSheetId="1">[35]Backup!#REF!</definedName>
    <definedName name="STRM_EBITDA95_m">[35]Backup!#REF!</definedName>
    <definedName name="STRM_EBITDA96">[35]Backup!#REF!</definedName>
    <definedName name="STRM_EBITDA96_m">[35]Backup!#REF!</definedName>
    <definedName name="STRM_equity_mcap">[35]Backup!#REF!</definedName>
    <definedName name="STRM_lev_mcap">[35]Backup!#REF!</definedName>
    <definedName name="STRM_total_dt">[35]Backup!#REF!</definedName>
    <definedName name="Structure" localSheetId="5">#REF!</definedName>
    <definedName name="Structure" localSheetId="1">#REF!</definedName>
    <definedName name="Structure">#REF!</definedName>
    <definedName name="Stub">[174]DCF!$S$4</definedName>
    <definedName name="Stub_Year_Adjustment" localSheetId="5">#REF!</definedName>
    <definedName name="Stub_Year_Adjustment" localSheetId="1">#REF!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 localSheetId="5">#REF!</definedName>
    <definedName name="sum" localSheetId="1">#REF!</definedName>
    <definedName name="sum">#REF!</definedName>
    <definedName name="Sumario" localSheetId="6" hidden="1">{#N/A,#N/A,FALSE,"SGP";#N/A,#N/A,FALSE,"SGI";#N/A,#N/A,FALSE,"SGC";#N/A,#N/A,FALSE,"SGS";#N/A,#N/A,FALSE,"SGB"}</definedName>
    <definedName name="Sumario" localSheetId="7" hidden="1">{#N/A,#N/A,FALSE,"SGP";#N/A,#N/A,FALSE,"SGI";#N/A,#N/A,FALSE,"SGC";#N/A,#N/A,FALSE,"SGS";#N/A,#N/A,FALSE,"SGB"}</definedName>
    <definedName name="Sumario" localSheetId="8" hidden="1">{#N/A,#N/A,FALSE,"SGP";#N/A,#N/A,FALSE,"SGI";#N/A,#N/A,FALSE,"SGC";#N/A,#N/A,FALSE,"SGS";#N/A,#N/A,FALSE,"SGB"}</definedName>
    <definedName name="Sumario" localSheetId="4" hidden="1">{#N/A,#N/A,FALSE,"SGP";#N/A,#N/A,FALSE,"SGI";#N/A,#N/A,FALSE,"SGC";#N/A,#N/A,FALSE,"SGS";#N/A,#N/A,FALSE,"SGB"}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6" hidden="1">{#N/A,#N/A,FALSE,"SGP";#N/A,#N/A,FALSE,"SGI";#N/A,#N/A,FALSE,"SGC";#N/A,#N/A,FALSE,"SGS";#N/A,#N/A,FALSE,"SGB"}</definedName>
    <definedName name="Sumário" localSheetId="7" hidden="1">{#N/A,#N/A,FALSE,"SGP";#N/A,#N/A,FALSE,"SGI";#N/A,#N/A,FALSE,"SGC";#N/A,#N/A,FALSE,"SGS";#N/A,#N/A,FALSE,"SGB"}</definedName>
    <definedName name="Sumário" localSheetId="8" hidden="1">{#N/A,#N/A,FALSE,"SGP";#N/A,#N/A,FALSE,"SGI";#N/A,#N/A,FALSE,"SGC";#N/A,#N/A,FALSE,"SGS";#N/A,#N/A,FALSE,"SGB"}</definedName>
    <definedName name="Sumário" localSheetId="4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" localSheetId="5">#REF!</definedName>
    <definedName name="summa" localSheetId="1">#REF!</definedName>
    <definedName name="summa">#REF!</definedName>
    <definedName name="summary" localSheetId="5">#REF!</definedName>
    <definedName name="summary" localSheetId="1">#REF!</definedName>
    <definedName name="summary">#REF!</definedName>
    <definedName name="Summary_00" localSheetId="5">#REF!</definedName>
    <definedName name="Summary_00" localSheetId="1">#REF!</definedName>
    <definedName name="Summary_00">#REF!</definedName>
    <definedName name="Summary_Page">#REF!</definedName>
    <definedName name="SUNDRY.MAT" localSheetId="6">#REF!</definedName>
    <definedName name="SUNDRY.MAT">#REF!</definedName>
    <definedName name="SupMaint">'[90]Sales - Total'!$D$7</definedName>
    <definedName name="Support" localSheetId="5">#REF!</definedName>
    <definedName name="Support" localSheetId="1">#REF!</definedName>
    <definedName name="Support">#REF!</definedName>
    <definedName name="Support_pgs" localSheetId="5">#REF!,#REF!,#REF!,#REF!,#REF!,#REF!,#REF!,#REF!</definedName>
    <definedName name="Support_pgs" localSheetId="1">#REF!,#REF!,#REF!,#REF!,#REF!,#REF!,#REF!,#REF!</definedName>
    <definedName name="Support_pgs">#REF!,#REF!,#REF!,#REF!,#REF!,#REF!,#REF!,#REF!</definedName>
    <definedName name="Sust_Capex_19">#REF!</definedName>
    <definedName name="Sust_Capex_20">#REF!</definedName>
    <definedName name="Sust_Capex_21">#REF!</definedName>
    <definedName name="Sust_Capex_22">#REF!</definedName>
    <definedName name="Sust_Capex_24">#REF!</definedName>
    <definedName name="Sust_HW_C_23">#REF!</definedName>
    <definedName name="Sust_Opex_19">#REF!</definedName>
    <definedName name="Sust_Opex_20">#REF!</definedName>
    <definedName name="Sust_Opex_21">#REF!</definedName>
    <definedName name="Sust_Opex_22">#REF!</definedName>
    <definedName name="Sust_Opex_23">#REF!</definedName>
    <definedName name="Sust_Opex_24">#REF!</definedName>
    <definedName name="Sust_OutrC_19">#REF!</definedName>
    <definedName name="Sust_OutrC_20">#REF!</definedName>
    <definedName name="Sust_OutrC_21">#REF!</definedName>
    <definedName name="Sust_OutrC_22">#REF!</definedName>
    <definedName name="Sust_OutrC_23">#REF!</definedName>
    <definedName name="Sust_OutrC_24">#REF!</definedName>
    <definedName name="Sust_OutrO_19">#REF!</definedName>
    <definedName name="Sust_OutrO_20">#REF!</definedName>
    <definedName name="Sust_OutrO_21">#REF!</definedName>
    <definedName name="Sust_OutrO_22">#REF!</definedName>
    <definedName name="Sust_OutrO_23">#REF!</definedName>
    <definedName name="Sust_OutrO_24">#REF!</definedName>
    <definedName name="SW" localSheetId="5">#REF!</definedName>
    <definedName name="SW" localSheetId="1">#REF!</definedName>
    <definedName name="SW">#REF!</definedName>
    <definedName name="SW_CAD" localSheetId="5">#REF!</definedName>
    <definedName name="SW_CAD" localSheetId="1">#REF!</definedName>
    <definedName name="SW_CAD">#REF!</definedName>
    <definedName name="swan" localSheetId="5">#REF!</definedName>
    <definedName name="swan" localSheetId="1">#REF!</definedName>
    <definedName name="swan">#REF!</definedName>
    <definedName name="swaprate">#REF!</definedName>
    <definedName name="SWeng">'[90]C&amp;P - SW Eng'!$A$1:$AZ$65536</definedName>
    <definedName name="switch" localSheetId="5">#REF!</definedName>
    <definedName name="switch" localSheetId="1">#REF!</definedName>
    <definedName name="switch">#REF!</definedName>
    <definedName name="Swvu.Client._.Profile." localSheetId="5">#REF!</definedName>
    <definedName name="Swvu.Client._.Profile." localSheetId="1">#REF!</definedName>
    <definedName name="Swvu.Client._.Profile.">#REF!</definedName>
    <definedName name="Swvu.Page4." localSheetId="1" hidden="1">#REF!</definedName>
    <definedName name="Swvu.Page4." hidden="1">#REF!</definedName>
    <definedName name="Swvu.PLANILHA2." hidden="1">#REF!</definedName>
    <definedName name="Swvu.quadro." hidden="1">#REF!</definedName>
    <definedName name="Swvu.Rate._.Table." localSheetId="5">#REF!</definedName>
    <definedName name="Swvu.Rate._.Table." localSheetId="1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[175]Sensitivities!$E$31</definedName>
    <definedName name="synch" localSheetId="5">#REF!</definedName>
    <definedName name="synch" localSheetId="1">#REF!</definedName>
    <definedName name="synch">#REF!</definedName>
    <definedName name="synergies">[28]Inputs!$X$6</definedName>
    <definedName name="synergiesY1">[28]Inputs!$X$10</definedName>
    <definedName name="synergiesY2">[28]Inputs!$X$11</definedName>
    <definedName name="synergiesY3">[28]Inputs!$X$12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[35]Input!#REF!</definedName>
    <definedName name="T_52_wk">[35]Input!#REF!</definedName>
    <definedName name="T_beta">[35]Input!#REF!</definedName>
    <definedName name="T_curr">[35]Input!#REF!</definedName>
    <definedName name="T_dil_shares">[35]Backup!#REF!</definedName>
    <definedName name="T_EBITDA95">[35]Backup!#REF!</definedName>
    <definedName name="T_EBITDA95_m">[35]Backup!#REF!</definedName>
    <definedName name="T_EBITDA95_res">[35]Input!#REF!</definedName>
    <definedName name="T_EBITDA96">[35]Backup!#REF!</definedName>
    <definedName name="T_EBITDA96_m">[35]Backup!#REF!</definedName>
    <definedName name="T_EBITDA96_res">[35]Input!#REF!</definedName>
    <definedName name="T_eps95">[35]Input!#REF!</definedName>
    <definedName name="T_eps96">[35]Input!#REF!</definedName>
    <definedName name="T_eps97">[35]Input!#REF!</definedName>
    <definedName name="T_equity_mcap">[35]Backup!#REF!</definedName>
    <definedName name="T_lev_mcap">[35]Backup!#REF!</definedName>
    <definedName name="T_pr">[35]Input!#REF!</definedName>
    <definedName name="T_ticker">[35]Input!#REF!</definedName>
    <definedName name="T_total_dt">[35]Backup!#REF!</definedName>
    <definedName name="TA">[38]EquityTemplate!$A$59:$IV$59</definedName>
    <definedName name="tab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DENOMINADOR">#REF!</definedName>
    <definedName name="TAB_DRIVER">#REF!</definedName>
    <definedName name="TAB_MIN_DEN">#REF!</definedName>
    <definedName name="tab_Pessoal" localSheetId="5">[25]TabViagens!#REF!</definedName>
    <definedName name="tab_Pessoal" localSheetId="1">[25]TabViagens!#REF!</definedName>
    <definedName name="tab_Pessoal">[25]TabViagens!#REF!</definedName>
    <definedName name="tab_uni_cr">[176]unificacao_cr!$B$4:$F$195</definedName>
    <definedName name="tab_uni_cta">[176]unificacao_conta!$B$6:$D$211</definedName>
    <definedName name="tabCoefRedViagem">[25]TabViagens!$S$6:$T$84</definedName>
    <definedName name="Tabela" localSheetId="6">#REF!</definedName>
    <definedName name="Tabela" localSheetId="5">#REF!</definedName>
    <definedName name="Tabela" localSheetId="1">#REF!</definedName>
    <definedName name="Tabela">#REF!</definedName>
    <definedName name="Tables" localSheetId="6">{18}</definedName>
    <definedName name="Tables" localSheetId="7">{18}</definedName>
    <definedName name="Tables" localSheetId="8">{18}</definedName>
    <definedName name="Tables" localSheetId="5">{18}</definedName>
    <definedName name="Tables" localSheetId="4">{18}</definedName>
    <definedName name="Tables" localSheetId="1">{18}</definedName>
    <definedName name="Tables">{18}</definedName>
    <definedName name="tabPoliticaViagem">[25]TabViagens!$J$5:$P$7</definedName>
    <definedName name="TabTrechos">[25]TabViagens!$B$6:$G$21</definedName>
    <definedName name="TAINT_SWITCH">[124]Transinputs!$AC$22</definedName>
    <definedName name="Tangible_Assets" localSheetId="5">#REF!</definedName>
    <definedName name="Tangible_Assets" localSheetId="1">#REF!</definedName>
    <definedName name="Tangible_Assets">#REF!</definedName>
    <definedName name="targ_latest_K" localSheetId="5">#REF!</definedName>
    <definedName name="targ_latest_K" localSheetId="1">#REF!</definedName>
    <definedName name="targ_latest_K">#REF!</definedName>
    <definedName name="targ_latest_q" localSheetId="5">#REF!</definedName>
    <definedName name="targ_latest_q" localSheetId="1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[28]Inputs!$F$14</definedName>
    <definedName name="targetName">[177]inputs!$G$16</definedName>
    <definedName name="targetprice" localSheetId="5">#REF!</definedName>
    <definedName name="targetprice" localSheetId="1">#REF!</definedName>
    <definedName name="targetprice">#REF!</definedName>
    <definedName name="TargLTDebt" localSheetId="5">#REF!</definedName>
    <definedName name="TargLTDebt" localSheetId="1">#REF!</definedName>
    <definedName name="TargLTDebt">#REF!</definedName>
    <definedName name="TargLTG1" localSheetId="5">#REF!</definedName>
    <definedName name="TargLTG1" localSheetId="1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[178]AI!$O$9</definedName>
    <definedName name="TAX">[28]Inputs!$L$14</definedName>
    <definedName name="Tax_Amortization" localSheetId="5">#REF!</definedName>
    <definedName name="Tax_Amortization" localSheetId="1">#REF!</definedName>
    <definedName name="Tax_Amortization">#REF!</definedName>
    <definedName name="tax_benefit">'[26]A I'!$D$15</definedName>
    <definedName name="Tax_Credit">[179]ValSum!$C$5</definedName>
    <definedName name="Tax_Rate">[140]Consolidated!#REF!</definedName>
    <definedName name="TAX_SUB_ROUTINE" localSheetId="5">#REF!</definedName>
    <definedName name="TAX_SUB_ROUTINE" localSheetId="1">#REF!</definedName>
    <definedName name="TAX_SUB_ROUTINE">#REF!</definedName>
    <definedName name="TAXA" localSheetId="6">#REF!</definedName>
    <definedName name="TAXA" localSheetId="5">#REF!</definedName>
    <definedName name="TAXA" localSheetId="1">#REF!</definedName>
    <definedName name="TAXA">#REF!</definedName>
    <definedName name="TaxaDesconto">[66]Dados!$E$25</definedName>
    <definedName name="TAXES" localSheetId="5">#REF!</definedName>
    <definedName name="TAXES" localSheetId="1">#REF!</definedName>
    <definedName name="TAXES">#REF!</definedName>
    <definedName name="taxrate" localSheetId="5">#REF!</definedName>
    <definedName name="taxrate" localSheetId="1">#REF!</definedName>
    <definedName name="taxrate">#REF!</definedName>
    <definedName name="TbAlocContas">[25]TabAlocContas!$B$6:$B$12</definedName>
    <definedName name="TbCodigoCR">[25]TabCR!$B$6:$B$112</definedName>
    <definedName name="TbCoefOrcamentario">[25]TabContaContabil!$C$6:$E$258</definedName>
    <definedName name="TbCtaContabCusto">[25]TabContaContabil!$B$6:$F$55</definedName>
    <definedName name="TbCtaContabDesp">[25]TabContaContabil!$B$57:$F$258</definedName>
    <definedName name="TbCtaContabDespDesc">[25]TabContaContabil!$B$57:$B$258</definedName>
    <definedName name="TbMeses">[25]TabOpcoes!$H$5:$H$16</definedName>
    <definedName name="TbTaxaDepreciacao">[25]TabDepreciacao!$B$7:$G$24</definedName>
    <definedName name="TbTipoApropriacao">[25]TabOpcoes!$B$5:$B$9</definedName>
    <definedName name="TbTipoConta">[25]TabOpcoes!$F$18:$F$19</definedName>
    <definedName name="TbTipoDepreciacao">[25]TabDepreciacao!$B$7:$B$24</definedName>
    <definedName name="TbTipoLcto">[25]TabOpcoes!$F$13:$F$15</definedName>
    <definedName name="TbTipoMoeda" localSheetId="5">#REF!</definedName>
    <definedName name="TbTipoMoeda" localSheetId="1">#REF!</definedName>
    <definedName name="TbTipoMoeda">#REF!</definedName>
    <definedName name="TbTipoReajuste">[25]TabOpcoes!$D$5:$D$13</definedName>
    <definedName name="TbTipoReajustePreco" localSheetId="5">#REF!</definedName>
    <definedName name="TbTipoReajustePreco" localSheetId="1">#REF!</definedName>
    <definedName name="TbTipoReajustePreco">#REF!</definedName>
    <definedName name="TECNOFIBRAS" localSheetId="6" hidden="1">{"'PXR_6500'!$A$1:$I$124"}</definedName>
    <definedName name="TECNOFIBRAS" localSheetId="7" hidden="1">{"'PXR_6500'!$A$1:$I$124"}</definedName>
    <definedName name="TECNOFIBRAS" localSheetId="8" hidden="1">{"'PXR_6500'!$A$1:$I$124"}</definedName>
    <definedName name="TECNOFIBRAS" localSheetId="4" hidden="1">{"'PXR_6500'!$A$1:$I$124"}</definedName>
    <definedName name="TECNOFIBRAS" localSheetId="1" hidden="1">{"'PXR_6500'!$A$1:$I$124"}</definedName>
    <definedName name="TECNOFIBRAS" hidden="1">{"'PXR_6500'!$A$1:$I$124"}</definedName>
    <definedName name="TECNOFIBRAS2" localSheetId="6" hidden="1">{"'PXR_6500'!$A$1:$I$124"}</definedName>
    <definedName name="TECNOFIBRAS2" localSheetId="7" hidden="1">{"'PXR_6500'!$A$1:$I$124"}</definedName>
    <definedName name="TECNOFIBRAS2" localSheetId="8" hidden="1">{"'PXR_6500'!$A$1:$I$124"}</definedName>
    <definedName name="TECNOFIBRAS2" localSheetId="4" hidden="1">{"'PXR_6500'!$A$1:$I$124"}</definedName>
    <definedName name="TECNOFIBRAS2" localSheetId="1" hidden="1">{"'PXR_6500'!$A$1:$I$124"}</definedName>
    <definedName name="TECNOFIBRAS2" hidden="1">{"'PXR_6500'!$A$1:$I$124"}</definedName>
    <definedName name="TELESERVICES" localSheetId="5">#REF!</definedName>
    <definedName name="TELESERVICES" localSheetId="1">#REF!</definedName>
    <definedName name="TELESERVICES">#REF!</definedName>
    <definedName name="TENDERS" localSheetId="5">#REF!</definedName>
    <definedName name="TENDERS" localSheetId="1">#REF!</definedName>
    <definedName name="TENDERS">#REF!</definedName>
    <definedName name="TERM" localSheetId="5">#REF!</definedName>
    <definedName name="TERM" localSheetId="1">#REF!</definedName>
    <definedName name="TERM">#REF!</definedName>
    <definedName name="term_DSO" localSheetId="5">'[63]A I'!#REF!</definedName>
    <definedName name="term_DSO" localSheetId="1">'[63]A I'!#REF!</definedName>
    <definedName name="term_DSO">'[63]A I'!#REF!</definedName>
    <definedName name="term_gm" localSheetId="5">'[63]A I'!#REF!</definedName>
    <definedName name="term_gm" localSheetId="1">'[63]A I'!#REF!</definedName>
    <definedName name="term_gm">'[63]A I'!#REF!</definedName>
    <definedName name="TES" localSheetId="1" hidden="1">#REF!</definedName>
    <definedName name="TES" hidden="1">#REF!</definedName>
    <definedName name="Test" localSheetId="5">#REF!:#REF!</definedName>
    <definedName name="Test" localSheetId="1">#REF!:#REF!</definedName>
    <definedName name="Test">#REF!:#REF!</definedName>
    <definedName name="Test01" localSheetId="5" hidden="1">#REF!</definedName>
    <definedName name="Test01" localSheetId="1" hidden="1">#REF!</definedName>
    <definedName name="Test01" hidden="1">#REF!</definedName>
    <definedName name="test1" localSheetId="5">[109]webout!#REF!</definedName>
    <definedName name="test1" localSheetId="1">[109]webout!#REF!</definedName>
    <definedName name="test1">[109]webout!#REF!</definedName>
    <definedName name="test2" localSheetId="5">[109]webout!#REF!</definedName>
    <definedName name="test2" localSheetId="1">[109]webout!#REF!</definedName>
    <definedName name="test2">[109]webout!#REF!</definedName>
    <definedName name="TestAdd">"Test RefersTo1"</definedName>
    <definedName name="teste">#REF!</definedName>
    <definedName name="TESTE_MALUCO">#REF!</definedName>
    <definedName name="teste1">#REF!</definedName>
    <definedName name="TESTE2">#REF!</definedName>
    <definedName name="teste3" localSheetId="6">#REF!</definedName>
    <definedName name="teste3" localSheetId="5">#REF!</definedName>
    <definedName name="teste3" localSheetId="1">#REF!</definedName>
    <definedName name="teste3">#REF!</definedName>
    <definedName name="teste34">#REF!</definedName>
    <definedName name="tester" localSheetId="6">[109]webout!#REF!</definedName>
    <definedName name="tester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6">#REF!</definedName>
    <definedName name="testes" localSheetId="5">#REF!</definedName>
    <definedName name="testes" localSheetId="1">#REF!</definedName>
    <definedName name="testes">#REF!</definedName>
    <definedName name="TextRefCopyRangeCount" hidden="1">1</definedName>
    <definedName name="tg" localSheetId="5">#REF!</definedName>
    <definedName name="tg" localSheetId="1">#REF!</definedName>
    <definedName name="tg">#REF!</definedName>
    <definedName name="TH" localSheetId="1">#REF!</definedName>
    <definedName name="TH">#REF!</definedName>
    <definedName name="thth" localSheetId="6" hidden="1">{#N/A,#N/A,FALSE,"Calc";#N/A,#N/A,FALSE,"Sensitivity";#N/A,#N/A,FALSE,"LT Earn.Dil.";#N/A,#N/A,FALSE,"Dil. AVP"}</definedName>
    <definedName name="thth" localSheetId="7" hidden="1">{#N/A,#N/A,FALSE,"Calc";#N/A,#N/A,FALSE,"Sensitivity";#N/A,#N/A,FALSE,"LT Earn.Dil.";#N/A,#N/A,FALSE,"Dil. AVP"}</definedName>
    <definedName name="thth" localSheetId="8" hidden="1">{#N/A,#N/A,FALSE,"Calc";#N/A,#N/A,FALSE,"Sensitivity";#N/A,#N/A,FALSE,"LT Earn.Dil.";#N/A,#N/A,FALSE,"Dil. AVP"}</definedName>
    <definedName name="thth" localSheetId="4" hidden="1">{#N/A,#N/A,FALSE,"Calc";#N/A,#N/A,FALSE,"Sensitivity";#N/A,#N/A,FALSE,"LT Earn.Dil.";#N/A,#N/A,FALSE,"Dil. AVP"}</definedName>
    <definedName name="thth" localSheetId="1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 localSheetId="5">#REF!</definedName>
    <definedName name="ticker" localSheetId="1">#REF!</definedName>
    <definedName name="ticker">#REF!</definedName>
    <definedName name="TickerCell" localSheetId="5">#REF!</definedName>
    <definedName name="TickerCell" localSheetId="1">#REF!</definedName>
    <definedName name="TickerCell">#REF!</definedName>
    <definedName name="Tier" localSheetId="6">#REF!</definedName>
    <definedName name="Tier" localSheetId="1">#REF!</definedName>
    <definedName name="Tier">#REF!</definedName>
    <definedName name="TIMESTAMP">#REF!</definedName>
    <definedName name="TIMESTAMP2">'[100]Calcs for Sensitivy'!#REF!</definedName>
    <definedName name="Timing_Variance_Of_Issue_Factor" localSheetId="5">#REF!</definedName>
    <definedName name="Timing_Variance_Of_Issue_Factor" localSheetId="1">#REF!</definedName>
    <definedName name="Timing_Variance_Of_Issue_Factor">#REF!</definedName>
    <definedName name="Tipificacao_Corretora">[127]RELATORIO!$F$5</definedName>
    <definedName name="Tipo_Faturamento2" localSheetId="1">#REF!</definedName>
    <definedName name="Tipo_Faturamento2">#REF!</definedName>
    <definedName name="Tipos_de_Irrigação" localSheetId="1">#REF!</definedName>
    <definedName name="Tipos_de_Irrigação">#REF!</definedName>
    <definedName name="Tipos_de_Solo" localSheetId="1">#REF!</definedName>
    <definedName name="Tipos_de_Solo">#REF!</definedName>
    <definedName name="Tipos_de_Varietal">#REF!</definedName>
    <definedName name="Tipos_Negociacao">[127]RELATORIO!$B$9:$H$12</definedName>
    <definedName name="TIT">#N/A</definedName>
    <definedName name="TITLE">[28]Inputs!$F$8</definedName>
    <definedName name="Title1" localSheetId="5">#REF!</definedName>
    <definedName name="Title1" localSheetId="1">#REF!</definedName>
    <definedName name="Title1">#REF!</definedName>
    <definedName name="Title2" localSheetId="5">#REF!</definedName>
    <definedName name="Title2" localSheetId="1">#REF!</definedName>
    <definedName name="Title2">#REF!</definedName>
    <definedName name="Title3">[180]chart!$C$18</definedName>
    <definedName name="Title4" localSheetId="5">#REF!</definedName>
    <definedName name="Title4" localSheetId="1">#REF!</definedName>
    <definedName name="Title4">#REF!</definedName>
    <definedName name="_xlnm.Print_Titles">'[22]Analysis Range $500M and 10%'!$A$1:$B$65536,'[22]Analysis Range $500M and 10%'!$A$1:$IV$6</definedName>
    <definedName name="tnf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p" localSheetId="6" hidden="1">{"Page1",#N/A,FALSE,"CompCo";"Page2",#N/A,FALSE,"CompCo"}</definedName>
    <definedName name="top" localSheetId="7" hidden="1">{"Page1",#N/A,FALSE,"CompCo";"Page2",#N/A,FALSE,"CompCo"}</definedName>
    <definedName name="top" localSheetId="8" hidden="1">{"Page1",#N/A,FALSE,"CompCo";"Page2",#N/A,FALSE,"CompCo"}</definedName>
    <definedName name="top" localSheetId="4" hidden="1">{"Page1",#N/A,FALSE,"CompCo";"Page2",#N/A,FALSE,"CompCo"}</definedName>
    <definedName name="top" localSheetId="1" hidden="1">{"Page1",#N/A,FALSE,"CompCo";"Page2",#N/A,FALSE,"CompCo"}</definedName>
    <definedName name="top" hidden="1">{"Page1",#N/A,FALSE,"CompCo";"Page2",#N/A,FALSE,"CompCo"}</definedName>
    <definedName name="Tot_Usage" localSheetId="5">#REF!</definedName>
    <definedName name="Tot_Usage" localSheetId="1">#REF!</definedName>
    <definedName name="Tot_Usage">#REF!</definedName>
    <definedName name="Tot_UseageY2" localSheetId="5">#REF!</definedName>
    <definedName name="Tot_UseageY2" localSheetId="1">#REF!</definedName>
    <definedName name="Tot_UseageY2">#REF!</definedName>
    <definedName name="Total_MtoB_Orders" localSheetId="5">#REF!</definedName>
    <definedName name="Total_MtoB_Orders" localSheetId="1">#REF!</definedName>
    <definedName name="Total_MtoB_Orders">#REF!</definedName>
    <definedName name="Total_MtoC_Orders">#REF!</definedName>
    <definedName name="Total_operation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 localSheetId="5">#REF!</definedName>
    <definedName name="TPROF" localSheetId="1">#REF!</definedName>
    <definedName name="TPROF">#REF!</definedName>
    <definedName name="tr" localSheetId="6" hidden="1">{"adj95mult",#N/A,FALSE,"COMPCO";"adj95est",#N/A,FALSE,"COMPCO"}</definedName>
    <definedName name="tr" localSheetId="7" hidden="1">{"adj95mult",#N/A,FALSE,"COMPCO";"adj95est",#N/A,FALSE,"COMPCO"}</definedName>
    <definedName name="tr" localSheetId="8" hidden="1">{"adj95mult",#N/A,FALSE,"COMPCO";"adj95est",#N/A,FALSE,"COMPCO"}</definedName>
    <definedName name="tr" localSheetId="4" hidden="1">{"adj95mult",#N/A,FALSE,"COMPCO";"adj95est",#N/A,FALSE,"COMPCO"}</definedName>
    <definedName name="tr" localSheetId="1" hidden="1">{"adj95mult",#N/A,FALSE,"COMPCO";"adj95est",#N/A,FALSE,"COMPCO"}</definedName>
    <definedName name="tr" hidden="1">{"adj95mult",#N/A,FALSE,"COMPCO";"adj95est",#N/A,FALSE,"COMPCO"}</definedName>
    <definedName name="Trad_Comps" localSheetId="8">OFFSET([130]!START,0,0,1,1)</definedName>
    <definedName name="Trad_Comps" localSheetId="13">OFFSET([130]!START,0,0,1,1)</definedName>
    <definedName name="Trad_Comps">OFFSET([130]!START,0,0,1,1)</definedName>
    <definedName name="tradcomp" localSheetId="6" hidden="1">{#N/A,#N/A,FALSE,"Trading-Mult ";#N/A,#N/A,FALSE,"Trading-Cap";#N/A,#N/A,FALSE,"Trading-Inc";#N/A,#N/A,FALSE,"Cash Flow";#N/A,#N/A,FALSE,"M&amp;A info"}</definedName>
    <definedName name="tradcomp" localSheetId="7" hidden="1">{#N/A,#N/A,FALSE,"Trading-Mult ";#N/A,#N/A,FALSE,"Trading-Cap";#N/A,#N/A,FALSE,"Trading-Inc";#N/A,#N/A,FALSE,"Cash Flow";#N/A,#N/A,FALSE,"M&amp;A info"}</definedName>
    <definedName name="tradcomp" localSheetId="8" hidden="1">{#N/A,#N/A,FALSE,"Trading-Mult ";#N/A,#N/A,FALSE,"Trading-Cap";#N/A,#N/A,FALSE,"Trading-Inc";#N/A,#N/A,FALSE,"Cash Flow";#N/A,#N/A,FALSE,"M&amp;A info"}</definedName>
    <definedName name="tradcomp" localSheetId="5" hidden="1">{#N/A,#N/A,FALSE,"Trading-Mult ";#N/A,#N/A,FALSE,"Trading-Cap";#N/A,#N/A,FALSE,"Trading-Inc";#N/A,#N/A,FALSE,"Cash Flow";#N/A,#N/A,FALSE,"M&amp;A info"}</definedName>
    <definedName name="tradcomp" localSheetId="4" hidden="1">{#N/A,#N/A,FALSE,"Trading-Mult ";#N/A,#N/A,FALSE,"Trading-Cap";#N/A,#N/A,FALSE,"Trading-Inc";#N/A,#N/A,FALSE,"Cash Flow";#N/A,#N/A,FALSE,"M&amp;A info"}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'[165]Trans Assump'!$AI$8</definedName>
    <definedName name="tradingcompar" localSheetId="6" hidden="1">{#N/A,#N/A,FALSE,"Trading-Mult ";#N/A,#N/A,FALSE,"Trading-Cap";#N/A,#N/A,FALSE,"Trading-Inc";#N/A,#N/A,FALSE,"Cash Flow";#N/A,#N/A,FALSE,"M&amp;A info"}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8" hidden="1">{#N/A,#N/A,FALSE,"Trading-Mult ";#N/A,#N/A,FALSE,"Trading-Cap";#N/A,#N/A,FALSE,"Trading-Inc";#N/A,#N/A,FALSE,"Cash Flow";#N/A,#N/A,FALSE,"M&amp;A info"}</definedName>
    <definedName name="tradingcompar" localSheetId="5" hidden="1">{#N/A,#N/A,FALSE,"Trading-Mult ";#N/A,#N/A,FALSE,"Trading-Cap";#N/A,#N/A,FALSE,"Trading-Inc";#N/A,#N/A,FALSE,"Cash Flow";#N/A,#N/A,FALSE,"M&amp;A info"}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6">#REF!</definedName>
    <definedName name="TRADUÇÃO.PL" localSheetId="5">#REF!</definedName>
    <definedName name="TRADUÇÃO.PL" localSheetId="1">#REF!</definedName>
    <definedName name="TRADUÇÃO.PL">#REF!</definedName>
    <definedName name="Training" localSheetId="5">#REF!</definedName>
    <definedName name="Training" localSheetId="1">#REF!</definedName>
    <definedName name="Training">#REF!</definedName>
    <definedName name="tranche_a" localSheetId="1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" localSheetId="6" hidden="1">{"mult96",#N/A,FALSE,"PETCOMP";"est96",#N/A,FALSE,"PETCOMP";"mult95",#N/A,FALSE,"PETCOMP";"est95",#N/A,FALSE,"PETCOMP";"multltm",#N/A,FALSE,"PETCOMP";"resultltm",#N/A,FALSE,"PETCOMP"}</definedName>
    <definedName name="tre" localSheetId="7" hidden="1">{"mult96",#N/A,FALSE,"PETCOMP";"est96",#N/A,FALSE,"PETCOMP";"mult95",#N/A,FALSE,"PETCOMP";"est95",#N/A,FALSE,"PETCOMP";"multltm",#N/A,FALSE,"PETCOMP";"resultltm",#N/A,FALSE,"PETCOMP"}</definedName>
    <definedName name="tre" localSheetId="8" hidden="1">{"mult96",#N/A,FALSE,"PETCOMP";"est96",#N/A,FALSE,"PETCOMP";"mult95",#N/A,FALSE,"PETCOMP";"est95",#N/A,FALSE,"PETCOMP";"multltm",#N/A,FALSE,"PETCOMP";"resultltm",#N/A,FALSE,"PETCOMP"}</definedName>
    <definedName name="tre" localSheetId="4" hidden="1">{"mult96",#N/A,FALSE,"PETCOMP";"est96",#N/A,FALSE,"PETCOMP";"mult95",#N/A,FALSE,"PETCOMP";"est95",#N/A,FALSE,"PETCOMP";"multltm",#N/A,FALSE,"PETCOMP";"resultltm",#N/A,FALSE,"PETCOMP"}</definedName>
    <definedName name="tre" localSheetId="1" hidden="1">{"mult96",#N/A,FALSE,"PETCOMP";"est96",#N/A,FALSE,"PETCOMP";"mult95",#N/A,FALSE,"PETCOMP";"est95",#N/A,FALSE,"PETCOMP";"multltm",#N/A,FALSE,"PETCOMP";"resultltm",#N/A,FALSE,"PETCOMP"}</definedName>
    <definedName name="tre" hidden="1">{"mult96",#N/A,FALSE,"PETCOMP";"est96",#N/A,FALSE,"PETCOMP";"mult95",#N/A,FALSE,"PETCOMP";"est95",#N/A,FALSE,"PETCOMP";"multltm",#N/A,FALSE,"PETCOMP";"resultltm",#N/A,FALSE,"PETCOMP"}</definedName>
    <definedName name="TrechoPadrao" localSheetId="5">#REF!</definedName>
    <definedName name="TrechoPadrao" localSheetId="1">#REF!</definedName>
    <definedName name="TrechoPadrao">#REF!</definedName>
    <definedName name="trend" localSheetId="6" hidden="1">{#N/A,#N/A,FALSE,"Aging Summary";#N/A,#N/A,FALSE,"Ratio Analysis";#N/A,#N/A,FALSE,"Test 120 Day Accts";#N/A,#N/A,FALSE,"Tickmarks"}</definedName>
    <definedName name="trend" localSheetId="7" hidden="1">{#N/A,#N/A,FALSE,"Aging Summary";#N/A,#N/A,FALSE,"Ratio Analysis";#N/A,#N/A,FALSE,"Test 120 Day Accts";#N/A,#N/A,FALSE,"Tickmarks"}</definedName>
    <definedName name="trend" localSheetId="8" hidden="1">{#N/A,#N/A,FALSE,"Aging Summary";#N/A,#N/A,FALSE,"Ratio Analysis";#N/A,#N/A,FALSE,"Test 120 Day Accts";#N/A,#N/A,FALSE,"Tickmarks"}</definedName>
    <definedName name="trend" localSheetId="5" hidden="1">{#N/A,#N/A,FALSE,"Aging Summary";#N/A,#N/A,FALSE,"Ratio Analysis";#N/A,#N/A,FALSE,"Test 120 Day Accts";#N/A,#N/A,FALSE,"Tickmarks"}</definedName>
    <definedName name="trend" localSheetId="4" hidden="1">{#N/A,#N/A,FALSE,"Aging Summary";#N/A,#N/A,FALSE,"Ratio Analysis";#N/A,#N/A,FALSE,"Test 120 Day Accts";#N/A,#N/A,FALSE,"Tickmarks"}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rial" localSheetId="6" hidden="1">{"Cover",#N/A,FALSE,"Cover";"Summary",#N/A,FALSE,"Summarpage"}</definedName>
    <definedName name="trial" localSheetId="7" hidden="1">{"Cover",#N/A,FALSE,"Cover";"Summary",#N/A,FALSE,"Summarpage"}</definedName>
    <definedName name="trial" localSheetId="8" hidden="1">{"Cover",#N/A,FALSE,"Cover";"Summary",#N/A,FALSE,"Summarpage"}</definedName>
    <definedName name="trial" localSheetId="4" hidden="1">{"Cover",#N/A,FALSE,"Cover";"Summary",#N/A,FALSE,"Summarpage"}</definedName>
    <definedName name="trial" localSheetId="1" hidden="1">{"Cover",#N/A,FALSE,"Cover";"Summary",#N/A,FALSE,"Summarpage"}</definedName>
    <definedName name="trial" hidden="1">{"Cover",#N/A,FALSE,"Cover";"Summary",#N/A,FALSE,"Summarpage"}</definedName>
    <definedName name="trim1" localSheetId="6">#REF!</definedName>
    <definedName name="trim1" localSheetId="5">#REF!</definedName>
    <definedName name="trim1" localSheetId="1">#REF!</definedName>
    <definedName name="trim1">#REF!</definedName>
    <definedName name="trim2" localSheetId="6">#REF!</definedName>
    <definedName name="trim2" localSheetId="1">#REF!</definedName>
    <definedName name="trim2">#REF!</definedName>
    <definedName name="trim3" localSheetId="6">#REF!</definedName>
    <definedName name="trim3" localSheetId="1">#REF!</definedName>
    <definedName name="trim3">#REF!</definedName>
    <definedName name="trim4" localSheetId="6">#REF!</definedName>
    <definedName name="trim4">#REF!</definedName>
    <definedName name="TSO">[29]Assumptions!$B$37</definedName>
    <definedName name="tt" localSheetId="6" hidden="1">{"mgmt forecast",#N/A,FALSE,"Mgmt Forecast";"dcf table",#N/A,FALSE,"Mgmt Forecast";"sensitivity",#N/A,FALSE,"Mgmt Forecast";"table inputs",#N/A,FALSE,"Mgmt Forecast";"calculations",#N/A,FALSE,"Mgmt Forecast"}</definedName>
    <definedName name="tt" localSheetId="7" hidden="1">{"mgmt forecast",#N/A,FALSE,"Mgmt Forecast";"dcf table",#N/A,FALSE,"Mgmt Forecast";"sensitivity",#N/A,FALSE,"Mgmt Forecast";"table inputs",#N/A,FALSE,"Mgmt Forecast";"calculations",#N/A,FALSE,"Mgmt Forecast"}</definedName>
    <definedName name="tt" localSheetId="8" hidden="1">{"mgmt forecast",#N/A,FALSE,"Mgmt Forecast";"dcf table",#N/A,FALSE,"Mgmt Forecast";"sensitivity",#N/A,FALSE,"Mgmt Forecast";"table inputs",#N/A,FALSE,"Mgmt Forecast";"calculations",#N/A,FALSE,"Mgmt Forecast"}</definedName>
    <definedName name="tt" localSheetId="4" hidden="1">{"mgmt forecast",#N/A,FALSE,"Mgmt Forecast";"dcf table",#N/A,FALSE,"Mgmt Forecast";"sensitivity",#N/A,FALSE,"Mgmt Forecast";"table inputs",#N/A,FALSE,"Mgmt Forecast";"calculations",#N/A,FALSE,"Mgmt Forecast"}</definedName>
    <definedName name="tt" localSheetId="1" hidden="1">{"mgmt forecast",#N/A,FALSE,"Mgmt Forecast";"dcf table",#N/A,FALSE,"Mgmt Forecast";"sensitivity",#N/A,FALSE,"Mgmt Forecast";"table inputs",#N/A,FALSE,"Mgmt Forecast";"calculations",#N/A,FALSE,"Mgmt Forecast"}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F93A">#REF!</definedName>
    <definedName name="TTF94A">#REF!</definedName>
    <definedName name="TTF95A">#REF!</definedName>
    <definedName name="TTF96A">#REF!</definedName>
    <definedName name="ttt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ttttttt">#REF!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ty" localSheetId="6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4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1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 hidden="1">#REF!</definedName>
    <definedName name="UCM_9" localSheetId="6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4" hidden="1">{"FS`s",#N/A,TRUE,"FS's";"Icome St",#N/A,TRUE,"Income St.";"Balance Sh",#N/A,TRUE,"Balance Sh.";"Gross Margin",#N/A,TRUE,"Gross Margin"}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ATUAL" localSheetId="6">#REF!</definedName>
    <definedName name="UFIRATUAL" localSheetId="5">#REF!</definedName>
    <definedName name="UFIRATUAL" localSheetId="1">#REF!</definedName>
    <definedName name="UFIRATUAL">#REF!</definedName>
    <definedName name="ULTMES" localSheetId="1">#REF!</definedName>
    <definedName name="ULTMES">#REF!</definedName>
    <definedName name="Unit2" localSheetId="1">#REF!</definedName>
    <definedName name="Unit2">#REF!</definedName>
    <definedName name="unitNb">#REF!</definedName>
    <definedName name="Univas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dateLBOsensitivityAnalysis" localSheetId="8">[181]!UpdateLBOsensitivityAnalysis</definedName>
    <definedName name="UpdateLBOsensitivityAnalysis" localSheetId="13">[181]!UpdateLBOsensitivityAnalysis</definedName>
    <definedName name="UpdateLBOsensitivityAnalysis">[181]!UpdateLBOsensitivityAnalysis</definedName>
    <definedName name="UpdateSelectedCase" localSheetId="8">[181]!UpdateSelectedCase</definedName>
    <definedName name="UpdateSelectedCase" localSheetId="13">[181]!UpdateSelectedCase</definedName>
    <definedName name="UpdateSelectedCase">[181]!UpdateSelectedCase</definedName>
    <definedName name="upper_left1" localSheetId="5">#REF!</definedName>
    <definedName name="upper_left1" localSheetId="1">#REF!</definedName>
    <definedName name="upper_left1">#REF!</definedName>
    <definedName name="upper_left2" localSheetId="5">#REF!</definedName>
    <definedName name="upper_left2" localSheetId="1">#REF!</definedName>
    <definedName name="upper_left2">#REF!</definedName>
    <definedName name="uptitle">[79]Inputs!$Z$10</definedName>
    <definedName name="usd" localSheetId="5">#REF!</definedName>
    <definedName name="usd" localSheetId="1">#REF!</definedName>
    <definedName name="usd">#REF!</definedName>
    <definedName name="USD_BRL" localSheetId="1">#REF!</definedName>
    <definedName name="USD_BRL">#REF!</definedName>
    <definedName name="USD_X">[104]Currency!$B$2</definedName>
    <definedName name="UserList">[20]systems!#REF!</definedName>
    <definedName name="userPWORD">[20]systems!#REF!</definedName>
    <definedName name="UsrStdPreRec" localSheetId="5">#REF!</definedName>
    <definedName name="UsrStdPreRec" localSheetId="1">#REF!</definedName>
    <definedName name="UsrStdPreRec">#REF!</definedName>
    <definedName name="UsrStdPreSnd" localSheetId="5">#REF!</definedName>
    <definedName name="UsrStdPreSnd" localSheetId="1">#REF!</definedName>
    <definedName name="UsrStdPreSnd">#REF!</definedName>
    <definedName name="UsrStdRegRec" localSheetId="5">#REF!</definedName>
    <definedName name="UsrStdRegRec" localSheetId="1">#REF!</definedName>
    <definedName name="UsrStdRegRec">#REF!</definedName>
    <definedName name="UsrStdRegSnd">#REF!</definedName>
    <definedName name="uu" localSheetId="6" hidden="1">{#N/A,#N/A,FALSE,"FFCXOUT3"}</definedName>
    <definedName name="uu" localSheetId="7" hidden="1">{#N/A,#N/A,FALSE,"FFCXOUT3"}</definedName>
    <definedName name="uu" localSheetId="8" hidden="1">{#N/A,#N/A,FALSE,"FFCXOUT3"}</definedName>
    <definedName name="uu" localSheetId="4" hidden="1">{#N/A,#N/A,FALSE,"FFCXOUT3"}</definedName>
    <definedName name="uu" localSheetId="1" hidden="1">{#N/A,#N/A,FALSE,"FFCXOUT3"}</definedName>
    <definedName name="uu" hidden="1">{#N/A,#N/A,FALSE,"FFCXOUT3"}</definedName>
    <definedName name="uuu" localSheetId="6" hidden="1">{"Acquiror Income Statement",#N/A,TRUE,"Acquiror";"Acquiror Balance Sheet",#N/A,TRUE,"Acquiror";"Acquiror Cash Flow",#N/A,TRUE,"Acquiror"}</definedName>
    <definedName name="uuu" localSheetId="7" hidden="1">{"Acquiror Income Statement",#N/A,TRUE,"Acquiror";"Acquiror Balance Sheet",#N/A,TRUE,"Acquiror";"Acquiror Cash Flow",#N/A,TRUE,"Acquiror"}</definedName>
    <definedName name="uuu" localSheetId="8" hidden="1">{"Acquiror Income Statement",#N/A,TRUE,"Acquiror";"Acquiror Balance Sheet",#N/A,TRUE,"Acquiror";"Acquiror Cash Flow",#N/A,TRUE,"Acquiror"}</definedName>
    <definedName name="uuu" localSheetId="5" hidden="1">{"Acquiror Income Statement",#N/A,TRUE,"Acquiror";"Acquiror Balance Sheet",#N/A,TRUE,"Acquiror";"Acquiror Cash Flow",#N/A,TRUE,"Acquiror"}</definedName>
    <definedName name="uuu" localSheetId="4" hidden="1">{"Acquiror Income Statement",#N/A,TRUE,"Acquiror";"Acquiror Balance Sheet",#N/A,TRUE,"Acquiror";"Acquiror Cash Flow",#N/A,TRUE,"Acquiror"}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uuuuuuuuuu">#REF!</definedName>
    <definedName name="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_SUm" localSheetId="6" hidden="1">{#N/A,#N/A,FALSE,"Summary";#N/A,#N/A,FALSE,"Base Materials";#N/A,#N/A,FALSE,"Construction";#N/A,#N/A,FALSE,"Packaging";#N/A,#N/A,FALSE,"Transportation"}</definedName>
    <definedName name="V_SUm" localSheetId="7" hidden="1">{#N/A,#N/A,FALSE,"Summary";#N/A,#N/A,FALSE,"Base Materials";#N/A,#N/A,FALSE,"Construction";#N/A,#N/A,FALSE,"Packaging";#N/A,#N/A,FALSE,"Transportation"}</definedName>
    <definedName name="V_SUm" localSheetId="8" hidden="1">{#N/A,#N/A,FALSE,"Summary";#N/A,#N/A,FALSE,"Base Materials";#N/A,#N/A,FALSE,"Construction";#N/A,#N/A,FALSE,"Packaging";#N/A,#N/A,FALSE,"Transportation"}</definedName>
    <definedName name="V_SUm" localSheetId="4" hidden="1">{#N/A,#N/A,FALSE,"Summary";#N/A,#N/A,FALSE,"Base Materials";#N/A,#N/A,FALSE,"Construction";#N/A,#N/A,FALSE,"Packaging";#N/A,#N/A,FALSE,"Transportation"}</definedName>
    <definedName name="V_SUm" localSheetId="1" hidden="1">{#N/A,#N/A,FALSE,"Summary";#N/A,#N/A,FALSE,"Base Materials";#N/A,#N/A,FALSE,"Construction";#N/A,#N/A,FALSE,"Packaging";#N/A,#N/A,FALSE,"Transportation"}</definedName>
    <definedName name="V_SUm" hidden="1">{#N/A,#N/A,FALSE,"Summary";#N/A,#N/A,FALSE,"Base Materials";#N/A,#N/A,FALSE,"Construction";#N/A,#N/A,FALSE,"Packaging";#N/A,#N/A,FALSE,"Transportation"}</definedName>
    <definedName name="va" localSheetId="5">#REF!</definedName>
    <definedName name="va" localSheetId="1">#REF!</definedName>
    <definedName name="va">#REF!</definedName>
    <definedName name="Vail" localSheetId="6" hidden="1">{"PVGraph2",#N/A,FALSE,"PV Data"}</definedName>
    <definedName name="Vail" localSheetId="7" hidden="1">{"PVGraph2",#N/A,FALSE,"PV Data"}</definedName>
    <definedName name="Vail" localSheetId="8" hidden="1">{"PVGraph2",#N/A,FALSE,"PV Data"}</definedName>
    <definedName name="Vail" localSheetId="4" hidden="1">{"PVGraph2",#N/A,FALSE,"PV Data"}</definedName>
    <definedName name="Vail" localSheetId="1" hidden="1">{"PVGraph2",#N/A,FALSE,"PV Data"}</definedName>
    <definedName name="Vail" hidden="1">{"PVGraph2",#N/A,FALSE,"PV Data"}</definedName>
    <definedName name="val" localSheetId="6" hidden="1">{#N/A,#N/A,FALSE,"Base Materials";#N/A,#N/A,FALSE,"Construction";#N/A,#N/A,FALSE,"Packaging";#N/A,#N/A,FALSE,"Transportation"}</definedName>
    <definedName name="val" localSheetId="7" hidden="1">{#N/A,#N/A,FALSE,"Base Materials";#N/A,#N/A,FALSE,"Construction";#N/A,#N/A,FALSE,"Packaging";#N/A,#N/A,FALSE,"Transportation"}</definedName>
    <definedName name="val" localSheetId="8" hidden="1">{#N/A,#N/A,FALSE,"Base Materials";#N/A,#N/A,FALSE,"Construction";#N/A,#N/A,FALSE,"Packaging";#N/A,#N/A,FALSE,"Transportation"}</definedName>
    <definedName name="val" localSheetId="4" hidden="1">{#N/A,#N/A,FALSE,"Base Materials";#N/A,#N/A,FALSE,"Construction";#N/A,#N/A,FALSE,"Packaging";#N/A,#N/A,FALSE,"Transportation"}</definedName>
    <definedName name="val" localSheetId="1" hidden="1">{#N/A,#N/A,FALSE,"Base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localSheetId="6" hidden="1">{#N/A,#N/A,FALSE,"Summary";#N/A,#N/A,FALSE,"Base Materials";#N/A,#N/A,FALSE,"Construction";#N/A,#N/A,FALSE,"Packaging";#N/A,#N/A,FALSE,"Transportation"}</definedName>
    <definedName name="val\" localSheetId="7" hidden="1">{#N/A,#N/A,FALSE,"Summary";#N/A,#N/A,FALSE,"Base Materials";#N/A,#N/A,FALSE,"Construction";#N/A,#N/A,FALSE,"Packaging";#N/A,#N/A,FALSE,"Transportation"}</definedName>
    <definedName name="val\" localSheetId="8" hidden="1">{#N/A,#N/A,FALSE,"Summary";#N/A,#N/A,FALSE,"Base Materials";#N/A,#N/A,FALSE,"Construction";#N/A,#N/A,FALSE,"Packaging";#N/A,#N/A,FALSE,"Transportation"}</definedName>
    <definedName name="val\" localSheetId="4" hidden="1">{#N/A,#N/A,FALSE,"Summary";#N/A,#N/A,FALSE,"Base Materials";#N/A,#N/A,FALSE,"Construction";#N/A,#N/A,FALSE,"Packaging";#N/A,#N/A,FALSE,"Transportation"}</definedName>
    <definedName name="val\" localSheetId="1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mult" localSheetId="5">#REF!</definedName>
    <definedName name="val_mult" localSheetId="1">#REF!</definedName>
    <definedName name="val_mult">#REF!</definedName>
    <definedName name="VALMAT" localSheetId="5">#REF!</definedName>
    <definedName name="VALMAT" localSheetId="1">#REF!</definedName>
    <definedName name="VALMAT">#REF!</definedName>
    <definedName name="valmatrix" localSheetId="5">#REF!</definedName>
    <definedName name="valmatrix" localSheetId="1">#REF!</definedName>
    <definedName name="valmatrix">#REF!</definedName>
    <definedName name="valor">[83]PDD!$L$13:$L$71</definedName>
    <definedName name="valor_arren" localSheetId="6">#REF!</definedName>
    <definedName name="valor_arren" localSheetId="5">#REF!</definedName>
    <definedName name="valor_arren" localSheetId="1">#REF!</definedName>
    <definedName name="valor_arren">#REF!</definedName>
    <definedName name="valor_arrevsa" localSheetId="6">#REF!</definedName>
    <definedName name="valor_arrevsa" localSheetId="1">#REF!</definedName>
    <definedName name="valor_arrevsa">#REF!</definedName>
    <definedName name="valor_crednsa" localSheetId="6">#REF!</definedName>
    <definedName name="valor_crednsa" localSheetId="1">#REF!</definedName>
    <definedName name="valor_crednsa">#REF!</definedName>
    <definedName name="valor_credvsa" localSheetId="6">#REF!</definedName>
    <definedName name="valor_credvsa">#REF!</definedName>
    <definedName name="valor_outcredn" localSheetId="6">#REF!</definedName>
    <definedName name="valor_outcredn">#REF!</definedName>
    <definedName name="valor_outcrednsa" localSheetId="6">#REF!</definedName>
    <definedName name="valor_outcrednsa">#REF!</definedName>
    <definedName name="valor_outcredvsa" localSheetId="6">#REF!</definedName>
    <definedName name="valor_outcredvsa">#REF!</definedName>
    <definedName name="valores">#REF!,#REF!,#REF!,#REF!,#REF!,#REF!,#REF!,#REF!,#REF!,#REF!,#REF!</definedName>
    <definedName name="VALORES_1">#REF!</definedName>
    <definedName name="VALORES_2">#REF!</definedName>
    <definedName name="VALORES_3">#REF!</definedName>
    <definedName name="VALORES_4">#REF!</definedName>
    <definedName name="VALORES_5">#REF!</definedName>
    <definedName name="VALORES_ACUM_1">#REF!</definedName>
    <definedName name="VALORES_ACUM_2">#REF!</definedName>
    <definedName name="VALORES_ACUM_3">#REF!</definedName>
    <definedName name="VALORES_ACUM_4">#REF!</definedName>
    <definedName name="VALORES_ACUM_5">#REF!</definedName>
    <definedName name="valorn_sa" localSheetId="6">#REF!</definedName>
    <definedName name="valorn_sa">#REF!</definedName>
    <definedName name="valorpdd_sa" localSheetId="6">#REF!</definedName>
    <definedName name="valorpdd_sa">#REF!</definedName>
    <definedName name="valorv_sa" localSheetId="6">#REF!</definedName>
    <definedName name="valorv_sa">#REF!</definedName>
    <definedName name="VALSUM">#REF!</definedName>
    <definedName name="valuationdate">#REF!</definedName>
    <definedName name="ValuationYear">#REF!</definedName>
    <definedName name="Value_label">#REF!</definedName>
    <definedName name="var">[182]Exhibits!#REF!</definedName>
    <definedName name="Variable_Plant_Administrative_Expense_Percent">[27]Financials!#REF!</definedName>
    <definedName name="Variation_in_other_provisions" localSheetId="5">#REF!</definedName>
    <definedName name="Variation_in_other_provisions" localSheetId="1">#REF!</definedName>
    <definedName name="Variation_in_other_provisions">#REF!</definedName>
    <definedName name="Variation_in_Pension_Provisions" localSheetId="5">#REF!</definedName>
    <definedName name="Variation_in_Pension_Provisions" localSheetId="1">#REF!</definedName>
    <definedName name="Variation_in_Pension_Provisions">#REF!</definedName>
    <definedName name="Variation_Special_reserve" localSheetId="5">#REF!</definedName>
    <definedName name="Variation_Special_reserve" localSheetId="1">#REF!</definedName>
    <definedName name="Variation_Special_reserve">#REF!</definedName>
    <definedName name="VC" hidden="1">#REF!</definedName>
    <definedName name="vcto1">#REF!</definedName>
    <definedName name="vd" hidden="1">'[40]base dados grafico'!$J$10:$J$21</definedName>
    <definedName name="Venda" localSheetId="1">#REF!</definedName>
    <definedName name="Venda">#REF!</definedName>
    <definedName name="vendas" hidden="1">[12]VFLUORI!$I$10:$I$21</definedName>
    <definedName name="VENDAS.ME" localSheetId="6">#REF!</definedName>
    <definedName name="VENDAS.ME" localSheetId="5">#REF!</definedName>
    <definedName name="VENDAS.ME" localSheetId="1">#REF!</definedName>
    <definedName name="VENDAS.ME">#REF!</definedName>
    <definedName name="VENDAS.MI" localSheetId="6">#REF!</definedName>
    <definedName name="VENDAS.MI" localSheetId="1">#REF!</definedName>
    <definedName name="VENDAS.MI">#REF!</definedName>
    <definedName name="VertPos" localSheetId="1">#REF!</definedName>
    <definedName name="VertPos">#REF!</definedName>
    <definedName name="vg">#REF!</definedName>
    <definedName name="vo" localSheetId="6" hidden="1">{"consolidated",#N/A,FALSE,"Sheet1";"cms",#N/A,FALSE,"Sheet1";"fse",#N/A,FALSE,"Sheet1"}</definedName>
    <definedName name="vo" localSheetId="7" hidden="1">{"consolidated",#N/A,FALSE,"Sheet1";"cms",#N/A,FALSE,"Sheet1";"fse",#N/A,FALSE,"Sheet1"}</definedName>
    <definedName name="vo" localSheetId="8" hidden="1">{"consolidated",#N/A,FALSE,"Sheet1";"cms",#N/A,FALSE,"Sheet1";"fse",#N/A,FALSE,"Sheet1"}</definedName>
    <definedName name="vo" localSheetId="4" hidden="1">{"consolidated",#N/A,FALSE,"Sheet1";"cms",#N/A,FALSE,"Sheet1";"fse",#N/A,FALSE,"Sheet1"}</definedName>
    <definedName name="vo" localSheetId="1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_CETIP">[78]CETIP!$H$15:$H$1961</definedName>
    <definedName name="Volatility1" localSheetId="5">#REF!</definedName>
    <definedName name="Volatility1" localSheetId="1">#REF!</definedName>
    <definedName name="Volatility1">#REF!</definedName>
    <definedName name="Volatility2" localSheetId="5">#REF!</definedName>
    <definedName name="Volatility2" localSheetId="1">#REF!</definedName>
    <definedName name="Volatility2">#REF!</definedName>
    <definedName name="Volatility3" localSheetId="5">#REF!</definedName>
    <definedName name="Volatility3" localSheetId="1">#REF!</definedName>
    <definedName name="Volatility3">#REF!</definedName>
    <definedName name="volume">[69]Sensibilidade!$E$4</definedName>
    <definedName name="VolumeCell" localSheetId="5">#REF!</definedName>
    <definedName name="VolumeCell" localSheetId="1">#REF!</definedName>
    <definedName name="VolumeCell">#REF!</definedName>
    <definedName name="VolumeComplement" localSheetId="5">#REF!</definedName>
    <definedName name="VolumeComplement" localSheetId="1">#REF!</definedName>
    <definedName name="VolumeComplement">#REF!</definedName>
    <definedName name="VOTORANTIM" localSheetId="1">#REF!</definedName>
    <definedName name="VOTORANTIM">#REF!</definedName>
    <definedName name="VR">#REF!</definedName>
    <definedName name="vr_rk" localSheetId="5">#REF!,#REF!</definedName>
    <definedName name="vr_rk" localSheetId="1">#REF!,#REF!</definedName>
    <definedName name="vr_rk">#REF!,#REF!</definedName>
    <definedName name="VS">#REF!</definedName>
    <definedName name="vur" hidden="1">[53]VFLUORI!$J$10:$J$21</definedName>
    <definedName name="VV" localSheetId="1" hidden="1">#REF!</definedName>
    <definedName name="VV" hidden="1">#REF!</definedName>
    <definedName name="vvbb" localSheetId="6" hidden="1">{"tabela",#N/A,FALSE,"Tabela";"decoração",#N/A,FALSE,"Decor.";"Informações",#N/A,FALSE,"Inform."}</definedName>
    <definedName name="vvbb" localSheetId="7" hidden="1">{"tabela",#N/A,FALSE,"Tabela";"decoração",#N/A,FALSE,"Decor.";"Informações",#N/A,FALSE,"Inform."}</definedName>
    <definedName name="vvbb" localSheetId="8" hidden="1">{"tabela",#N/A,FALSE,"Tabela";"decoração",#N/A,FALSE,"Decor.";"Informações",#N/A,FALSE,"Inform."}</definedName>
    <definedName name="vvbb" localSheetId="4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6" hidden="1">{#N/A,#N/A,FALSE,"Plan1";#N/A,#N/A,FALSE,"Plan2"}</definedName>
    <definedName name="vvcbnb" localSheetId="7" hidden="1">{#N/A,#N/A,FALSE,"Plan1";#N/A,#N/A,FALSE,"Plan2"}</definedName>
    <definedName name="vvcbnb" localSheetId="8" hidden="1">{#N/A,#N/A,FALSE,"Plan1";#N/A,#N/A,FALSE,"Plan2"}</definedName>
    <definedName name="vvcbnb" localSheetId="4" hidden="1">{#N/A,#N/A,FALSE,"Plan1";#N/A,#N/A,FALSE,"Plan2"}</definedName>
    <definedName name="vvcbnb" localSheetId="1" hidden="1">{#N/A,#N/A,FALSE,"Plan1";#N/A,#N/A,FALSE,"Plan2"}</definedName>
    <definedName name="vvcbnb" hidden="1">{#N/A,#N/A,FALSE,"Plan1";#N/A,#N/A,FALSE,"Plan2"}</definedName>
    <definedName name="vvv" localSheetId="6" hidden="1">{"DCF","UPSIDE CASE",FALSE,"Sheet1";"DCF","BASE CASE",FALSE,"Sheet1";"DCF","DOWNSIDE CASE",FALSE,"Sheet1"}</definedName>
    <definedName name="vvv" localSheetId="7" hidden="1">{"DCF","UPSIDE CASE",FALSE,"Sheet1";"DCF","BASE CASE",FALSE,"Sheet1";"DCF","DOWNSIDE CASE",FALSE,"Sheet1"}</definedName>
    <definedName name="vvv" localSheetId="8" hidden="1">{"DCF","UPSIDE CASE",FALSE,"Sheet1";"DCF","BASE CASE",FALSE,"Sheet1";"DCF","DOWNSIDE CASE",FALSE,"Sheet1"}</definedName>
    <definedName name="vvv" localSheetId="4" hidden="1">{"DCF","UPSIDE CASE",FALSE,"Sheet1";"DCF","BASE CASE",FALSE,"Sheet1";"DCF","DOWNSIDE CASE",FALSE,"Sheet1"}</definedName>
    <definedName name="vvv" localSheetId="1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vvvv">#REF!</definedName>
    <definedName name="vvvvv" localSheetId="6" hidden="1">{#N/A,#N/A,FALSE,"Plan1";#N/A,#N/A,FALSE,"Plan2"}</definedName>
    <definedName name="vvvvv" localSheetId="7" hidden="1">{#N/A,#N/A,FALSE,"Plan1";#N/A,#N/A,FALSE,"Plan2"}</definedName>
    <definedName name="vvvvv" localSheetId="8" hidden="1">{#N/A,#N/A,FALSE,"Plan1";#N/A,#N/A,FALSE,"Plan2"}</definedName>
    <definedName name="vvvvv" localSheetId="4" hidden="1">{#N/A,#N/A,FALSE,"Plan1";#N/A,#N/A,FALSE,"Plan2"}</definedName>
    <definedName name="vvvvv" localSheetId="1" hidden="1">{#N/A,#N/A,FALSE,"Plan1";#N/A,#N/A,FALSE,"Plan2"}</definedName>
    <definedName name="vvvvv" hidden="1">{#N/A,#N/A,FALSE,"Plan1";#N/A,#N/A,FALSE,"Plan2"}</definedName>
    <definedName name="vvvvvv" localSheetId="6" hidden="1">{#N/A,#N/A,FALSE,"Plan1";#N/A,#N/A,FALSE,"Plan2"}</definedName>
    <definedName name="vvvvvv" localSheetId="7" hidden="1">{#N/A,#N/A,FALSE,"Plan1";#N/A,#N/A,FALSE,"Plan2"}</definedName>
    <definedName name="vvvvvv" localSheetId="8" hidden="1">{#N/A,#N/A,FALSE,"Plan1";#N/A,#N/A,FALSE,"Plan2"}</definedName>
    <definedName name="vvvvvv" localSheetId="4" hidden="1">{#N/A,#N/A,FALSE,"Plan1";#N/A,#N/A,FALSE,"Plan2"}</definedName>
    <definedName name="vvvvvv" localSheetId="1" hidden="1">{#N/A,#N/A,FALSE,"Plan1";#N/A,#N/A,FALSE,"Plan2"}</definedName>
    <definedName name="vvvvvv" hidden="1">{#N/A,#N/A,FALSE,"Plan1";#N/A,#N/A,FALSE,"Plan2"}</definedName>
    <definedName name="w" localSheetId="6" hidden="1">{"Qtr Op Mgd Q2",#N/A,FALSE,"Qtr-Op (Mng)";"Qtr Op Rpt Q2",#N/A,FALSE,"Qtr-Op (Rpt)";"Operating Vs Reported",#N/A,FALSE,"Rpt-Op Inc"}</definedName>
    <definedName name="w" localSheetId="7" hidden="1">{"Qtr Op Mgd Q2",#N/A,FALSE,"Qtr-Op (Mng)";"Qtr Op Rpt Q2",#N/A,FALSE,"Qtr-Op (Rpt)";"Operating Vs Reported",#N/A,FALSE,"Rpt-Op Inc"}</definedName>
    <definedName name="w" localSheetId="8" hidden="1">{"Qtr Op Mgd Q2",#N/A,FALSE,"Qtr-Op (Mng)";"Qtr Op Rpt Q2",#N/A,FALSE,"Qtr-Op (Rpt)";"Operating Vs Reported",#N/A,FALSE,"Rpt-Op Inc"}</definedName>
    <definedName name="w" localSheetId="5" hidden="1">{"Qtr Op Mgd Q2",#N/A,FALSE,"Qtr-Op (Mng)";"Qtr Op Rpt Q2",#N/A,FALSE,"Qtr-Op (Rpt)";"Operating Vs Reported",#N/A,FALSE,"Rpt-Op Inc"}</definedName>
    <definedName name="w" localSheetId="4" hidden="1">{"Qtr Op Mgd Q2",#N/A,FALSE,"Qtr-Op (Mng)";"Qtr Op Rpt Q2",#N/A,FALSE,"Qtr-Op (Rpt)";"Operating Vs Reported",#N/A,FALSE,"Rpt-Op Inc"}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[38]EquityTemplate!$A$79:$IV$79</definedName>
    <definedName name="warrant" localSheetId="5">#REF!</definedName>
    <definedName name="warrant" localSheetId="1">#REF!</definedName>
    <definedName name="warrant">#REF!</definedName>
    <definedName name="warrants" localSheetId="5">#REF!</definedName>
    <definedName name="warrants" localSheetId="1">#REF!</definedName>
    <definedName name="warrants">#REF!</definedName>
    <definedName name="wc" localSheetId="5">#REF!</definedName>
    <definedName name="wc" localSheetId="1">#REF!</definedName>
    <definedName name="wc">#REF!</definedName>
    <definedName name="wc_analysis">#REF!</definedName>
    <definedName name="wc_perc">'[26]A I'!$R$6</definedName>
    <definedName name="wcass1" localSheetId="5">#REF!</definedName>
    <definedName name="wcass1" localSheetId="1">#REF!</definedName>
    <definedName name="wcass1">#REF!</definedName>
    <definedName name="wcass2" localSheetId="5">#REF!</definedName>
    <definedName name="wcass2" localSheetId="1">#REF!</definedName>
    <definedName name="wcass2">#REF!</definedName>
    <definedName name="wcass3" localSheetId="5">#REF!</definedName>
    <definedName name="wcass3" localSheetId="1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" localSheetId="6" hidden="1">{#N/A,#N/A,FALSE,"Brad_DCFM";#N/A,#N/A,FALSE,"Nick_DCFM";#N/A,#N/A,FALSE,"Mobile_DCFM"}</definedName>
    <definedName name="we" localSheetId="7" hidden="1">{#N/A,#N/A,FALSE,"Brad_DCFM";#N/A,#N/A,FALSE,"Nick_DCFM";#N/A,#N/A,FALSE,"Mobile_DCFM"}</definedName>
    <definedName name="we" localSheetId="8" hidden="1">{#N/A,#N/A,FALSE,"Brad_DCFM";#N/A,#N/A,FALSE,"Nick_DCFM";#N/A,#N/A,FALSE,"Mobile_DCFM"}</definedName>
    <definedName name="we" localSheetId="4" hidden="1">{#N/A,#N/A,FALSE,"Brad_DCFM";#N/A,#N/A,FALSE,"Nick_DCFM";#N/A,#N/A,FALSE,"Mobile_DCFM"}</definedName>
    <definedName name="we" localSheetId="1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" localSheetId="6" hidden="1">{#N/A,#N/A,FALSE,"Inputs - Prices &amp; Forecasts"}</definedName>
    <definedName name="Web" localSheetId="7" hidden="1">{#N/A,#N/A,FALSE,"Inputs - Prices &amp; Forecasts"}</definedName>
    <definedName name="Web" localSheetId="8" hidden="1">{#N/A,#N/A,FALSE,"Inputs - Prices &amp; Forecasts"}</definedName>
    <definedName name="Web" localSheetId="5" hidden="1">{#N/A,#N/A,FALSE,"Inputs - Prices &amp; Forecasts"}</definedName>
    <definedName name="Web" localSheetId="4" hidden="1">{#N/A,#N/A,FALSE,"Inputs - Prices &amp; Forecasts"}</definedName>
    <definedName name="Web" localSheetId="1" hidden="1">{#N/A,#N/A,FALSE,"Inputs - Prices &amp; Forecasts"}</definedName>
    <definedName name="Web" hidden="1">{#N/A,#N/A,FALSE,"Inputs - Prices &amp; Forecasts"}</definedName>
    <definedName name="week" localSheetId="6">#REF!</definedName>
    <definedName name="week" localSheetId="5">#REF!</definedName>
    <definedName name="week" localSheetId="1">#REF!</definedName>
    <definedName name="week">#REF!</definedName>
    <definedName name="wefwaf" localSheetId="6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4" hidden="1">{"FS`s",#N/A,TRUE,"FS's";"Icome St",#N/A,TRUE,"Income St.";"Balance Sh",#N/A,TRUE,"Balance Sh.";"Gross Margin",#N/A,TRUE,"Gross Margin"}</definedName>
    <definedName name="wefwaf" localSheetId="1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ight" localSheetId="5">#REF!</definedName>
    <definedName name="Weight" localSheetId="1">#REF!</definedName>
    <definedName name="Weight">#REF!</definedName>
    <definedName name="Weight_List" localSheetId="5">#REF!</definedName>
    <definedName name="Weight_List" localSheetId="1">#REF!</definedName>
    <definedName name="Weight_List">#REF!</definedName>
    <definedName name="wer" localSheetId="6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4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1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stchester_Penetration_Rate" localSheetId="5">#REF!</definedName>
    <definedName name="Westchester_Penetration_Rate" localSheetId="1">#REF!</definedName>
    <definedName name="Westchester_Penetration_Rate">#REF!</definedName>
    <definedName name="wew" localSheetId="6" hidden="1">{#N/A,#N/A,FALSE,"Sheet1"}</definedName>
    <definedName name="wew" localSheetId="7" hidden="1">{#N/A,#N/A,FALSE,"Sheet1"}</definedName>
    <definedName name="wew" localSheetId="8" hidden="1">{#N/A,#N/A,FALSE,"Sheet1"}</definedName>
    <definedName name="wew" localSheetId="5" hidden="1">{#N/A,#N/A,FALSE,"Sheet1"}</definedName>
    <definedName name="wew" localSheetId="4" hidden="1">{#N/A,#N/A,FALSE,"Sheet1"}</definedName>
    <definedName name="wew" localSheetId="1" hidden="1">{#N/A,#N/A,FALSE,"Sheet1"}</definedName>
    <definedName name="wew" hidden="1">{#N/A,#N/A,FALSE,"Sheet1"}</definedName>
    <definedName name="wewe" localSheetId="6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4" hidden="1">{"FS`s",#N/A,TRUE,"FS's";"Icome St",#N/A,TRUE,"Income St.";"Balance Sh",#N/A,TRUE,"Balance Sh.";"Gross Margin",#N/A,TRUE,"Gross Margin"}</definedName>
    <definedName name="wewe" localSheetId="1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hole" localSheetId="5">#REF!</definedName>
    <definedName name="whole" localSheetId="1">#REF!</definedName>
    <definedName name="whole">#REF!</definedName>
    <definedName name="WIZARD_AVERAGETRADINGVOLUME" localSheetId="5">#REF!</definedName>
    <definedName name="WIZARD_AVERAGETRADINGVOLUME" localSheetId="1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nx" localSheetId="6" hidden="1">{"EVA",#N/A,FALSE,"EVA";"WACC",#N/A,FALSE,"WACC"}</definedName>
    <definedName name="wnx" localSheetId="7" hidden="1">{"EVA",#N/A,FALSE,"EVA";"WACC",#N/A,FALSE,"WACC"}</definedName>
    <definedName name="wnx" localSheetId="8" hidden="1">{"EVA",#N/A,FALSE,"EVA";"WACC",#N/A,FALSE,"WACC"}</definedName>
    <definedName name="wnx" localSheetId="4" hidden="1">{"EVA",#N/A,FALSE,"EVA";"WACC",#N/A,FALSE,"WACC"}</definedName>
    <definedName name="wnx" localSheetId="1" hidden="1">{"EVA",#N/A,FALSE,"EVA";"WACC",#N/A,FALSE,"WACC"}</definedName>
    <definedName name="wnx" hidden="1">{"EVA",#N/A,FALSE,"EVA";"WACC",#N/A,FALSE,"WACC"}</definedName>
    <definedName name="won" localSheetId="5">#REF!</definedName>
    <definedName name="won" localSheetId="1">#REF!</definedName>
    <definedName name="won">#REF!</definedName>
    <definedName name="WORKING_CAPITAL_LINE_OF_CREDIT" localSheetId="5">#REF!</definedName>
    <definedName name="WORKING_CAPITAL_LINE_OF_CREDIT" localSheetId="1">#REF!</definedName>
    <definedName name="WORKING_CAPITAL_LINE_OF_CREDIT">#REF!</definedName>
    <definedName name="WORKINGCAP" localSheetId="5">#REF!</definedName>
    <definedName name="WORKINGCAP" localSheetId="1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q" localSheetId="6" hidden="1">{"'PXR_6500'!$A$1:$I$124"}</definedName>
    <definedName name="wq" localSheetId="7" hidden="1">{"'PXR_6500'!$A$1:$I$124"}</definedName>
    <definedName name="wq" localSheetId="8" hidden="1">{"'PXR_6500'!$A$1:$I$124"}</definedName>
    <definedName name="wq" localSheetId="4" hidden="1">{"'PXR_6500'!$A$1:$I$124"}</definedName>
    <definedName name="wq" localSheetId="1" hidden="1">{"'PXR_6500'!$A$1:$I$124"}</definedName>
    <definedName name="wq" hidden="1">{"'PXR_6500'!$A$1:$I$124"}</definedName>
    <definedName name="WRITEUPS" localSheetId="5">#REF!</definedName>
    <definedName name="WRITEUPS" localSheetId="1">#REF!</definedName>
    <definedName name="WRITEUPS">#REF!</definedName>
    <definedName name="wrn" localSheetId="6" hidden="1">{#N/A,#N/A,FALSE,"Sheet1"}</definedName>
    <definedName name="wrn" localSheetId="7" hidden="1">{#N/A,#N/A,FALSE,"Sheet1"}</definedName>
    <definedName name="wrn" localSheetId="8" hidden="1">{#N/A,#N/A,FALSE,"Sheet1"}</definedName>
    <definedName name="wrn" localSheetId="5" hidden="1">{#N/A,#N/A,FALSE,"Sheet1"}</definedName>
    <definedName name="wrn" localSheetId="4" hidden="1">{#N/A,#N/A,FALSE,"Sheet1"}</definedName>
    <definedName name="wrn" localSheetId="1" hidden="1">{#N/A,#N/A,FALSE,"Sheet1"}</definedName>
    <definedName name="wrn" hidden="1">{#N/A,#N/A,FALSE,"Sheet1"}</definedName>
    <definedName name="wrn.1." localSheetId="6" hidden="1">{#N/A,#N/A,FALSE,"Calc";#N/A,#N/A,FALSE,"Sensitivity";#N/A,#N/A,FALSE,"LT Earn.Dil.";#N/A,#N/A,FALSE,"Dil. AVP"}</definedName>
    <definedName name="wrn.1." localSheetId="7" hidden="1">{#N/A,#N/A,FALSE,"Calc";#N/A,#N/A,FALSE,"Sensitivity";#N/A,#N/A,FALSE,"LT Earn.Dil.";#N/A,#N/A,FALSE,"Dil. AVP"}</definedName>
    <definedName name="wrn.1." localSheetId="8" hidden="1">{#N/A,#N/A,FALSE,"Calc";#N/A,#N/A,FALSE,"Sensitivity";#N/A,#N/A,FALSE,"LT Earn.Dil.";#N/A,#N/A,FALSE,"Dil. AVP"}</definedName>
    <definedName name="wrn.1." localSheetId="4" hidden="1">{#N/A,#N/A,FALSE,"Calc";#N/A,#N/A,FALSE,"Sensitivity";#N/A,#N/A,FALSE,"LT Earn.Dil.";#N/A,#N/A,FALSE,"Dil. AVP"}</definedName>
    <definedName name="wrn.1." localSheetId="1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0." localSheetId="6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7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8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4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1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6" hidden="1">{#N/A,"10% Success",FALSE,"Sales Forecast";#N/A,#N/A,FALSE,"Sheet2"}</definedName>
    <definedName name="wrn.10._.Per._.Cent._.Success." localSheetId="7" hidden="1">{#N/A,"10% Success",FALSE,"Sales Forecast";#N/A,#N/A,FALSE,"Sheet2"}</definedName>
    <definedName name="wrn.10._.Per._.Cent._.Success." localSheetId="8" hidden="1">{#N/A,"10% Success",FALSE,"Sales Forecast";#N/A,#N/A,FALSE,"Sheet2"}</definedName>
    <definedName name="wrn.10._.Per._.Cent._.Success." localSheetId="4" hidden="1">{#N/A,"10% Success",FALSE,"Sales Forecast";#N/A,#N/A,FALSE,"Sheet2"}</definedName>
    <definedName name="wrn.10._.Per._.Cent._.Success." localSheetId="1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6" hidden="1">{#N/A,"100% Success",TRUE,"Sales Forecast";#N/A,#N/A,TRUE,"Sheet2"}</definedName>
    <definedName name="wrn.100._.Per._.Cent._.Success." localSheetId="7" hidden="1">{#N/A,"100% Success",TRUE,"Sales Forecast";#N/A,#N/A,TRUE,"Sheet2"}</definedName>
    <definedName name="wrn.100._.Per._.Cent._.Success." localSheetId="8" hidden="1">{#N/A,"100% Success",TRUE,"Sales Forecast";#N/A,#N/A,TRUE,"Sheet2"}</definedName>
    <definedName name="wrn.100._.Per._.Cent._.Success." localSheetId="4" hidden="1">{#N/A,"100% Success",TRUE,"Sales Forecast";#N/A,#N/A,TRUE,"Sheet2"}</definedName>
    <definedName name="wrn.100._.Per._.Cent._.Success." localSheetId="1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6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7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8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4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1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6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7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8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4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1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6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7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8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4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1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6" hidden="1">{#N/A,#N/A,FALSE,"Desp.Indir";#N/A,#N/A,FALSE,"Estoq"}</definedName>
    <definedName name="wrn.14." localSheetId="7" hidden="1">{#N/A,#N/A,FALSE,"Desp.Indir";#N/A,#N/A,FALSE,"Estoq"}</definedName>
    <definedName name="wrn.14." localSheetId="8" hidden="1">{#N/A,#N/A,FALSE,"Desp.Indir";#N/A,#N/A,FALSE,"Estoq"}</definedName>
    <definedName name="wrn.14." localSheetId="4" hidden="1">{#N/A,#N/A,FALSE,"Desp.Indir";#N/A,#N/A,FALSE,"Estoq"}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15." localSheetId="6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7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8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4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1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6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7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8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4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1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6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7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8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4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1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6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7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8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4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1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6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7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8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4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1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6" hidden="1">{#N/A,#N/A,FALSE,"Calc";#N/A,#N/A,FALSE,"Sensitivity";#N/A,#N/A,FALSE,"LT Earn.Dil.";#N/A,#N/A,FALSE,"Dil. AVP"}</definedName>
    <definedName name="WRN.2." localSheetId="7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localSheetId="4" hidden="1">{#N/A,#N/A,FALSE,"Calc";#N/A,#N/A,FALSE,"Sensitivity";#N/A,#N/A,FALSE,"LT Earn.Dil.";#N/A,#N/A,FALSE,"Dil. AVP"}</definedName>
    <definedName name="WRN.2." localSheetId="1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6" hidden="1">{"Cover",#N/A,FALSE,"Cover";"Summary",#N/A,FALSE,"Summarpage"}</definedName>
    <definedName name="wrn.2._.pagers." localSheetId="7" hidden="1">{"Cover",#N/A,FALSE,"Cover";"Summary",#N/A,FALSE,"Summarpage"}</definedName>
    <definedName name="wrn.2._.pagers." localSheetId="8" hidden="1">{"Cover",#N/A,FALSE,"Cover";"Summary",#N/A,FALSE,"Summarpage"}</definedName>
    <definedName name="wrn.2._.pagers." localSheetId="4" hidden="1">{"Cover",#N/A,FALSE,"Cover";"Summary",#N/A,FALSE,"Summarpage"}</definedName>
    <definedName name="wrn.2._.pagers." localSheetId="1" hidden="1">{"Cover",#N/A,FALSE,"Cover";"Summary",#N/A,FALSE,"Summarpage"}</definedName>
    <definedName name="wrn.2._.pagers." hidden="1">{"Cover",#N/A,FALSE,"Cover";"Summary",#N/A,FALSE,"Summarpage"}</definedName>
    <definedName name="wrn.20." localSheetId="6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7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8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4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1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6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7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8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4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1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6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7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8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4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1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6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7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8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4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1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6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7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8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4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1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6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7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8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4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1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6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7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8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4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1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6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7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8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4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1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6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7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8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4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1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6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7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8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4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1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6" hidden="1">{"cover",#N/A,TRUE,"Cover";"toc1",#N/A,TRUE,"TOC";"ts1",#N/A,TRUE,"Transaction Summary";"ei2",#N/A,TRUE,"Earnings Impact";"ad2",#N/A,TRUE,"accretion dilution"}</definedName>
    <definedName name="wrn.3." localSheetId="7" hidden="1">{"cover",#N/A,TRUE,"Cover";"toc1",#N/A,TRUE,"TOC";"ts1",#N/A,TRUE,"Transaction Summary";"ei2",#N/A,TRUE,"Earnings Impact";"ad2",#N/A,TRUE,"accretion dilution"}</definedName>
    <definedName name="wrn.3." localSheetId="8" hidden="1">{"cover",#N/A,TRUE,"Cover";"toc1",#N/A,TRUE,"TOC";"ts1",#N/A,TRUE,"Transaction Summary";"ei2",#N/A,TRUE,"Earnings Impact";"ad2",#N/A,TRUE,"accretion dilution"}</definedName>
    <definedName name="wrn.3." localSheetId="4" hidden="1">{"cover",#N/A,TRUE,"Cover";"toc1",#N/A,TRUE,"TOC";"ts1",#N/A,TRUE,"Transaction Summary";"ei2",#N/A,TRUE,"Earnings Impact";"ad2",#N/A,TRUE,"accretion dilution"}</definedName>
    <definedName name="wrn.3." localSheetId="1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.pagers." localSheetId="6" hidden="1">{"Cover",#N/A,FALSE,"Cover";"Summary",#N/A,FALSE,"Summarpage"}</definedName>
    <definedName name="wrn.3..pagers." localSheetId="7" hidden="1">{"Cover",#N/A,FALSE,"Cover";"Summary",#N/A,FALSE,"Summarpage"}</definedName>
    <definedName name="wrn.3..pagers." localSheetId="8" hidden="1">{"Cover",#N/A,FALSE,"Cover";"Summary",#N/A,FALSE,"Summarpage"}</definedName>
    <definedName name="wrn.3..pagers." localSheetId="4" hidden="1">{"Cover",#N/A,FALSE,"Cover";"Summary",#N/A,FALSE,"Summarpage"}</definedName>
    <definedName name="wrn.3..pagers." localSheetId="1" hidden="1">{"Cover",#N/A,FALSE,"Cover";"Summary",#N/A,FALSE,"Summarpage"}</definedName>
    <definedName name="wrn.3..pagers." hidden="1">{"Cover",#N/A,FALSE,"Cover";"Summary",#N/A,FALSE,"Summarpage"}</definedName>
    <definedName name="wrn.30." localSheetId="6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7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8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4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1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6" hidden="1">{#N/A,"30% Success",TRUE,"Sales Forecast";#N/A,#N/A,TRUE,"Sheet2"}</definedName>
    <definedName name="wrn.30._.Per._.Cent." localSheetId="7" hidden="1">{#N/A,"30% Success",TRUE,"Sales Forecast";#N/A,#N/A,TRUE,"Sheet2"}</definedName>
    <definedName name="wrn.30._.Per._.Cent." localSheetId="8" hidden="1">{#N/A,"30% Success",TRUE,"Sales Forecast";#N/A,#N/A,TRUE,"Sheet2"}</definedName>
    <definedName name="wrn.30._.Per._.Cent." localSheetId="4" hidden="1">{#N/A,"30% Success",TRUE,"Sales Forecast";#N/A,#N/A,TRUE,"Sheet2"}</definedName>
    <definedName name="wrn.30._.Per._.Cent." localSheetId="1" hidden="1">{#N/A,"30% Success",TRUE,"Sales Forecast";#N/A,#N/A,TRUE,"Sheet2"}</definedName>
    <definedName name="wrn.30._.Per._.Cent." hidden="1">{#N/A,"30% Success",TRUE,"Sales Forecast";#N/A,#N/A,TRUE,"Sheet2"}</definedName>
    <definedName name="wrn.31." localSheetId="6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7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8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4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1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6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7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8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4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1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6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7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8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4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1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6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7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8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4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1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6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7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8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4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1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6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7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8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4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1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6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7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8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4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1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6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7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8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4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1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6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7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8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4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1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6" hidden="1">{"toc1",#N/A,FALSE,"TOC";"cover",#N/A,FALSE,"Cover";"ts1",#N/A,FALSE,"Transaction Summary";"ei3",#N/A,FALSE,"Earnings Impact";"ad3",#N/A,FALSE,"accretion dilution"}</definedName>
    <definedName name="wrn.4." localSheetId="7" hidden="1">{"toc1",#N/A,FALSE,"TOC";"cover",#N/A,FALSE,"Cover";"ts1",#N/A,FALSE,"Transaction Summary";"ei3",#N/A,FALSE,"Earnings Impact";"ad3",#N/A,FALSE,"accretion dilution"}</definedName>
    <definedName name="wrn.4." localSheetId="8" hidden="1">{"toc1",#N/A,FALSE,"TOC";"cover",#N/A,FALSE,"Cover";"ts1",#N/A,FALSE,"Transaction Summary";"ei3",#N/A,FALSE,"Earnings Impact";"ad3",#N/A,FALSE,"accretion dilution"}</definedName>
    <definedName name="wrn.4." localSheetId="4" hidden="1">{"toc1",#N/A,FALSE,"TOC";"cover",#N/A,FALSE,"Cover";"ts1",#N/A,FALSE,"Transaction Summary";"ei3",#N/A,FALSE,"Earnings Impact";"ad3",#N/A,FALSE,"accretion dilution"}</definedName>
    <definedName name="wrn.4." localSheetId="1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6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7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8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4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1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6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7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8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4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1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6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7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8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4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1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6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7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8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4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1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6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7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8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4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1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6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7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8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4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1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6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7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8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4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1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4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6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7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8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4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1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6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7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8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4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1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6" hidden="1">{"cover",#N/A,TRUE,"Cover";"toc2",#N/A,TRUE,"TOC";"ts1",#N/A,TRUE,"Transaction Summary";"ei",#N/A,TRUE,"Earnings Impact";"ad",#N/A,TRUE,"accretion dilution";"hg",#N/A,TRUE,"Has-Gets"}</definedName>
    <definedName name="wrn.5." localSheetId="7" hidden="1">{"cover",#N/A,TRUE,"Cover";"toc2",#N/A,TRUE,"TOC";"ts1",#N/A,TRUE,"Transaction Summary";"ei",#N/A,TRUE,"Earnings Impact";"ad",#N/A,TRUE,"accretion dilution";"hg",#N/A,TRUE,"Has-Gets"}</definedName>
    <definedName name="wrn.5." localSheetId="8" hidden="1">{"cover",#N/A,TRUE,"Cover";"toc2",#N/A,TRUE,"TOC";"ts1",#N/A,TRUE,"Transaction Summary";"ei",#N/A,TRUE,"Earnings Impact";"ad",#N/A,TRUE,"accretion dilution";"hg",#N/A,TRUE,"Has-Gets"}</definedName>
    <definedName name="wrn.5." localSheetId="4" hidden="1">{"cover",#N/A,TRUE,"Cover";"toc2",#N/A,TRUE,"TOC";"ts1",#N/A,TRUE,"Transaction Summary";"ei",#N/A,TRUE,"Earnings Impact";"ad",#N/A,TRUE,"accretion dilution";"hg",#N/A,TRUE,"Has-Gets"}</definedName>
    <definedName name="wrn.5." localSheetId="1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6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7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8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4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1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6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7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8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4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1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6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7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8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4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1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6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7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8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4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1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6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7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8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4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1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6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7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8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4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1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6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7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8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4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1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6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7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8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4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1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6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7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8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4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1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6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7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8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4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1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6" hidden="1">{"cover",#N/A,TRUE,"Cover";"toc2",#N/A,TRUE,"TOC";"ts1",#N/A,TRUE,"Transaction Summary";"ei1",#N/A,TRUE,"Earnings Impact";"ad1",#N/A,TRUE,"accretion dilution";"hg1",#N/A,TRUE,"Has-Gets"}</definedName>
    <definedName name="wrn.6." localSheetId="7" hidden="1">{"cover",#N/A,TRUE,"Cover";"toc2",#N/A,TRUE,"TOC";"ts1",#N/A,TRUE,"Transaction Summary";"ei1",#N/A,TRUE,"Earnings Impact";"ad1",#N/A,TRUE,"accretion dilution";"hg1",#N/A,TRUE,"Has-Gets"}</definedName>
    <definedName name="wrn.6." localSheetId="8" hidden="1">{"cover",#N/A,TRUE,"Cover";"toc2",#N/A,TRUE,"TOC";"ts1",#N/A,TRUE,"Transaction Summary";"ei1",#N/A,TRUE,"Earnings Impact";"ad1",#N/A,TRUE,"accretion dilution";"hg1",#N/A,TRUE,"Has-Gets"}</definedName>
    <definedName name="wrn.6." localSheetId="4" hidden="1">{"cover",#N/A,TRUE,"Cover";"toc2",#N/A,TRUE,"TOC";"ts1",#N/A,TRUE,"Transaction Summary";"ei1",#N/A,TRUE,"Earnings Impact";"ad1",#N/A,TRUE,"accretion dilution";"hg1",#N/A,TRUE,"Has-Gets"}</definedName>
    <definedName name="wrn.6." localSheetId="1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6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7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8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4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1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6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7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8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4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1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6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7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8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4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1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6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7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8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4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1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6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7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8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4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1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6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7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8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4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1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6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7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8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4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1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6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7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8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4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1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6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7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8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4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1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6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7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8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4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1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6" hidden="1">{"cover",#N/A,TRUE,"Cover";"toc2",#N/A,TRUE,"TOC";"ts1",#N/A,TRUE,"Transaction Summary";"ei2c",#N/A,TRUE,"Earnings Impact";"ad2",#N/A,TRUE,"accretion dilution";"hg2",#N/A,TRUE,"Has-Gets"}</definedName>
    <definedName name="wrn.7." localSheetId="7" hidden="1">{"cover",#N/A,TRUE,"Cover";"toc2",#N/A,TRUE,"TOC";"ts1",#N/A,TRUE,"Transaction Summary";"ei2c",#N/A,TRUE,"Earnings Impact";"ad2",#N/A,TRUE,"accretion dilution";"hg2",#N/A,TRUE,"Has-Gets"}</definedName>
    <definedName name="wrn.7." localSheetId="8" hidden="1">{"cover",#N/A,TRUE,"Cover";"toc2",#N/A,TRUE,"TOC";"ts1",#N/A,TRUE,"Transaction Summary";"ei2c",#N/A,TRUE,"Earnings Impact";"ad2",#N/A,TRUE,"accretion dilution";"hg2",#N/A,TRUE,"Has-Gets"}</definedName>
    <definedName name="wrn.7." localSheetId="4" hidden="1">{"cover",#N/A,TRUE,"Cover";"toc2",#N/A,TRUE,"TOC";"ts1",#N/A,TRUE,"Transaction Summary";"ei2c",#N/A,TRUE,"Earnings Impact";"ad2",#N/A,TRUE,"accretion dilution";"hg2",#N/A,TRUE,"Has-Gets"}</definedName>
    <definedName name="wrn.7." localSheetId="1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6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7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8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4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1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6" hidden="1">{#N/A,"70% Success",FALSE,"Sales Forecast";#N/A,#N/A,FALSE,"Sheet2"}</definedName>
    <definedName name="wrn.70._.Per._.Cent._.Success." localSheetId="7" hidden="1">{#N/A,"70% Success",FALSE,"Sales Forecast";#N/A,#N/A,FALSE,"Sheet2"}</definedName>
    <definedName name="wrn.70._.Per._.Cent._.Success." localSheetId="8" hidden="1">{#N/A,"70% Success",FALSE,"Sales Forecast";#N/A,#N/A,FALSE,"Sheet2"}</definedName>
    <definedName name="wrn.70._.Per._.Cent._.Success." localSheetId="4" hidden="1">{#N/A,"70% Success",FALSE,"Sales Forecast";#N/A,#N/A,FALSE,"Sheet2"}</definedName>
    <definedName name="wrn.70._.Per._.Cent._.Success." localSheetId="1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6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7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8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4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1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6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7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8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4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1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6" hidden="1">{"cover",#N/A,TRUE,"Cover";"toc2",#N/A,TRUE,"TOC";"ts1",#N/A,TRUE,"Transaction Summary";"ei3",#N/A,TRUE,"Earnings Impact";"ad3",#N/A,TRUE,"accretion dilution";"hg3",#N/A,TRUE,"Has-Gets"}</definedName>
    <definedName name="wrn.8." localSheetId="7" hidden="1">{"cover",#N/A,TRUE,"Cover";"toc2",#N/A,TRUE,"TOC";"ts1",#N/A,TRUE,"Transaction Summary";"ei3",#N/A,TRUE,"Earnings Impact";"ad3",#N/A,TRUE,"accretion dilution";"hg3",#N/A,TRUE,"Has-Gets"}</definedName>
    <definedName name="wrn.8." localSheetId="8" hidden="1">{"cover",#N/A,TRUE,"Cover";"toc2",#N/A,TRUE,"TOC";"ts1",#N/A,TRUE,"Transaction Summary";"ei3",#N/A,TRUE,"Earnings Impact";"ad3",#N/A,TRUE,"accretion dilution";"hg3",#N/A,TRUE,"Has-Gets"}</definedName>
    <definedName name="wrn.8." localSheetId="4" hidden="1">{"cover",#N/A,TRUE,"Cover";"toc2",#N/A,TRUE,"TOC";"ts1",#N/A,TRUE,"Transaction Summary";"ei3",#N/A,TRUE,"Earnings Impact";"ad3",#N/A,TRUE,"accretion dilution";"hg3",#N/A,TRUE,"Has-Gets"}</definedName>
    <definedName name="wrn.8." localSheetId="1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6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7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8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4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1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localSheetId="6" hidden="1">{#N/A,#N/A,FALSE,"SGP";#N/A,#N/A,FALSE,"SGI";#N/A,#N/A,FALSE,"SGC";#N/A,#N/A,FALSE,"SGS";#N/A,#N/A,FALSE,"SGB"}</definedName>
    <definedName name="wrn.acmp." localSheetId="7" hidden="1">{#N/A,#N/A,FALSE,"SGP";#N/A,#N/A,FALSE,"SGI";#N/A,#N/A,FALSE,"SGC";#N/A,#N/A,FALSE,"SGS";#N/A,#N/A,FALSE,"SGB"}</definedName>
    <definedName name="wrn.acmp." localSheetId="8" hidden="1">{#N/A,#N/A,FALSE,"SGP";#N/A,#N/A,FALSE,"SGI";#N/A,#N/A,FALSE,"SGC";#N/A,#N/A,FALSE,"SGS";#N/A,#N/A,FALSE,"SGB"}</definedName>
    <definedName name="wrn.acmp." localSheetId="4" hidden="1">{#N/A,#N/A,FALSE,"SGP";#N/A,#N/A,FALSE,"SGI";#N/A,#N/A,FALSE,"SGC";#N/A,#N/A,FALSE,"SGS";#N/A,#N/A,FALSE,"SGB"}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_fin_stats" localSheetId="6" hidden="1">{"Acquiror Income Statement",#N/A,TRUE,"Acquiror";"Acquiror Balance Sheet",#N/A,TRUE,"Acquiror";"Acquiror Cash Flow",#N/A,TRUE,"Acquiror"}</definedName>
    <definedName name="wrn.acq_fin_stats" localSheetId="7" hidden="1">{"Acquiror Income Statement",#N/A,TRUE,"Acquiror";"Acquiror Balance Sheet",#N/A,TRUE,"Acquiror";"Acquiror Cash Flow",#N/A,TRUE,"Acquiror"}</definedName>
    <definedName name="wrn.acq_fin_stats" localSheetId="8" hidden="1">{"Acquiror Income Statement",#N/A,TRUE,"Acquiror";"Acquiror Balance Sheet",#N/A,TRUE,"Acquiror";"Acquiror Cash Flow",#N/A,TRUE,"Acquiror"}</definedName>
    <definedName name="wrn.acq_fin_stats" localSheetId="4" hidden="1">{"Acquiror Income Statement",#N/A,TRUE,"Acquiror";"Acquiror Balance Sheet",#N/A,TRUE,"Acquiror";"Acquiror Cash Flow",#N/A,TRUE,"Acquiror"}</definedName>
    <definedName name="wrn.acq_fin_stats" localSheetId="1" hidden="1">{"Acquiror Income Statement",#N/A,TRUE,"Acquiror";"Acquiror Balance Sheet",#N/A,TRUE,"Acquiror";"Acquiror Cash Flow",#N/A,TRUE,"Acquiror"}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localSheetId="6" hidden="1">{"Acquiror Income Statement",#N/A,TRUE,"Acquiror";"Acquiror Balance Sheet",#N/A,TRUE,"Acquiror";"Acquiror Cash Flow",#N/A,TRUE,"Acquiror"}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8" hidden="1">{"Acquiror Income Statement",#N/A,TRUE,"Acquiror";"Acquiror Balance Sheet",#N/A,TRUE,"Acquiror";"Acquiror Cash Flow",#N/A,TRUE,"Acquiror"}</definedName>
    <definedName name="wrn.Acquiror._.Financial._.Statements." localSheetId="5" hidden="1">{"Acquiror Income Statement",#N/A,TRUE,"Acquiror";"Acquiror Balance Sheet",#N/A,TRUE,"Acquiror";"Acquiror Cash Flow",#N/A,TRUE,"Acquiror"}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6" hidden="1">{"Acq_matrix",#N/A,FALSE,"Acquisition Matrix"}</definedName>
    <definedName name="wrn.Acquisition_matrix." localSheetId="7" hidden="1">{"Acq_matrix",#N/A,FALSE,"Acquisition Matrix"}</definedName>
    <definedName name="wrn.Acquisition_matrix." localSheetId="8" hidden="1">{"Acq_matrix",#N/A,FALSE,"Acquisition Matrix"}</definedName>
    <definedName name="wrn.Acquisition_matrix." localSheetId="4" hidden="1">{"Acq_matrix",#N/A,FALSE,"Acquisition Matrix"}</definedName>
    <definedName name="wrn.Acquisition_matrix." localSheetId="1" hidden="1">{"Acq_matrix",#N/A,FALSE,"Acquisition Matrix"}</definedName>
    <definedName name="wrn.Acquisition_matrix." hidden="1">{"Acq_matrix",#N/A,FALSE,"Acquisition Matrix"}</definedName>
    <definedName name="wrn.adj95." localSheetId="6" hidden="1">{"adj95mult",#N/A,FALSE,"COMPCO";"adj95est",#N/A,FALSE,"COMPCO"}</definedName>
    <definedName name="wrn.adj95." localSheetId="7" hidden="1">{"adj95mult",#N/A,FALSE,"COMPCO";"adj95est",#N/A,FALSE,"COMPCO"}</definedName>
    <definedName name="wrn.adj95." localSheetId="8" hidden="1">{"adj95mult",#N/A,FALSE,"COMPCO";"adj95est",#N/A,FALSE,"COMPCO"}</definedName>
    <definedName name="wrn.adj95." localSheetId="4" hidden="1">{"adj95mult",#N/A,FALSE,"COMPCO";"adj95est",#N/A,FALSE,"COMPCO"}</definedName>
    <definedName name="wrn.adj95." localSheetId="1" hidden="1">{"adj95mult",#N/A,FALSE,"COMPCO";"adj95est",#N/A,FALSE,"COMPCO"}</definedName>
    <definedName name="wrn.adj95." hidden="1">{"adj95mult",#N/A,FALSE,"COMPCO";"adj95est",#N/A,FALSE,"COMPCO"}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4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7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8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4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6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7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4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6" hidden="1">{#N/A,#N/A,FALSE,"DCF";#N/A,#N/A,FALSE,"WACC";#N/A,#N/A,FALSE,"Sales_EBIT";#N/A,#N/A,FALSE,"Capex_Depreciation";#N/A,#N/A,FALSE,"WC";#N/A,#N/A,FALSE,"Interest";#N/A,#N/A,FALSE,"Assumptions"}</definedName>
    <definedName name="wrn.all.2" localSheetId="7" hidden="1">{#N/A,#N/A,FALSE,"DCF";#N/A,#N/A,FALSE,"WACC";#N/A,#N/A,FALSE,"Sales_EBIT";#N/A,#N/A,FALSE,"Capex_Depreciation";#N/A,#N/A,FALSE,"WC";#N/A,#N/A,FALSE,"Interest";#N/A,#N/A,FALSE,"Assumptions"}</definedName>
    <definedName name="wrn.all.2" localSheetId="8" hidden="1">{#N/A,#N/A,FALSE,"DCF";#N/A,#N/A,FALSE,"WACC";#N/A,#N/A,FALSE,"Sales_EBIT";#N/A,#N/A,FALSE,"Capex_Depreciation";#N/A,#N/A,FALSE,"WC";#N/A,#N/A,FALSE,"Interest";#N/A,#N/A,FALSE,"Assumptions"}</definedName>
    <definedName name="wrn.all.2" localSheetId="4" hidden="1">{#N/A,#N/A,FALSE,"DCF";#N/A,#N/A,FALSE,"WACC";#N/A,#N/A,FALSE,"Sales_EBIT";#N/A,#N/A,FALSE,"Capex_Depreciation";#N/A,#N/A,FALSE,"WC";#N/A,#N/A,FALSE,"Interest";#N/A,#N/A,FALSE,"Assumptions"}</definedName>
    <definedName name="wrn.all.2" localSheetId="1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fin_stat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2." localSheetId="6" hidden="1">{#N/A,#N/A,FALSE,"DCF";#N/A,#N/A,FALSE,"WACC";#N/A,#N/A,FALSE,"Sales_EBIT";#N/A,#N/A,FALSE,"Capex_Depreciation";#N/A,#N/A,FALSE,"WC";#N/A,#N/A,FALSE,"Interest";#N/A,#N/A,FALSE,"Assumptions"}</definedName>
    <definedName name="wrn.ALL2." localSheetId="7" hidden="1">{#N/A,#N/A,FALSE,"DCF";#N/A,#N/A,FALSE,"WACC";#N/A,#N/A,FALSE,"Sales_EBIT";#N/A,#N/A,FALSE,"Capex_Depreciation";#N/A,#N/A,FALSE,"WC";#N/A,#N/A,FALSE,"Interest";#N/A,#N/A,FALSE,"Assumptions"}</definedName>
    <definedName name="wrn.ALL2." localSheetId="8" hidden="1">{#N/A,#N/A,FALSE,"DCF";#N/A,#N/A,FALSE,"WACC";#N/A,#N/A,FALSE,"Sales_EBIT";#N/A,#N/A,FALSE,"Capex_Depreciation";#N/A,#N/A,FALSE,"WC";#N/A,#N/A,FALSE,"Interest";#N/A,#N/A,FALSE,"Assumptions"}</definedName>
    <definedName name="wrn.ALL2." localSheetId="4" hidden="1">{#N/A,#N/A,FALSE,"DCF";#N/A,#N/A,FALSE,"WACC";#N/A,#N/A,FALSE,"Sales_EBIT";#N/A,#N/A,FALSE,"Capex_Depreciation";#N/A,#N/A,FALSE,"WC";#N/A,#N/A,FALSE,"Interest";#N/A,#N/A,FALSE,"Assumptions"}</definedName>
    <definedName name="wrn.ALL2." localSheetId="1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6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7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8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4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1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6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7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8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4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1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pages." localSheetId="6" hidden="1">{#N/A,#N/A,TRUE,"Historicals";#N/A,#N/A,TRUE,"Charts";#N/A,#N/A,TRUE,"Forecasts"}</definedName>
    <definedName name="wrn.allpages." localSheetId="7" hidden="1">{#N/A,#N/A,TRUE,"Historicals";#N/A,#N/A,TRUE,"Charts";#N/A,#N/A,TRUE,"Forecasts"}</definedName>
    <definedName name="wrn.allpages." localSheetId="8" hidden="1">{#N/A,#N/A,TRUE,"Historicals";#N/A,#N/A,TRUE,"Charts";#N/A,#N/A,TRUE,"Forecasts"}</definedName>
    <definedName name="wrn.allpages." localSheetId="4" hidden="1">{#N/A,#N/A,TRUE,"Historicals";#N/A,#N/A,TRUE,"Charts";#N/A,#N/A,TRUE,"Forecasts"}</definedName>
    <definedName name="wrn.allpages." localSheetId="1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4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6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7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6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7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QUIROR._.DCF." localSheetId="6" hidden="1">{"AQUIRORDCF",#N/A,FALSE,"Merger consequences";"Acquirorassns",#N/A,FALSE,"Merger consequences"}</definedName>
    <definedName name="wrn.AQUIROR._.DCF." localSheetId="7" hidden="1">{"AQUIRORDCF",#N/A,FALSE,"Merger consequences";"Acquirorassns",#N/A,FALSE,"Merger consequences"}</definedName>
    <definedName name="wrn.AQUIROR._.DCF." localSheetId="8" hidden="1">{"AQUIRORDCF",#N/A,FALSE,"Merger consequences";"Acquirorassns",#N/A,FALSE,"Merger consequences"}</definedName>
    <definedName name="wrn.AQUIROR._.DCF." localSheetId="4" hidden="1">{"AQUIRORDCF",#N/A,FALSE,"Merger consequences";"Acquirorassns",#N/A,FALSE,"Merger consequences"}</definedName>
    <definedName name="wrn.AQUIROR._.DCF." localSheetId="1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6" hidden="1">{"casespecific",#N/A,FALSE,"Assumptions"}</definedName>
    <definedName name="wrn.assumptions." localSheetId="7" hidden="1">{"casespecific",#N/A,FALSE,"Assumptions"}</definedName>
    <definedName name="wrn.assumptions." localSheetId="8" hidden="1">{"casespecific",#N/A,FALSE,"Assumptions"}</definedName>
    <definedName name="wrn.assumptions." localSheetId="4" hidden="1">{"casespecific",#N/A,FALSE,"Assumptions"}</definedName>
    <definedName name="wrn.assumptions." localSheetId="1" hidden="1">{"casespecific",#N/A,FALSE,"Assumptions"}</definedName>
    <definedName name="wrn.assumptions." hidden="1">{"casespecific",#N/A,FALSE,"Assumptions"}</definedName>
    <definedName name="wrn.Auto._.Comp." localSheetId="6" hidden="1">{#N/A,#N/A,FALSE,"Sheet1"}</definedName>
    <definedName name="wrn.Auto._.Comp." localSheetId="7" hidden="1">{#N/A,#N/A,FALSE,"Sheet1"}</definedName>
    <definedName name="wrn.Auto._.Comp." localSheetId="8" hidden="1">{#N/A,#N/A,FALSE,"Sheet1"}</definedName>
    <definedName name="wrn.Auto._.Comp." localSheetId="5" hidden="1">{#N/A,#N/A,FALSE,"Sheet1"}</definedName>
    <definedName name="wrn.Auto._.Comp." localSheetId="4" hidden="1">{#N/A,#N/A,FALSE,"Sheet1"}</definedName>
    <definedName name="wrn.Auto._.Comp." localSheetId="1" hidden="1">{#N/A,#N/A,FALSE,"Sheet1"}</definedName>
    <definedName name="wrn.Auto._.Comp." hidden="1">{#N/A,#N/A,FALSE,"Sheet1"}</definedName>
    <definedName name="wrn.Auto._.Comp2." localSheetId="6" hidden="1">{#N/A,#N/A,FALSE,"Sheet1"}</definedName>
    <definedName name="wrn.Auto._.Comp2." localSheetId="7" hidden="1">{#N/A,#N/A,FALSE,"Sheet1"}</definedName>
    <definedName name="wrn.Auto._.Comp2." localSheetId="8" hidden="1">{#N/A,#N/A,FALSE,"Sheet1"}</definedName>
    <definedName name="wrn.Auto._.Comp2." localSheetId="5" hidden="1">{#N/A,#N/A,FALSE,"Sheet1"}</definedName>
    <definedName name="wrn.Auto._.Comp2." localSheetId="4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away." localSheetId="6" hidden="1">{"away stand alones",#N/A,FALSE,"Target"}</definedName>
    <definedName name="wrn.away." localSheetId="7" hidden="1">{"away stand alones",#N/A,FALSE,"Target"}</definedName>
    <definedName name="wrn.away." localSheetId="8" hidden="1">{"away stand alones",#N/A,FALSE,"Target"}</definedName>
    <definedName name="wrn.away." localSheetId="4" hidden="1">{"away stand alones",#N/A,FALSE,"Target"}</definedName>
    <definedName name="wrn.away." localSheetId="1" hidden="1">{"away stand alones",#N/A,FALSE,"Target"}</definedName>
    <definedName name="wrn.away." hidden="1">{"away stand alones",#N/A,FALSE,"Target"}</definedName>
    <definedName name="wrn.Balanço." localSheetId="6" hidden="1">{#N/A,#N/A,FALSE,"BLDC";#N/A,#N/A,FALSE,"RESDC";#N/A,#N/A,FALSE,"BLFV";#N/A,#N/A,FALSE,"RESFV"}</definedName>
    <definedName name="wrn.Balanço." localSheetId="7" hidden="1">{#N/A,#N/A,FALSE,"BLDC";#N/A,#N/A,FALSE,"RESDC";#N/A,#N/A,FALSE,"BLFV";#N/A,#N/A,FALSE,"RESFV"}</definedName>
    <definedName name="wrn.Balanço." localSheetId="8" hidden="1">{#N/A,#N/A,FALSE,"BLDC";#N/A,#N/A,FALSE,"RESDC";#N/A,#N/A,FALSE,"BLFV";#N/A,#N/A,FALSE,"RESFV"}</definedName>
    <definedName name="wrn.Balanço." localSheetId="4" hidden="1">{#N/A,#N/A,FALSE,"BLDC";#N/A,#N/A,FALSE,"RESDC";#N/A,#N/A,FALSE,"BLFV";#N/A,#N/A,FALSE,"RESFV"}</definedName>
    <definedName name="wrn.Balanço." localSheetId="1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se." localSheetId="6" hidden="1">{#N/A,#N/A,FALSE,"Base Business Consol";#N/A,#N/A,FALSE,"Corp Base";#N/A,#N/A,FALSE,"EMEA Base";#N/A,#N/A,FALSE,"APJ Base";#N/A,#N/A,FALSE,"LA Summary"}</definedName>
    <definedName name="wrn.Base." localSheetId="7" hidden="1">{#N/A,#N/A,FALSE,"Base Business Consol";#N/A,#N/A,FALSE,"Corp Base";#N/A,#N/A,FALSE,"EMEA Base";#N/A,#N/A,FALSE,"APJ Base";#N/A,#N/A,FALSE,"LA Summary"}</definedName>
    <definedName name="wrn.Base." localSheetId="8" hidden="1">{#N/A,#N/A,FALSE,"Base Business Consol";#N/A,#N/A,FALSE,"Corp Base";#N/A,#N/A,FALSE,"EMEA Base";#N/A,#N/A,FALSE,"APJ Base";#N/A,#N/A,FALSE,"LA Summary"}</definedName>
    <definedName name="wrn.Base." localSheetId="5" hidden="1">{#N/A,#N/A,FALSE,"Base Business Consol";#N/A,#N/A,FALSE,"Corp Base";#N/A,#N/A,FALSE,"EMEA Base";#N/A,#N/A,FALSE,"APJ Base";#N/A,#N/A,FALSE,"LA Summary"}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6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8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5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localSheetId="6" hidden="1">{"Board Income Statement",#N/A,FALSE,"Board Summary";"Board Balance Sheet",#N/A,FALSE,"Board Summary";"Board Cash Flow",#N/A,FALSE,"Board Summary"}</definedName>
    <definedName name="wrn.Board._.Pack." localSheetId="7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ok." localSheetId="6" hidden="1">{"EVA",#N/A,FALSE,"SMT2";#N/A,#N/A,FALSE,"Summary";#N/A,#N/A,FALSE,"Graphs";#N/A,#N/A,FALSE,"4 Panel"}</definedName>
    <definedName name="wrn.Book." localSheetId="7" hidden="1">{"EVA",#N/A,FALSE,"SMT2";#N/A,#N/A,FALSE,"Summary";#N/A,#N/A,FALSE,"Graphs";#N/A,#N/A,FALSE,"4 Panel"}</definedName>
    <definedName name="wrn.Book." localSheetId="8" hidden="1">{"EVA",#N/A,FALSE,"SMT2";#N/A,#N/A,FALSE,"Summary";#N/A,#N/A,FALSE,"Graphs";#N/A,#N/A,FALSE,"4 Panel"}</definedName>
    <definedName name="wrn.Book." localSheetId="5" hidden="1">{"EVA",#N/A,FALSE,"SMT2";#N/A,#N/A,FALSE,"Summary";#N/A,#N/A,FALSE,"Graphs";#N/A,#N/A,FALSE,"4 Panel"}</definedName>
    <definedName name="wrn.Book." localSheetId="4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rian." localSheetId="6" hidden="1">{#N/A,#N/A,FALSE,"output";#N/A,#N/A,FALSE,"contrib";#N/A,#N/A,FALSE,"profile";#N/A,#N/A,FALSE,"comps"}</definedName>
    <definedName name="wrn.brian." localSheetId="7" hidden="1">{#N/A,#N/A,FALSE,"output";#N/A,#N/A,FALSE,"contrib";#N/A,#N/A,FALSE,"profile";#N/A,#N/A,FALSE,"comps"}</definedName>
    <definedName name="wrn.brian." localSheetId="8" hidden="1">{#N/A,#N/A,FALSE,"output";#N/A,#N/A,FALSE,"contrib";#N/A,#N/A,FALSE,"profile";#N/A,#N/A,FALSE,"comps"}</definedName>
    <definedName name="wrn.brian." localSheetId="4" hidden="1">{#N/A,#N/A,FALSE,"output";#N/A,#N/A,FALSE,"contrib";#N/A,#N/A,FALSE,"profile";#N/A,#N/A,FALSE,"comps"}</definedName>
    <definedName name="wrn.brian." localSheetId="1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6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7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8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4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1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4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ll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4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" localSheetId="6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7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8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4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1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4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localSheetId="6" hidden="1">{"page1",#N/A,FALSE,"Temp";"page2",#N/A,FALSE,"Temp";"page3",#N/A,FALSE,"Temp";"page4",#N/A,FALSE,"Temp";"page5",#N/A,FALSE,"Temp";"page6",#N/A,FALSE,"Temp"}</definedName>
    <definedName name="wrn.compare." localSheetId="7" hidden="1">{"page1",#N/A,FALSE,"Temp";"page2",#N/A,FALSE,"Temp";"page3",#N/A,FALSE,"Temp";"page4",#N/A,FALSE,"Temp";"page5",#N/A,FALSE,"Temp";"page6",#N/A,FALSE,"Temp"}</definedName>
    <definedName name="wrn.compare." localSheetId="8" hidden="1">{"page1",#N/A,FALSE,"Temp";"page2",#N/A,FALSE,"Temp";"page3",#N/A,FALSE,"Temp";"page4",#N/A,FALSE,"Temp";"page5",#N/A,FALSE,"Temp";"page6",#N/A,FALSE,"Temp"}</definedName>
    <definedName name="wrn.compare." localSheetId="5" hidden="1">{"page1",#N/A,FALSE,"Temp";"page2",#N/A,FALSE,"Temp";"page3",#N/A,FALSE,"Temp";"page4",#N/A,FALSE,"Temp";"page5",#N/A,FALSE,"Temp";"page6",#N/A,FALSE,"Temp"}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CO." localSheetId="6" hidden="1">{"Page1",#N/A,FALSE,"CompCo";"Page2",#N/A,FALSE,"CompCo"}</definedName>
    <definedName name="wrn.COMPCO." localSheetId="7" hidden="1">{"Page1",#N/A,FALSE,"CompCo";"Page2",#N/A,FALSE,"CompCo"}</definedName>
    <definedName name="wrn.COMPCO." localSheetId="8" hidden="1">{"Page1",#N/A,FALSE,"CompCo";"Page2",#N/A,FALSE,"CompCo"}</definedName>
    <definedName name="wrn.COMPCO." localSheetId="4" hidden="1">{"Page1",#N/A,FALSE,"CompCo";"Page2",#N/A,FALSE,"CompCo"}</definedName>
    <definedName name="wrn.COMPCO." localSheetId="1" hidden="1">{"Page1",#N/A,FALSE,"CompCo";"Page2",#N/A,FALSE,"CompCo"}</definedName>
    <definedName name="wrn.COMPCO." hidden="1">{"Page1",#N/A,FALSE,"CompCo";"Page2",#N/A,FALSE,"CompCo"}</definedName>
    <definedName name="wrn.Compco._.Only." localSheetId="6" hidden="1">{"vi1",#N/A,FALSE,"6_30_96";"vi2",#N/A,FALSE,"6_30_96";"vi3",#N/A,FALSE,"6_30_96"}</definedName>
    <definedName name="wrn.Compco._.Only." localSheetId="7" hidden="1">{"vi1",#N/A,FALSE,"6_30_96";"vi2",#N/A,FALSE,"6_30_96";"vi3",#N/A,FALSE,"6_30_96"}</definedName>
    <definedName name="wrn.Compco._.Only." localSheetId="8" hidden="1">{"vi1",#N/A,FALSE,"6_30_96";"vi2",#N/A,FALSE,"6_30_96";"vi3",#N/A,FALSE,"6_30_96"}</definedName>
    <definedName name="wrn.Compco._.Only." localSheetId="4" hidden="1">{"vi1",#N/A,FALSE,"6_30_96";"vi2",#N/A,FALSE,"6_30_96";"vi3",#N/A,FALSE,"6_30_96"}</definedName>
    <definedName name="wrn.Compco._.Only." localSheetId="1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lete." localSheetId="6" hidden="1">{#N/A,#N/A,FALSE,"SMT1";#N/A,#N/A,FALSE,"SMT2";#N/A,#N/A,FALSE,"Summary";#N/A,#N/A,FALSE,"Graphs";#N/A,#N/A,FALSE,"4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8" hidden="1">{#N/A,#N/A,FALSE,"SMT1";#N/A,#N/A,FALSE,"SMT2";#N/A,#N/A,FALSE,"Summary";#N/A,#N/A,FALSE,"Graphs";#N/A,#N/A,FALSE,"4 Panel"}</definedName>
    <definedName name="wrn.Complete." localSheetId="5" hidden="1">{#N/A,#N/A,FALSE,"SMT1";#N/A,#N/A,FALSE,"SMT2";#N/A,#N/A,FALSE,"Summary";#N/A,#N/A,FALSE,"Graphs";#N/A,#N/A,FALSE,"4 Panel"}</definedName>
    <definedName name="wrn.Complete." localSheetId="4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6" hidden="1">{#N/A,#N/A,FALSE,"Full";#N/A,#N/A,FALSE,"Half";#N/A,#N/A,FALSE,"Op Expenses";#N/A,#N/A,FALSE,"Cap Charge";#N/A,#N/A,FALSE,"Cost C";#N/A,#N/A,FALSE,"PP&amp;E";#N/A,#N/A,FALSE,"R&amp;D"}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8" hidden="1">{#N/A,#N/A,FALSE,"Full";#N/A,#N/A,FALSE,"Half";#N/A,#N/A,FALSE,"Op Expenses";#N/A,#N/A,FALSE,"Cap Charge";#N/A,#N/A,FALSE,"Cost C";#N/A,#N/A,FALSE,"PP&amp;E";#N/A,#N/A,FALSE,"R&amp;D"}</definedName>
    <definedName name="wrn.Complete._.Set." localSheetId="5" hidden="1">{#N/A,#N/A,FALSE,"Full";#N/A,#N/A,FALSE,"Half";#N/A,#N/A,FALSE,"Op Expenses";#N/A,#N/A,FALSE,"Cap Charge";#N/A,#N/A,FALSE,"Cost C";#N/A,#N/A,FALSE,"PP&amp;E";#N/A,#N/A,FALSE,"R&amp;D"}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localSheetId="6" hidden="1">{"comps",#N/A,FALSE,"comps";"notes",#N/A,FALSE,"comps"}</definedName>
    <definedName name="wrn.comps." localSheetId="7" hidden="1">{"comps",#N/A,FALSE,"comps";"notes",#N/A,FALSE,"comps"}</definedName>
    <definedName name="wrn.comps." localSheetId="8" hidden="1">{"comps",#N/A,FALSE,"comps";"notes",#N/A,FALSE,"comps"}</definedName>
    <definedName name="wrn.comps." localSheetId="4" hidden="1">{"comps",#N/A,FALSE,"comps";"notes",#N/A,FALSE,"comps"}</definedName>
    <definedName name="wrn.comps." localSheetId="1" hidden="1">{"comps",#N/A,FALSE,"comps";"notes",#N/A,FALSE,"comps"}</definedName>
    <definedName name="wrn.comps." hidden="1">{"comps",#N/A,FALSE,"comps";"notes",#N/A,FALSE,"comps"}</definedName>
    <definedName name="wrn.Con_fin_stat" localSheetId="6" hidden="1">{"Consolidated Income Statement",#N/A,FALSE,"Deal";"Consolidated Balance Sheet",#N/A,FALSE,"Deal";"Consolidated Cash Flow",#N/A,FALSE,"Deal"}</definedName>
    <definedName name="wrn.Con_fin_stat" localSheetId="7" hidden="1">{"Consolidated Income Statement",#N/A,FALSE,"Deal";"Consolidated Balance Sheet",#N/A,FALSE,"Deal";"Consolidated Cash Flow",#N/A,FALSE,"Deal"}</definedName>
    <definedName name="wrn.Con_fin_stat" localSheetId="8" hidden="1">{"Consolidated Income Statement",#N/A,FALSE,"Deal";"Consolidated Balance Sheet",#N/A,FALSE,"Deal";"Consolidated Cash Flow",#N/A,FALSE,"Deal"}</definedName>
    <definedName name="wrn.Con_fin_stat" localSheetId="4" hidden="1">{"Consolidated Income Statement",#N/A,FALSE,"Deal";"Consolidated Balance Sheet",#N/A,FALSE,"Deal";"Consolidated Cash Flow",#N/A,FALSE,"Deal"}</definedName>
    <definedName name="wrn.Con_fin_stat" localSheetId="1" hidden="1">{"Consolidated Income Statement",#N/A,FALSE,"Deal";"Consolidated Balance Sheet",#N/A,FALSE,"Deal";"Consolidated Cash Flow",#N/A,FALSE,"Deal"}</definedName>
    <definedName name="wrn.Con_fin_stat" hidden="1">{"Consolidated Income Statement",#N/A,FALSE,"Deal";"Consolidated Balance Sheet",#N/A,FALSE,"Deal";"Consolidated Cash Flow",#N/A,FALSE,"Deal"}</definedName>
    <definedName name="wrn.consolidated." localSheetId="6" hidden="1">{"income",#N/A,FALSE,"CONSOLIDATED";"value",#N/A,FALSE,"CONSOLIDATED"}</definedName>
    <definedName name="wrn.consolidated." localSheetId="7" hidden="1">{"income",#N/A,FALSE,"CONSOLIDATED";"value",#N/A,FALSE,"CONSOLIDATED"}</definedName>
    <definedName name="wrn.consolidated." localSheetId="8" hidden="1">{"income",#N/A,FALSE,"CONSOLIDATED";"value",#N/A,FALSE,"CONSOLIDATED"}</definedName>
    <definedName name="wrn.consolidated." localSheetId="4" hidden="1">{"income",#N/A,FALSE,"CONSOLIDATED";"value",#N/A,FALSE,"CONSOLIDATED"}</definedName>
    <definedName name="wrn.consolidated." localSheetId="1" hidden="1">{"income",#N/A,FALSE,"CONSOLIDATED";"value",#N/A,FALSE,"CONSOLIDATED"}</definedName>
    <definedName name="wrn.consolidated." hidden="1">{"income",#N/A,FALSE,"CONSOLIDATED";"value",#N/A,FALSE,"CONSOLIDATED"}</definedName>
    <definedName name="wrn.Consolidated._.Financial._.Statements." localSheetId="6" hidden="1">{"Consolidated Income Statement",#N/A,FALSE,"Deal";"Consolidated Balance Sheet",#N/A,FALSE,"Deal";"Consolidated Cash Flow",#N/A,FALSE,"Deal"}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8" hidden="1">{"Consolidated Income Statement",#N/A,FALSE,"Deal";"Consolidated Balance Sheet",#N/A,FALSE,"Deal";"Consolidated Cash Flow",#N/A,FALSE,"Deal"}</definedName>
    <definedName name="wrn.Consolidated._.Financial._.Statements." localSheetId="5" hidden="1">{"Consolidated Income Statement",#N/A,FALSE,"Deal";"Consolidated Balance Sheet",#N/A,FALSE,"Deal";"Consolidated Cash Flow",#N/A,FALSE,"Deal"}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6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7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8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5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localSheetId="6" hidden="1">{#N/A,#N/A,FALSE,"APURAÇÃO DO RESULTADO";#N/A,#N/A,FALSE,"LUCRO REAL";#N/A,#N/A,FALSE,"CONTRIBUIÇÃO SOCIAL"}</definedName>
    <definedName name="wrn.contabilidade." localSheetId="7" hidden="1">{#N/A,#N/A,FALSE,"APURAÇÃO DO RESULTADO";#N/A,#N/A,FALSE,"LUCRO REAL";#N/A,#N/A,FALSE,"CONTRIBUIÇÃO SOCIAL"}</definedName>
    <definedName name="wrn.contabilidade." localSheetId="8" hidden="1">{#N/A,#N/A,FALSE,"APURAÇÃO DO RESULTADO";#N/A,#N/A,FALSE,"LUCRO REAL";#N/A,#N/A,FALSE,"CONTRIBUIÇÃO SOCIAL"}</definedName>
    <definedName name="wrn.contabilidade." localSheetId="4" hidden="1">{#N/A,#N/A,FALSE,"APURAÇÃO DO RESULTADO";#N/A,#N/A,FALSE,"LUCRO REAL";#N/A,#N/A,FALSE,"CONTRIBUIÇÃO SOCIAL"}</definedName>
    <definedName name="wrn.contabilidade." localSheetId="1" hidden="1">{#N/A,#N/A,FALSE,"APURAÇÃO DO RESULTADO";#N/A,#N/A,FALSE,"LUCRO REAL";#N/A,#N/A,FALSE,"CONTRIBUIÇÃO SOCIAL"}</definedName>
    <definedName name="wrn.contabilidade." hidden="1">{#N/A,#N/A,FALSE,"APURAÇÃO DO RESULTADO";#N/A,#N/A,FALSE,"LUCRO REAL";#N/A,#N/A,FALSE,"CONTRIBUIÇÃO SOCIAL"}</definedName>
    <definedName name="wrn.Continous._.Page._.Numbers._.DCF." localSheetId="6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7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8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4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1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localSheetId="6" hidden="1">{#N/A,#N/A,TRUE,"Pro Forma";#N/A,#N/A,TRUE,"PF_Bal";#N/A,#N/A,TRUE,"PF_INC";#N/A,#N/A,TRUE,"CBE";#N/A,#N/A,TRUE,"SWK"}</definedName>
    <definedName name="wrn.cooper." localSheetId="7" hidden="1">{#N/A,#N/A,TRUE,"Pro Forma";#N/A,#N/A,TRUE,"PF_Bal";#N/A,#N/A,TRUE,"PF_INC";#N/A,#N/A,TRUE,"CBE";#N/A,#N/A,TRUE,"SWK"}</definedName>
    <definedName name="wrn.cooper." localSheetId="8" hidden="1">{#N/A,#N/A,TRUE,"Pro Forma";#N/A,#N/A,TRUE,"PF_Bal";#N/A,#N/A,TRUE,"PF_INC";#N/A,#N/A,TRUE,"CBE";#N/A,#N/A,TRUE,"SWK"}</definedName>
    <definedName name="wrn.cooper." localSheetId="4" hidden="1">{#N/A,#N/A,TRUE,"Pro Forma";#N/A,#N/A,TRUE,"PF_Bal";#N/A,#N/A,TRUE,"PF_INC";#N/A,#N/A,TRUE,"CBE";#N/A,#N/A,TRUE,"SWK"}</definedName>
    <definedName name="wrn.cooper." localSheetId="1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6" hidden="1">{#N/A,#N/A,FALSE,"C.P.V."}</definedName>
    <definedName name="wrn.CPV." localSheetId="7" hidden="1">{#N/A,#N/A,FALSE,"C.P.V."}</definedName>
    <definedName name="wrn.CPV." localSheetId="8" hidden="1">{#N/A,#N/A,FALSE,"C.P.V."}</definedName>
    <definedName name="wrn.CPV." localSheetId="4" hidden="1">{#N/A,#N/A,FALSE,"C.P.V."}</definedName>
    <definedName name="wrn.CPV." localSheetId="1" hidden="1">{#N/A,#N/A,FALSE,"C.P.V."}</definedName>
    <definedName name="wrn.CPV." hidden="1">{#N/A,#N/A,FALSE,"C.P.V."}</definedName>
    <definedName name="wrn.CSC._.All." localSheetId="6" hidden="1">{"Asia and Europe",#N/A,FALSE,"Selected Output 1";"United States",#N/A,FALSE,"Selected Output 1"}</definedName>
    <definedName name="wrn.CSC._.All." localSheetId="7" hidden="1">{"Asia and Europe",#N/A,FALSE,"Selected Output 1";"United States",#N/A,FALSE,"Selected Output 1"}</definedName>
    <definedName name="wrn.CSC._.All." localSheetId="8" hidden="1">{"Asia and Europe",#N/A,FALSE,"Selected Output 1";"United States",#N/A,FALSE,"Selected Output 1"}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xdia." localSheetId="6" hidden="1">{#N/A,#N/A,FALSE,"FFCXOUT3"}</definedName>
    <definedName name="wrn.cxdia." localSheetId="7" hidden="1">{#N/A,#N/A,FALSE,"FFCXOUT3"}</definedName>
    <definedName name="wrn.cxdia." localSheetId="8" hidden="1">{#N/A,#N/A,FALSE,"FFCXOUT3"}</definedName>
    <definedName name="wrn.cxdia." localSheetId="4" hidden="1">{#N/A,#N/A,FALSE,"FFCXOUT3"}</definedName>
    <definedName name="wrn.cxdia." localSheetId="1" hidden="1">{#N/A,#N/A,FALSE,"FFCXOUT3"}</definedName>
    <definedName name="wrn.cxdia." hidden="1">{#N/A,#N/A,FALSE,"FFCXOUT3"}</definedName>
    <definedName name="wrn.cxdiager." localSheetId="6" hidden="1">{#N/A,#N/A,FALSE,"FFCXOUT3"}</definedName>
    <definedName name="wrn.cxdiager." localSheetId="7" hidden="1">{#N/A,#N/A,FALSE,"FFCXOUT3"}</definedName>
    <definedName name="wrn.cxdiager." localSheetId="8" hidden="1">{#N/A,#N/A,FALSE,"FFCXOUT3"}</definedName>
    <definedName name="wrn.cxdiager." localSheetId="4" hidden="1">{#N/A,#N/A,FALSE,"FFCXOUT3"}</definedName>
    <definedName name="wrn.cxdiager." localSheetId="1" hidden="1">{#N/A,#N/A,FALSE,"FFCXOUT3"}</definedName>
    <definedName name="wrn.cxdiager." hidden="1">{#N/A,#N/A,FALSE,"FFCXOUT3"}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6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7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8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5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localSheetId="6" hidden="1">{"qchm_dcf",#N/A,FALSE,"QCHMDCF2";"qchm_terminal",#N/A,FALSE,"QCHMDCF2"}</definedName>
    <definedName name="wrn.DCF_Terminal_Value_qchm." localSheetId="7" hidden="1">{"qchm_dcf",#N/A,FALSE,"QCHMDCF2";"qchm_terminal",#N/A,FALSE,"QCHMDCF2"}</definedName>
    <definedName name="wrn.DCF_Terminal_Value_qchm." localSheetId="8" hidden="1">{"qchm_dcf",#N/A,FALSE,"QCHMDCF2";"qchm_terminal",#N/A,FALSE,"QCHMDCF2"}</definedName>
    <definedName name="wrn.DCF_Terminal_Value_qchm." localSheetId="4" hidden="1">{"qchm_dcf",#N/A,FALSE,"QCHMDCF2";"qchm_terminal",#N/A,FALSE,"QCHMDCF2"}</definedName>
    <definedName name="wrn.DCF_Terminal_Value_qchm." localSheetId="1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Epervier." localSheetId="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7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8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一括印刷.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ef9806." localSheetId="6" hidden="1">{#N/A,#N/A,FALSE,"DEF1";#N/A,#N/A,FALSE,"DEF2";#N/A,#N/A,FALSE,"DEF3"}</definedName>
    <definedName name="wrn.def9806." localSheetId="7" hidden="1">{#N/A,#N/A,FALSE,"DEF1";#N/A,#N/A,FALSE,"DEF2";#N/A,#N/A,FALSE,"DEF3"}</definedName>
    <definedName name="wrn.def9806." localSheetId="8" hidden="1">{#N/A,#N/A,FALSE,"DEF1";#N/A,#N/A,FALSE,"DEF2";#N/A,#N/A,FALSE,"DEF3"}</definedName>
    <definedName name="wrn.def9806." localSheetId="5" hidden="1">{#N/A,#N/A,FALSE,"DEF1";#N/A,#N/A,FALSE,"DEF2";#N/A,#N/A,FALSE,"DEF3"}</definedName>
    <definedName name="wrn.def9806." localSheetId="4" hidden="1">{#N/A,#N/A,FALSE,"DEF1";#N/A,#N/A,FALSE,"DEF2";#N/A,#N/A,FALSE,"DEF3"}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matrix." localSheetId="6" hidden="1">{"depmatrix",#N/A,FALSE,"DECATUR-DIMMIT"}</definedName>
    <definedName name="wrn.depmatrix." localSheetId="7" hidden="1">{"depmatrix",#N/A,FALSE,"DECATUR-DIMMIT"}</definedName>
    <definedName name="wrn.depmatrix." localSheetId="8" hidden="1">{"depmatrix",#N/A,FALSE,"DECATUR-DIMMIT"}</definedName>
    <definedName name="wrn.depmatrix." localSheetId="4" hidden="1">{"depmatrix",#N/A,FALSE,"DECATUR-DIMMIT"}</definedName>
    <definedName name="wrn.depmatrix." localSheetId="1" hidden="1">{"depmatrix",#N/A,FALSE,"DECATUR-DIMMIT"}</definedName>
    <definedName name="wrn.depmatrix." hidden="1">{"depmatrix",#N/A,FALSE,"DECATUR-DIMMIT"}</definedName>
    <definedName name="wrn.detail." localSheetId="6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7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8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4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1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localSheetId="6" hidden="1">{#N/A,#N/A,FALSE,"July 95";#N/A,#N/A,FALSE,"Aug 95";#N/A,#N/A,FALSE,"Sep 95";#N/A,#N/A,FALSE,"October 95"}</definedName>
    <definedName name="wrn.Development._.Hours." localSheetId="7" hidden="1">{#N/A,#N/A,FALSE,"July 95";#N/A,#N/A,FALSE,"Aug 95";#N/A,#N/A,FALSE,"Sep 95";#N/A,#N/A,FALSE,"October 95"}</definedName>
    <definedName name="wrn.Development._.Hours." localSheetId="8" hidden="1">{#N/A,#N/A,FALSE,"July 95";#N/A,#N/A,FALSE,"Aug 95";#N/A,#N/A,FALSE,"Sep 95";#N/A,#N/A,FALSE,"October 95"}</definedName>
    <definedName name="wrn.Development._.Hours." localSheetId="5" hidden="1">{#N/A,#N/A,FALSE,"July 95";#N/A,#N/A,FALSE,"Aug 95";#N/A,#N/A,FALSE,"Sep 95";#N/A,#N/A,FALSE,"October 95"}</definedName>
    <definedName name="wrn.Development._.Hours." localSheetId="4" hidden="1">{#N/A,#N/A,FALSE,"July 95";#N/A,#N/A,FALSE,"Aug 95";#N/A,#N/A,FALSE,"Sep 95";#N/A,#N/A,FALSE,"October 95"}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dil_anal." localSheetId="6" hidden="1">{"hiden",#N/A,FALSE,"14";"hidden",#N/A,FALSE,"16";"hidden",#N/A,FALSE,"18";"hidden",#N/A,FALSE,"20"}</definedName>
    <definedName name="wrn.dil_anal." localSheetId="7" hidden="1">{"hiden",#N/A,FALSE,"14";"hidden",#N/A,FALSE,"16";"hidden",#N/A,FALSE,"18";"hidden",#N/A,FALSE,"20"}</definedName>
    <definedName name="wrn.dil_anal." localSheetId="8" hidden="1">{"hiden",#N/A,FALSE,"14";"hidden",#N/A,FALSE,"16";"hidden",#N/A,FALSE,"18";"hidden",#N/A,FALSE,"20"}</definedName>
    <definedName name="wrn.dil_anal." localSheetId="4" hidden="1">{"hiden",#N/A,FALSE,"14";"hidden",#N/A,FALSE,"16";"hidden",#N/A,FALSE,"18";"hidden",#N/A,FALSE,"20"}</definedName>
    <definedName name="wrn.dil_anal." localSheetId="1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LPs._.DFCs.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6" hidden="1">{"consolidated",#N/A,FALSE,"Sheet1";"cms",#N/A,FALSE,"Sheet1";"fse",#N/A,FALSE,"Sheet1"}</definedName>
    <definedName name="wrn.document." localSheetId="7" hidden="1">{"consolidated",#N/A,FALSE,"Sheet1";"cms",#N/A,FALSE,"Sheet1";"fse",#N/A,FALSE,"Sheet1"}</definedName>
    <definedName name="wrn.document." localSheetId="8" hidden="1">{"consolidated",#N/A,FALSE,"Sheet1";"cms",#N/A,FALSE,"Sheet1";"fse",#N/A,FALSE,"Sheet1"}</definedName>
    <definedName name="wrn.document." localSheetId="4" hidden="1">{"consolidated",#N/A,FALSE,"Sheet1";"cms",#N/A,FALSE,"Sheet1";"fse",#N/A,FALSE,"Sheet1"}</definedName>
    <definedName name="wrn.document." localSheetId="1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6" hidden="1">{"comps2",#N/A,FALSE,"AERO";"footnotes",#N/A,FALSE,"AERO"}</definedName>
    <definedName name="wrn.documentaero." localSheetId="7" hidden="1">{"comps2",#N/A,FALSE,"AERO";"footnotes",#N/A,FALSE,"AERO"}</definedName>
    <definedName name="wrn.documentaero." localSheetId="8" hidden="1">{"comps2",#N/A,FALSE,"AERO";"footnotes",#N/A,FALSE,"AERO"}</definedName>
    <definedName name="wrn.documentaero." localSheetId="4" hidden="1">{"comps2",#N/A,FALSE,"AERO";"footnotes",#N/A,FALSE,"AERO"}</definedName>
    <definedName name="wrn.documentaero." localSheetId="1" hidden="1">{"comps2",#N/A,FALSE,"AERO";"footnotes",#N/A,FALSE,"AERO"}</definedName>
    <definedName name="wrn.documentaero." hidden="1">{"comps2",#N/A,FALSE,"AERO";"footnotes",#N/A,FALSE,"AERO"}</definedName>
    <definedName name="wrn.documenthand." localSheetId="6" hidden="1">{"comps",#N/A,FALSE,"HANDPACK";"footnotes",#N/A,FALSE,"HANDPACK"}</definedName>
    <definedName name="wrn.documenthand." localSheetId="7" hidden="1">{"comps",#N/A,FALSE,"HANDPACK";"footnotes",#N/A,FALSE,"HANDPACK"}</definedName>
    <definedName name="wrn.documenthand." localSheetId="8" hidden="1">{"comps",#N/A,FALSE,"HANDPACK";"footnotes",#N/A,FALSE,"HANDPACK"}</definedName>
    <definedName name="wrn.documenthand." localSheetId="4" hidden="1">{"comps",#N/A,FALSE,"HANDPACK";"footnotes",#N/A,FALSE,"HANDPACK"}</definedName>
    <definedName name="wrn.documenthand." localSheetId="1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6" hidden="1">{"EVA",#N/A,FALSE,"EVA";"WACC",#N/A,FALSE,"WACC"}</definedName>
    <definedName name="wrn.Economic._.Value._.Added._.Analysis." localSheetId="7" hidden="1">{"EVA",#N/A,FALSE,"EVA";"WACC",#N/A,FALSE,"WACC"}</definedName>
    <definedName name="wrn.Economic._.Value._.Added._.Analysis." localSheetId="8" hidden="1">{"EVA",#N/A,FALSE,"EVA";"WACC",#N/A,FALSE,"WACC"}</definedName>
    <definedName name="wrn.Economic._.Value._.Added._.Analysis." localSheetId="4" hidden="1">{"EVA",#N/A,FALSE,"EVA";"WACC",#N/A,FALSE,"WACC"}</definedName>
    <definedName name="wrn.Economic._.Value._.Added._.Analysis." localSheetId="1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6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7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6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7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EA." localSheetId="6" hidden="1">{#N/A,#N/A,FALSE,"EMEA Target ";#N/A,#N/A,FALSE,"EMEA Summary";#N/A,#N/A,FALSE,"EMEA Base";#N/A,#N/A,FALSE,"EMEA Inf"}</definedName>
    <definedName name="wrn.EMEA." localSheetId="7" hidden="1">{#N/A,#N/A,FALSE,"EMEA Target ";#N/A,#N/A,FALSE,"EMEA Summary";#N/A,#N/A,FALSE,"EMEA Base";#N/A,#N/A,FALSE,"EMEA Inf"}</definedName>
    <definedName name="wrn.EMEA." localSheetId="8" hidden="1">{#N/A,#N/A,FALSE,"EMEA Target ";#N/A,#N/A,FALSE,"EMEA Summary";#N/A,#N/A,FALSE,"EMEA Base";#N/A,#N/A,FALSE,"EMEA Inf"}</definedName>
    <definedName name="wrn.EMEA." localSheetId="5" hidden="1">{#N/A,#N/A,FALSE,"EMEA Target ";#N/A,#N/A,FALSE,"EMEA Summary";#N/A,#N/A,FALSE,"EMEA Base";#N/A,#N/A,FALSE,"EMEA Inf"}</definedName>
    <definedName name="wrn.EMEA." localSheetId="4" hidden="1">{#N/A,#N/A,FALSE,"EMEA Target ";#N/A,#N/A,FALSE,"EMEA Summary";#N/A,#N/A,FALSE,"EMEA Base";#N/A,#N/A,FALSE,"EMEA Inf"}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O." localSheetId="6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7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8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4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1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quity._.comps." localSheetId="6" hidden="1">{"equity comps",#N/A,FALSE,"CS Comps";"equity comps",#N/A,FALSE,"PS Comps";"equity comps",#N/A,FALSE,"GIC_Comps";"equity comps",#N/A,FALSE,"GIC2_Comps"}</definedName>
    <definedName name="wrn.equity._.comps." localSheetId="7" hidden="1">{"equity comps",#N/A,FALSE,"CS Comps";"equity comps",#N/A,FALSE,"PS Comps";"equity comps",#N/A,FALSE,"GIC_Comps";"equity comps",#N/A,FALSE,"GIC2_Comps"}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localSheetId="4" hidden="1">{"equity comps",#N/A,FALSE,"CS Comps";"equity comps",#N/A,FALSE,"PS Comps";"equity comps",#N/A,FALSE,"GIC_Comps";"equity comps",#N/A,FALSE,"GIC2_Comps"}</definedName>
    <definedName name="wrn.equity._.comps." localSheetId="1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6" hidden="1">{#N/A,#N/A,FALSE,"FRETADOR";#N/A,#N/A,FALSE,"LOCADOR";#N/A,#N/A,FALSE,"TESPDOR";#N/A,#N/A,FALSE,"UNIDADEDOR"}</definedName>
    <definedName name="wrn.ERELIMP." localSheetId="7" hidden="1">{#N/A,#N/A,FALSE,"FRETADOR";#N/A,#N/A,FALSE,"LOCADOR";#N/A,#N/A,FALSE,"TESPDOR";#N/A,#N/A,FALSE,"UNIDADEDOR"}</definedName>
    <definedName name="wrn.ERELIMP." localSheetId="8" hidden="1">{#N/A,#N/A,FALSE,"FRETADOR";#N/A,#N/A,FALSE,"LOCADOR";#N/A,#N/A,FALSE,"TESPDOR";#N/A,#N/A,FALSE,"UNIDADEDOR"}</definedName>
    <definedName name="wrn.ERELIMP." localSheetId="4" hidden="1">{#N/A,#N/A,FALSE,"FRETADOR";#N/A,#N/A,FALSE,"LOCADOR";#N/A,#N/A,FALSE,"TESPDOR";#N/A,#N/A,FALSE,"UNIDADEDOR"}</definedName>
    <definedName name="wrn.ERELIMP." localSheetId="1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6" hidden="1">{"Page 1",#N/A,TRUE,"Sheet1";"Page 2",#N/A,TRUE,"Sheet1"}</definedName>
    <definedName name="wrn.Ex.._.A." localSheetId="7" hidden="1">{"Page 1",#N/A,TRUE,"Sheet1";"Page 2",#N/A,TRUE,"Sheet1"}</definedName>
    <definedName name="wrn.Ex.._.A." localSheetId="8" hidden="1">{"Page 1",#N/A,TRUE,"Sheet1";"Page 2",#N/A,TRUE,"Sheet1"}</definedName>
    <definedName name="wrn.Ex.._.A." localSheetId="5" hidden="1">{"Page 1",#N/A,TRUE,"Sheet1";"Page 2",#N/A,TRUE,"Sheet1"}</definedName>
    <definedName name="wrn.Ex.._.A." localSheetId="4" hidden="1">{"Page 1",#N/A,TRUE,"Sheet1";"Page 2",#N/A,TRUE,"Sheet1"}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localSheetId="6" hidden="1">{"FCB_ALL",#N/A,FALSE,"FCB"}</definedName>
    <definedName name="wrn.FCB." localSheetId="7" hidden="1">{"FCB_ALL",#N/A,FALSE,"FCB"}</definedName>
    <definedName name="wrn.FCB." localSheetId="8" hidden="1">{"FCB_ALL",#N/A,FALSE,"FCB"}</definedName>
    <definedName name="wrn.FCB." localSheetId="5" hidden="1">{"FCB_ALL",#N/A,FALSE,"FCB"}</definedName>
    <definedName name="wrn.FCB." localSheetId="4" hidden="1">{"FCB_ALL",#N/A,FALSE,"FCB"}</definedName>
    <definedName name="wrn.FCB." localSheetId="1" hidden="1">{"FCB_ALL",#N/A,FALSE,"FCB"}</definedName>
    <definedName name="wrn.FCB." hidden="1">{"FCB_ALL",#N/A,FALSE,"FCB"}</definedName>
    <definedName name="wrn.fcb2" localSheetId="6" hidden="1">{"FCB_ALL",#N/A,FALSE,"FCB"}</definedName>
    <definedName name="wrn.fcb2" localSheetId="7" hidden="1">{"FCB_ALL",#N/A,FALSE,"FCB"}</definedName>
    <definedName name="wrn.fcb2" localSheetId="8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6" hidden="1">{"IS",#N/A,FALSE,"Financials2 (Expanded)";"bsa",#N/A,FALSE,"Financials2 (Expanded)";"BS",#N/A,FALSE,"Financials2 (Expanded)";"CF",#N/A,FALSE,"Financials2 (Expanded)"}</definedName>
    <definedName name="wrn.Financials_long." localSheetId="7" hidden="1">{"IS",#N/A,FALSE,"Financials2 (Expanded)";"bsa",#N/A,FALSE,"Financials2 (Expanded)";"BS",#N/A,FALSE,"Financials2 (Expanded)";"CF",#N/A,FALSE,"Financials2 (Expanded)"}</definedName>
    <definedName name="wrn.Financials_long." localSheetId="8" hidden="1">{"IS",#N/A,FALSE,"Financials2 (Expanded)";"bsa",#N/A,FALSE,"Financials2 (Expanded)";"BS",#N/A,FALSE,"Financials2 (Expanded)";"CF",#N/A,FALSE,"Financials2 (Expanded)"}</definedName>
    <definedName name="wrn.Financials_long." localSheetId="4" hidden="1">{"IS",#N/A,FALSE,"Financials2 (Expanded)";"bsa",#N/A,FALSE,"Financials2 (Expanded)";"BS",#N/A,FALSE,"Financials2 (Expanded)";"CF",#N/A,FALSE,"Financials2 (Expanded)"}</definedName>
    <definedName name="wrn.Financials_long." localSheetId="1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scal." localSheetId="6" hidden="1">{#N/A,#N/A,FALSE,"APURAÇÃO DO RESULTADO";#N/A,#N/A,FALSE,"LUCRO REAL";#N/A,#N/A,FALSE,"CONTRIBUIÇÃO SOCIAL";#N/A,#N/A,FALSE,"PIS NOVO";#N/A,#N/A,FALSE,"PRO-LABORE";#N/A,#N/A,FALSE,"LEI 8383"}</definedName>
    <definedName name="wrn.fiscal." localSheetId="7" hidden="1">{#N/A,#N/A,FALSE,"APURAÇÃO DO RESULTADO";#N/A,#N/A,FALSE,"LUCRO REAL";#N/A,#N/A,FALSE,"CONTRIBUIÇÃO SOCIAL";#N/A,#N/A,FALSE,"PIS NOVO";#N/A,#N/A,FALSE,"PRO-LABORE";#N/A,#N/A,FALSE,"LEI 8383"}</definedName>
    <definedName name="wrn.fiscal." localSheetId="8" hidden="1">{#N/A,#N/A,FALSE,"APURAÇÃO DO RESULTADO";#N/A,#N/A,FALSE,"LUCRO REAL";#N/A,#N/A,FALSE,"CONTRIBUIÇÃO SOCIAL";#N/A,#N/A,FALSE,"PIS NOVO";#N/A,#N/A,FALSE,"PRO-LABORE";#N/A,#N/A,FALSE,"LEI 8383"}</definedName>
    <definedName name="wrn.fiscal." localSheetId="4" hidden="1">{#N/A,#N/A,FALSE,"APURAÇÃO DO RESULTADO";#N/A,#N/A,FALSE,"LUCRO REAL";#N/A,#N/A,FALSE,"CONTRIBUIÇÃO SOCIAL";#N/A,#N/A,FALSE,"PIS NOVO";#N/A,#N/A,FALSE,"PRO-LABORE";#N/A,#N/A,FALSE,"LEI 8383"}</definedName>
    <definedName name="wrn.fiscal." localSheetId="1" hidden="1">{#N/A,#N/A,FALSE,"APURAÇÃO DO RESULTADO";#N/A,#N/A,FALSE,"LUCRO REAL";#N/A,#N/A,FALSE,"CONTRIBUIÇÃO SOCIAL";#N/A,#N/A,FALSE,"PIS NOVO";#N/A,#N/A,FALSE,"PRO-LABORE";#N/A,#N/A,FALSE,"LEI 8383"}</definedName>
    <definedName name="wrn.fiscal." hidden="1">{#N/A,#N/A,FALSE,"APURAÇÃO DO RESULTADO";#N/A,#N/A,FALSE,"LUCRO REAL";#N/A,#N/A,FALSE,"CONTRIBUIÇÃO SOCIAL";#N/A,#N/A,FALSE,"PIS NOVO";#N/A,#N/A,FALSE,"PRO-LABORE";#N/A,#N/A,FALSE,"LEI 8383"}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4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._.Q4a" localSheetId="6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7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8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5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4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4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4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4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4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fred." localSheetId="6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8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5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localSheetId="6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S一括印刷." localSheetId="6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7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8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4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1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ull." localSheetId="6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7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8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5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7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8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4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{#N/A,#N/A,TRUE,"Income Statement";#N/A,#N/A,TRUE,"Gas Assumptions";#N/A,#N/A,TRUE,"DCF";#N/A,#N/A,TRUE,"Depreciation Matrix";#N/A,#N/A,TRUE,"Matrix";#N/A,#N/A,TRUE,"Matrix_Perpetuity"}</definedName>
    <definedName name="wrn.Full._.Report." localSheetId="7" hidden="1">{#N/A,#N/A,TRUE,"Income Statement";#N/A,#N/A,TRUE,"Gas Assumptions";#N/A,#N/A,TRUE,"DCF";#N/A,#N/A,TRUE,"Depreciation Matrix";#N/A,#N/A,TRUE,"Matrix";#N/A,#N/A,TRUE,"Matrix_Perpetuity"}</definedName>
    <definedName name="wrn.Full._.Report." localSheetId="8" hidden="1">{#N/A,#N/A,TRUE,"Income Statement";#N/A,#N/A,TRUE,"Gas Assumptions";#N/A,#N/A,TRUE,"DCF";#N/A,#N/A,TRUE,"Depreciation Matrix";#N/A,#N/A,TRUE,"Matrix";#N/A,#N/A,TRUE,"Matrix_Perpetuity"}</definedName>
    <definedName name="wrn.Full._.Report." localSheetId="4" hidden="1">{#N/A,#N/A,TRUE,"Income Statement";#N/A,#N/A,TRUE,"Gas Assumptions";#N/A,#N/A,TRUE,"DCF";#N/A,#N/A,TRUE,"Depreciation Matrix";#N/A,#N/A,TRUE,"Matrix";#N/A,#N/A,TRUE,"Matrix_Perpetuity"}</definedName>
    <definedName name="wrn.Full._.Report." localSheetId="1" hidden="1">{#N/A,#N/A,TRUE,"Income Statement";#N/A,#N/A,TRUE,"Gas Assumptions";#N/A,#N/A,TRUE,"DCF";#N/A,#N/A,TRUE,"Depreciation Matrix";#N/A,#N/A,TRUE,"Matrix";#N/A,#N/A,TRUE,"Matrix_Perpetuity"}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without._.data.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4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localSheetId="6" hidden="1">{#N/A,#N/A,FALSE,"funnel";#N/A,#N/A,FALSE,"AE Summary";#N/A,#N/A,FALSE,"Product Summary"}</definedName>
    <definedName name="wrn.Funnel._.Report." localSheetId="7" hidden="1">{#N/A,#N/A,FALSE,"funnel";#N/A,#N/A,FALSE,"AE Summary";#N/A,#N/A,FALSE,"Product Summary"}</definedName>
    <definedName name="wrn.Funnel._.Report." localSheetId="8" hidden="1">{#N/A,#N/A,FALSE,"funnel";#N/A,#N/A,FALSE,"AE Summary";#N/A,#N/A,FALSE,"Product Summary"}</definedName>
    <definedName name="wrn.Funnel._.Report." localSheetId="4" hidden="1">{#N/A,#N/A,FALSE,"funnel";#N/A,#N/A,FALSE,"AE Summary";#N/A,#N/A,FALSE,"Product Summary"}</definedName>
    <definedName name="wrn.Funnel._.Report." localSheetId="1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6" hidden="1">{#N/A,#N/A,FALSE,"FY97";#N/A,#N/A,FALSE,"FY98";#N/A,#N/A,FALSE,"FY99";#N/A,#N/A,FALSE,"FY00";#N/A,#N/A,FALSE,"FY01"}</definedName>
    <definedName name="wrn.FY96sbp99" localSheetId="7" hidden="1">{#N/A,#N/A,FALSE,"FY97";#N/A,#N/A,FALSE,"FY98";#N/A,#N/A,FALSE,"FY99";#N/A,#N/A,FALSE,"FY00";#N/A,#N/A,FALSE,"FY01"}</definedName>
    <definedName name="wrn.FY96sbp99" localSheetId="8" hidden="1">{#N/A,#N/A,FALSE,"FY97";#N/A,#N/A,FALSE,"FY98";#N/A,#N/A,FALSE,"FY99";#N/A,#N/A,FALSE,"FY00";#N/A,#N/A,FALSE,"FY01"}</definedName>
    <definedName name="wrn.FY96sbp99" localSheetId="4" hidden="1">{#N/A,#N/A,FALSE,"FY97";#N/A,#N/A,FALSE,"FY98";#N/A,#N/A,FALSE,"FY99";#N/A,#N/A,FALSE,"FY00";#N/A,#N/A,FALSE,"FY01"}</definedName>
    <definedName name="wrn.FY96sbp99" localSheetId="1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6" hidden="1">{#N/A,#N/A,FALSE,"FY97";#N/A,#N/A,FALSE,"FY98";#N/A,#N/A,FALSE,"FY99";#N/A,#N/A,FALSE,"FY00";#N/A,#N/A,FALSE,"FY01"}</definedName>
    <definedName name="wrn.FY97SBP." localSheetId="7" hidden="1">{#N/A,#N/A,FALSE,"FY97";#N/A,#N/A,FALSE,"FY98";#N/A,#N/A,FALSE,"FY99";#N/A,#N/A,FALSE,"FY00";#N/A,#N/A,FALSE,"FY01"}</definedName>
    <definedName name="wrn.FY97SBP." localSheetId="8" hidden="1">{#N/A,#N/A,FALSE,"FY97";#N/A,#N/A,FALSE,"FY98";#N/A,#N/A,FALSE,"FY99";#N/A,#N/A,FALSE,"FY00";#N/A,#N/A,FALSE,"FY01"}</definedName>
    <definedName name="wrn.FY97SBP." localSheetId="4" hidden="1">{#N/A,#N/A,FALSE,"FY97";#N/A,#N/A,FALSE,"FY98";#N/A,#N/A,FALSE,"FY99";#N/A,#N/A,FALSE,"FY00";#N/A,#N/A,FALSE,"FY01"}</definedName>
    <definedName name="wrn.FY97SBP." localSheetId="1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6" hidden="1">{#N/A,#N/A,FALSE,"FY97";#N/A,#N/A,FALSE,"FY98";#N/A,#N/A,FALSE,"FY99";#N/A,#N/A,FALSE,"FY00";#N/A,#N/A,FALSE,"FY01"}</definedName>
    <definedName name="wrn.FY97SBP2" localSheetId="7" hidden="1">{#N/A,#N/A,FALSE,"FY97";#N/A,#N/A,FALSE,"FY98";#N/A,#N/A,FALSE,"FY99";#N/A,#N/A,FALSE,"FY00";#N/A,#N/A,FALSE,"FY01"}</definedName>
    <definedName name="wrn.FY97SBP2" localSheetId="8" hidden="1">{#N/A,#N/A,FALSE,"FY97";#N/A,#N/A,FALSE,"FY98";#N/A,#N/A,FALSE,"FY99";#N/A,#N/A,FALSE,"FY00";#N/A,#N/A,FALSE,"FY01"}</definedName>
    <definedName name="wrn.FY97SBP2" localSheetId="4" hidden="1">{#N/A,#N/A,FALSE,"FY97";#N/A,#N/A,FALSE,"FY98";#N/A,#N/A,FALSE,"FY99";#N/A,#N/A,FALSE,"FY00";#N/A,#N/A,FALSE,"FY01"}</definedName>
    <definedName name="wrn.FY97SBP2" localSheetId="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samtausdruck._.alle._.Perioden." localSheetId="6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7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6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7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lobal._.CompCo." localSheetId="6" hidden="1">{"Outputs",#N/A,TRUE,"North America";"Outputs",#N/A,TRUE,"Europe";"Outputs",#N/A,TRUE,"Asia Pacific";"Outputs",#N/A,TRUE,"Latin America";"Outputs",#N/A,TRUE,"Wireless"}</definedName>
    <definedName name="wrn.Global._.CompCo." localSheetId="7" hidden="1">{"Outputs",#N/A,TRUE,"North America";"Outputs",#N/A,TRUE,"Europe";"Outputs",#N/A,TRUE,"Asia Pacific";"Outputs",#N/A,TRUE,"Latin America";"Outputs",#N/A,TRUE,"Wireless"}</definedName>
    <definedName name="wrn.Global._.CompCo." localSheetId="8" hidden="1">{"Outputs",#N/A,TRUE,"North America";"Outputs",#N/A,TRUE,"Europe";"Outputs",#N/A,TRUE,"Asia Pacific";"Outputs",#N/A,TRUE,"Latin America";"Outputs",#N/A,TRUE,"Wireless"}</definedName>
    <definedName name="wrn.Global._.CompCo." localSheetId="4" hidden="1">{"Outputs",#N/A,TRUE,"North America";"Outputs",#N/A,TRUE,"Europe";"Outputs",#N/A,TRUE,"Asia Pacific";"Outputs",#N/A,TRUE,"Latin America";"Outputs",#N/A,TRUE,"Wireless"}</definedName>
    <definedName name="wrn.Global._.CompCo." localSheetId="1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PHS." localSheetId="6" hidden="1">{#N/A,#N/A,FALSE,"ACQ_GRAPHS";#N/A,#N/A,FALSE,"T_1 GRAPHS";#N/A,#N/A,FALSE,"T_2 GRAPHS";#N/A,#N/A,FALSE,"COMB_GRAPHS"}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AMMOND." localSheetId="6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7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8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4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1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4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4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4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4" hidden="1">{#N/A,#N/A,FALSE,"model"}</definedName>
    <definedName name="wrn.histROIC2" localSheetId="1" hidden="1">{#N/A,#N/A,FALSE,"model"}</definedName>
    <definedName name="wrn.histROIC2" hidden="1">{#N/A,#N/A,FALSE,"model"}</definedName>
    <definedName name="wrn.imp." localSheetId="6" hidden="1">{"vue1",#N/A,FALSE,"synthese";"vue2",#N/A,FALSE,"synthese"}</definedName>
    <definedName name="wrn.imp." localSheetId="7" hidden="1">{"vue1",#N/A,FALSE,"synthese";"vue2",#N/A,FALSE,"synthese"}</definedName>
    <definedName name="wrn.imp." localSheetId="8" hidden="1">{"vue1",#N/A,FALSE,"synthese";"vue2",#N/A,FALSE,"synthese"}</definedName>
    <definedName name="wrn.imp." localSheetId="5" hidden="1">{"vue1",#N/A,FALSE,"synthese";"vue2",#N/A,FALSE,"synthese"}</definedName>
    <definedName name="wrn.imp." localSheetId="4" hidden="1">{"vue1",#N/A,FALSE,"synthese";"vue2",#N/A,FALSE,"synthese"}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MP01." localSheetId="6" hidden="1">{#N/A,#N/A,FALSE,"PREVISÃO DE VENDAS"}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localSheetId="4" hidden="1">{#N/A,#N/A,FALSE,"PREVISÃO DE VENDAS"}</definedName>
    <definedName name="wrn.IMP01." localSheetId="1" hidden="1">{#N/A,#N/A,FALSE,"PREVISÃO DE VENDAS"}</definedName>
    <definedName name="wrn.IMP01." hidden="1">{#N/A,#N/A,FALSE,"PREVISÃO DE VENDAS"}</definedName>
    <definedName name="wrn.IMP02." localSheetId="6" hidden="1">{"IMP02",#N/A,FALSE,"PREVISÃO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localSheetId="4" hidden="1">{"IMP02",#N/A,FALSE,"PREVISÃO DE VENDAS"}</definedName>
    <definedName name="wrn.IMP02." localSheetId="1" hidden="1">{"IMP02",#N/A,FALSE,"PREVISÃO DE VENDAS"}</definedName>
    <definedName name="wrn.IMP02." hidden="1">{"IMP02",#N/A,FALSE,"PREVISÃO DE VENDAS"}</definedName>
    <definedName name="wrn.IMP03." localSheetId="6" hidden="1">{"IMP03",#N/A,FALSE,"PREVISÃO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localSheetId="4" hidden="1">{"IMP03",#N/A,FALSE,"PREVISÃO DE VENDAS"}</definedName>
    <definedName name="wrn.IMP03." localSheetId="1" hidden="1">{"IMP03",#N/A,FALSE,"PREVISÃO DE VENDAS"}</definedName>
    <definedName name="wrn.IMP03." hidden="1">{"IMP03",#N/A,FALSE,"PREVISÃO DE VENDAS"}</definedName>
    <definedName name="wrn.IMPRE." localSheetId="6" hidden="1">{#N/A,#N/A,FALSE,"GERAL";#N/A,#N/A,FALSE,"LOCAÇÃO";#N/A,#N/A,FALSE,"FRETAMENTO";#N/A,#N/A,FALSE,"CARRETAS"}</definedName>
    <definedName name="wrn.IMPRE." localSheetId="7" hidden="1">{#N/A,#N/A,FALSE,"GERAL";#N/A,#N/A,FALSE,"LOCAÇÃO";#N/A,#N/A,FALSE,"FRETAMENTO";#N/A,#N/A,FALSE,"CARRETAS"}</definedName>
    <definedName name="wrn.IMPRE." localSheetId="8" hidden="1">{#N/A,#N/A,FALSE,"GERAL";#N/A,#N/A,FALSE,"LOCAÇÃO";#N/A,#N/A,FALSE,"FRETAMENTO";#N/A,#N/A,FALSE,"CARRETAS"}</definedName>
    <definedName name="wrn.IMPRE." localSheetId="4" hidden="1">{#N/A,#N/A,FALSE,"GERAL";#N/A,#N/A,FALSE,"LOCAÇÃO";#N/A,#N/A,FALSE,"FRETAMENTO";#N/A,#N/A,FALSE,"CARRETAS"}</definedName>
    <definedName name="wrn.IMPRE." localSheetId="1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ón.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localSheetId="6" hidden="1">{#N/A,#N/A,FALSE,"Plan1";#N/A,#N/A,FALSE,"Plan2"}</definedName>
    <definedName name="wrn.IMPRESSO." localSheetId="7" hidden="1">{#N/A,#N/A,FALSE,"Plan1";#N/A,#N/A,FALSE,"Plan2"}</definedName>
    <definedName name="wrn.IMPRESSO." localSheetId="8" hidden="1">{#N/A,#N/A,FALSE,"Plan1";#N/A,#N/A,FALSE,"Plan2"}</definedName>
    <definedName name="wrn.IMPRESSO." localSheetId="4" hidden="1">{#N/A,#N/A,FALSE,"Plan1";#N/A,#N/A,FALSE,"Plan2"}</definedName>
    <definedName name="wrn.IMPRESSO." localSheetId="1" hidden="1">{#N/A,#N/A,FALSE,"Plan1";#N/A,#N/A,FALSE,"Plan2"}</definedName>
    <definedName name="wrn.IMPRESSO." hidden="1">{#N/A,#N/A,FALSE,"Plan1";#N/A,#N/A,FALSE,"Plan2"}</definedName>
    <definedName name="wrn.Imprimir." localSheetId="6" hidden="1">{"tabela",#N/A,FALSE,"Tabela";"decoração",#N/A,FALSE,"Decor.";"Informações",#N/A,FALSE,"Inform."}</definedName>
    <definedName name="wrn.Imprimir." localSheetId="7" hidden="1">{"tabela",#N/A,FALSE,"Tabela";"decoração",#N/A,FALSE,"Decor.";"Informações",#N/A,FALSE,"Inform."}</definedName>
    <definedName name="wrn.Imprimir." localSheetId="8" hidden="1">{"tabela",#N/A,FALSE,"Tabela";"decoração",#N/A,FALSE,"Decor.";"Informações",#N/A,FALSE,"Inform."}</definedName>
    <definedName name="wrn.Imprimir." localSheetId="4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income._.statement." localSheetId="6" hidden="1">{"income statement",#N/A,FALSE,"ATLAS-A"}</definedName>
    <definedName name="wrn.income._.statement." localSheetId="7" hidden="1">{"income statement",#N/A,FALSE,"ATLAS-A"}</definedName>
    <definedName name="wrn.income._.statement." localSheetId="8" hidden="1">{"income statement",#N/A,FALSE,"ATLAS-A"}</definedName>
    <definedName name="wrn.income._.statement." localSheetId="4" hidden="1">{"income statement",#N/A,FALSE,"ATLAS-A"}</definedName>
    <definedName name="wrn.income._.statement." localSheetId="1" hidden="1">{"income statement",#N/A,FALSE,"ATLAS-A"}</definedName>
    <definedName name="wrn.income._.statement." hidden="1">{"income statement",#N/A,FALSE,"ATLAS-A"}</definedName>
    <definedName name="wrn.INDEPS." localSheetId="6" hidden="1">{"page1",#N/A,FALSE,"TIND_CC1";"page2",#N/A,FALSE,"TIND_CC1";"page3",#N/A,FALSE,"TIND_CC1";"page4",#N/A,FALSE,"TIND_CC1";"page5",#N/A,FALSE,"TIND_CC1"}</definedName>
    <definedName name="wrn.INDEPS." localSheetId="7" hidden="1">{"page1",#N/A,FALSE,"TIND_CC1";"page2",#N/A,FALSE,"TIND_CC1";"page3",#N/A,FALSE,"TIND_CC1";"page4",#N/A,FALSE,"TIND_CC1";"page5",#N/A,FALSE,"TIND_CC1"}</definedName>
    <definedName name="wrn.INDEPS." localSheetId="8" hidden="1">{"page1",#N/A,FALSE,"TIND_CC1";"page2",#N/A,FALSE,"TIND_CC1";"page3",#N/A,FALSE,"TIND_CC1";"page4",#N/A,FALSE,"TIND_CC1";"page5",#N/A,FALSE,"TIND_CC1"}</definedName>
    <definedName name="wrn.INDEPS." localSheetId="4" hidden="1">{"page1",#N/A,FALSE,"TIND_CC1";"page2",#N/A,FALSE,"TIND_CC1";"page3",#N/A,FALSE,"TIND_CC1";"page4",#N/A,FALSE,"TIND_CC1";"page5",#N/A,FALSE,"TIND_CC1"}</definedName>
    <definedName name="wrn.INDEPS." localSheetId="1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6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7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8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4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s." localSheetId="6" hidden="1">{"Inputs",#N/A,TRUE,"North America";"Inputs",#N/A,TRUE,"Europe";"Inputs",#N/A,TRUE,"Asia Pacific";"Inputs",#N/A,TRUE,"Latin America";"Inputs",#N/A,TRUE,"Wireless"}</definedName>
    <definedName name="wrn.Inputs." localSheetId="7" hidden="1">{"Inputs",#N/A,TRUE,"North America";"Inputs",#N/A,TRUE,"Europe";"Inputs",#N/A,TRUE,"Asia Pacific";"Inputs",#N/A,TRUE,"Latin America";"Inputs",#N/A,TRUE,"Wireless"}</definedName>
    <definedName name="wrn.Inputs." localSheetId="8" hidden="1">{"Inputs",#N/A,TRUE,"North America";"Inputs",#N/A,TRUE,"Europe";"Inputs",#N/A,TRUE,"Asia Pacific";"Inputs",#N/A,TRUE,"Latin America";"Inputs",#N/A,TRUE,"Wireless"}</definedName>
    <definedName name="wrn.Inputs." localSheetId="4" hidden="1">{"Inputs",#N/A,TRUE,"North America";"Inputs",#N/A,TRUE,"Europe";"Inputs",#N/A,TRUE,"Asia Pacific";"Inputs",#N/A,TRUE,"Latin America";"Inputs",#N/A,TRUE,"Wireless"}</definedName>
    <definedName name="wrn.Inputs." localSheetId="1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VESTIMENTOS._.CORRENTES." localSheetId="6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8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5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6" hidden="1">{"assumptions",#N/A,FALSE,"Scenario 1";"valuation",#N/A,FALSE,"Scenario 1"}</definedName>
    <definedName name="wrn.IPO._.Valuation." localSheetId="7" hidden="1">{"assumptions",#N/A,FALSE,"Scenario 1";"valuation",#N/A,FALSE,"Scenario 1"}</definedName>
    <definedName name="wrn.IPO._.Valuation." localSheetId="8" hidden="1">{"assumptions",#N/A,FALSE,"Scenario 1";"valuation",#N/A,FALSE,"Scenario 1"}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IRIDIUM.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localSheetId="6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7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6" hidden="1">{"LBO Summary",#N/A,FALSE,"Summary"}</definedName>
    <definedName name="wrn.LBO._.Summary." localSheetId="7" hidden="1">{"LBO Summary",#N/A,FALSE,"Summary"}</definedName>
    <definedName name="wrn.LBO._.Summary." localSheetId="8" hidden="1">{"LBO Summary",#N/A,FALSE,"Summary"}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6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6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7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8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5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6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7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8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5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localSheetId="6" hidden="1">{#N/A,#N/A,TRUE,"financial";#N/A,#N/A,TRUE,"plants"}</definedName>
    <definedName name="wrn.memo." localSheetId="7" hidden="1">{#N/A,#N/A,TRUE,"financial";#N/A,#N/A,TRUE,"plants"}</definedName>
    <definedName name="wrn.memo." localSheetId="8" hidden="1">{#N/A,#N/A,TRUE,"financial";#N/A,#N/A,TRUE,"plants"}</definedName>
    <definedName name="wrn.memo." localSheetId="4" hidden="1">{#N/A,#N/A,TRUE,"financial";#N/A,#N/A,TRUE,"plants"}</definedName>
    <definedName name="wrn.memo." localSheetId="1" hidden="1">{#N/A,#N/A,TRUE,"financial";#N/A,#N/A,TRUE,"plants"}</definedName>
    <definedName name="wrn.memo." hidden="1">{#N/A,#N/A,TRUE,"financial";#N/A,#N/A,TRUE,"plants"}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4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6" hidden="1">{"Deal",#N/A,FALSE,"Deal";"acquiror",#N/A,FALSE,"Acquiror";"Target",#N/A,FALSE,"Target"}</definedName>
    <definedName name="wrn.MergerModel." localSheetId="7" hidden="1">{"Deal",#N/A,FALSE,"Deal";"acquiror",#N/A,FALSE,"Acquiror";"Target",#N/A,FALSE,"Target"}</definedName>
    <definedName name="wrn.MergerModel." localSheetId="8" hidden="1">{"Deal",#N/A,FALSE,"Deal";"acquiror",#N/A,FALSE,"Acquiror";"Target",#N/A,FALSE,"Target"}</definedName>
    <definedName name="wrn.MergerModel." localSheetId="4" hidden="1">{"Deal",#N/A,FALSE,"Deal";"acquiror",#N/A,FALSE,"Acquiror";"Target",#N/A,FALSE,"Target"}</definedName>
    <definedName name="wrn.MergerModel." localSheetId="1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OBIL." localSheetId="6" hidden="1">{"quarter",#N/A,FALSE,"MOB"}</definedName>
    <definedName name="wrn.MOBIL." localSheetId="7" hidden="1">{"quarter",#N/A,FALSE,"MOB"}</definedName>
    <definedName name="wrn.MOBIL." localSheetId="8" hidden="1">{"quarter",#N/A,FALSE,"MOB"}</definedName>
    <definedName name="wrn.MOBIL." localSheetId="4" hidden="1">{"quarter",#N/A,FALSE,"MOB"}</definedName>
    <definedName name="wrn.MOBIL." localSheetId="1" hidden="1">{"quarter",#N/A,FALSE,"MOB"}</definedName>
    <definedName name="wrn.MOBIL." hidden="1">{"quarter",#N/A,FALSE,"MOB"}</definedName>
    <definedName name="wrn.MODEL.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6" hidden="1">{"Monthly",#N/A,FALSE,"1.2"}</definedName>
    <definedName name="wrn.Monthly._.Act._.P_L." localSheetId="7" hidden="1">{"Monthly",#N/A,FALSE,"1.2"}</definedName>
    <definedName name="wrn.Monthly._.Act._.P_L." localSheetId="8" hidden="1">{"Monthly",#N/A,FALSE,"1.2"}</definedName>
    <definedName name="wrn.Monthly._.Act._.P_L." localSheetId="5" hidden="1">{"Monthly",#N/A,FALSE,"1.2"}</definedName>
    <definedName name="wrn.Monthly._.Act._.P_L." localSheetId="4" hidden="1">{"Monthly",#N/A,FALSE,"1.2"}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6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7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8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5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6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7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8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5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6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8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5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6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8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5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6" hidden="1">{#N/A,#N/A,TRUE,"Cover";#N/A,#N/A,TRUE,"Transaction Summary";#N/A,#N/A,TRUE,"Earnings Impact";#N/A,#N/A,TRUE,"accretion dilution"}</definedName>
    <definedName name="wrn.Nico." localSheetId="7" hidden="1">{#N/A,#N/A,TRUE,"Cover";#N/A,#N/A,TRUE,"Transaction Summary";#N/A,#N/A,TRUE,"Earnings Impact";#N/A,#N/A,TRUE,"accretion dilution"}</definedName>
    <definedName name="wrn.Nico." localSheetId="8" hidden="1">{#N/A,#N/A,TRUE,"Cover";#N/A,#N/A,TRUE,"Transaction Summary";#N/A,#N/A,TRUE,"Earnings Impact";#N/A,#N/A,TRUE,"accretion dilution"}</definedName>
    <definedName name="wrn.Nico." localSheetId="4" hidden="1">{#N/A,#N/A,TRUE,"Cover";#N/A,#N/A,TRUE,"Transaction Summary";#N/A,#N/A,TRUE,"Earnings Impact";#N/A,#N/A,TRUE,"accretion dilution"}</definedName>
    <definedName name="wrn.Nico." localSheetId="1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6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7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6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8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5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rçamento._.Geral." localSheetId="6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4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1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6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localSheetId="4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ing." localSheetId="6" hidden="1">{"paging",#N/A,TRUE,"TITLE";#N/A,#N/A,TRUE,"Paging subs";#N/A,#N/A,TRUE,"P&amp;L - Paging";#N/A,#N/A,TRUE,"Rev &amp; Usage Assump - Paging";#N/A,#N/A,TRUE,"Cost - Paging";"paging",#N/A,TRUE,"Capex "}</definedName>
    <definedName name="wrn.paging." localSheetId="7" hidden="1">{"paging",#N/A,TRUE,"TITLE";#N/A,#N/A,TRUE,"Paging subs";#N/A,#N/A,TRUE,"P&amp;L - Paging";#N/A,#N/A,TRUE,"Rev &amp; Usage Assump - Paging";#N/A,#N/A,TRUE,"Cost - Paging";"paging",#N/A,TRUE,"Capex "}</definedName>
    <definedName name="wrn.paging." localSheetId="8" hidden="1">{"paging",#N/A,TRUE,"TITLE";#N/A,#N/A,TRUE,"Paging subs";#N/A,#N/A,TRUE,"P&amp;L - Paging";#N/A,#N/A,TRUE,"Rev &amp; Usage Assump - Paging";#N/A,#N/A,TRUE,"Cost - Paging";"paging",#N/A,TRUE,"Capex "}</definedName>
    <definedName name="wrn.paging." localSheetId="4" hidden="1">{"paging",#N/A,TRUE,"TITLE";#N/A,#N/A,TRUE,"Paging subs";#N/A,#N/A,TRUE,"P&amp;L - Paging";#N/A,#N/A,TRUE,"Rev &amp; Usage Assump - Paging";#N/A,#N/A,TRUE,"Cost - Paging";"paging",#N/A,TRUE,"Capex "}</definedName>
    <definedName name="wrn.paging." localSheetId="1" hidden="1">{"paging",#N/A,TRUE,"TITLE";#N/A,#N/A,TRUE,"Paging subs";#N/A,#N/A,TRUE,"P&amp;L - Paging";#N/A,#N/A,TRUE,"Rev &amp; Usage Assump - Paging";#N/A,#N/A,TRUE,"Cost - Paging";"paging",#N/A,TRUE,"Capex "}</definedName>
    <definedName name="wrn.paging." hidden="1">{"paging",#N/A,TRUE,"TITLE";#N/A,#N/A,TRUE,"Paging subs";#N/A,#N/A,TRUE,"P&amp;L - Paging";#N/A,#N/A,TRUE,"Rev &amp; Usage Assump - Paging";#N/A,#N/A,TRUE,"Cost - Paging";"paging",#N/A,TRUE,"Capex "}</definedName>
    <definedName name="wrn.Paging._.Compco." localSheetId="6" hidden="1">{"financials",#N/A,TRUE,"6_30_96";"footnotes",#N/A,TRUE,"6_30_96";"valuation",#N/A,TRUE,"6_30_96"}</definedName>
    <definedName name="wrn.Paging._.Compco." localSheetId="7" hidden="1">{"financials",#N/A,TRUE,"6_30_96";"footnotes",#N/A,TRUE,"6_30_96";"valuation",#N/A,TRUE,"6_30_96"}</definedName>
    <definedName name="wrn.Paging._.Compco." localSheetId="8" hidden="1">{"financials",#N/A,TRUE,"6_30_96";"footnotes",#N/A,TRUE,"6_30_96";"valuation",#N/A,TRUE,"6_30_96"}</definedName>
    <definedName name="wrn.Paging._.Compco." localSheetId="4" hidden="1">{"financials",#N/A,TRUE,"6_30_96";"footnotes",#N/A,TRUE,"6_30_96";"valuation",#N/A,TRUE,"6_30_96"}</definedName>
    <definedName name="wrn.Paging._.Compco." localSheetId="1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EWC1." localSheetId="6" hidden="1">{"Graphic",#N/A,TRUE,"Graphic"}</definedName>
    <definedName name="wrn.PEWC1." localSheetId="7" hidden="1">{"Graphic",#N/A,TRUE,"Graphic"}</definedName>
    <definedName name="wrn.PEWC1." localSheetId="8" hidden="1">{"Graphic",#N/A,TRUE,"Graphic"}</definedName>
    <definedName name="wrn.PEWC1." localSheetId="4" hidden="1">{"Graphic",#N/A,TRUE,"Graphic"}</definedName>
    <definedName name="wrn.PEWC1." localSheetId="1" hidden="1">{"Graphic",#N/A,TRUE,"Graphic"}</definedName>
    <definedName name="wrn.PEWC1." hidden="1">{"Graphic",#N/A,TRUE,"Graphic"}</definedName>
    <definedName name="wrn.PL." localSheetId="6" hidden="1">{"20 Years",#N/A,FALSE,"P&amp;Ls";"2001",#N/A,FALSE,"P&amp;Ls"}</definedName>
    <definedName name="wrn.PL." localSheetId="7" hidden="1">{"20 Years",#N/A,FALSE,"P&amp;Ls";"2001",#N/A,FALSE,"P&amp;Ls"}</definedName>
    <definedName name="wrn.PL." localSheetId="8" hidden="1">{"20 Years",#N/A,FALSE,"P&amp;Ls";"2001",#N/A,FALSE,"P&amp;Ls"}</definedName>
    <definedName name="wrn.PL." localSheetId="4" hidden="1">{"20 Years",#N/A,FALSE,"P&amp;Ls";"2001",#N/A,FALSE,"P&amp;Ls"}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EJAMENTO._.1999." localSheetId="6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4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1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sentation.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localSheetId="6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" localSheetId="6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7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8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4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6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6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7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8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4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1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_.Pages.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6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7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6" hidden="1">{"inputs raw data",#N/A,TRUE,"INPUT"}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rept.." localSheetId="6" hidden="1">{#N/A,#N/A,FALSE,"GP";#N/A,#N/A,FALSE,"Summary"}</definedName>
    <definedName name="wrn.print._.rept.." localSheetId="7" hidden="1">{#N/A,#N/A,FALSE,"GP";#N/A,#N/A,FALSE,"Summary"}</definedName>
    <definedName name="wrn.print._.rept.." localSheetId="8" hidden="1">{#N/A,#N/A,FALSE,"GP";#N/A,#N/A,FALSE,"Summary"}</definedName>
    <definedName name="wrn.print._.rept.." localSheetId="4" hidden="1">{#N/A,#N/A,FALSE,"GP";#N/A,#N/A,FALSE,"Summary"}</definedName>
    <definedName name="wrn.print._.rept.." localSheetId="1" hidden="1">{#N/A,#N/A,FALSE,"GP";#N/A,#N/A,FALSE,"Summary"}</definedName>
    <definedName name="wrn.print._.rept.." hidden="1">{#N/A,#N/A,FALSE,"GP";#N/A,#N/A,FALSE,"Summary"}</definedName>
    <definedName name="wrn.print._.standalone." localSheetId="6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localSheetId="8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6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6" hidden="1">{#N/A,"DR",FALSE,"increm pf";#N/A,"MAMSI",FALSE,"increm pf";#N/A,"MAXI",FALSE,"increm pf";#N/A,"PCAM",FALSE,"increm pf";#N/A,"PHSV",FALSE,"increm pf";#N/A,"SIE",FALSE,"increm pf"}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5" hidden="1">{#N/A,"DR",FALSE,"increm pf";#N/A,"MAMSI",FALSE,"increm pf";#N/A,"MAXI",FALSE,"increm pf";#N/A,"PCAM",FALSE,"increm pf";#N/A,"PHSV",FALSE,"increm pf";#N/A,"SIE",FALSE,"increm pf"}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5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6" hidden="1">{"page1",#N/A,FALSE,"PF";"page2",#N/A,FALSE,"PF";"page3",#N/A,FALSE,"PF";"page4",#N/A,FALSE,"Bal_Sht"}</definedName>
    <definedName name="wrn.PRINT1." localSheetId="7" hidden="1">{"page1",#N/A,FALSE,"PF";"page2",#N/A,FALSE,"PF";"page3",#N/A,FALSE,"PF";"page4",#N/A,FALSE,"Bal_Sht"}</definedName>
    <definedName name="wrn.PRINT1." localSheetId="8" hidden="1">{"page1",#N/A,FALSE,"PF";"page2",#N/A,FALSE,"PF";"page3",#N/A,FALSE,"PF";"page4",#N/A,FALSE,"Bal_Sht"}</definedName>
    <definedName name="wrn.PRINT1." localSheetId="5" hidden="1">{"page1",#N/A,FALSE,"PF";"page2",#N/A,FALSE,"PF";"page3",#N/A,FALSE,"PF";"page4",#N/A,FALSE,"Bal_Sht"}</definedName>
    <definedName name="wrn.PRINT1." localSheetId="4" hidden="1">{"page1",#N/A,FALSE,"PF";"page2",#N/A,FALSE,"PF";"page3",#N/A,FALSE,"PF";"page4",#N/A,FALSE,"Bal_Sht"}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All." localSheetId="6" hidden="1">{"PA1",#N/A,FALSE,"BORDMW";"pa2",#N/A,FALSE,"BORDMW";"PA3",#N/A,FALSE,"BORDMW";"PA4",#N/A,FALSE,"BORDMW"}</definedName>
    <definedName name="wrn.PrintAll." localSheetId="7" hidden="1">{"PA1",#N/A,FALSE,"BORDMW";"pa2",#N/A,FALSE,"BORDMW";"PA3",#N/A,FALSE,"BORDMW";"PA4",#N/A,FALSE,"BORDMW"}</definedName>
    <definedName name="wrn.PrintAll." localSheetId="8" hidden="1">{"PA1",#N/A,FALSE,"BORDMW";"pa2",#N/A,FALSE,"BORDMW";"PA3",#N/A,FALSE,"BORDMW";"PA4",#N/A,FALSE,"BORDMW"}</definedName>
    <definedName name="wrn.PrintAll." localSheetId="4" hidden="1">{"PA1",#N/A,FALSE,"BORDMW";"pa2",#N/A,FALSE,"BORDMW";"PA3",#N/A,FALSE,"BORDMW";"PA4",#N/A,FALSE,"BORDMW"}</definedName>
    <definedName name="wrn.PrintAll." localSheetId="1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Cap." localSheetId="6" hidden="1">{"page1",#N/A,FALSE,"Capital";"page2",#N/A,FALSE,"Capital";"page3",#N/A,FALSE,"Capital"}</definedName>
    <definedName name="wrn.PrintCap." localSheetId="7" hidden="1">{"page1",#N/A,FALSE,"Capital";"page2",#N/A,FALSE,"Capital";"page3",#N/A,FALSE,"Capital"}</definedName>
    <definedName name="wrn.PrintCap." localSheetId="8" hidden="1">{"page1",#N/A,FALSE,"Capital";"page2",#N/A,FALSE,"Capital";"page3",#N/A,FALSE,"Capital"}</definedName>
    <definedName name="wrn.PrintCap." localSheetId="5" hidden="1">{"page1",#N/A,FALSE,"Capital";"page2",#N/A,FALSE,"Capital";"page3",#N/A,FALSE,"Capital"}</definedName>
    <definedName name="wrn.PrintCap." localSheetId="4" hidden="1">{"page1",#N/A,FALSE,"Capital";"page2",#N/A,FALSE,"Capital";"page3",#N/A,FALSE,"Capital"}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INTREP." localSheetId="6" hidden="1">{"PRINTREP",#N/A,FALSE,"Sheet1"}</definedName>
    <definedName name="wrn.PRINTREP." localSheetId="7" hidden="1">{"PRINTREP",#N/A,FALSE,"Sheet1"}</definedName>
    <definedName name="wrn.PRINTREP." localSheetId="8" hidden="1">{"PRINTREP",#N/A,FALSE,"Sheet1"}</definedName>
    <definedName name="wrn.PRINTREP." localSheetId="4" hidden="1">{"PRINTREP",#N/A,FALSE,"Sheet1"}</definedName>
    <definedName name="wrn.PRINTREP." localSheetId="1" hidden="1">{"PRINTREP",#N/A,FALSE,"Sheet1"}</definedName>
    <definedName name="wrn.PRINTREP." hidden="1">{"PRINTREP",#N/A,FALSE,"Sheet1"}</definedName>
    <definedName name="wrn.Product._.Detail.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al." localSheetId="6" hidden="1">{"performa",#N/A,FALSE,"rollout";"relval",#N/A,FALSE,"rollout price";"sense",#N/A,FALSE,"company sensitivity"}</definedName>
    <definedName name="wrn.proval." localSheetId="7" hidden="1">{"performa",#N/A,FALSE,"rollout";"relval",#N/A,FALSE,"rollout price";"sense",#N/A,FALSE,"company sensitivity"}</definedName>
    <definedName name="wrn.proval." localSheetId="8" hidden="1">{"performa",#N/A,FALSE,"rollout";"relval",#N/A,FALSE,"rollout price";"sense",#N/A,FALSE,"company sensitivity"}</definedName>
    <definedName name="wrn.proval." localSheetId="4" hidden="1">{"performa",#N/A,FALSE,"rollout";"relval",#N/A,FALSE,"rollout price";"sense",#N/A,FALSE,"company sensitivity"}</definedName>
    <definedName name="wrn.proval." localSheetId="1" hidden="1">{"performa",#N/A,FALSE,"rollout";"relval",#N/A,FALSE,"rollout price";"sense",#N/A,FALSE,"company sensitivity"}</definedName>
    <definedName name="wrn.proval." hidden="1">{"performa",#N/A,FALSE,"rollout";"relval",#N/A,FALSE,"rollout price";"sense",#N/A,FALSE,"company sensitivity"}</definedName>
    <definedName name="wrn.Pulp." localSheetId="6" hidden="1">{"Pulp Production",#N/A,FALSE,"Pulp";"Pulp Earnings",#N/A,FALSE,"Pulp"}</definedName>
    <definedName name="wrn.Pulp." localSheetId="7" hidden="1">{"Pulp Production",#N/A,FALSE,"Pulp";"Pulp Earnings",#N/A,FALSE,"Pulp"}</definedName>
    <definedName name="wrn.Pulp." localSheetId="8" hidden="1">{"Pulp Production",#N/A,FALSE,"Pulp";"Pulp Earnings",#N/A,FALSE,"Pulp"}</definedName>
    <definedName name="wrn.Pulp." localSheetId="4" hidden="1">{"Pulp Production",#N/A,FALSE,"Pulp";"Pulp Earnings",#N/A,FALSE,"Pulp"}</definedName>
    <definedName name="wrn.Pulp." localSheetId="1" hidden="1">{"Pulp Production",#N/A,FALSE,"Pulp";"Pulp Earnings",#N/A,FALSE,"Pulp"}</definedName>
    <definedName name="wrn.Pulp." hidden="1">{"Pulp Production",#N/A,FALSE,"Pulp";"Pulp Earnings",#N/A,FALSE,"Pulp"}</definedName>
    <definedName name="wrn.Qtrs_PL." localSheetId="6" hidden="1">{"Quarters",#N/A,FALSE,"1.2"}</definedName>
    <definedName name="wrn.Qtrs_PL." localSheetId="7" hidden="1">{"Quarters",#N/A,FALSE,"1.2"}</definedName>
    <definedName name="wrn.Qtrs_PL." localSheetId="8" hidden="1">{"Quarters",#N/A,FALSE,"1.2"}</definedName>
    <definedName name="wrn.Qtrs_PL." localSheetId="5" hidden="1">{"Quarters",#N/A,FALSE,"1.2"}</definedName>
    <definedName name="wrn.Qtrs_PL." localSheetId="4" hidden="1">{"Quarters",#N/A,FALSE,"1.2"}</definedName>
    <definedName name="wrn.Qtrs_PL." localSheetId="1" hidden="1">{"Quarters",#N/A,FALSE,"1.2"}</definedName>
    <definedName name="wrn.Qtrs_PL." hidden="1">{"Quarters",#N/A,FALSE,"1.2"}</definedName>
    <definedName name="wrn.Region._.Totals." localSheetId="6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7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8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5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4" hidden="1">{"FS`s",#N/A,TRUE,"FS's";"Icome St",#N/A,TRUE,"Income St.";"Balance Sh",#N/A,TRUE,"Balance Sh.";"Gross Margin",#N/A,TRUE,"Gross Margin"}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Resumido." localSheetId="6" hidden="1">{#N/A,#N/A,FALSE,"GP";#N/A,#N/A,FALSE,"Assinantes";#N/A,#N/A,FALSE,"Rede";#N/A,#N/A,FALSE,"Evolução";#N/A,#N/A,FALSE,"Resultado"}</definedName>
    <definedName name="wrn.Relatório._.Resumido." localSheetId="7" hidden="1">{#N/A,#N/A,FALSE,"GP";#N/A,#N/A,FALSE,"Assinantes";#N/A,#N/A,FALSE,"Rede";#N/A,#N/A,FALSE,"Evolução";#N/A,#N/A,FALSE,"Resultado"}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localSheetId="1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MO.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4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_Summary." localSheetId="6" hidden="1">{"Fin_Report",#N/A,TRUE,"FS";"Revenue",#N/A,TRUE,"Print";"OpCost",#N/A,TRUE,"Print"}</definedName>
    <definedName name="wrn.Report_Summary." localSheetId="7" hidden="1">{"Fin_Report",#N/A,TRUE,"FS";"Revenue",#N/A,TRUE,"Print";"OpCost",#N/A,TRUE,"Print"}</definedName>
    <definedName name="wrn.Report_Summary." localSheetId="8" hidden="1">{"Fin_Report",#N/A,TRUE,"FS";"Revenue",#N/A,TRUE,"Print";"OpCost",#N/A,TRUE,"Print"}</definedName>
    <definedName name="wrn.Report_Summary." localSheetId="4" hidden="1">{"Fin_Report",#N/A,TRUE,"FS";"Revenue",#N/A,TRUE,"Print";"OpCost",#N/A,TRUE,"Print"}</definedName>
    <definedName name="wrn.Report_Summary." localSheetId="1" hidden="1">{"Fin_Report",#N/A,TRUE,"FS";"Revenue",#N/A,TRUE,"Print";"OpCost",#N/A,TRUE,"Print"}</definedName>
    <definedName name="wrn.Report_Summary." hidden="1">{"Fin_Report",#N/A,TRUE,"FS";"Revenue",#N/A,TRUE,"Print";"OpCost",#N/A,TRUE,"Print"}</definedName>
    <definedName name="wrn.Report1." localSheetId="6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7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8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5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pts." localSheetId="6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7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8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5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TS." localSheetId="6" hidden="1">{"rts",#N/A,TRUE,"TITLE";#N/A,#N/A,TRUE,"P&amp;L - RTS";#N/A,#N/A,TRUE,"RTS biz";#N/A,#N/A,TRUE,"Cost - RTS";"RTS",#N/A,TRUE,"Capex "}</definedName>
    <definedName name="wrn.RTS." localSheetId="7" hidden="1">{"rts",#N/A,TRUE,"TITLE";#N/A,#N/A,TRUE,"P&amp;L - RTS";#N/A,#N/A,TRUE,"RTS biz";#N/A,#N/A,TRUE,"Cost - RTS";"RTS",#N/A,TRUE,"Capex "}</definedName>
    <definedName name="wrn.RTS." localSheetId="8" hidden="1">{"rts",#N/A,TRUE,"TITLE";#N/A,#N/A,TRUE,"P&amp;L - RTS";#N/A,#N/A,TRUE,"RTS biz";#N/A,#N/A,TRUE,"Cost - RTS";"RTS",#N/A,TRUE,"Capex "}</definedName>
    <definedName name="wrn.RTS." localSheetId="4" hidden="1">{"rts",#N/A,TRUE,"TITLE";#N/A,#N/A,TRUE,"P&amp;L - RTS";#N/A,#N/A,TRUE,"RTS biz";#N/A,#N/A,TRUE,"Cost - RTS";"RTS",#N/A,TRUE,"Capex "}</definedName>
    <definedName name="wrn.RTS." localSheetId="1" hidden="1">{"rts",#N/A,TRUE,"TITLE";#N/A,#N/A,TRUE,"P&amp;L - RTS";#N/A,#N/A,TRUE,"RTS biz";#N/A,#N/A,TRUE,"Cost - RTS";"RTS",#N/A,TRUE,"Capex "}</definedName>
    <definedName name="wrn.RTS." hidden="1">{"rts",#N/A,TRUE,"TITLE";#N/A,#N/A,TRUE,"P&amp;L - RTS";#N/A,#N/A,TRUE,"RTS biz";#N/A,#N/A,TRUE,"Cost - RTS";"RTS",#N/A,TRUE,"Capex "}</definedName>
    <definedName name="wrn.sales." localSheetId="6" hidden="1">{"sales",#N/A,FALSE,"Sales";"sales existing",#N/A,FALSE,"Sales";"sales rd1",#N/A,FALSE,"Sales";"sales rd2",#N/A,FALSE,"Sales"}</definedName>
    <definedName name="wrn.sales." localSheetId="7" hidden="1">{"sales",#N/A,FALSE,"Sales";"sales existing",#N/A,FALSE,"Sales";"sales rd1",#N/A,FALSE,"Sales";"sales rd2",#N/A,FALSE,"Sales"}</definedName>
    <definedName name="wrn.sales." localSheetId="8" hidden="1">{"sales",#N/A,FALSE,"Sales";"sales existing",#N/A,FALSE,"Sales";"sales rd1",#N/A,FALSE,"Sales";"sales rd2",#N/A,FALSE,"Sales"}</definedName>
    <definedName name="wrn.sales." localSheetId="4" hidden="1">{"sales",#N/A,FALSE,"Sales";"sales existing",#N/A,FALSE,"Sales";"sales rd1",#N/A,FALSE,"Sales";"sales rd2",#N/A,FALSE,"Sales"}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6" hidden="1">{"sens1\",#N/A,FALSE,"PF";"sens2",#N/A,FALSE,"PF";"sens3",#N/A,FALSE,"PF";"sens4",#N/A,FALSE,"PF"}</definedName>
    <definedName name="wrn.sens." localSheetId="7" hidden="1">{"sens1\",#N/A,FALSE,"PF";"sens2",#N/A,FALSE,"PF";"sens3",#N/A,FALSE,"PF";"sens4",#N/A,FALSE,"PF"}</definedName>
    <definedName name="wrn.sens." localSheetId="8" hidden="1">{"sens1\",#N/A,FALSE,"PF";"sens2",#N/A,FALSE,"PF";"sens3",#N/A,FALSE,"PF";"sens4",#N/A,FALSE,"PF"}</definedName>
    <definedName name="wrn.sens." localSheetId="5" hidden="1">{"sens1\",#N/A,FALSE,"PF";"sens2",#N/A,FALSE,"PF";"sens3",#N/A,FALSE,"PF";"sens4",#N/A,FALSE,"PF"}</definedName>
    <definedName name="wrn.sens." localSheetId="4" hidden="1">{"sens1\",#N/A,FALSE,"PF";"sens2",#N/A,FALSE,"PF";"sens3",#N/A,FALSE,"PF";"sens4",#N/A,FALSE,"PF"}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nsitivity._.analyses." localSheetId="6" hidden="1">{"general",#N/A,FALSE,"Assumptions"}</definedName>
    <definedName name="wrn.sensitivity._.analyses." localSheetId="7" hidden="1">{"general",#N/A,FALSE,"Assumptions"}</definedName>
    <definedName name="wrn.sensitivity._.analyses." localSheetId="8" hidden="1">{"general",#N/A,FALSE,"Assumptions"}</definedName>
    <definedName name="wrn.sensitivity._.analyses." localSheetId="4" hidden="1">{"general",#N/A,FALSE,"Assumptions"}</definedName>
    <definedName name="wrn.sensitivity._.analyses." localSheetId="1" hidden="1">{"general",#N/A,FALSE,"Assumptions"}</definedName>
    <definedName name="wrn.sensitivity._.analyses." hidden="1">{"general",#N/A,FALSE,"Assumptions"}</definedName>
    <definedName name="wrn.Seven._.Page." localSheetId="6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7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8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5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localSheetId="6" hidden="1">{"CREDIT STATISTICS",#N/A,FALSE,"STATS";"CF_AND_IS",#N/A,FALSE,"PLAN";"BALSHEET",#N/A,FALSE,"BALANCE SHEET"}</definedName>
    <definedName name="wrn.SHORT." localSheetId="7" hidden="1">{"CREDIT STATISTICS",#N/A,FALSE,"STATS";"CF_AND_IS",#N/A,FALSE,"PLAN";"BALSHEET",#N/A,FALSE,"BALANCE SHEET"}</definedName>
    <definedName name="wrn.SHORT." localSheetId="8" hidden="1">{"CREDIT STATISTICS",#N/A,FALSE,"STATS";"CF_AND_IS",#N/A,FALSE,"PLAN";"BALSHEET",#N/A,FALSE,"BALANCE SHEET"}</definedName>
    <definedName name="wrn.SHORT." localSheetId="4" hidden="1">{"CREDIT STATISTICS",#N/A,FALSE,"STATS";"CF_AND_IS",#N/A,FALSE,"PLAN";"BALSHEET",#N/A,FALSE,"BALANCE SHEET"}</definedName>
    <definedName name="wrn.SHORT." localSheetId="1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M95." localSheetId="6" hidden="1">{#N/A,#N/A,FALSE,"SIM95"}</definedName>
    <definedName name="wrn.SIM95." localSheetId="7" hidden="1">{#N/A,#N/A,FALSE,"SIM95"}</definedName>
    <definedName name="wrn.SIM95." localSheetId="8" hidden="1">{#N/A,#N/A,FALSE,"SIM95"}</definedName>
    <definedName name="wrn.SIM95." localSheetId="4" hidden="1">{#N/A,#N/A,FALSE,"SIM95"}</definedName>
    <definedName name="wrn.SIM95." localSheetId="1" hidden="1">{#N/A,#N/A,FALSE,"SIM95"}</definedName>
    <definedName name="wrn.SIM95." hidden="1">{#N/A,#N/A,FALSE,"SIM95"}</definedName>
    <definedName name="wrn.sim953" localSheetId="6" hidden="1">{#N/A,#N/A,FALSE,"SIM95"}</definedName>
    <definedName name="wrn.sim953" localSheetId="7" hidden="1">{#N/A,#N/A,FALSE,"SIM95"}</definedName>
    <definedName name="wrn.sim953" localSheetId="8" hidden="1">{#N/A,#N/A,FALSE,"SIM95"}</definedName>
    <definedName name="wrn.sim953" localSheetId="4" hidden="1">{#N/A,#N/A,FALSE,"SIM95"}</definedName>
    <definedName name="wrn.sim953" localSheetId="1" hidden="1">{#N/A,#N/A,FALSE,"SIM95"}</definedName>
    <definedName name="wrn.sim953" hidden="1">{#N/A,#N/A,FALSE,"SIM95"}</definedName>
    <definedName name="wrn.sim954" localSheetId="6" hidden="1">{#N/A,#N/A,FALSE,"SIM95"}</definedName>
    <definedName name="wrn.sim954" localSheetId="7" hidden="1">{#N/A,#N/A,FALSE,"SIM95"}</definedName>
    <definedName name="wrn.sim954" localSheetId="8" hidden="1">{#N/A,#N/A,FALSE,"SIM95"}</definedName>
    <definedName name="wrn.sim954" localSheetId="4" hidden="1">{#N/A,#N/A,FALSE,"SIM95"}</definedName>
    <definedName name="wrn.sim954" localSheetId="1" hidden="1">{#N/A,#N/A,FALSE,"SIM95"}</definedName>
    <definedName name="wrn.sim954" hidden="1">{#N/A,#N/A,FALSE,"SIM95"}</definedName>
    <definedName name="wrn.Six._.Page." localSheetId="6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7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8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5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6" hidden="1">{"Income",#N/A,FALSE,"income";"Critical",#N/A,FALSE,"income";"Balance",#N/A,FALSE,"Balance";"Cash Flow",#N/A,FALSE,"Balance";"Returns",#N/A,FALSE,"Returns";"Market",#N/A,FALSE,"Market"}</definedName>
    <definedName name="wrn.Sixpage." localSheetId="7" hidden="1">{"Income",#N/A,FALSE,"income";"Critical",#N/A,FALSE,"income";"Balance",#N/A,FALSE,"Balance";"Cash Flow",#N/A,FALSE,"Balance";"Returns",#N/A,FALSE,"Returns";"Market",#N/A,FALSE,"Market"}</definedName>
    <definedName name="wrn.Sixpage." localSheetId="8" hidden="1">{"Income",#N/A,FALSE,"income";"Critical",#N/A,FALSE,"income";"Balance",#N/A,FALSE,"Balance";"Cash Flow",#N/A,FALSE,"Balance";"Returns",#N/A,FALSE,"Returns";"Market",#N/A,FALSE,"Market"}</definedName>
    <definedName name="wrn.Sixpage." localSheetId="5" hidden="1">{"Income",#N/A,FALSE,"income";"Critical",#N/A,FALSE,"income";"Balance",#N/A,FALSE,"Balance";"Cash Flow",#N/A,FALSE,"Balance";"Returns",#N/A,FALSE,"Returns";"Market",#N/A,FALSE,"Market"}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localSheetId="6" hidden="1">{#N/A,#N/A,FALSE,"CBE";#N/A,#N/A,FALSE,"SWK"}</definedName>
    <definedName name="wrn.stand_alone." localSheetId="7" hidden="1">{#N/A,#N/A,FALSE,"CBE";#N/A,#N/A,FALSE,"SWK"}</definedName>
    <definedName name="wrn.stand_alone." localSheetId="8" hidden="1">{#N/A,#N/A,FALSE,"CBE";#N/A,#N/A,FALSE,"SWK"}</definedName>
    <definedName name="wrn.stand_alone." localSheetId="4" hidden="1">{#N/A,#N/A,FALSE,"CBE";#N/A,#N/A,FALSE,"SWK"}</definedName>
    <definedName name="wrn.stand_alone." localSheetId="1" hidden="1">{#N/A,#N/A,FALSE,"CBE";#N/A,#N/A,FALSE,"SWK"}</definedName>
    <definedName name="wrn.stand_alone." hidden="1">{#N/A,#N/A,FALSE,"CBE";#N/A,#N/A,FALSE,"SWK"}</definedName>
    <definedName name="wrn.STAND_ALONE_BOTH." localSheetId="6" hidden="1">{"FCB_ALL",#N/A,FALSE,"FCB";"GREY_ALL",#N/A,FALSE,"GREY"}</definedName>
    <definedName name="wrn.STAND_ALONE_BOTH." localSheetId="7" hidden="1">{"FCB_ALL",#N/A,FALSE,"FCB";"GREY_ALL",#N/A,FALSE,"GREY"}</definedName>
    <definedName name="wrn.STAND_ALONE_BOTH." localSheetId="8" hidden="1">{"FCB_ALL",#N/A,FALSE,"FCB";"GREY_ALL",#N/A,FALSE,"GREY"}</definedName>
    <definedName name="wrn.STAND_ALONE_BOTH." localSheetId="5" hidden="1">{"FCB_ALL",#N/A,FALSE,"FCB";"GREY_ALL",#N/A,FALSE,"GREY"}</definedName>
    <definedName name="wrn.STAND_ALONE_BOTH." localSheetId="4" hidden="1">{"FCB_ALL",#N/A,FALSE,"FCB";"GREY_ALL",#N/A,FALSE,"GREY"}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6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7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localSheetId="6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7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8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4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1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6" hidden="1">{"Print Summary",#N/A,FALSE,"Bal_Graphs";"Print Summary",#N/A,FALSE,"DCF";"Print Summary",#N/A,FALSE,"Graphs";"Print Summary",#N/A,FALSE,"Summary"}</definedName>
    <definedName name="wrn.Summary." localSheetId="7" hidden="1">{"Print Summary",#N/A,FALSE,"Bal_Graphs";"Print Summary",#N/A,FALSE,"DCF";"Print Summary",#N/A,FALSE,"Graphs";"Print Summary",#N/A,FALSE,"Summary"}</definedName>
    <definedName name="wrn.Summary." localSheetId="8" hidden="1">{"Print Summary",#N/A,FALSE,"Bal_Graphs";"Print Summary",#N/A,FALSE,"DCF";"Print Summary",#N/A,FALSE,"Graphs";"Print Summary",#N/A,FALSE,"Summary"}</definedName>
    <definedName name="wrn.Summary." localSheetId="5" hidden="1">{"Print Summary",#N/A,FALSE,"Bal_Graphs";"Print Summary",#N/A,FALSE,"DCF";"Print Summary",#N/A,FALSE,"Graphs";"Print Summary",#N/A,FALSE,"Summary"}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6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7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8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5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localSheetId="6" hidden="1">{"targetdcf",#N/A,FALSE,"Merger consequences";"TARGETASSU",#N/A,FALSE,"Merger consequences";"TERMINAL VALUE",#N/A,FALSE,"Merger consequences"}</definedName>
    <definedName name="wrn.TARGET._.DCF." localSheetId="7" hidden="1">{"targetdcf",#N/A,FALSE,"Merger consequences";"TARGETASSU",#N/A,FALSE,"Merger consequences";"TERMINAL VALUE",#N/A,FALSE,"Merger consequences"}</definedName>
    <definedName name="wrn.TARGET._.DCF." localSheetId="8" hidden="1">{"targetdcf",#N/A,FALSE,"Merger consequences";"TARGETASSU",#N/A,FALSE,"Merger consequences";"TERMINAL VALUE",#N/A,FALSE,"Merger consequences"}</definedName>
    <definedName name="wrn.TARGET._.DCF." localSheetId="4" hidden="1">{"targetdcf",#N/A,FALSE,"Merger consequences";"TARGETASSU",#N/A,FALSE,"Merger consequences";"TERMINAL VALUE",#N/A,FALSE,"Merger consequences"}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6" hidden="1">{"Target Income Statement",#N/A,FALSE,"Target";"Target Balance Sheet",#N/A,FALSE,"Target";"Target Cash Flow",#N/A,FALSE,"Target"}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8" hidden="1">{"Target Income Statement",#N/A,FALSE,"Target";"Target Balance Sheet",#N/A,FALSE,"Target";"Target Cash Flow",#N/A,FALSE,"Target"}</definedName>
    <definedName name="wrn.Target._.Financial._.Statements." localSheetId="5" hidden="1">{"Target Income Statement",#N/A,FALSE,"Target";"Target Balance Sheet",#N/A,FALSE,"Target";"Target Cash Flow",#N/A,FALSE,"Target"}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_fin_stat2" localSheetId="6" hidden="1">{"Target Income Statement",#N/A,FALSE,"Target";"Target Balance Sheet",#N/A,FALSE,"Target";"Target Cash Flow",#N/A,FALSE,"Target"}</definedName>
    <definedName name="wrn.target_fin_stat2" localSheetId="7" hidden="1">{"Target Income Statement",#N/A,FALSE,"Target";"Target Balance Sheet",#N/A,FALSE,"Target";"Target Cash Flow",#N/A,FALSE,"Target"}</definedName>
    <definedName name="wrn.target_fin_stat2" localSheetId="8" hidden="1">{"Target Income Statement",#N/A,FALSE,"Target";"Target Balance Sheet",#N/A,FALSE,"Target";"Target Cash Flow",#N/A,FALSE,"Target"}</definedName>
    <definedName name="wrn.target_fin_stat2" localSheetId="4" hidden="1">{"Target Income Statement",#N/A,FALSE,"Target";"Target Balance Sheet",#N/A,FALSE,"Target";"Target Cash Flow",#N/A,FALSE,"Target"}</definedName>
    <definedName name="wrn.target_fin_stat2" localSheetId="1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elet." localSheetId="6" hidden="1">{#N/A,#N/A,FALSE,"Valuation Summary";#N/A,#N/A,FALSE,"BT IS";#N/A,#N/A,FALSE,"BT CF";#N/A,#N/A,FALSE,"BT BS";#N/A,#N/A,FALSE,"BT FCF";#N/A,#N/A,FALSE,"BT Model";#N/A,#N/A,FALSE,"BT Finance"}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8" hidden="1">{#N/A,#N/A,FALSE,"Valuation Summary";#N/A,#N/A,FALSE,"BT IS";#N/A,#N/A,FALSE,"BT CF";#N/A,#N/A,FALSE,"BT BS";#N/A,#N/A,FALSE,"BT FCF";#N/A,#N/A,FALSE,"BT Model";#N/A,#N/A,FALSE,"BT Finance"}</definedName>
    <definedName name="wrn.Telet." localSheetId="5" hidden="1">{#N/A,#N/A,FALSE,"Valuation Summary";#N/A,#N/A,FALSE,"BT IS";#N/A,#N/A,FALSE,"BT CF";#N/A,#N/A,FALSE,"BT BS";#N/A,#N/A,FALSE,"BT FCF";#N/A,#N/A,FALSE,"BT Model";#N/A,#N/A,FALSE,"BT Finance"}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lstra._.Inputs." localSheetId="6" hidden="1">{"Inputs",#N/A,FALSE,"US_FL";"Inputs",#N/A,FALSE,"EUROPE_FL";"Inputs",#N/A,FALSE,"ASIA_FL"}</definedName>
    <definedName name="wrn.Telstra._.Inputs." localSheetId="7" hidden="1">{"Inputs",#N/A,FALSE,"US_FL";"Inputs",#N/A,FALSE,"EUROPE_FL";"Inputs",#N/A,FALSE,"ASIA_FL"}</definedName>
    <definedName name="wrn.Telstra._.Inputs." localSheetId="8" hidden="1">{"Inputs",#N/A,FALSE,"US_FL";"Inputs",#N/A,FALSE,"EUROPE_FL";"Inputs",#N/A,FALSE,"ASIA_FL"}</definedName>
    <definedName name="wrn.Telstra._.Inputs." localSheetId="4" hidden="1">{"Inputs",#N/A,FALSE,"US_FL";"Inputs",#N/A,FALSE,"EUROPE_FL";"Inputs",#N/A,FALSE,"ASIA_FL"}</definedName>
    <definedName name="wrn.Telstra._.Inputs." localSheetId="1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6" hidden="1">{"Output",#N/A,FALSE,"US_FL";"Output",#N/A,FALSE,"EUROPE_FL";"Output",#N/A,FALSE,"ASIA_FL"}</definedName>
    <definedName name="wrn.Telstra._.Output." localSheetId="7" hidden="1">{"Output",#N/A,FALSE,"US_FL";"Output",#N/A,FALSE,"EUROPE_FL";"Output",#N/A,FALSE,"ASIA_FL"}</definedName>
    <definedName name="wrn.Telstra._.Output." localSheetId="8" hidden="1">{"Output",#N/A,FALSE,"US_FL";"Output",#N/A,FALSE,"EUROPE_FL";"Output",#N/A,FALSE,"ASIA_FL"}</definedName>
    <definedName name="wrn.Telstra._.Output." localSheetId="4" hidden="1">{"Output",#N/A,FALSE,"US_FL";"Output",#N/A,FALSE,"EUROPE_FL";"Output",#N/A,FALSE,"ASIA_FL"}</definedName>
    <definedName name="wrn.Telstra._.Output." localSheetId="1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est." localSheetId="6" hidden="1">{"test2",#N/A,TRUE,"Prices"}</definedName>
    <definedName name="wrn.test." localSheetId="7" hidden="1">{"test2",#N/A,TRUE,"Prices"}</definedName>
    <definedName name="wrn.test." localSheetId="8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localSheetId="1" hidden="1">{"test2",#N/A,TRUE,"Prices"}</definedName>
    <definedName name="wrn.test." hidden="1">{"test2",#N/A,TRUE,"Prices"}</definedName>
    <definedName name="wrn.Thomas_Case." localSheetId="6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7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8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4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localSheetId="6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7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8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4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1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localSheetId="6" hidden="1">{"income",#N/A,FALSE,"TOBACCO";"value",#N/A,FALSE,"TOBACCO";"assum1",#N/A,FALSE,"TOBACCO"}</definedName>
    <definedName name="wrn.tobsum." localSheetId="7" hidden="1">{"income",#N/A,FALSE,"TOBACCO";"value",#N/A,FALSE,"TOBACCO";"assum1",#N/A,FALSE,"TOBACCO"}</definedName>
    <definedName name="wrn.tobsum." localSheetId="8" hidden="1">{"income",#N/A,FALSE,"TOBACCO";"value",#N/A,FALSE,"TOBACCO";"assum1",#N/A,FALSE,"TOBACCO"}</definedName>
    <definedName name="wrn.tobsum." localSheetId="4" hidden="1">{"income",#N/A,FALSE,"TOBACCO";"value",#N/A,FALSE,"TOBACCO";"assum1",#N/A,FALSE,"TOBACCO"}</definedName>
    <definedName name="wrn.tobsum." localSheetId="1" hidden="1">{"income",#N/A,FALSE,"TOBACCO";"value",#N/A,FALSE,"TOBACCO";"assum1",#N/A,FALSE,"TOBACCO"}</definedName>
    <definedName name="wrn.tobsum." hidden="1">{"income",#N/A,FALSE,"TOBACCO";"value",#N/A,FALSE,"TOBACCO";"assum1",#N/A,FALSE,"TOBACCO"}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4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oltime._.report.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4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.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4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1" hidden="1">{#N/A,#N/A,TRUE,"Financial Statements";#N/A,#N/A,TRUE,"Cash Flow Statements";"industry comparison",#N/A,TRUE,"Ratios";"ratios",#N/A,TRUE,"Ratios";#N/A,#N/A,TRUE,"Valuation";#N/A,#N/A,TRUE,"DDM Valuation"}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6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1" hidden="1">{"comp1",#N/A,FALSE,"COMPS";"footnotes",#N/A,FALSE,"COMPS"}</definedName>
    <definedName name="wrn.totalcomp." hidden="1">{"comp1",#N/A,FALSE,"COMPS";"footnotes",#N/A,FALSE,"COMPS"}</definedName>
    <definedName name="wrn.trans._.sum." localSheetId="6" hidden="1">{"trans assumptions",#N/A,FALSE,"Merger";"trans accretion",#N/A,FALSE,"Merger"}</definedName>
    <definedName name="wrn.trans._.sum." localSheetId="7" hidden="1">{"trans assumptions",#N/A,FALSE,"Merger";"trans accretion",#N/A,FALSE,"Merger"}</definedName>
    <definedName name="wrn.trans._.sum." localSheetId="8" hidden="1">{"trans assumptions",#N/A,FALSE,"Merger";"trans accretion",#N/A,FALSE,"Merger"}</definedName>
    <definedName name="wrn.trans._.sum." localSheetId="4" hidden="1">{"trans assumptions",#N/A,FALSE,"Merger";"trans accretion",#N/A,FALSE,"Merger"}</definedName>
    <definedName name="wrn.trans._.sum." localSheetId="1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_overview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TLAND." localSheetId="6" hidden="1">{"finstmntland",#N/A,FALSE,"Financial Statements";"ratioland",#N/A,FALSE,"Ratios";"indcompland",#N/A,FALSE,"Ratios"}</definedName>
    <definedName name="wrn.TTLAND." localSheetId="7" hidden="1">{"finstmntland",#N/A,FALSE,"Financial Statements";"ratioland",#N/A,FALSE,"Ratios";"indcompland",#N/A,FALSE,"Ratios"}</definedName>
    <definedName name="wrn.TTLAND." localSheetId="8" hidden="1">{"finstmntland",#N/A,FALSE,"Financial Statements";"ratioland",#N/A,FALSE,"Ratios";"indcompland",#N/A,FALSE,"Ratios"}</definedName>
    <definedName name="wrn.TTLAND." localSheetId="4" hidden="1">{"finstmntland",#N/A,FALSE,"Financial Statements";"ratioland",#N/A,FALSE,"Ratios";"indcompland",#N/A,FALSE,"Ratios"}</definedName>
    <definedName name="wrn.TTLAND." localSheetId="1" hidden="1">{"finstmntland",#N/A,FALSE,"Financial Statements";"ratioland",#N/A,FALSE,"Ratios";"indcompland",#N/A,FALSE,"Ratios"}</definedName>
    <definedName name="wrn.TTLAND." hidden="1">{"finstmntland",#N/A,FALSE,"Financial Statements";"ratioland",#N/A,FALSE,"Ratios";"indcompland",#N/A,FALSE,"Ratios"}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6" hidden="1">{"up stand alones",#N/A,FALSE,"Acquiror"}</definedName>
    <definedName name="wrn.up." localSheetId="7" hidden="1">{"up stand alones",#N/A,FALSE,"Acquiror"}</definedName>
    <definedName name="wrn.up." localSheetId="8" hidden="1">{"up stand alones",#N/A,FALSE,"Acquiror"}</definedName>
    <definedName name="wrn.up." localSheetId="4" hidden="1">{"up stand alones",#N/A,FALSE,"Acquiror"}</definedName>
    <definedName name="wrn.up." localSheetId="1" hidden="1">{"up stand alones",#N/A,FALSE,"Acquiror"}</definedName>
    <definedName name="wrn.up." hidden="1">{"up stand alones",#N/A,FALSE,"Acquiror"}</definedName>
    <definedName name="wrn.Upstream." localSheetId="6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7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8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4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1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sinor.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y." localSheetId="6" hidden="1">{#N/A,#N/A,FALSE,"Summary";#N/A,#N/A,FALSE,"Base Materials";#N/A,#N/A,FALSE,"Construction";#N/A,#N/A,FALSE,"Packaging";#N/A,#N/A,FALSE,"Transportation"}</definedName>
    <definedName name="wrn.Valuation._.Summary." localSheetId="7" hidden="1">{#N/A,#N/A,FALSE,"Summary";#N/A,#N/A,FALSE,"Base Materials";#N/A,#N/A,FALSE,"Construction";#N/A,#N/A,FALSE,"Packaging";#N/A,#N/A,FALSE,"Transportation"}</definedName>
    <definedName name="wrn.Valuation._.Summary." localSheetId="8" hidden="1">{#N/A,#N/A,FALSE,"Summary";#N/A,#N/A,FALSE,"Base Materials";#N/A,#N/A,FALSE,"Construction";#N/A,#N/A,FALSE,"Packaging";#N/A,#N/A,FALSE,"Transportation"}</definedName>
    <definedName name="wrn.Valuation._.Summary." localSheetId="4" hidden="1">{#N/A,#N/A,FALSE,"Summary";#N/A,#N/A,FALSE,"Base Materials";#N/A,#N/A,FALSE,"Construction";#N/A,#N/A,FALSE,"Packaging";#N/A,#N/A,FALSE,"Transportation"}</definedName>
    <definedName name="wrn.Valuation._.Summary." localSheetId="1" hidden="1">{#N/A,#N/A,FALSE,"Summary";#N/A,#N/A,FALSE,"Base Materials";#N/A,#N/A,FALSE,"Construction";#N/A,#N/A,FALSE,"Packaging";#N/A,#N/A,FALSE,"Transportation"}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localSheetId="6" hidden="1">{"Variance Q4",#N/A,FALSE,"Var"}</definedName>
    <definedName name="wrn.Variance._.Q4" localSheetId="7" hidden="1">{"Variance Q4",#N/A,FALSE,"Var"}</definedName>
    <definedName name="wrn.Variance._.Q4" localSheetId="8" hidden="1">{"Variance Q4",#N/A,FALSE,"Var"}</definedName>
    <definedName name="wrn.Variance._.Q4" localSheetId="5" hidden="1">{"Variance Q4",#N/A,FALSE,"Var"}</definedName>
    <definedName name="wrn.Variance._.Q4" localSheetId="4" hidden="1">{"Variance Q4",#N/A,FALSE,"Var"}</definedName>
    <definedName name="wrn.Variance._.Q4" localSheetId="1" hidden="1">{"Variance Q4",#N/A,FALSE,"Var"}</definedName>
    <definedName name="wrn.Variance._.Q4" hidden="1">{"Variance Q4",#N/A,FALSE,"Var"}</definedName>
    <definedName name="wrn.VENTAS.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6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sheets." localSheetId="6" hidden="1">{#N/A,#N/A,FALSE,"Base Materials";#N/A,#N/A,FALSE,"Construction";#N/A,#N/A,FALSE,"Packaging";#N/A,#N/A,FALSE,"Transportation"}</definedName>
    <definedName name="wrn.Worksheets." localSheetId="7" hidden="1">{#N/A,#N/A,FALSE,"Base Materials";#N/A,#N/A,FALSE,"Construction";#N/A,#N/A,FALSE,"Packaging";#N/A,#N/A,FALSE,"Transportation"}</definedName>
    <definedName name="wrn.Worksheets." localSheetId="8" hidden="1">{#N/A,#N/A,FALSE,"Base Materials";#N/A,#N/A,FALSE,"Construction";#N/A,#N/A,FALSE,"Packaging";#N/A,#N/A,FALSE,"Transportation"}</definedName>
    <definedName name="wrn.Worksheets." localSheetId="4" hidden="1">{#N/A,#N/A,FALSE,"Base Materials";#N/A,#N/A,FALSE,"Construction";#N/A,#N/A,FALSE,"Packaging";#N/A,#N/A,FALSE,"Transportation"}</definedName>
    <definedName name="wrn.Worksheets." localSheetId="1" hidden="1">{#N/A,#N/A,FALSE,"Base Materials";#N/A,#N/A,FALSE,"Construction";#N/A,#N/A,FALSE,"Packaging";#N/A,#N/A,FALSE,"Transportation"}</definedName>
    <definedName name="wrn.Worksheets." hidden="1">{#N/A,#N/A,FALSE,"Base Materials";#N/A,#N/A,FALSE,"Construction";#N/A,#N/A,FALSE,"Packaging";#N/A,#N/A,FALSE,"Transportation"}</definedName>
    <definedName name="wrn.YTD_ROY_PL." localSheetId="6" hidden="1">{"ROY_YTD",#N/A,FALSE,"1.2"}</definedName>
    <definedName name="wrn.YTD_ROY_PL." localSheetId="7" hidden="1">{"ROY_YTD",#N/A,FALSE,"1.2"}</definedName>
    <definedName name="wrn.YTD_ROY_PL." localSheetId="8" hidden="1">{"ROY_YTD",#N/A,FALSE,"1.2"}</definedName>
    <definedName name="wrn.YTD_ROY_PL." localSheetId="5" hidden="1">{"ROY_YTD",#N/A,FALSE,"1.2"}</definedName>
    <definedName name="wrn.YTD_ROY_PL." localSheetId="4" hidden="1">{"ROY_YTD",#N/A,FALSE,"1.2"}</definedName>
    <definedName name="wrn.YTD_ROY_PL." localSheetId="1" hidden="1">{"ROY_YTD",#N/A,FALSE,"1.2"}</definedName>
    <definedName name="wrn.YTD_ROY_PL." hidden="1">{"ROY_YTD",#N/A,FALSE,"1.2"}</definedName>
    <definedName name="wrn.全印刷." localSheetId="6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7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8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4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1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様式.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4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_cont_margin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4" hidden="1">{#N/A,#N/A,FALSE,"model"}</definedName>
    <definedName name="wrn1.history" localSheetId="1" hidden="1">{#N/A,#N/A,FALSE,"model"}</definedName>
    <definedName name="wrn1.history" hidden="1">{#N/A,#N/A,FALSE,"model"}</definedName>
    <definedName name="WRN2.Document" localSheetId="6" hidden="1">{"consolidated",#N/A,FALSE,"Sheet1";"cms",#N/A,FALSE,"Sheet1";"fse",#N/A,FALSE,"Sheet1"}</definedName>
    <definedName name="WRN2.Document" localSheetId="7" hidden="1">{"consolidated",#N/A,FALSE,"Sheet1";"cms",#N/A,FALSE,"Sheet1";"fse",#N/A,FALSE,"Sheet1"}</definedName>
    <definedName name="WRN2.Document" localSheetId="8" hidden="1">{"consolidated",#N/A,FALSE,"Sheet1";"cms",#N/A,FALSE,"Sheet1";"fse",#N/A,FALSE,"Sheet1"}</definedName>
    <definedName name="WRN2.Document" localSheetId="4" hidden="1">{"consolidated",#N/A,FALSE,"Sheet1";"cms",#N/A,FALSE,"Sheet1";"fse",#N/A,FALSE,"Sheet1"}</definedName>
    <definedName name="WRN2.Document" localSheetId="1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6" hidden="1">{#N/A,#N/A,FALSE,"DCF";#N/A,#N/A,FALSE,"WACC";#N/A,#N/A,FALSE,"Sales_EBIT";#N/A,#N/A,FALSE,"Capex_Depreciation";#N/A,#N/A,FALSE,"WC";#N/A,#N/A,FALSE,"Interest";#N/A,#N/A,FALSE,"Assumptions"}</definedName>
    <definedName name="wrn3.ALL." localSheetId="7" hidden="1">{#N/A,#N/A,FALSE,"DCF";#N/A,#N/A,FALSE,"WACC";#N/A,#N/A,FALSE,"Sales_EBIT";#N/A,#N/A,FALSE,"Capex_Depreciation";#N/A,#N/A,FALSE,"WC";#N/A,#N/A,FALSE,"Interest";#N/A,#N/A,FALSE,"Assumptions"}</definedName>
    <definedName name="wrn3.ALL." localSheetId="8" hidden="1">{#N/A,#N/A,FALSE,"DCF";#N/A,#N/A,FALSE,"WACC";#N/A,#N/A,FALSE,"Sales_EBIT";#N/A,#N/A,FALSE,"Capex_Depreciation";#N/A,#N/A,FALSE,"WC";#N/A,#N/A,FALSE,"Interest";#N/A,#N/A,FALSE,"Assumptions"}</definedName>
    <definedName name="wrn3.ALL." localSheetId="4" hidden="1">{#N/A,#N/A,FALSE,"DCF";#N/A,#N/A,FALSE,"WACC";#N/A,#N/A,FALSE,"Sales_EBIT";#N/A,#N/A,FALSE,"Capex_Depreciation";#N/A,#N/A,FALSE,"WC";#N/A,#N/A,FALSE,"Interest";#N/A,#N/A,FALSE,"Assumptions"}</definedName>
    <definedName name="wrn3.ALL." localSheetId="1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4" hidden="1">{#N/A,#N/A,FALSE,"model"}</definedName>
    <definedName name="wrn3.histroic" localSheetId="1" hidden="1">{#N/A,#N/A,FALSE,"model"}</definedName>
    <definedName name="wrn3.histroic" hidden="1">{#N/A,#N/A,FALSE,"model"}</definedName>
    <definedName name="wrnfy97" localSheetId="6" hidden="1">{#N/A,#N/A,FALSE,"FY97";#N/A,#N/A,FALSE,"FY98";#N/A,#N/A,FALSE,"FY99";#N/A,#N/A,FALSE,"FY00";#N/A,#N/A,FALSE,"FY01"}</definedName>
    <definedName name="wrnfy97" localSheetId="7" hidden="1">{#N/A,#N/A,FALSE,"FY97";#N/A,#N/A,FALSE,"FY98";#N/A,#N/A,FALSE,"FY99";#N/A,#N/A,FALSE,"FY00";#N/A,#N/A,FALSE,"FY01"}</definedName>
    <definedName name="wrnfy97" localSheetId="8" hidden="1">{#N/A,#N/A,FALSE,"FY97";#N/A,#N/A,FALSE,"FY98";#N/A,#N/A,FALSE,"FY99";#N/A,#N/A,FALSE,"FY00";#N/A,#N/A,FALSE,"FY01"}</definedName>
    <definedName name="wrnfy97" localSheetId="4" hidden="1">{#N/A,#N/A,FALSE,"FY97";#N/A,#N/A,FALSE,"FY98";#N/A,#N/A,FALSE,"FY99";#N/A,#N/A,FALSE,"FY00";#N/A,#N/A,FALSE,"FY01"}</definedName>
    <definedName name="wrnfy97" localSheetId="1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t" localSheetId="6" hidden="1">{#N/A,#N/A,FALSE,"FY97";#N/A,#N/A,FALSE,"FY98";#N/A,#N/A,FALSE,"FY99";#N/A,#N/A,FALSE,"FY00";#N/A,#N/A,FALSE,"FY01"}</definedName>
    <definedName name="wt" localSheetId="7" hidden="1">{#N/A,#N/A,FALSE,"FY97";#N/A,#N/A,FALSE,"FY98";#N/A,#N/A,FALSE,"FY99";#N/A,#N/A,FALSE,"FY00";#N/A,#N/A,FALSE,"FY01"}</definedName>
    <definedName name="wt" localSheetId="8" hidden="1">{#N/A,#N/A,FALSE,"FY97";#N/A,#N/A,FALSE,"FY98";#N/A,#N/A,FALSE,"FY99";#N/A,#N/A,FALSE,"FY00";#N/A,#N/A,FALSE,"FY01"}</definedName>
    <definedName name="wt" localSheetId="4" hidden="1">{#N/A,#N/A,FALSE,"FY97";#N/A,#N/A,FALSE,"FY98";#N/A,#N/A,FALSE,"FY99";#N/A,#N/A,FALSE,"FY00";#N/A,#N/A,FALSE,"FY01"}</definedName>
    <definedName name="wt" localSheetId="1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localSheetId="6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7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8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4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1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localSheetId="6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7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8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4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1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localSheetId="6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7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8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4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1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localSheetId="6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7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8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4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1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LANILHA2.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6" hidden="1">{"DCF","UPSIDE CASE",FALSE,"Sheet1";"DCF","BASE CASE",FALSE,"Sheet1";"DCF","DOWNSIDE CASE",FALSE,"Sheet1"}</definedName>
    <definedName name="www" localSheetId="7" hidden="1">{"DCF","UPSIDE CASE",FALSE,"Sheet1";"DCF","BASE CASE",FALSE,"Sheet1";"DCF","DOWNSIDE CASE",FALSE,"Sheet1"}</definedName>
    <definedName name="www" localSheetId="8" hidden="1">{"DCF","UPSIDE CASE",FALSE,"Sheet1";"DCF","BASE CASE",FALSE,"Sheet1";"DCF","DOWNSIDE CASE",FALSE,"Sheet1"}</definedName>
    <definedName name="www" localSheetId="4" hidden="1">{"DCF","UPSIDE CASE",FALSE,"Sheet1";"DCF","BASE CASE",FALSE,"Sheet1";"DCF","DOWNSIDE CASE",FALSE,"Sheet1"}</definedName>
    <definedName name="www" localSheetId="1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w">#REF!</definedName>
    <definedName name="X" localSheetId="6">#REF!</definedName>
    <definedName name="x" localSheetId="7" hidden="1">{#N/A,#N/A,FALSE,"Sheet1"}</definedName>
    <definedName name="x" localSheetId="8" hidden="1">{#N/A,#N/A,FALSE,"Sheet1"}</definedName>
    <definedName name="x" localSheetId="5" hidden="1">{#N/A,#N/A,FALSE,"Sheet1"}</definedName>
    <definedName name="x" localSheetId="4" hidden="1">{#N/A,#N/A,FALSE,"Sheet1"}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[39]Sheet3!$C$10</definedName>
    <definedName name="XRATE">[86]Transinputs!#REF!</definedName>
    <definedName name="XRATE_SWITCH" localSheetId="5">#REF!</definedName>
    <definedName name="XRATE_SWITCH" localSheetId="1">#REF!</definedName>
    <definedName name="XRATE_SWITCH">#REF!</definedName>
    <definedName name="XRefColumnsCount" hidden="1">1</definedName>
    <definedName name="XRefCopyRangeCount" hidden="1">2</definedName>
    <definedName name="XRefPasteRangeCount" hidden="1">1</definedName>
    <definedName name="xx" localSheetId="6">'[183]Sales Analysis- Jul'!$H$31</definedName>
    <definedName name="xx" localSheetId="7" hidden="1">{#N/A,#N/A,FALSE,"Sheet1"}</definedName>
    <definedName name="xx" localSheetId="8" hidden="1">{#N/A,#N/A,FALSE,"Sheet1"}</definedName>
    <definedName name="xx" localSheetId="5" hidden="1">{#N/A,#N/A,FALSE,"Sheet1"}</definedName>
    <definedName name="xx" localSheetId="4" hidden="1">{#N/A,#N/A,FALSE,"Sheet1"}</definedName>
    <definedName name="xx" localSheetId="1" hidden="1">{#N/A,#N/A,FALSE,"Sheet1"}</definedName>
    <definedName name="xx" hidden="1">{#N/A,#N/A,FALSE,"Sheet1"}</definedName>
    <definedName name="XXW" localSheetId="6" hidden="1">{#N/A,#N/A,FALSE,"SIM95"}</definedName>
    <definedName name="XXW" localSheetId="7" hidden="1">{#N/A,#N/A,FALSE,"SIM95"}</definedName>
    <definedName name="XXW" localSheetId="8" hidden="1">{#N/A,#N/A,FALSE,"SIM95"}</definedName>
    <definedName name="XXW" localSheetId="4" hidden="1">{#N/A,#N/A,FALSE,"SIM95"}</definedName>
    <definedName name="XXW" localSheetId="1" hidden="1">{#N/A,#N/A,FALSE,"SIM95"}</definedName>
    <definedName name="XXW" hidden="1">{#N/A,#N/A,FALSE,"SIM95"}</definedName>
    <definedName name="XXX">#REF!</definedName>
    <definedName name="xxxx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6" hidden="1">{#N/A,#N/A,FALSE,"Calc";#N/A,#N/A,FALSE,"Sensitivity";#N/A,#N/A,FALSE,"LT Earn.Dil.";#N/A,#N/A,FALSE,"Dil. AVP"}</definedName>
    <definedName name="xxxxx" localSheetId="7" hidden="1">{#N/A,#N/A,FALSE,"Calc";#N/A,#N/A,FALSE,"Sensitivity";#N/A,#N/A,FALSE,"LT Earn.Dil.";#N/A,#N/A,FALSE,"Dil. AVP"}</definedName>
    <definedName name="xxxxx" localSheetId="8" hidden="1">{#N/A,#N/A,FALSE,"Calc";#N/A,#N/A,FALSE,"Sensitivity";#N/A,#N/A,FALSE,"LT Earn.Dil.";#N/A,#N/A,FALSE,"Dil. AVP"}</definedName>
    <definedName name="xxxxx" localSheetId="4" hidden="1">{#N/A,#N/A,FALSE,"Calc";#N/A,#N/A,FALSE,"Sensitivity";#N/A,#N/A,FALSE,"LT Earn.Dil.";#N/A,#N/A,FALSE,"Dil. AVP"}</definedName>
    <definedName name="xxxxx" localSheetId="1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" hidden="1">#REF!</definedName>
    <definedName name="xxy" localSheetId="6" hidden="1">{#N/A,#N/A,FALSE,"FFCXOUT3"}</definedName>
    <definedName name="xxy" localSheetId="7" hidden="1">{#N/A,#N/A,FALSE,"FFCXOUT3"}</definedName>
    <definedName name="xxy" localSheetId="8" hidden="1">{#N/A,#N/A,FALSE,"FFCXOUT3"}</definedName>
    <definedName name="xxy" localSheetId="4" hidden="1">{#N/A,#N/A,FALSE,"FFCXOUT3"}</definedName>
    <definedName name="xxy" localSheetId="1" hidden="1">{#N/A,#N/A,FALSE,"FFCXOUT3"}</definedName>
    <definedName name="xxy" hidden="1">{#N/A,#N/A,FALSE,"FFCXOUT3"}</definedName>
    <definedName name="y" localSheetId="6" hidden="1">{#N/A,#N/A,FALSE,"Sheet1"}</definedName>
    <definedName name="y" localSheetId="7" hidden="1">{#N/A,#N/A,FALSE,"Sheet1"}</definedName>
    <definedName name="y" localSheetId="8" hidden="1">{#N/A,#N/A,FALSE,"Sheet1"}</definedName>
    <definedName name="y" localSheetId="5" hidden="1">{#N/A,#N/A,FALSE,"Sheet1"}</definedName>
    <definedName name="y" localSheetId="4" hidden="1">{#N/A,#N/A,FALSE,"Sheet1"}</definedName>
    <definedName name="y" localSheetId="1" hidden="1">{#N/A,#N/A,FALSE,"Sheet1"}</definedName>
    <definedName name="y" hidden="1">{#N/A,#N/A,FALSE,"Sheet1"}</definedName>
    <definedName name="year">'[184]Summary Output'!$C$22</definedName>
    <definedName name="Year_End">[85]Reconciliaton!$G$1</definedName>
    <definedName name="Year_End_Net_Cash____Debt" localSheetId="5">#REF!</definedName>
    <definedName name="Year_End_Net_Cash____Debt" localSheetId="1">#REF!</definedName>
    <definedName name="Year_End_Net_Cash____Debt">#REF!</definedName>
    <definedName name="Year_End_Number_of_Employees" localSheetId="5">#REF!</definedName>
    <definedName name="Year_End_Number_of_Employees" localSheetId="1">#REF!</definedName>
    <definedName name="Year_End_Number_of_Employees">#REF!</definedName>
    <definedName name="Year1">[28]Inputs!$AB$10</definedName>
    <definedName name="Year2">[28]Inputs!$AB$11</definedName>
    <definedName name="Year3">[28]Inputs!$AB$12</definedName>
    <definedName name="Year4">[92]Inputs!$R$10</definedName>
    <definedName name="yearend" localSheetId="5">#REF!</definedName>
    <definedName name="yearend" localSheetId="1">#REF!</definedName>
    <definedName name="yearend">#REF!</definedName>
    <definedName name="YearEndDay" localSheetId="5">#REF!</definedName>
    <definedName name="YearEndDay" localSheetId="1">#REF!</definedName>
    <definedName name="YearEndDay">#REF!</definedName>
    <definedName name="YearEndMonth" localSheetId="5">#REF!</definedName>
    <definedName name="YearEndMonth" localSheetId="1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hg" hidden="1">2</definedName>
    <definedName name="yr_ago_eps" localSheetId="5">#REF!</definedName>
    <definedName name="yr_ago_eps" localSheetId="1">#REF!</definedName>
    <definedName name="yr_ago_eps">#REF!</definedName>
    <definedName name="yr_ago_rev" localSheetId="5">#REF!</definedName>
    <definedName name="yr_ago_rev" localSheetId="1">#REF!</definedName>
    <definedName name="yr_ago_rev">#REF!</definedName>
    <definedName name="yr_end">[87]Snapshot!$H$5</definedName>
    <definedName name="Yr_yr_growth">[109]webout!#REF!</definedName>
    <definedName name="YTDCONSOL" localSheetId="6">#REF!</definedName>
    <definedName name="YTDCONSOL" localSheetId="5">#REF!</definedName>
    <definedName name="YTDCONSOL" localSheetId="1">#REF!</definedName>
    <definedName name="YTDCONSOL">#REF!</definedName>
    <definedName name="YTDGLASS" localSheetId="6">#REF!</definedName>
    <definedName name="YTDGLASS" localSheetId="1">#REF!</definedName>
    <definedName name="YTDGLASS">#REF!</definedName>
    <definedName name="YTDLAMP" localSheetId="6">#REF!</definedName>
    <definedName name="YTDLAMP" localSheetId="1">#REF!</definedName>
    <definedName name="YTDLAMP">#REF!</definedName>
    <definedName name="yu" localSheetId="6" hidden="1">{"DCF","UPSIDE CASE",FALSE,"Sheet1";"DCF","BASE CASE",FALSE,"Sheet1";"DCF","DOWNSIDE CASE",FALSE,"Sheet1"}</definedName>
    <definedName name="yu" localSheetId="7" hidden="1">{"DCF","UPSIDE CASE",FALSE,"Sheet1";"DCF","BASE CASE",FALSE,"Sheet1";"DCF","DOWNSIDE CASE",FALSE,"Sheet1"}</definedName>
    <definedName name="yu" localSheetId="8" hidden="1">{"DCF","UPSIDE CASE",FALSE,"Sheet1";"DCF","BASE CASE",FALSE,"Sheet1";"DCF","DOWNSIDE CASE",FALSE,"Sheet1"}</definedName>
    <definedName name="yu" localSheetId="4" hidden="1">{"DCF","UPSIDE CASE",FALSE,"Sheet1";"DCF","BASE CASE",FALSE,"Sheet1";"DCF","DOWNSIDE CASE",FALSE,"Sheet1"}</definedName>
    <definedName name="yu" localSheetId="1" hidden="1">{"DCF","UPSIDE CASE",FALSE,"Sheet1";"DCF","BASE CASE",FALSE,"Sheet1";"DCF","DOWNSIDE CASE",FALSE,"Sheet1"}</definedName>
    <definedName name="yu" hidden="1">{"DCF","UPSIDE CASE",FALSE,"Sheet1";"DCF","BASE CASE",FALSE,"Sheet1";"DCF","DOWNSIDE CASE",FALSE,"Sheet1"}</definedName>
    <definedName name="yy" localSheetId="6" hidden="1">{#N/A,#N/A,FALSE,"Sheet1"}</definedName>
    <definedName name="yy" localSheetId="7" hidden="1">{#N/A,#N/A,FALSE,"Sheet1"}</definedName>
    <definedName name="yy" localSheetId="8" hidden="1">{#N/A,#N/A,FALSE,"Sheet1"}</definedName>
    <definedName name="yy" localSheetId="5" hidden="1">{#N/A,#N/A,FALSE,"Sheet1"}</definedName>
    <definedName name="yy" localSheetId="4" hidden="1">{#N/A,#N/A,FALSE,"Sheet1"}</definedName>
    <definedName name="yy" localSheetId="1" hidden="1">{#N/A,#N/A,FALSE,"Sheet1"}</definedName>
    <definedName name="yy" hidden="1">{#N/A,#N/A,FALSE,"Sheet1"}</definedName>
    <definedName name="yyy">#REF!</definedName>
    <definedName name="yyyyyy">#REF!</definedName>
    <definedName name="yyyyyyyy" localSheetId="6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7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8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4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1" hidden="1">{"mgmt forecast",#N/A,FALSE,"Mgmt Forecast";"dcf table",#N/A,FALSE,"Mgmt Forecast";"sensitivity",#N/A,FALSE,"Mgmt Forecast";"table inputs",#N/A,FALSE,"Mgmt Forecast";"calculations",#N/A,FALSE,"Mgmt Forecast"}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YYZ" localSheetId="6" hidden="1">{#N/A,#N/A,FALSE,"SIM95"}</definedName>
    <definedName name="YYZ" localSheetId="7" hidden="1">{#N/A,#N/A,FALSE,"SIM95"}</definedName>
    <definedName name="YYZ" localSheetId="8" hidden="1">{#N/A,#N/A,FALSE,"SIM95"}</definedName>
    <definedName name="YYZ" localSheetId="4" hidden="1">{#N/A,#N/A,FALSE,"SIM95"}</definedName>
    <definedName name="YYZ" localSheetId="1" hidden="1">{#N/A,#N/A,FALSE,"SIM95"}</definedName>
    <definedName name="YYZ" hidden="1">{#N/A,#N/A,FALSE,"SIM95"}</definedName>
    <definedName name="z" localSheetId="5">#REF!</definedName>
    <definedName name="z" localSheetId="1">#REF!</definedName>
    <definedName name="z">#REF!</definedName>
    <definedName name="Z_755D9C89_ADDA_11D1_8C6F_00A0243B16D5_.wvu.Rows" localSheetId="1" hidden="1">#REF!,#REF!</definedName>
    <definedName name="Z_755D9C89_ADDA_11D1_8C6F_00A0243B16D5_.wvu.Rows" hidden="1">#REF!,#REF!</definedName>
    <definedName name="zaq" localSheetId="6" hidden="1">{#N/A,#N/A,FALSE,"Calc";#N/A,#N/A,FALSE,"Sensitivity";#N/A,#N/A,FALSE,"LT Earn.Dil.";#N/A,#N/A,FALSE,"Dil. AVP"}</definedName>
    <definedName name="zaq" localSheetId="7" hidden="1">{#N/A,#N/A,FALSE,"Calc";#N/A,#N/A,FALSE,"Sensitivity";#N/A,#N/A,FALSE,"LT Earn.Dil.";#N/A,#N/A,FALSE,"Dil. AVP"}</definedName>
    <definedName name="zaq" localSheetId="8" hidden="1">{#N/A,#N/A,FALSE,"Calc";#N/A,#N/A,FALSE,"Sensitivity";#N/A,#N/A,FALSE,"LT Earn.Dil.";#N/A,#N/A,FALSE,"Dil. AVP"}</definedName>
    <definedName name="zaq" localSheetId="4" hidden="1">{#N/A,#N/A,FALSE,"Calc";#N/A,#N/A,FALSE,"Sensitivity";#N/A,#N/A,FALSE,"LT Earn.Dil.";#N/A,#N/A,FALSE,"Dil. AVP"}</definedName>
    <definedName name="zaq" localSheetId="1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4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er" localSheetId="6" hidden="1">{#N/A,#N/A,FALSE,"Calc";#N/A,#N/A,FALSE,"Sensitivity";#N/A,#N/A,FALSE,"LT Earn.Dil.";#N/A,#N/A,FALSE,"Dil. AVP"}</definedName>
    <definedName name="zer" localSheetId="7" hidden="1">{#N/A,#N/A,FALSE,"Calc";#N/A,#N/A,FALSE,"Sensitivity";#N/A,#N/A,FALSE,"LT Earn.Dil.";#N/A,#N/A,FALSE,"Dil. AVP"}</definedName>
    <definedName name="zer" localSheetId="8" hidden="1">{#N/A,#N/A,FALSE,"Calc";#N/A,#N/A,FALSE,"Sensitivity";#N/A,#N/A,FALSE,"LT Earn.Dil.";#N/A,#N/A,FALSE,"Dil. AVP"}</definedName>
    <definedName name="zer" localSheetId="4" hidden="1">{#N/A,#N/A,FALSE,"Calc";#N/A,#N/A,FALSE,"Sensitivity";#N/A,#N/A,FALSE,"LT Earn.Dil.";#N/A,#N/A,FALSE,"Dil. AVP"}</definedName>
    <definedName name="zer" localSheetId="1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HTGJSYI" localSheetId="6" hidden="1">{#N/A,#N/A,FALSE,"Plan1";#N/A,#N/A,FALSE,"Plan2"}</definedName>
    <definedName name="ZHTGJSYI" localSheetId="7" hidden="1">{#N/A,#N/A,FALSE,"Plan1";#N/A,#N/A,FALSE,"Plan2"}</definedName>
    <definedName name="ZHTGJSYI" localSheetId="8" hidden="1">{#N/A,#N/A,FALSE,"Plan1";#N/A,#N/A,FALSE,"Plan2"}</definedName>
    <definedName name="ZHTGJSYI" localSheetId="4" hidden="1">{#N/A,#N/A,FALSE,"Plan1";#N/A,#N/A,FALSE,"Plan2"}</definedName>
    <definedName name="ZHTGJSYI" localSheetId="1" hidden="1">{#N/A,#N/A,FALSE,"Plan1";#N/A,#N/A,FALSE,"Plan2"}</definedName>
    <definedName name="ZHTGJSYI" hidden="1">{#N/A,#N/A,FALSE,"Plan1";#N/A,#N/A,FALSE,"Plan2"}</definedName>
    <definedName name="ZJY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zz" localSheetId="6" hidden="1">{#N/A,#N/A,FALSE,"SGP";#N/A,#N/A,FALSE,"SGI";#N/A,#N/A,FALSE,"SGC";#N/A,#N/A,FALSE,"SGS";#N/A,#N/A,FALSE,"SGB"}</definedName>
    <definedName name="zzz" localSheetId="7" hidden="1">{#N/A,#N/A,FALSE,"SGP";#N/A,#N/A,FALSE,"SGI";#N/A,#N/A,FALSE,"SGC";#N/A,#N/A,FALSE,"SGS";#N/A,#N/A,FALSE,"SGB"}</definedName>
    <definedName name="zzz" localSheetId="8" hidden="1">{#N/A,#N/A,FALSE,"SGP";#N/A,#N/A,FALSE,"SGI";#N/A,#N/A,FALSE,"SGC";#N/A,#N/A,FALSE,"SGS";#N/A,#N/A,FALSE,"SGB"}</definedName>
    <definedName name="zzz" localSheetId="4" hidden="1">{#N/A,#N/A,FALSE,"SGP";#N/A,#N/A,FALSE,"SGI";#N/A,#N/A,FALSE,"SGC";#N/A,#N/A,FALSE,"SGS";#N/A,#N/A,FALSE,"SGB"}</definedName>
    <definedName name="zzz" localSheetId="1" hidden="1">{#N/A,#N/A,FALSE,"SGP";#N/A,#N/A,FALSE,"SGI";#N/A,#N/A,FALSE,"SGC";#N/A,#N/A,FALSE,"SGS";#N/A,#N/A,FALSE,"SGB"}</definedName>
    <definedName name="zzz" hidden="1">{#N/A,#N/A,FALSE,"SGP";#N/A,#N/A,FALSE,"SGI";#N/A,#N/A,FALSE,"SGC";#N/A,#N/A,FALSE,"SGS";#N/A,#N/A,FALSE,"SGB"}</definedName>
    <definedName name="zzzzz" localSheetId="6" hidden="1">{#N/A,#N/A,FALSE,"FY97";#N/A,#N/A,FALSE,"FY98";#N/A,#N/A,FALSE,"FY99";#N/A,#N/A,FALSE,"FY00";#N/A,#N/A,FALSE,"FY01"}</definedName>
    <definedName name="zzzzz" localSheetId="7" hidden="1">{#N/A,#N/A,FALSE,"FY97";#N/A,#N/A,FALSE,"FY98";#N/A,#N/A,FALSE,"FY99";#N/A,#N/A,FALSE,"FY00";#N/A,#N/A,FALSE,"FY01"}</definedName>
    <definedName name="zzzzz" localSheetId="8" hidden="1">{#N/A,#N/A,FALSE,"FY97";#N/A,#N/A,FALSE,"FY98";#N/A,#N/A,FALSE,"FY99";#N/A,#N/A,FALSE,"FY00";#N/A,#N/A,FALSE,"FY01"}</definedName>
    <definedName name="zzzzz" localSheetId="4" hidden="1">{#N/A,#N/A,FALSE,"FY97";#N/A,#N/A,FALSE,"FY98";#N/A,#N/A,FALSE,"FY99";#N/A,#N/A,FALSE,"FY00";#N/A,#N/A,FALSE,"FY01"}</definedName>
    <definedName name="zzzzz" localSheetId="1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  <definedName name="zzzzzzzzzzzzzz" localSheetId="5">#REF!</definedName>
    <definedName name="zzzzzzzzzzzzzz" localSheetId="1">#REF!</definedName>
    <definedName name="zzzzzzzzzzzzzz">#REF!</definedName>
    <definedName name="が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4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一括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取引採⑤" hidden="1">#REF!</definedName>
    <definedName name="物上保証" localSheetId="6" hidden="1">{#N/A,#N/A,FALSE,"Aging Summary";#N/A,#N/A,FALSE,"Ratio Analysis";#N/A,#N/A,FALSE,"Test 120 Day Accts";#N/A,#N/A,FALSE,"Tickmarks"}</definedName>
    <definedName name="物上保証" localSheetId="7" hidden="1">{#N/A,#N/A,FALSE,"Aging Summary";#N/A,#N/A,FALSE,"Ratio Analysis";#N/A,#N/A,FALSE,"Test 120 Day Accts";#N/A,#N/A,FALSE,"Tickmarks"}</definedName>
    <definedName name="物上保証" localSheetId="8" hidden="1">{#N/A,#N/A,FALSE,"Aging Summary";#N/A,#N/A,FALSE,"Ratio Analysis";#N/A,#N/A,FALSE,"Test 120 Day Accts";#N/A,#N/A,FALSE,"Tickmarks"}</definedName>
    <definedName name="物上保証" localSheetId="4" hidden="1">{#N/A,#N/A,FALSE,"Aging Summary";#N/A,#N/A,FALSE,"Ratio Analysis";#N/A,#N/A,FALSE,"Test 120 Day Accts";#N/A,#N/A,FALSE,"Tickmarks"}</definedName>
    <definedName name="物上保証" localSheetId="1" hidden="1">{#N/A,#N/A,FALSE,"Aging Summary";#N/A,#N/A,FALSE,"Ratio Analysis";#N/A,#N/A,FALSE,"Test 120 Day Accts";#N/A,#N/A,FALSE,"Tickmarks"}</definedName>
    <definedName name="物上保証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17" l="1"/>
  <c r="L117" i="17"/>
  <c r="Q117" i="17"/>
  <c r="V117" i="17"/>
  <c r="AR83" i="29"/>
  <c r="AR82" i="29"/>
  <c r="AZ9" i="30"/>
  <c r="AY9" i="30"/>
  <c r="AW7" i="30" l="1"/>
  <c r="AW7" i="31" l="1"/>
  <c r="AW21" i="31"/>
  <c r="AX7" i="30" l="1"/>
  <c r="AX8" i="30"/>
  <c r="AX13" i="30" l="1"/>
  <c r="AX12" i="30"/>
  <c r="AX11" i="30"/>
  <c r="AW9" i="30"/>
  <c r="AX9" i="30" s="1"/>
  <c r="AV7" i="31" l="1"/>
  <c r="AV9" i="30" l="1"/>
  <c r="AV13" i="30"/>
  <c r="AP107" i="31" l="1"/>
  <c r="AG107" i="31"/>
  <c r="AP102" i="31"/>
  <c r="V102" i="31"/>
  <c r="AG91" i="31"/>
  <c r="AR84" i="31"/>
  <c r="AS80" i="31"/>
  <c r="AT74" i="31"/>
  <c r="AQ74" i="31"/>
  <c r="AP74" i="31"/>
  <c r="AL74" i="31"/>
  <c r="AL71" i="31"/>
  <c r="AK71" i="31"/>
  <c r="AP19" i="22" l="1"/>
  <c r="AO19" i="22"/>
  <c r="AR9" i="30" l="1"/>
  <c r="AQ9" i="30"/>
  <c r="AP9" i="30"/>
  <c r="AO9" i="30"/>
  <c r="AM9" i="30"/>
  <c r="AL9" i="30"/>
  <c r="AK9" i="30"/>
  <c r="AJ9" i="30"/>
  <c r="AH9" i="30"/>
  <c r="AG9" i="30"/>
  <c r="AF9" i="30"/>
  <c r="AE9" i="30"/>
  <c r="AC9" i="30"/>
  <c r="AB9" i="30"/>
  <c r="AA9" i="30"/>
  <c r="Z9" i="30"/>
  <c r="X9" i="30"/>
  <c r="W9" i="30"/>
  <c r="V9" i="30"/>
  <c r="U9" i="30"/>
  <c r="S9" i="30"/>
  <c r="R9" i="30"/>
  <c r="Q9" i="30"/>
  <c r="P9" i="30"/>
  <c r="N9" i="30"/>
  <c r="M9" i="30"/>
  <c r="L9" i="30"/>
  <c r="K9" i="30"/>
  <c r="I9" i="30"/>
  <c r="H9" i="30"/>
  <c r="G9" i="30"/>
  <c r="F9" i="30"/>
  <c r="E9" i="30"/>
  <c r="D9" i="30"/>
  <c r="C9" i="30"/>
  <c r="AS8" i="30"/>
  <c r="AN8" i="30"/>
  <c r="AI8" i="30"/>
  <c r="AD8" i="30"/>
  <c r="Y8" i="30"/>
  <c r="T8" i="30"/>
  <c r="O8" i="30"/>
  <c r="J8" i="30"/>
  <c r="AS7" i="30"/>
  <c r="AN7" i="30"/>
  <c r="AN9" i="30" s="1"/>
  <c r="AI7" i="30"/>
  <c r="AD7" i="30"/>
  <c r="AD9" i="30" s="1"/>
  <c r="Y7" i="30"/>
  <c r="T7" i="30"/>
  <c r="O7" i="30"/>
  <c r="J7" i="30"/>
  <c r="AS6" i="30"/>
  <c r="AN6" i="30"/>
  <c r="AI6" i="30"/>
  <c r="AD6" i="30"/>
  <c r="Y6" i="30"/>
  <c r="T6" i="30"/>
  <c r="O6" i="30"/>
  <c r="O9" i="30" s="1"/>
  <c r="J6" i="30"/>
  <c r="AF82" i="29"/>
  <c r="P82" i="29"/>
  <c r="G82" i="29"/>
  <c r="G83" i="29" s="1"/>
  <c r="AI81" i="29"/>
  <c r="AD29" i="28"/>
  <c r="AN19" i="22"/>
  <c r="T9" i="30" l="1"/>
  <c r="AS9" i="30"/>
  <c r="J9" i="30"/>
  <c r="Y9" i="30"/>
  <c r="AI9" i="30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N5" i="19" l="1"/>
  <c r="M5" i="19"/>
  <c r="L5" i="19"/>
  <c r="K5" i="19"/>
  <c r="J5" i="19"/>
  <c r="I5" i="19"/>
  <c r="H5" i="19"/>
  <c r="G5" i="19"/>
  <c r="F5" i="19"/>
  <c r="E5" i="19"/>
  <c r="D5" i="19"/>
  <c r="C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 l="1"/>
  <c r="Q126" i="7" l="1"/>
  <c r="I125" i="7"/>
  <c r="H125" i="7"/>
  <c r="G125" i="7"/>
  <c r="G126" i="7" s="1"/>
  <c r="F125" i="7"/>
  <c r="F126" i="7" s="1"/>
  <c r="J124" i="7"/>
  <c r="I124" i="7"/>
  <c r="I126" i="7" s="1"/>
  <c r="H124" i="7"/>
  <c r="H126" i="7" s="1"/>
  <c r="G124" i="7"/>
  <c r="F124" i="7"/>
  <c r="Q122" i="7"/>
  <c r="F122" i="7"/>
  <c r="I121" i="7"/>
  <c r="I122" i="7" s="1"/>
  <c r="H121" i="7"/>
  <c r="H122" i="7" s="1"/>
  <c r="G121" i="7"/>
  <c r="G122" i="7" s="1"/>
  <c r="F121" i="7"/>
  <c r="J120" i="7"/>
  <c r="I120" i="7"/>
  <c r="H120" i="7"/>
  <c r="G120" i="7"/>
  <c r="F120" i="7"/>
  <c r="Q118" i="7"/>
  <c r="H118" i="7"/>
  <c r="G118" i="7"/>
  <c r="F118" i="7"/>
  <c r="J117" i="7"/>
  <c r="J121" i="7" s="1"/>
  <c r="J116" i="7"/>
  <c r="J118" i="7" s="1"/>
  <c r="I116" i="7"/>
  <c r="I118" i="7" s="1"/>
  <c r="H116" i="7"/>
  <c r="G116" i="7"/>
  <c r="F116" i="7"/>
  <c r="J74" i="7"/>
  <c r="J72" i="7"/>
  <c r="E70" i="7"/>
  <c r="D70" i="7"/>
  <c r="C70" i="7"/>
  <c r="J69" i="7"/>
  <c r="J68" i="7"/>
  <c r="J67" i="7"/>
  <c r="J66" i="7"/>
  <c r="J65" i="7"/>
  <c r="J64" i="7"/>
  <c r="E64" i="7"/>
  <c r="J63" i="7"/>
  <c r="J60" i="7"/>
  <c r="J59" i="7"/>
  <c r="J58" i="7"/>
  <c r="J55" i="7"/>
  <c r="J54" i="7"/>
  <c r="D53" i="7"/>
  <c r="C53" i="7"/>
  <c r="J52" i="7"/>
  <c r="J53" i="7" s="1"/>
  <c r="E52" i="7"/>
  <c r="E53" i="7" s="1"/>
  <c r="D52" i="7"/>
  <c r="C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R31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122" i="7" l="1"/>
  <c r="J125" i="7"/>
  <c r="J126" i="7" s="1"/>
</calcChain>
</file>

<file path=xl/sharedStrings.xml><?xml version="1.0" encoding="utf-8"?>
<sst xmlns="http://schemas.openxmlformats.org/spreadsheetml/2006/main" count="4022" uniqueCount="985">
  <si>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</si>
  <si>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</si>
  <si>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</si>
  <si>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</si>
  <si>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</si>
  <si>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</si>
  <si>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</si>
  <si>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</si>
  <si>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</si>
  <si>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</si>
  <si>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</si>
  <si>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</si>
  <si>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</si>
  <si>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>Câmbio</t>
  </si>
  <si>
    <t>SNG</t>
  </si>
  <si>
    <t>Outras receitas de financiamento</t>
  </si>
  <si>
    <t>B3 - Brasil, Bolsa, Balcão</t>
  </si>
  <si>
    <t>(em milhares de reais)</t>
  </si>
  <si>
    <t>(in thousands of Reais)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</si>
  <si>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</si>
  <si>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</si>
  <si>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</si>
  <si>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</si>
  <si>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</si>
  <si>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</si>
  <si>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</si>
  <si>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</si>
  <si>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</si>
  <si>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</si>
  <si>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</si>
  <si>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</si>
  <si>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</si>
  <si>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</si>
  <si>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</si>
  <si>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</si>
  <si>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</si>
  <si>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</si>
  <si>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Tecnologia e acesso</t>
  </si>
  <si>
    <t>Dados e analytics</t>
  </si>
  <si>
    <t>Listed</t>
  </si>
  <si>
    <t>OTC</t>
  </si>
  <si>
    <t>Derivatives</t>
  </si>
  <si>
    <t>Other</t>
  </si>
  <si>
    <t>Total revenue</t>
  </si>
  <si>
    <t>Depository</t>
  </si>
  <si>
    <t>Trading and Post-Trading</t>
  </si>
  <si>
    <t>Technology and access</t>
  </si>
  <si>
    <t>Data and analytics</t>
  </si>
  <si>
    <t>Bank</t>
  </si>
  <si>
    <t>2Q17</t>
  </si>
  <si>
    <t>3Q17</t>
  </si>
  <si>
    <t>4Q17</t>
  </si>
  <si>
    <t>2Q18</t>
  </si>
  <si>
    <t>3Q18</t>
  </si>
  <si>
    <t>4Q18</t>
  </si>
  <si>
    <t>1T18</t>
  </si>
  <si>
    <t>2T18</t>
  </si>
  <si>
    <t>3T18</t>
  </si>
  <si>
    <t>4T18</t>
  </si>
  <si>
    <t>Imposto de renda e contribuição social</t>
  </si>
  <si>
    <t>-</t>
  </si>
  <si>
    <t>Redução ao valor recuperável de ativos</t>
  </si>
  <si>
    <t>Resultado de equivalência patrimonial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</si>
  <si>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</si>
  <si>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</si>
  <si>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</si>
  <si>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</si>
  <si>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</si>
  <si>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</si>
  <si>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</si>
  <si>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</si>
  <si>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</si>
  <si>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</si>
  <si>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</si>
  <si>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</si>
  <si>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</si>
  <si>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</si>
  <si>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</si>
  <si>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</si>
  <si>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</si>
  <si>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</si>
  <si>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</si>
  <si>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</si>
  <si>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</si>
  <si>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</si>
  <si>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</si>
  <si>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</si>
  <si>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</si>
  <si>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</si>
  <si>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</si>
  <si>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</si>
  <si>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</si>
  <si>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</si>
  <si>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</si>
  <si>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</si>
  <si>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</si>
  <si>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</si>
  <si>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</si>
  <si>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</si>
  <si>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</si>
  <si>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</si>
  <si>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</si>
  <si>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</si>
  <si>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</si>
  <si>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</si>
  <si>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</si>
  <si>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</si>
  <si>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</si>
  <si>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</si>
  <si>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</si>
  <si>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</si>
  <si>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</si>
  <si>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</si>
  <si>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</si>
  <si>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</si>
  <si>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</si>
  <si>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</si>
  <si>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</si>
  <si>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</si>
  <si>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</si>
  <si>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</si>
  <si>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</si>
  <si>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</si>
  <si>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</si>
  <si>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</si>
  <si>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</si>
  <si>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</si>
  <si>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</si>
  <si>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</si>
  <si>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</si>
  <si>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</si>
  <si>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</si>
  <si>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</si>
  <si>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</si>
  <si>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</si>
  <si>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</si>
  <si>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</si>
  <si>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</si>
  <si>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</si>
  <si>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</si>
  <si>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</si>
  <si>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</si>
  <si>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</si>
  <si>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</si>
  <si>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</si>
  <si>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</si>
  <si>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</si>
  <si>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</si>
  <si>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</si>
  <si>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</si>
  <si>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</si>
  <si>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</si>
  <si>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</si>
  <si>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</si>
  <si>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</si>
  <si>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</si>
  <si>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</si>
  <si>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</si>
  <si>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</si>
  <si>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</si>
  <si>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</si>
  <si>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</si>
  <si>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</si>
  <si>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</si>
  <si>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</si>
  <si>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</si>
  <si>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</si>
  <si>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</si>
  <si>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</si>
  <si>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</si>
  <si>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</si>
  <si>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</si>
  <si>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</si>
  <si>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</si>
  <si>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</si>
  <si>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</si>
  <si>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</si>
  <si>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</si>
  <si>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</si>
  <si>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</si>
  <si>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</si>
  <si>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</si>
  <si>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</si>
  <si>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</si>
  <si>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</si>
  <si>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</si>
  <si>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</si>
  <si>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</si>
  <si>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</si>
  <si>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</si>
  <si>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</si>
  <si>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</si>
  <si>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</si>
  <si>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</si>
  <si>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</si>
  <si>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</si>
  <si>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</si>
  <si>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</si>
  <si>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</si>
  <si>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</si>
  <si>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</si>
  <si>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</si>
  <si>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</si>
  <si>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</si>
  <si>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</si>
  <si>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</si>
  <si>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</si>
  <si>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</si>
  <si>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</si>
  <si>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</si>
  <si>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</si>
  <si>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</si>
  <si>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</si>
  <si>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</si>
  <si>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</si>
  <si>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</si>
  <si>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</si>
  <si>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</si>
  <si>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</si>
  <si>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</si>
  <si>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</si>
  <si>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</si>
  <si>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</si>
  <si>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</si>
  <si>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</si>
  <si>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</si>
  <si>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</si>
  <si>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</si>
  <si>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</si>
  <si>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</si>
  <si>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</si>
  <si>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</si>
  <si>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</si>
  <si>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</si>
  <si>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</si>
  <si>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</si>
  <si>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</si>
  <si>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</si>
  <si>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</si>
  <si>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</si>
  <si>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</si>
  <si>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</si>
  <si>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</si>
  <si>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</si>
  <si>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</si>
  <si>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</si>
  <si>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</si>
  <si>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</si>
  <si>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</si>
  <si>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</si>
  <si>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</si>
  <si>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</si>
  <si>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</si>
  <si>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</si>
  <si>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</si>
  <si>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1T19</t>
  </si>
  <si>
    <t>1Q19</t>
  </si>
  <si>
    <t xml:space="preserve">    Atrelada ao faturamento</t>
  </si>
  <si>
    <t>Variações cambiais líquidas</t>
  </si>
  <si>
    <t>Net FX variation</t>
  </si>
  <si>
    <t>2Q19</t>
  </si>
  <si>
    <t>2T19</t>
  </si>
  <si>
    <t>3T19</t>
  </si>
  <si>
    <t>3Q19</t>
  </si>
  <si>
    <t>4T19</t>
  </si>
  <si>
    <t>4Q19</t>
  </si>
  <si>
    <t>1T20</t>
  </si>
  <si>
    <t>1Q20</t>
  </si>
  <si>
    <t>2T20</t>
  </si>
  <si>
    <t>2Q20</t>
  </si>
  <si>
    <t>3T20</t>
  </si>
  <si>
    <t>3Q20</t>
  </si>
  <si>
    <t>Impactos Fiscais</t>
  </si>
  <si>
    <t>Fiscal Impacts</t>
  </si>
  <si>
    <t>4T20</t>
  </si>
  <si>
    <t>4Q20</t>
  </si>
  <si>
    <t>1T21</t>
  </si>
  <si>
    <t>1Q21</t>
  </si>
  <si>
    <t>Revenue-linked expense</t>
  </si>
  <si>
    <t xml:space="preserve">Efeito do hedge no resultado </t>
  </si>
  <si>
    <t>Reversão de provisões (despesas)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</si>
  <si>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</si>
  <si>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</si>
  <si>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</si>
  <si>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</si>
  <si>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</si>
  <si>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</si>
  <si>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</si>
  <si>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</si>
  <si>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</si>
  <si>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</si>
  <si>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</si>
  <si>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</si>
  <si>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</si>
  <si>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</si>
  <si>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</si>
  <si>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</si>
  <si>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</si>
  <si>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</si>
  <si>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</si>
  <si>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</si>
  <si>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</si>
  <si>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</si>
  <si>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ADTV (R$ million)</t>
  </si>
  <si>
    <t>Margem (bps)</t>
  </si>
  <si>
    <t>Margin (bps)</t>
  </si>
  <si>
    <t>Capitaliz. de mercado média</t>
  </si>
  <si>
    <t>(R$ milhões)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</si>
  <si>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</si>
  <si>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</si>
  <si>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</si>
  <si>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</si>
  <si>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</si>
  <si>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</si>
  <si>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</si>
  <si>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Futuro de índice de ações</t>
  </si>
  <si>
    <t>ADV (milhares de contratos)</t>
  </si>
  <si>
    <t>ADV (thousands of contracts)</t>
  </si>
  <si>
    <t>RPC média (R$)</t>
  </si>
  <si>
    <t>Average RPC (R$)</t>
  </si>
  <si>
    <t>Fim de período</t>
  </si>
  <si>
    <t>End of period</t>
  </si>
  <si>
    <t>Número de investidores</t>
  </si>
  <si>
    <t>Média</t>
  </si>
  <si>
    <t>Average (thousand)</t>
  </si>
  <si>
    <t>Pos. em aberto média (R$ bilhões)</t>
  </si>
  <si>
    <t>Taxas de juros em R$</t>
  </si>
  <si>
    <t>Interest rates in BRL</t>
  </si>
  <si>
    <t>ADV (thousand of contracts)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</si>
  <si>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</si>
  <si>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</si>
  <si>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</si>
  <si>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</si>
  <si>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</si>
  <si>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</si>
  <si>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</si>
  <si>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</si>
  <si>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</si>
  <si>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</si>
  <si>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</si>
  <si>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</si>
  <si>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</si>
  <si>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</si>
  <si>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</si>
  <si>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Dívida corporativa (média em R$ bilhões)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</si>
  <si>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</si>
  <si>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</si>
  <si>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</si>
  <si>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</si>
  <si>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</si>
  <si>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</si>
  <si>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total em R$ bilhões</t>
  </si>
  <si>
    <t>total in R$ billion</t>
  </si>
  <si>
    <t>média em R$ bilhões</t>
  </si>
  <si>
    <t>Outstanding volume</t>
  </si>
  <si>
    <t>average in R$ billion</t>
  </si>
  <si>
    <t>Cotas de fundos (média em R$ bilhões)</t>
  </si>
  <si>
    <t>Investment funds quota (average in R$ billion)</t>
  </si>
  <si>
    <t xml:space="preserve">Quantidade </t>
  </si>
  <si>
    <t>milhares</t>
  </si>
  <si>
    <t>Total number of transactions</t>
  </si>
  <si>
    <t>thousand</t>
  </si>
  <si>
    <t>bps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</si>
  <si>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</si>
  <si>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</si>
  <si>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</si>
  <si>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</si>
  <si>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</si>
  <si>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</si>
  <si>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</si>
  <si>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</si>
  <si>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</si>
  <si>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</si>
  <si>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</si>
  <si>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</si>
  <si>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</si>
  <si>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</si>
  <si>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</si>
  <si>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</si>
  <si>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</si>
  <si>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</si>
  <si>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</si>
  <si>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</si>
  <si>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</si>
  <si>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</si>
  <si>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</si>
  <si>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</si>
  <si>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</si>
  <si>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</si>
  <si>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</si>
  <si>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1T22</t>
  </si>
  <si>
    <t>1Q22</t>
  </si>
  <si>
    <t>Neoway</t>
  </si>
  <si>
    <t>2T22</t>
  </si>
  <si>
    <t>2Q22</t>
  </si>
  <si>
    <t>Reversão de provisões e recuperação de despesas</t>
  </si>
  <si>
    <t>Reversal of provision and recovery of expenses</t>
  </si>
  <si>
    <t>3T22</t>
  </si>
  <si>
    <t>3Q22</t>
  </si>
  <si>
    <t>M&amp;A expenses</t>
  </si>
  <si>
    <t>Despesas com M&amp;A</t>
  </si>
  <si>
    <t>Co-location</t>
  </si>
  <si>
    <t>Market Data</t>
  </si>
  <si>
    <t>4Q22</t>
  </si>
  <si>
    <t>4T22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</si>
  <si>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</si>
  <si>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</si>
  <si>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</si>
  <si>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</si>
  <si>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</si>
  <si>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</si>
  <si>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</si>
  <si>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</si>
  <si>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</si>
  <si>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</si>
  <si>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</si>
  <si>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</si>
  <si>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</si>
  <si>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</si>
  <si>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</si>
  <si>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</si>
  <si>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</si>
  <si>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</si>
  <si>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</si>
  <si>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</si>
  <si>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</si>
  <si>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</si>
  <si>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</si>
  <si>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</si>
  <si>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</si>
  <si>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</si>
  <si>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</si>
  <si>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</si>
  <si>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2T24</t>
  </si>
  <si>
    <t>2Q24</t>
  </si>
  <si>
    <t>Futuro de Cripto</t>
  </si>
  <si>
    <t>Hedge effects on results</t>
  </si>
  <si>
    <t>3T24</t>
  </si>
  <si>
    <t>3Q24</t>
  </si>
  <si>
    <t>Resultado antes da tributação sobre o lucro ajustado (Excluindo efeitos do hedge) - (A)</t>
  </si>
  <si>
    <t>Imposto de renda e contribuição social ajustado (Excluindo efeitos do hedge) - (B)</t>
  </si>
  <si>
    <t>4T24</t>
  </si>
  <si>
    <t>4Q24</t>
  </si>
  <si>
    <r>
      <rPr>
        <b/>
        <sz val="11"/>
        <color theme="0"/>
        <rFont val="Calibri"/>
        <family val="2"/>
        <scheme val="minor"/>
      </rPr>
      <t>Receitas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milhares)</t>
    </r>
  </si>
  <si>
    <r>
      <rPr>
        <b/>
        <sz val="11"/>
        <color theme="0"/>
        <rFont val="Calibri"/>
        <family val="2"/>
        <scheme val="minor"/>
      </rPr>
      <t>Revenues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thousand)</t>
    </r>
  </si>
  <si>
    <t>Mercados</t>
  </si>
  <si>
    <t>Markets</t>
  </si>
  <si>
    <t>Renda Fixa e Crédito</t>
  </si>
  <si>
    <t>Fixed Income and Credit</t>
  </si>
  <si>
    <t>Empréstimo de Ativos</t>
  </si>
  <si>
    <t>Securities Lending</t>
  </si>
  <si>
    <t>Soluções para Mercado de Capitais</t>
  </si>
  <si>
    <t>Dados para Mercado de Capitais</t>
  </si>
  <si>
    <t>Data for Capital Markets</t>
  </si>
  <si>
    <t>Depositária para Mercado à Vista</t>
  </si>
  <si>
    <t>Depository for Cash Equities</t>
  </si>
  <si>
    <t>Listagem e Soluções para Emissores</t>
  </si>
  <si>
    <t>Listing and Solutions for Issuers</t>
  </si>
  <si>
    <t>Soluções Analíticas de Dados</t>
  </si>
  <si>
    <t>Data Analytics Solutions</t>
  </si>
  <si>
    <t>Veículos e Imobiliário</t>
  </si>
  <si>
    <t>Vehicles and Real Estate</t>
  </si>
  <si>
    <t>Plataformas e Dados Analíticos</t>
  </si>
  <si>
    <t>Platforms and Analytics</t>
  </si>
  <si>
    <t>Tecnologia</t>
  </si>
  <si>
    <t>Technology</t>
  </si>
  <si>
    <t>Serviços de Apoio ao Mercado</t>
  </si>
  <si>
    <t>Market Support Services</t>
  </si>
  <si>
    <t>Outros efeitos não-recorrentes</t>
  </si>
  <si>
    <t>(+/-) Hedge effect on Financial Result</t>
  </si>
  <si>
    <t>Nova Segmentação</t>
  </si>
  <si>
    <t>Serviços</t>
  </si>
  <si>
    <t>Produtos</t>
  </si>
  <si>
    <t>Segmento - Antigo</t>
  </si>
  <si>
    <t>Linha DRE - Antiga</t>
  </si>
  <si>
    <t>Negociação
Pós-Negociação</t>
  </si>
  <si>
    <t>Derivativos de Câmbio</t>
  </si>
  <si>
    <t>Listado - Juros, Moedas e Mercadorias</t>
  </si>
  <si>
    <t>Negociação e Pós-Negociação</t>
  </si>
  <si>
    <t>Derivativos de Juros (R$ e USD)</t>
  </si>
  <si>
    <t>Derivativos de Índices</t>
  </si>
  <si>
    <t>Câmbio Pronto</t>
  </si>
  <si>
    <t>Swaps, Opções, Termo, DCE, COE, Outros</t>
  </si>
  <si>
    <t>Contraparte Central</t>
  </si>
  <si>
    <t>Permanência/Custódia</t>
  </si>
  <si>
    <t>Liquidação</t>
  </si>
  <si>
    <t>Ações</t>
  </si>
  <si>
    <t>Listado - Ações e Instrumentos de Renda Variável</t>
  </si>
  <si>
    <t>Futuros de Ações</t>
  </si>
  <si>
    <t>Opções e Termo de Ações</t>
  </si>
  <si>
    <t>Instrumentos de Renda Fixa</t>
  </si>
  <si>
    <t>Depositária</t>
  </si>
  <si>
    <t>Empréstimo de Ações</t>
  </si>
  <si>
    <t>Cotações de ativos (tempo real e fechamento)</t>
  </si>
  <si>
    <t>Tecnologia, Dados e Serviços</t>
  </si>
  <si>
    <t>Dados &amp; Analytics</t>
  </si>
  <si>
    <t>UP2DATA</t>
  </si>
  <si>
    <t>Dashboards e Relatórios Analíticos</t>
  </si>
  <si>
    <t>Datawise +</t>
  </si>
  <si>
    <t>Outros serviços</t>
  </si>
  <si>
    <t>Depositária de Renda Variável</t>
  </si>
  <si>
    <t>Emissão e Cancelamento de BDRs</t>
  </si>
  <si>
    <t>BDRs</t>
  </si>
  <si>
    <t>Banco B3</t>
  </si>
  <si>
    <t>IPO/Follow-on/OPA</t>
  </si>
  <si>
    <t>Ações e fundos</t>
  </si>
  <si>
    <t>Listagem</t>
  </si>
  <si>
    <t>Eventos Corporativos</t>
  </si>
  <si>
    <t>Gestão de Gravames - Veículos</t>
  </si>
  <si>
    <t>Infraestrutura para Financiamento</t>
  </si>
  <si>
    <t>Registro de Contratos - Imobiliário</t>
  </si>
  <si>
    <t>PDtec</t>
  </si>
  <si>
    <t>Sales &amp; Marketing e Loss Prevention</t>
  </si>
  <si>
    <t>Crédito, Seguros e Saúde</t>
  </si>
  <si>
    <t>Apólices de Seguro</t>
  </si>
  <si>
    <t>Acesso ao Sistema de Balcão</t>
  </si>
  <si>
    <t>Utilização Mensal</t>
  </si>
  <si>
    <t>Tecnologia e Acesso</t>
  </si>
  <si>
    <t>Conectividade aos Sistemas</t>
  </si>
  <si>
    <t>PUMA, SINACOR, DMA, e outros</t>
  </si>
  <si>
    <t>Ativos Digitais</t>
  </si>
  <si>
    <t>B3 Digitas</t>
  </si>
  <si>
    <t>Cotas de fundos (abertos e fechados)</t>
  </si>
  <si>
    <t>Custódia</t>
  </si>
  <si>
    <t>Gestão de Garantias</t>
  </si>
  <si>
    <t>Operações Bilaterais</t>
  </si>
  <si>
    <t>Leilões</t>
  </si>
  <si>
    <t>Prestação de Serviços a Terceiros</t>
  </si>
  <si>
    <t>Prestação de Serviços</t>
  </si>
  <si>
    <t>Multas e Outros</t>
  </si>
  <si>
    <t>Multas aplicadas pelo autorregulador</t>
  </si>
  <si>
    <t>Outras Receitas</t>
  </si>
  <si>
    <t>Plataformas e Dados Analytics</t>
  </si>
  <si>
    <t>Receitas - 2024</t>
  </si>
  <si>
    <t>(R$ milhares)</t>
  </si>
  <si>
    <t>Receita Total</t>
  </si>
  <si>
    <t>Total
2024</t>
  </si>
  <si>
    <t>Trading and post-trading</t>
  </si>
  <si>
    <t xml:space="preserve">Cash Equities and Equity Instruments </t>
  </si>
  <si>
    <t>Listing and solutions for issuers</t>
  </si>
  <si>
    <t>Interest Rates, FX and Commodities</t>
  </si>
  <si>
    <t>Fixed income instruments</t>
  </si>
  <si>
    <t>Technology, Data and Services</t>
  </si>
  <si>
    <t>Infrastructure for Financing</t>
  </si>
  <si>
    <t>Revenues - 2024</t>
  </si>
  <si>
    <t>Renda Variável</t>
  </si>
  <si>
    <t>Equities</t>
  </si>
  <si>
    <t>New Segmentation</t>
  </si>
  <si>
    <t>Services</t>
  </si>
  <si>
    <t>Products</t>
  </si>
  <si>
    <t>Segment - Old</t>
  </si>
  <si>
    <t>Income Statement - Old</t>
  </si>
  <si>
    <t>Capital Markets Solutions</t>
  </si>
  <si>
    <t>Listed - Interest Rates, FX and Commodites</t>
  </si>
  <si>
    <t>Listed - Cash Equities and Equity Instruments</t>
  </si>
  <si>
    <t>Fixed Income Instruments</t>
  </si>
  <si>
    <t>Cash Equities</t>
  </si>
  <si>
    <t>Data &amp; Analytics</t>
  </si>
  <si>
    <t>Technology and Access</t>
  </si>
  <si>
    <t>Trading
Post-Trading</t>
  </si>
  <si>
    <t>Registration</t>
  </si>
  <si>
    <t>Central Counterparty</t>
  </si>
  <si>
    <t>Maintenance/Custody</t>
  </si>
  <si>
    <t>Transactions</t>
  </si>
  <si>
    <t>Settlement</t>
  </si>
  <si>
    <t>Swaps, Options, Forward, DCE, COE, Other</t>
  </si>
  <si>
    <t>FX Derivatives</t>
  </si>
  <si>
    <t>Interest Rates Derivatives (USD and BRL)</t>
  </si>
  <si>
    <t>Futuros de Criptoativos</t>
  </si>
  <si>
    <t>Cryptoassets Futures</t>
  </si>
  <si>
    <t>Stock Indices Derivatives</t>
  </si>
  <si>
    <t>Single Stock Futures</t>
  </si>
  <si>
    <t>Options and Forwards</t>
  </si>
  <si>
    <t>Quotes (real-time and EoD)</t>
  </si>
  <si>
    <t>Dashboards e Analytical Reports</t>
  </si>
  <si>
    <t>Other services</t>
  </si>
  <si>
    <t>Issuance and Cancellation of BDRs</t>
  </si>
  <si>
    <t>Corporate Events</t>
  </si>
  <si>
    <t>IPO/Follow-on/Public Tender Offer</t>
  </si>
  <si>
    <t>Equities and Funds</t>
  </si>
  <si>
    <t>Liens Management - Vehicles</t>
  </si>
  <si>
    <t>Contracts Registration - Real Estate</t>
  </si>
  <si>
    <t>Credit, Insurance and Health</t>
  </si>
  <si>
    <t>Sales &amp; Marketing and Loss Prevention</t>
  </si>
  <si>
    <t>Registro de Seguros</t>
  </si>
  <si>
    <t>Insurance Registration</t>
  </si>
  <si>
    <t>Insurance Policy</t>
  </si>
  <si>
    <t>Access to the OTC System</t>
  </si>
  <si>
    <t>Monthly Utilization</t>
  </si>
  <si>
    <t>Connectivity to Systems</t>
  </si>
  <si>
    <t>PUMA, SINACOR, DMA, and other</t>
  </si>
  <si>
    <t>Digital Assets</t>
  </si>
  <si>
    <t>Custody</t>
  </si>
  <si>
    <t>B3 Bank</t>
  </si>
  <si>
    <t>Collateral Management</t>
  </si>
  <si>
    <t>Bilateral Transactions</t>
  </si>
  <si>
    <t>Auctions</t>
  </si>
  <si>
    <t>Services to Third Parties</t>
  </si>
  <si>
    <t>Fines and Other</t>
  </si>
  <si>
    <t>Fines applied by the self-regulator</t>
  </si>
  <si>
    <t>Other Revenues</t>
  </si>
  <si>
    <t>Spot FX</t>
  </si>
  <si>
    <t>Bank Funding Instruments (CDB, DI, LCA, LCI, Financial Letter, LIG, Other)
Corporate Instruments (Debenture, CRI, CRA, Commercial Papers, Other)
Government Bonds (Treasury Direct)
Other</t>
  </si>
  <si>
    <t>Produtos de Captação Bancária (CDB, DI, LCA, LCI, Letra Financeira, LIG, Outros)
Títulos Corporativos (Debênture, CRI, CRA, Notas Promissórias, Outros)
Títulos Públicos (Tesouro Direto)
Outros</t>
  </si>
  <si>
    <t>(R$ thousand)</t>
  </si>
  <si>
    <t>Derivativos - Volumes &amp; RPC</t>
  </si>
  <si>
    <t>Derivatives - Volumes &amp; RPC</t>
  </si>
  <si>
    <t>Derivativos de Balcão - Volumes</t>
  </si>
  <si>
    <t>OTC Derivatives - Volumes</t>
  </si>
  <si>
    <t>Derivativos de Balcão - Preços</t>
  </si>
  <si>
    <t>OTC Derivatives - Prices</t>
  </si>
  <si>
    <t>Renda Fixa - Volumes</t>
  </si>
  <si>
    <t>Fixed Income - Volumes</t>
  </si>
  <si>
    <t>Renda Fixa - Preços</t>
  </si>
  <si>
    <t>Fixed Income - Prices</t>
  </si>
  <si>
    <t xml:space="preserve">Veículos </t>
  </si>
  <si>
    <t>Vehicles</t>
  </si>
  <si>
    <t>Data for Capital Market</t>
  </si>
  <si>
    <t>LIstagem e Soluções para Emissores</t>
  </si>
  <si>
    <t>Cotas de Fundos</t>
  </si>
  <si>
    <t>Fund Quotas</t>
  </si>
  <si>
    <t>New issuances</t>
  </si>
  <si>
    <t>Outstanding Balance</t>
  </si>
  <si>
    <t>Processed electronic cash transfers (thousand)</t>
  </si>
  <si>
    <t>Average number of clients</t>
  </si>
  <si>
    <t>Number of investors</t>
  </si>
  <si>
    <t>Corporate bonds (average in R$ billion)</t>
  </si>
  <si>
    <t>Banking instruments (average in R$ billion)</t>
  </si>
  <si>
    <t>Cash equities</t>
  </si>
  <si>
    <t>Average market capitalization</t>
  </si>
  <si>
    <t>Termo &amp; Futuro de ações</t>
  </si>
  <si>
    <t>Stock Futures &amp; Forward</t>
  </si>
  <si>
    <t>Average open interest (R$ billion)</t>
  </si>
  <si>
    <t>Stock indices futures</t>
  </si>
  <si>
    <t>Future of cryptoassets</t>
  </si>
  <si>
    <t>Empréstimo de ativos</t>
  </si>
  <si>
    <t>Cotas de fundos (bps)</t>
  </si>
  <si>
    <t>Investment funds quota (bps)</t>
  </si>
  <si>
    <t>Cotas de Fundos - Preços</t>
  </si>
  <si>
    <t>Fund Quotas - Prices</t>
  </si>
  <si>
    <t>Tecnologia e Plataformas</t>
  </si>
  <si>
    <t>Plataformas de Apoio ao Mercado</t>
  </si>
  <si>
    <t>Technology and Platforms</t>
  </si>
  <si>
    <t>Market Support Platforms</t>
  </si>
  <si>
    <t>(in thousands of reais)</t>
  </si>
  <si>
    <t xml:space="preserve">Balanço patrimonial (Contábil consolidado ) </t>
  </si>
  <si>
    <t xml:space="preserve">Balance Sheet (IFRS consolidated) 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</si>
  <si>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</si>
  <si>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</si>
  <si>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</si>
  <si>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</si>
  <si>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</si>
  <si>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</si>
  <si>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</si>
  <si>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</si>
  <si>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</si>
  <si>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</si>
  <si>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</si>
  <si>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</si>
  <si>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</si>
  <si>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Tributos a compensar e recuperar</t>
  </si>
  <si>
    <t>Taxes recoverable and prepaid</t>
  </si>
  <si>
    <t>Despesas antecipadas</t>
  </si>
  <si>
    <t xml:space="preserve">Prepaid expenses </t>
  </si>
  <si>
    <t>Outros créditos</t>
  </si>
  <si>
    <t>Other receivables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</si>
  <si>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</si>
  <si>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</si>
  <si>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</si>
  <si>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</si>
  <si>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</si>
  <si>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</si>
  <si>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Imposto de renda e contribuição social diferidos</t>
  </si>
  <si>
    <t>Deferred income tax and social contribution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</si>
  <si>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</si>
  <si>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</si>
  <si>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</si>
  <si>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</si>
  <si>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</si>
  <si>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</si>
  <si>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</si>
  <si>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</si>
  <si>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</si>
  <si>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</si>
  <si>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</si>
  <si>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</si>
  <si>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</si>
  <si>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</si>
  <si>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</si>
  <si>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Software and projects*</t>
  </si>
  <si>
    <t>Relações contratuais</t>
  </si>
  <si>
    <t xml:space="preserve">Contractual relations </t>
  </si>
  <si>
    <t>Marcas</t>
  </si>
  <si>
    <t>Trademark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</si>
  <si>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</si>
  <si>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</si>
  <si>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</si>
  <si>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</si>
  <si>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</si>
  <si>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</si>
  <si>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</si>
  <si>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</si>
  <si>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</si>
  <si>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</si>
  <si>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</si>
  <si>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</si>
  <si>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</si>
  <si>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</si>
  <si>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</si>
  <si>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</si>
  <si>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</si>
  <si>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</si>
  <si>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</si>
  <si>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</si>
  <si>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Debt issue abroad, Loans and Debentures**</t>
  </si>
  <si>
    <t>Dividendos e juros sobre capital próprio a pagar</t>
  </si>
  <si>
    <t>Dividends and interest on equity payable</t>
  </si>
  <si>
    <t>Receitas a apropriar</t>
  </si>
  <si>
    <t>Outras obrigações</t>
  </si>
  <si>
    <t xml:space="preserve">Noncurrent liabilities </t>
  </si>
  <si>
    <t>Emissão de dívida no exterior, empréstimos e debêntures***</t>
  </si>
  <si>
    <t>Debt issued abroad, loans and Debenture***</t>
  </si>
  <si>
    <t>Debêntures</t>
  </si>
  <si>
    <t>Debentures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</si>
  <si>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</si>
  <si>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</si>
  <si>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</si>
  <si>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</si>
  <si>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</si>
  <si>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</si>
  <si>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</si>
  <si>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</si>
  <si>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</si>
  <si>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</si>
  <si>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</si>
  <si>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</si>
  <si>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</si>
  <si>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</si>
  <si>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</si>
  <si>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</si>
  <si>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</si>
  <si>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</si>
  <si>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</si>
  <si>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</si>
  <si>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</si>
  <si>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</si>
  <si>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</si>
  <si>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</si>
  <si>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Dividendo adicional proposto</t>
  </si>
  <si>
    <t>Proposed additional dividend</t>
  </si>
  <si>
    <t>Total do passivo e patrimônio líquido</t>
  </si>
  <si>
    <t xml:space="preserve">Total liabilities and equity </t>
  </si>
  <si>
    <t>* A partir do 4T18 as linhas de relações contratuais e marcas foram agregadas na linha Softaware projetos</t>
  </si>
  <si>
    <t xml:space="preserve">* Starting from 4Q18 contractual relations and brand lines were added in the software and projects line </t>
  </si>
  <si>
    <t>** A partir do 4T18 as linhas de Juros a pagar sobre emissão de dívida no exterior e Empréstimos foram agregadas na linha Emissão de dívida no exterior, empréstimos e debêntures</t>
  </si>
  <si>
    <t>** Starting from 4Q18 interest payable on debt issuance abroad and loans were added in the line debt issued abroad, loans and debenture</t>
  </si>
  <si>
    <t>*** A partir do 4T18 as linhas de Empréstimos e Debêntures foram agregadas na linha Emissão de dívida no exterior, empréstimos e debêntures</t>
  </si>
  <si>
    <t>*** Starting from 4Q18 loans and debenture were added in the line debt issued abroad, loans and debenture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</si>
  <si>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</si>
  <si>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</si>
  <si>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</si>
  <si>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</si>
  <si>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</si>
  <si>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</si>
  <si>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</si>
  <si>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</si>
  <si>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</si>
  <si>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</si>
  <si>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Impairment of assets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</si>
  <si>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</si>
  <si>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</si>
  <si>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</si>
  <si>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</si>
  <si>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</si>
  <si>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</si>
  <si>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</si>
  <si>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</si>
  <si>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</si>
  <si>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</si>
  <si>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</si>
  <si>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</si>
  <si>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</si>
  <si>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</si>
  <si>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</si>
  <si>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</si>
  <si>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</si>
  <si>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Receitas apropriadas</t>
  </si>
  <si>
    <t>Recognized revenues</t>
  </si>
  <si>
    <t>Ajuste a valor justo de parcelas futuras</t>
  </si>
  <si>
    <t>Fair value adjustments to future quotas</t>
  </si>
  <si>
    <t>Ajustes de conversão de controladas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</si>
  <si>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</si>
  <si>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</si>
  <si>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</si>
  <si>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</si>
  <si>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</si>
  <si>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</si>
  <si>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</si>
  <si>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t>Variação de aplicações financeiras</t>
  </si>
  <si>
    <t>Variation in financial investments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</si>
  <si>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</si>
  <si>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</si>
  <si>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</si>
  <si>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</si>
  <si>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</si>
  <si>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</si>
  <si>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</si>
  <si>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</si>
  <si>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</si>
  <si>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</si>
  <si>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</si>
  <si>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</si>
  <si>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Garantias recebidas em operações</t>
  </si>
  <si>
    <t>Variation in Collateral for transactions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</si>
  <si>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</si>
  <si>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</si>
  <si>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</si>
  <si>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</si>
  <si>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</si>
  <si>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</si>
  <si>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</si>
  <si>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</si>
  <si>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</si>
  <si>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</si>
  <si>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</si>
  <si>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</si>
  <si>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</si>
  <si>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Variation in revenues to be recognized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</si>
  <si>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</si>
  <si>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</si>
  <si>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</si>
  <si>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</si>
  <si>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Pagamento de imposto de renda e contribuição social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</si>
  <si>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</si>
  <si>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</si>
  <si>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</si>
  <si>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</si>
  <si>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</si>
  <si>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</si>
  <si>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</si>
  <si>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</si>
  <si>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</si>
  <si>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</si>
  <si>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</si>
  <si>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</si>
  <si>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</si>
  <si>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</si>
  <si>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</si>
  <si>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</si>
  <si>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Aporte de capital em controladas e coligada</t>
  </si>
  <si>
    <t>Capital contribution to subsidiary and associate</t>
  </si>
  <si>
    <t>Aquisição de controlada e coligadas</t>
  </si>
  <si>
    <t>Acquisition of subsidiary and associate</t>
  </si>
  <si>
    <t>Aquisição de participação de não-controladores da BLK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</si>
  <si>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</si>
  <si>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</si>
  <si>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</si>
  <si>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</si>
  <si>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</si>
  <si>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</si>
  <si>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Recompra de ações</t>
  </si>
  <si>
    <t>Share-buyback</t>
  </si>
  <si>
    <t>Loan</t>
  </si>
  <si>
    <t>Emissão de debênture</t>
  </si>
  <si>
    <t>Debenture issued</t>
  </si>
  <si>
    <t>Custo de captação de debêntures</t>
  </si>
  <si>
    <t>Debenture funding cost</t>
  </si>
  <si>
    <t>Amortização de principal e juros sobre empréstimos</t>
  </si>
  <si>
    <t>Interest and principal paid</t>
  </si>
  <si>
    <t>Pagamento de prêmio sobre liquidação de debêntures</t>
  </si>
  <si>
    <t>Premium payment on debentures settlement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</si>
  <si>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</si>
  <si>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</si>
  <si>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</si>
  <si>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</si>
  <si>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Variação cambial sobre caixa e equivalentes de caixa</t>
  </si>
  <si>
    <t>Exchange rate variation on cash and cash equivalents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</si>
  <si>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</si>
  <si>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</si>
  <si>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</si>
  <si>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</si>
  <si>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</si>
  <si>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</si>
  <si>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Distribuições</t>
  </si>
  <si>
    <t>Distributions</t>
  </si>
  <si>
    <t xml:space="preserve"> 2014</t>
  </si>
  <si>
    <t xml:space="preserve"> 2015</t>
  </si>
  <si>
    <t xml:space="preserve"> 2016</t>
  </si>
  <si>
    <t>1T25</t>
  </si>
  <si>
    <t>1Q25</t>
  </si>
  <si>
    <t>Dividendos</t>
  </si>
  <si>
    <t>Dividends</t>
  </si>
  <si>
    <t>Juros sobre capital próprio</t>
  </si>
  <si>
    <t>Interest on Capital</t>
  </si>
  <si>
    <t>Recompras</t>
  </si>
  <si>
    <t>Buybacks</t>
  </si>
  <si>
    <t>Distribuição Total</t>
  </si>
  <si>
    <t>Total Distribution</t>
  </si>
  <si>
    <t>Payout (%)</t>
  </si>
  <si>
    <t>Total de ações emitidas - final de período</t>
  </si>
  <si>
    <t>Total shares issued - end of period</t>
  </si>
  <si>
    <t>Ações em tesouraria - final de período</t>
  </si>
  <si>
    <t>Treasury shares - end of period</t>
  </si>
  <si>
    <t>Ações em circulação - final de período</t>
  </si>
  <si>
    <t>Free float - end of period</t>
  </si>
  <si>
    <t>Variação em ativos não circulantes disponíveis para venda</t>
  </si>
  <si>
    <t>Variation  in non-current assets available for sale</t>
  </si>
  <si>
    <t>2T25</t>
  </si>
  <si>
    <t>2Q25</t>
  </si>
  <si>
    <t>Atrelada ao faturamento</t>
  </si>
  <si>
    <t>Imposto diferido (ágio da combinação Neoway e Neurotech)</t>
  </si>
  <si>
    <t>Deferred Tax (goodwill on Neoway and Neurotech combination)</t>
  </si>
  <si>
    <t>Acquisition of non-controlling subsidiary in BLK</t>
  </si>
  <si>
    <t>Alienação de propriedade para investimento</t>
  </si>
  <si>
    <t>Alienação de ativos não circulantes disponíveis para venda</t>
  </si>
  <si>
    <t>Disposition of non-current assets available for sale</t>
  </si>
  <si>
    <t>Disposition of property for investment</t>
  </si>
  <si>
    <t>Linha de receita</t>
  </si>
  <si>
    <t>Revenue line</t>
  </si>
  <si>
    <t>Combinada Gerencial
Managerial Combined</t>
  </si>
  <si>
    <t xml:space="preserve">Cash equities and equities instruments </t>
  </si>
  <si>
    <t>Trading and post-Trading</t>
  </si>
  <si>
    <t>Stock lending</t>
  </si>
  <si>
    <t>Listing and services for issuers</t>
  </si>
  <si>
    <t>Interest Rates BRL, FX and commodities</t>
  </si>
  <si>
    <t>Fixed Income</t>
  </si>
  <si>
    <t>Infraestrutura para financiamento</t>
  </si>
  <si>
    <t>Infrastructure for financing</t>
  </si>
  <si>
    <t>Tecnologia, dados e serviços</t>
  </si>
  <si>
    <t>Technology, data and services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</si>
  <si>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</si>
  <si>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</si>
  <si>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</si>
  <si>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</si>
  <si>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</si>
  <si>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</si>
  <si>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</si>
  <si>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</si>
  <si>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 xml:space="preserve">Instrumentos financeiros derivativos </t>
  </si>
  <si>
    <t>Reversão de provisões e outros créditos não recorrentes (receitas)</t>
  </si>
  <si>
    <t>Outras receitas/créditos não recorrentes</t>
  </si>
  <si>
    <t>Other non-recurring revenues/credits</t>
  </si>
  <si>
    <t>Reversion of provision and other non-recurring credits (revenues)</t>
  </si>
  <si>
    <t>Accounts receivable</t>
  </si>
  <si>
    <t>Total do ativo</t>
  </si>
  <si>
    <t>Payment of income tax and social contribution</t>
  </si>
  <si>
    <t>3T25</t>
  </si>
  <si>
    <t>3Q25</t>
  </si>
  <si>
    <t>Tecnologia da informação</t>
  </si>
  <si>
    <t>Information Technology</t>
  </si>
  <si>
    <t>Taxas de juros em USD e outras moedas</t>
  </si>
  <si>
    <t>Interest rates in USD and other currencies</t>
  </si>
  <si>
    <t>4T25</t>
  </si>
  <si>
    <t>4Q25</t>
  </si>
  <si>
    <t>Atualização do saldo de imposto diferido</t>
  </si>
  <si>
    <t>Adjustment of the deferred tax balance</t>
  </si>
  <si>
    <t>Benefício fiscal de juros sobre o capital próprio extraordinário</t>
  </si>
  <si>
    <t>Tax benefit from extraordinary interest on capital</t>
  </si>
  <si>
    <t>¹ Inclui empresas listadas que haviam emitido ações e dívida no passado, porém atualmente não tem ações listadas / Includes Companies which had issued stocks and debt in the past, but nowadays have no shares listed</t>
  </si>
  <si>
    <t>Empresas listadas¹</t>
  </si>
  <si>
    <t>Listed Companies¹</t>
  </si>
  <si>
    <t>¹ A partir de dez/25 o número de TEDs processadas deixou de ser divulgado pela Companhia / As of Dec/25, the number of TEDs processed is no longer disclosed by the Company</t>
  </si>
  <si>
    <t>4T25 ¹</t>
  </si>
  <si>
    <t>4Q25 ¹</t>
  </si>
  <si>
    <t>Ajuste a valor presente - Contas a receber</t>
  </si>
  <si>
    <t>Present value adjustment of accounts receivable</t>
  </si>
  <si>
    <t>Translation adjustments of subsidiaries</t>
  </si>
  <si>
    <t xml:space="preserve">Cash effect - merger of subsidiary </t>
  </si>
  <si>
    <t>Números marcados em amarelo ajustados retroativamente / Figures highlighted in yellow have been adjusted</t>
  </si>
  <si>
    <t>Números em amarelo ajustados retroativamente para incorporar a redução no tamanho do contratado das Opções de Copom/ Numbers in yellow adjusted to incorporate the reduction in the contract size of the Copom options</t>
  </si>
  <si>
    <t>Imposto de renda e contribuição social diferidos - Mudança de alíquota</t>
  </si>
  <si>
    <t>Deferred income tax and social contribution – Change in tax rate</t>
  </si>
  <si>
    <t>Sistema de Contratos¹</t>
  </si>
  <si>
    <t>Contracts System (Loans)¹</t>
  </si>
  <si>
    <r>
      <t xml:space="preserve">¹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</si>
  <si>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1T26</t>
  </si>
  <si>
    <t>1Q26</t>
  </si>
  <si>
    <t>N/A</t>
  </si>
  <si>
    <t>2T26</t>
  </si>
  <si>
    <t>2Q26</t>
  </si>
  <si>
    <t>Reversões de provisões e outras receitas não recorrentes (receitas)</t>
  </si>
  <si>
    <t>Alienação de investimento em coligada</t>
  </si>
  <si>
    <t>Resultado na alienação de investimento em coligada</t>
  </si>
  <si>
    <t>Alienação de coligada</t>
  </si>
  <si>
    <t>Disposal of investment in associate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</si>
</sst>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##\.###\.###"/>
    <numFmt numFmtId="170" formatCode="#,##0.0"/>
    <numFmt numFmtId="171" formatCode="_(* #,##0.000_);_(* \(#,##0.000\);_(* &quot;-&quot;??_);_(@_)"/>
    <numFmt numFmtId="172" formatCode="#,##0.000"/>
    <numFmt numFmtId="173" formatCode="_-* #,##0.000_-;\-* #,##0.000_-;_-* &quot;-&quot;??_-;_-@_-"/>
    <numFmt numFmtId="174" formatCode="_([$€-2]* #,##0.000_);_([$€-2]* \(#,##0.000\);_([$€-2]* &quot;-&quot;??_)"/>
    <numFmt numFmtId="175" formatCode="0.000%"/>
    <numFmt numFmtId="176" formatCode="0.000"/>
    <numFmt numFmtId="177" formatCode="_(* #,##0_);_(* \(#,##0\);_(* &quot;-&quot;_);_(@_)"/>
    <numFmt numFmtId="178" formatCode="0.0000%"/>
    <numFmt numFmtId="179" formatCode="_(* #,##0.0000_);_(* \(#,##0.0000\);_(* &quot;-&quot;??_);_(@_)"/>
  </numFmts>
  <fonts count="7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8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indexed="9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color rgb="FFFFFFFF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i/>
      <sz val="11"/>
      <color theme="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9"/>
      <color theme="3"/>
      <name val="Calibri"/>
      <family val="2"/>
    </font>
    <font>
      <sz val="12"/>
      <name val="Arial"/>
      <family val="2"/>
    </font>
    <font>
      <sz val="16"/>
      <name val="Arial"/>
      <family val="2"/>
    </font>
    <font>
      <i/>
      <sz val="9"/>
      <name val="Calibri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b/>
      <sz val="10"/>
      <name val="Calibri"/>
      <family val="2"/>
    </font>
    <font>
      <b/>
      <sz val="8"/>
      <name val="Calibri"/>
      <family val="2"/>
      <scheme val="minor"/>
    </font>
    <font>
      <i/>
      <sz val="8"/>
      <color theme="0" tint="-0.34998626667073579"/>
      <name val="Calibri"/>
      <family val="2"/>
    </font>
    <font>
      <sz val="8"/>
      <color theme="1"/>
      <name val="Calibri"/>
      <family val="2"/>
    </font>
    <font>
      <i/>
      <sz val="12"/>
      <name val="Arial"/>
      <family val="2"/>
    </font>
    <font>
      <b/>
      <sz val="8"/>
      <color theme="1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sz val="10"/>
      <name val="Verdana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10"/>
      <name val="Segoe UI"/>
      <family val="2"/>
    </font>
    <font>
      <sz val="9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2" fillId="0" borderId="0"/>
    <xf numFmtId="37" fontId="5" fillId="0" borderId="0"/>
    <xf numFmtId="0" fontId="69" fillId="0" borderId="0"/>
    <xf numFmtId="0" fontId="9" fillId="0" borderId="0"/>
  </cellStyleXfs>
  <cellXfs count="40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8" fillId="3" borderId="0" xfId="1" applyNumberFormat="1" applyFont="1" applyFill="1" applyBorder="1" applyAlignme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7" fontId="18" fillId="0" borderId="0" xfId="3" applyFont="1" applyAlignment="1">
      <alignment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8" fontId="20" fillId="3" borderId="0" xfId="9" applyNumberFormat="1" applyFont="1" applyFill="1"/>
    <xf numFmtId="168" fontId="20" fillId="3" borderId="0" xfId="8" applyNumberFormat="1" applyFont="1" applyFill="1"/>
    <xf numFmtId="168" fontId="20" fillId="0" borderId="0" xfId="9" applyNumberFormat="1" applyFont="1"/>
    <xf numFmtId="37" fontId="20" fillId="0" borderId="0" xfId="4" applyFont="1"/>
    <xf numFmtId="168" fontId="21" fillId="0" borderId="0" xfId="8" applyNumberFormat="1" applyFont="1"/>
    <xf numFmtId="166" fontId="21" fillId="3" borderId="0" xfId="5" applyNumberFormat="1" applyFont="1" applyFill="1"/>
    <xf numFmtId="168" fontId="21" fillId="3" borderId="0" xfId="8" applyNumberFormat="1" applyFont="1" applyFill="1"/>
    <xf numFmtId="166" fontId="22" fillId="3" borderId="0" xfId="5" applyNumberFormat="1" applyFont="1" applyFill="1"/>
    <xf numFmtId="37" fontId="21" fillId="3" borderId="0" xfId="4" applyFont="1" applyFill="1"/>
    <xf numFmtId="168" fontId="20" fillId="0" borderId="0" xfId="4" applyNumberFormat="1" applyFont="1"/>
    <xf numFmtId="168" fontId="20" fillId="0" borderId="0" xfId="8" applyNumberFormat="1" applyFont="1"/>
    <xf numFmtId="166" fontId="22" fillId="3" borderId="0" xfId="4" applyNumberFormat="1" applyFont="1" applyFill="1"/>
    <xf numFmtId="166" fontId="21" fillId="0" borderId="0" xfId="5" applyNumberFormat="1" applyFont="1"/>
    <xf numFmtId="166" fontId="22" fillId="0" borderId="0" xfId="5" applyNumberFormat="1" applyFont="1"/>
    <xf numFmtId="168" fontId="21" fillId="0" borderId="0" xfId="4" applyNumberFormat="1" applyFont="1"/>
    <xf numFmtId="166" fontId="22" fillId="0" borderId="0" xfId="4" applyNumberFormat="1" applyFont="1"/>
    <xf numFmtId="168" fontId="20" fillId="3" borderId="0" xfId="4" applyNumberFormat="1" applyFont="1" applyFill="1"/>
    <xf numFmtId="168" fontId="21" fillId="3" borderId="0" xfId="4" applyNumberFormat="1" applyFont="1" applyFill="1"/>
    <xf numFmtId="0" fontId="3" fillId="0" borderId="0" xfId="0" applyFont="1" applyAlignment="1">
      <alignment horizontal="center" vertical="center" wrapText="1"/>
    </xf>
    <xf numFmtId="37" fontId="21" fillId="0" borderId="0" xfId="4" applyFont="1"/>
    <xf numFmtId="0" fontId="8" fillId="0" borderId="0" xfId="0" applyFont="1" applyAlignment="1">
      <alignment horizontal="left" indent="1"/>
    </xf>
    <xf numFmtId="37" fontId="21" fillId="0" borderId="0" xfId="3" applyFont="1" applyAlignment="1">
      <alignment wrapText="1"/>
    </xf>
    <xf numFmtId="37" fontId="22" fillId="0" borderId="0" xfId="4" applyFont="1" applyAlignment="1">
      <alignment vertical="center"/>
    </xf>
    <xf numFmtId="37" fontId="23" fillId="4" borderId="0" xfId="4" applyFont="1" applyFill="1" applyAlignment="1">
      <alignment vertical="center" wrapText="1"/>
    </xf>
    <xf numFmtId="165" fontId="23" fillId="4" borderId="0" xfId="3" applyNumberFormat="1" applyFont="1" applyFill="1" applyAlignment="1">
      <alignment horizontal="center" vertical="center" wrapText="1"/>
    </xf>
    <xf numFmtId="37" fontId="24" fillId="0" borderId="0" xfId="4" applyFont="1" applyAlignment="1">
      <alignment horizontal="center"/>
    </xf>
    <xf numFmtId="165" fontId="25" fillId="4" borderId="0" xfId="3" applyNumberFormat="1" applyFont="1" applyFill="1" applyAlignment="1">
      <alignment horizontal="center" vertical="center" wrapText="1"/>
    </xf>
    <xf numFmtId="37" fontId="20" fillId="0" borderId="0" xfId="4" applyFont="1" applyAlignment="1">
      <alignment vertical="center"/>
    </xf>
    <xf numFmtId="37" fontId="26" fillId="0" borderId="0" xfId="4" applyFont="1" applyAlignment="1">
      <alignment vertical="center"/>
    </xf>
    <xf numFmtId="37" fontId="21" fillId="0" borderId="0" xfId="4" applyFont="1" applyAlignment="1">
      <alignment horizontal="left" vertical="center"/>
    </xf>
    <xf numFmtId="37" fontId="27" fillId="0" borderId="0" xfId="4" applyFont="1" applyAlignment="1">
      <alignment horizontal="left" vertical="center"/>
    </xf>
    <xf numFmtId="37" fontId="21" fillId="0" borderId="0" xfId="4" applyFont="1" applyAlignment="1">
      <alignment vertical="center"/>
    </xf>
    <xf numFmtId="37" fontId="20" fillId="0" borderId="0" xfId="4" applyFont="1" applyAlignment="1">
      <alignment horizontal="left" vertical="center"/>
    </xf>
    <xf numFmtId="37" fontId="26" fillId="0" borderId="0" xfId="4" applyFont="1" applyAlignment="1">
      <alignment horizontal="left" vertical="center"/>
    </xf>
    <xf numFmtId="169" fontId="22" fillId="0" borderId="0" xfId="4" applyNumberFormat="1" applyFont="1" applyAlignment="1">
      <alignment horizontal="left" vertical="center"/>
    </xf>
    <xf numFmtId="169" fontId="27" fillId="0" borderId="0" xfId="4" applyNumberFormat="1" applyFont="1" applyAlignment="1">
      <alignment horizontal="left" vertical="center"/>
    </xf>
    <xf numFmtId="168" fontId="20" fillId="3" borderId="0" xfId="6" applyNumberFormat="1" applyFont="1" applyFill="1"/>
    <xf numFmtId="168" fontId="20" fillId="0" borderId="0" xfId="6" applyNumberFormat="1" applyFont="1"/>
    <xf numFmtId="169" fontId="21" fillId="0" borderId="0" xfId="4" applyNumberFormat="1" applyFont="1" applyAlignment="1">
      <alignment horizontal="left" vertical="center"/>
    </xf>
    <xf numFmtId="164" fontId="21" fillId="0" borderId="0" xfId="10" applyNumberFormat="1" applyFont="1"/>
    <xf numFmtId="165" fontId="23" fillId="4" borderId="0" xfId="3" applyNumberFormat="1" applyFont="1" applyFill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 wrapText="1"/>
    </xf>
    <xf numFmtId="165" fontId="25" fillId="4" borderId="2" xfId="3" applyNumberFormat="1" applyFont="1" applyFill="1" applyBorder="1" applyAlignment="1">
      <alignment horizontal="center" vertical="center" wrapText="1"/>
    </xf>
    <xf numFmtId="37" fontId="20" fillId="0" borderId="0" xfId="4" applyFont="1" applyAlignment="1">
      <alignment horizontal="left" vertical="center" wrapText="1"/>
    </xf>
    <xf numFmtId="4" fontId="29" fillId="0" borderId="0" xfId="4" applyNumberFormat="1" applyFont="1"/>
    <xf numFmtId="37" fontId="21" fillId="0" borderId="0" xfId="4" applyFont="1" applyAlignment="1">
      <alignment horizontal="left" vertical="center" wrapText="1" indent="1"/>
    </xf>
    <xf numFmtId="4" fontId="30" fillId="0" borderId="0" xfId="4" applyNumberFormat="1" applyFont="1" applyAlignment="1">
      <alignment horizontal="left" indent="1"/>
    </xf>
    <xf numFmtId="37" fontId="22" fillId="0" borderId="0" xfId="4" applyFont="1" applyAlignment="1">
      <alignment horizontal="left" vertical="center" wrapText="1"/>
    </xf>
    <xf numFmtId="4" fontId="30" fillId="0" borderId="0" xfId="4" applyNumberFormat="1" applyFont="1"/>
    <xf numFmtId="37" fontId="29" fillId="0" borderId="0" xfId="4" applyFont="1" applyAlignment="1">
      <alignment vertical="center"/>
    </xf>
    <xf numFmtId="37" fontId="30" fillId="0" borderId="0" xfId="4" applyFont="1" applyAlignment="1">
      <alignment horizontal="left" vertical="center" indent="1"/>
    </xf>
    <xf numFmtId="37" fontId="21" fillId="0" borderId="0" xfId="4" applyFont="1" applyAlignment="1">
      <alignment horizontal="left" vertical="center" indent="1"/>
    </xf>
    <xf numFmtId="37" fontId="30" fillId="0" borderId="0" xfId="4" applyFont="1" applyAlignment="1">
      <alignment vertical="center"/>
    </xf>
    <xf numFmtId="37" fontId="21" fillId="0" borderId="0" xfId="4" applyFont="1" applyAlignment="1">
      <alignment horizontal="left"/>
    </xf>
    <xf numFmtId="37" fontId="20" fillId="0" borderId="0" xfId="4" applyFont="1" applyAlignment="1">
      <alignment horizontal="left"/>
    </xf>
    <xf numFmtId="37" fontId="29" fillId="0" borderId="0" xfId="4" applyFont="1" applyAlignment="1">
      <alignment horizontal="left" vertical="center" indent="1"/>
    </xf>
    <xf numFmtId="0" fontId="17" fillId="0" borderId="0" xfId="0" applyFont="1" applyAlignment="1">
      <alignment horizontal="left" indent="1"/>
    </xf>
    <xf numFmtId="168" fontId="0" fillId="0" borderId="0" xfId="0" applyNumberFormat="1"/>
    <xf numFmtId="164" fontId="1" fillId="3" borderId="0" xfId="0" applyNumberFormat="1" applyFont="1" applyFill="1"/>
    <xf numFmtId="0" fontId="8" fillId="0" borderId="0" xfId="0" applyFont="1" applyAlignment="1">
      <alignment horizontal="left" indent="3"/>
    </xf>
    <xf numFmtId="0" fontId="17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16" fillId="0" borderId="0" xfId="0" applyFont="1" applyAlignment="1">
      <alignment horizontal="left" indent="2"/>
    </xf>
    <xf numFmtId="168" fontId="1" fillId="0" borderId="0" xfId="0" applyNumberFormat="1" applyFont="1"/>
    <xf numFmtId="0" fontId="1" fillId="0" borderId="0" xfId="0" applyFont="1"/>
    <xf numFmtId="0" fontId="12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171" fontId="34" fillId="0" borderId="0" xfId="1" applyNumberFormat="1" applyFont="1" applyFill="1" applyBorder="1" applyAlignment="1">
      <alignment horizontal="right" vertical="center"/>
    </xf>
    <xf numFmtId="0" fontId="35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166" fontId="34" fillId="0" borderId="5" xfId="16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172" fontId="34" fillId="0" borderId="5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wrapText="1"/>
    </xf>
    <xf numFmtId="170" fontId="33" fillId="0" borderId="2" xfId="0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2" fillId="0" borderId="0" xfId="16" applyNumberFormat="1" applyFont="1" applyBorder="1" applyAlignment="1">
      <alignment horizontal="right"/>
    </xf>
    <xf numFmtId="166" fontId="36" fillId="0" borderId="0" xfId="16" applyNumberFormat="1" applyFont="1" applyBorder="1" applyAlignment="1">
      <alignment horizontal="center"/>
    </xf>
    <xf numFmtId="173" fontId="33" fillId="0" borderId="0" xfId="1" applyNumberFormat="1" applyFont="1" applyFill="1" applyAlignment="1"/>
    <xf numFmtId="0" fontId="11" fillId="0" borderId="2" xfId="0" applyFont="1" applyBorder="1" applyAlignment="1">
      <alignment horizontal="left" wrapText="1"/>
    </xf>
    <xf numFmtId="173" fontId="33" fillId="0" borderId="2" xfId="1" applyNumberFormat="1" applyFont="1" applyFill="1" applyBorder="1" applyAlignment="1"/>
    <xf numFmtId="3" fontId="12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left" wrapText="1"/>
    </xf>
    <xf numFmtId="3" fontId="12" fillId="0" borderId="6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3" fontId="12" fillId="0" borderId="7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wrapText="1"/>
    </xf>
    <xf numFmtId="3" fontId="12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/>
    </xf>
    <xf numFmtId="0" fontId="0" fillId="0" borderId="10" xfId="0" applyBorder="1"/>
    <xf numFmtId="172" fontId="12" fillId="0" borderId="0" xfId="0" applyNumberFormat="1" applyFont="1" applyAlignment="1">
      <alignment horizontal="right"/>
    </xf>
    <xf numFmtId="172" fontId="12" fillId="0" borderId="8" xfId="0" applyNumberFormat="1" applyFont="1" applyBorder="1" applyAlignment="1">
      <alignment horizontal="right"/>
    </xf>
    <xf numFmtId="172" fontId="12" fillId="0" borderId="11" xfId="0" applyNumberFormat="1" applyFont="1" applyBorder="1" applyAlignment="1">
      <alignment horizontal="right"/>
    </xf>
    <xf numFmtId="172" fontId="12" fillId="0" borderId="2" xfId="0" applyNumberFormat="1" applyFont="1" applyBorder="1" applyAlignment="1">
      <alignment horizontal="right"/>
    </xf>
    <xf numFmtId="166" fontId="11" fillId="0" borderId="0" xfId="16" applyNumberFormat="1" applyFont="1" applyFill="1" applyBorder="1" applyAlignment="1">
      <alignment horizontal="right" vertical="center"/>
    </xf>
    <xf numFmtId="170" fontId="12" fillId="0" borderId="6" xfId="0" applyNumberFormat="1" applyFont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166" fontId="11" fillId="0" borderId="12" xfId="16" applyNumberFormat="1" applyFont="1" applyFill="1" applyBorder="1" applyAlignment="1">
      <alignment horizontal="right"/>
    </xf>
    <xf numFmtId="166" fontId="21" fillId="3" borderId="0" xfId="16" applyNumberFormat="1" applyFont="1" applyFill="1"/>
    <xf numFmtId="168" fontId="21" fillId="0" borderId="0" xfId="8" applyNumberFormat="1" applyFont="1" applyFill="1"/>
    <xf numFmtId="170" fontId="12" fillId="0" borderId="6" xfId="0" applyNumberFormat="1" applyFont="1" applyBorder="1" applyAlignment="1">
      <alignment horizontal="center"/>
    </xf>
    <xf numFmtId="166" fontId="11" fillId="0" borderId="12" xfId="16" applyNumberFormat="1" applyFont="1" applyFill="1" applyBorder="1" applyAlignment="1">
      <alignment horizontal="center"/>
    </xf>
    <xf numFmtId="174" fontId="6" fillId="0" borderId="0" xfId="0" applyNumberFormat="1" applyFont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168" fontId="11" fillId="0" borderId="13" xfId="1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0" fillId="0" borderId="12" xfId="0" applyBorder="1"/>
    <xf numFmtId="166" fontId="12" fillId="0" borderId="12" xfId="16" applyNumberFormat="1" applyFont="1" applyBorder="1" applyAlignment="1">
      <alignment horizontal="right"/>
    </xf>
    <xf numFmtId="166" fontId="36" fillId="0" borderId="12" xfId="16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3" fontId="12" fillId="0" borderId="12" xfId="0" applyNumberFormat="1" applyFont="1" applyBorder="1" applyAlignment="1">
      <alignment horizontal="right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vertical="center" wrapText="1"/>
    </xf>
    <xf numFmtId="0" fontId="0" fillId="0" borderId="15" xfId="0" applyBorder="1"/>
    <xf numFmtId="166" fontId="12" fillId="0" borderId="15" xfId="16" applyNumberFormat="1" applyFont="1" applyBorder="1" applyAlignment="1">
      <alignment horizontal="right"/>
    </xf>
    <xf numFmtId="166" fontId="36" fillId="0" borderId="15" xfId="16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175" fontId="33" fillId="0" borderId="2" xfId="16" applyNumberFormat="1" applyFont="1" applyBorder="1" applyAlignment="1">
      <alignment horizontal="right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1" fontId="12" fillId="0" borderId="5" xfId="0" applyNumberFormat="1" applyFont="1" applyBorder="1" applyAlignment="1">
      <alignment horizontal="right" wrapText="1"/>
    </xf>
    <xf numFmtId="3" fontId="12" fillId="0" borderId="11" xfId="0" applyNumberFormat="1" applyFont="1" applyBorder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3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left" indent="1"/>
    </xf>
    <xf numFmtId="164" fontId="0" fillId="3" borderId="0" xfId="1" applyNumberFormat="1" applyFont="1" applyFill="1"/>
    <xf numFmtId="164" fontId="0" fillId="0" borderId="0" xfId="1" applyNumberFormat="1" applyFont="1"/>
    <xf numFmtId="0" fontId="19" fillId="0" borderId="0" xfId="0" applyFont="1" applyAlignment="1">
      <alignment horizontal="left" indent="1"/>
    </xf>
    <xf numFmtId="0" fontId="39" fillId="5" borderId="0" xfId="18" applyFont="1" applyFill="1"/>
    <xf numFmtId="0" fontId="40" fillId="0" borderId="0" xfId="18" applyFont="1"/>
    <xf numFmtId="0" fontId="41" fillId="0" borderId="0" xfId="18" applyFont="1" applyAlignment="1">
      <alignment horizontal="left"/>
    </xf>
    <xf numFmtId="0" fontId="39" fillId="5" borderId="0" xfId="18" applyFont="1" applyFill="1" applyAlignment="1">
      <alignment horizontal="left"/>
    </xf>
    <xf numFmtId="0" fontId="42" fillId="5" borderId="0" xfId="18" applyFont="1" applyFill="1"/>
    <xf numFmtId="0" fontId="44" fillId="0" borderId="0" xfId="18" applyFont="1"/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44" fillId="0" borderId="2" xfId="18" applyFont="1" applyBorder="1"/>
    <xf numFmtId="0" fontId="44" fillId="0" borderId="17" xfId="18" applyFont="1" applyBorder="1" applyAlignment="1">
      <alignment horizontal="left" vertical="center"/>
    </xf>
    <xf numFmtId="0" fontId="44" fillId="0" borderId="17" xfId="18" applyFont="1" applyBorder="1"/>
    <xf numFmtId="0" fontId="43" fillId="0" borderId="7" xfId="18" applyFont="1" applyBorder="1" applyAlignment="1">
      <alignment horizontal="left" indent="1"/>
    </xf>
    <xf numFmtId="0" fontId="44" fillId="0" borderId="7" xfId="18" applyFont="1" applyBorder="1" applyAlignment="1">
      <alignment horizontal="left" vertical="center"/>
    </xf>
    <xf numFmtId="0" fontId="44" fillId="0" borderId="7" xfId="18" applyFont="1" applyBorder="1"/>
    <xf numFmtId="0" fontId="40" fillId="0" borderId="0" xfId="18" applyFont="1" applyAlignment="1">
      <alignment horizontal="left" indent="1"/>
    </xf>
    <xf numFmtId="0" fontId="44" fillId="0" borderId="7" xfId="18" applyFont="1" applyBorder="1" applyAlignment="1">
      <alignment horizontal="left"/>
    </xf>
    <xf numFmtId="0" fontId="44" fillId="0" borderId="2" xfId="18" applyFont="1" applyBorder="1" applyAlignment="1">
      <alignment horizontal="left"/>
    </xf>
    <xf numFmtId="0" fontId="44" fillId="0" borderId="17" xfId="18" applyFont="1" applyBorder="1" applyAlignment="1">
      <alignment horizontal="left"/>
    </xf>
    <xf numFmtId="0" fontId="44" fillId="0" borderId="0" xfId="18" applyFont="1" applyAlignment="1">
      <alignment horizontal="left"/>
    </xf>
    <xf numFmtId="0" fontId="40" fillId="0" borderId="0" xfId="18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164" fontId="1" fillId="0" borderId="18" xfId="1" applyNumberFormat="1" applyFont="1" applyBorder="1"/>
    <xf numFmtId="164" fontId="1" fillId="0" borderId="0" xfId="1" applyNumberFormat="1" applyFont="1" applyBorder="1"/>
    <xf numFmtId="164" fontId="0" fillId="0" borderId="0" xfId="1" applyNumberFormat="1" applyFont="1" applyBorder="1"/>
    <xf numFmtId="164" fontId="0" fillId="0" borderId="18" xfId="1" applyNumberFormat="1" applyFont="1" applyBorder="1"/>
    <xf numFmtId="0" fontId="3" fillId="5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164" fontId="0" fillId="0" borderId="1" xfId="1" applyNumberFormat="1" applyFont="1" applyBorder="1"/>
    <xf numFmtId="0" fontId="45" fillId="5" borderId="0" xfId="0" applyFont="1" applyFill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left" indent="2"/>
    </xf>
    <xf numFmtId="0" fontId="47" fillId="0" borderId="0" xfId="0" applyFont="1" applyAlignment="1">
      <alignment horizontal="left" indent="1"/>
    </xf>
    <xf numFmtId="0" fontId="46" fillId="0" borderId="0" xfId="0" applyFont="1"/>
    <xf numFmtId="164" fontId="0" fillId="0" borderId="0" xfId="0" applyNumberFormat="1"/>
    <xf numFmtId="173" fontId="0" fillId="0" borderId="0" xfId="1" applyNumberFormat="1" applyFont="1"/>
    <xf numFmtId="0" fontId="48" fillId="0" borderId="9" xfId="0" applyFont="1" applyBorder="1"/>
    <xf numFmtId="0" fontId="0" fillId="0" borderId="9" xfId="0" applyBorder="1"/>
    <xf numFmtId="3" fontId="12" fillId="0" borderId="6" xfId="0" applyNumberFormat="1" applyFont="1" applyBorder="1"/>
    <xf numFmtId="3" fontId="33" fillId="0" borderId="6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 vertical="center"/>
    </xf>
    <xf numFmtId="172" fontId="34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2" fillId="0" borderId="17" xfId="0" applyFont="1" applyBorder="1" applyAlignment="1">
      <alignment horizontal="left" wrapText="1"/>
    </xf>
    <xf numFmtId="3" fontId="12" fillId="0" borderId="0" xfId="0" applyNumberFormat="1" applyFont="1" applyAlignment="1">
      <alignment horizontal="right" vertical="center"/>
    </xf>
    <xf numFmtId="0" fontId="12" fillId="0" borderId="17" xfId="0" applyFont="1" applyBorder="1" applyAlignment="1">
      <alignment horizontal="left" vertical="center" wrapText="1"/>
    </xf>
    <xf numFmtId="3" fontId="12" fillId="0" borderId="17" xfId="0" applyNumberFormat="1" applyFont="1" applyBorder="1" applyAlignment="1">
      <alignment horizontal="right"/>
    </xf>
    <xf numFmtId="171" fontId="11" fillId="0" borderId="2" xfId="1" applyNumberFormat="1" applyFont="1" applyFill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wrapText="1"/>
    </xf>
    <xf numFmtId="37" fontId="49" fillId="0" borderId="1" xfId="3" applyFont="1" applyBorder="1" applyAlignment="1">
      <alignment vertical="center" wrapText="1"/>
    </xf>
    <xf numFmtId="37" fontId="49" fillId="0" borderId="0" xfId="3" applyFont="1" applyAlignment="1">
      <alignment vertical="center" wrapText="1"/>
    </xf>
    <xf numFmtId="37" fontId="50" fillId="7" borderId="0" xfId="3" applyFont="1" applyFill="1"/>
    <xf numFmtId="37" fontId="51" fillId="7" borderId="0" xfId="4" applyFont="1" applyFill="1"/>
    <xf numFmtId="37" fontId="50" fillId="7" borderId="0" xfId="3" applyFont="1" applyFill="1" applyAlignment="1">
      <alignment horizontal="centerContinuous"/>
    </xf>
    <xf numFmtId="37" fontId="50" fillId="0" borderId="0" xfId="3" applyFont="1"/>
    <xf numFmtId="0" fontId="2" fillId="7" borderId="0" xfId="2" applyFill="1"/>
    <xf numFmtId="37" fontId="52" fillId="7" borderId="1" xfId="3" applyFont="1" applyFill="1" applyBorder="1" applyAlignment="1">
      <alignment horizontal="left"/>
    </xf>
    <xf numFmtId="37" fontId="52" fillId="7" borderId="0" xfId="3" applyFont="1" applyFill="1" applyAlignment="1">
      <alignment horizontal="left"/>
    </xf>
    <xf numFmtId="37" fontId="53" fillId="7" borderId="0" xfId="3" applyFont="1" applyFill="1"/>
    <xf numFmtId="0" fontId="2" fillId="7" borderId="1" xfId="2" applyFill="1" applyBorder="1"/>
    <xf numFmtId="37" fontId="9" fillId="7" borderId="0" xfId="4" applyFont="1" applyFill="1" applyAlignment="1">
      <alignment horizontal="centerContinuous"/>
    </xf>
    <xf numFmtId="37" fontId="54" fillId="7" borderId="0" xfId="4" applyFont="1" applyFill="1"/>
    <xf numFmtId="0" fontId="55" fillId="7" borderId="0" xfId="2" applyFont="1" applyFill="1"/>
    <xf numFmtId="0" fontId="55" fillId="8" borderId="0" xfId="2" applyFont="1" applyFill="1"/>
    <xf numFmtId="37" fontId="50" fillId="7" borderId="0" xfId="4" applyFont="1" applyFill="1"/>
    <xf numFmtId="37" fontId="50" fillId="0" borderId="0" xfId="4" applyFont="1"/>
    <xf numFmtId="37" fontId="56" fillId="5" borderId="0" xfId="4" applyFont="1" applyFill="1" applyAlignment="1">
      <alignment horizontal="center" vertical="center" wrapText="1"/>
    </xf>
    <xf numFmtId="165" fontId="56" fillId="5" borderId="0" xfId="3" applyNumberFormat="1" applyFont="1" applyFill="1" applyAlignment="1">
      <alignment horizontal="center" vertical="center" wrapText="1"/>
    </xf>
    <xf numFmtId="165" fontId="10" fillId="5" borderId="0" xfId="3" applyNumberFormat="1" applyFont="1" applyFill="1" applyAlignment="1">
      <alignment horizontal="center" vertical="center" wrapText="1"/>
    </xf>
    <xf numFmtId="165" fontId="57" fillId="5" borderId="0" xfId="3" applyNumberFormat="1" applyFont="1" applyFill="1" applyAlignment="1">
      <alignment horizontal="center" vertical="center" wrapText="1"/>
    </xf>
    <xf numFmtId="37" fontId="58" fillId="7" borderId="1" xfId="3" applyFont="1" applyFill="1" applyBorder="1"/>
    <xf numFmtId="37" fontId="59" fillId="7" borderId="0" xfId="3" applyFont="1" applyFill="1"/>
    <xf numFmtId="37" fontId="60" fillId="7" borderId="0" xfId="3" applyFont="1" applyFill="1"/>
    <xf numFmtId="37" fontId="11" fillId="7" borderId="0" xfId="4" applyFont="1" applyFill="1"/>
    <xf numFmtId="165" fontId="61" fillId="7" borderId="0" xfId="3" applyNumberFormat="1" applyFont="1" applyFill="1" applyAlignment="1">
      <alignment horizontal="center"/>
    </xf>
    <xf numFmtId="166" fontId="12" fillId="7" borderId="0" xfId="5" applyNumberFormat="1" applyFont="1" applyFill="1"/>
    <xf numFmtId="37" fontId="60" fillId="0" borderId="0" xfId="3" applyFont="1"/>
    <xf numFmtId="37" fontId="58" fillId="7" borderId="1" xfId="3" applyFont="1" applyFill="1" applyBorder="1" applyAlignment="1">
      <alignment horizontal="left"/>
    </xf>
    <xf numFmtId="168" fontId="58" fillId="7" borderId="0" xfId="6" applyNumberFormat="1" applyFont="1" applyFill="1"/>
    <xf numFmtId="168" fontId="58" fillId="0" borderId="0" xfId="6" applyNumberFormat="1" applyFont="1" applyFill="1"/>
    <xf numFmtId="168" fontId="62" fillId="0" borderId="0" xfId="6" applyNumberFormat="1" applyFont="1" applyFill="1" applyBorder="1"/>
    <xf numFmtId="37" fontId="6" fillId="7" borderId="1" xfId="3" applyFont="1" applyFill="1" applyBorder="1"/>
    <xf numFmtId="37" fontId="63" fillId="7" borderId="0" xfId="3" applyFont="1" applyFill="1" applyAlignment="1">
      <alignment horizontal="left"/>
    </xf>
    <xf numFmtId="168" fontId="6" fillId="7" borderId="0" xfId="6" applyNumberFormat="1" applyFont="1" applyFill="1"/>
    <xf numFmtId="168" fontId="6" fillId="0" borderId="0" xfId="6" applyNumberFormat="1" applyFont="1" applyFill="1"/>
    <xf numFmtId="168" fontId="31" fillId="0" borderId="0" xfId="6" applyNumberFormat="1" applyFont="1" applyFill="1" applyBorder="1"/>
    <xf numFmtId="37" fontId="6" fillId="7" borderId="1" xfId="3" applyFont="1" applyFill="1" applyBorder="1" applyAlignment="1">
      <alignment horizontal="left"/>
    </xf>
    <xf numFmtId="168" fontId="31" fillId="0" borderId="0" xfId="6" applyNumberFormat="1" applyFont="1"/>
    <xf numFmtId="37" fontId="59" fillId="7" borderId="0" xfId="3" applyFont="1" applyFill="1" applyAlignment="1">
      <alignment horizontal="left"/>
    </xf>
    <xf numFmtId="0" fontId="1" fillId="7" borderId="0" xfId="2" applyFont="1" applyFill="1"/>
    <xf numFmtId="168" fontId="62" fillId="0" borderId="0" xfId="6" applyNumberFormat="1" applyFont="1" applyFill="1" applyBorder="1" applyAlignment="1">
      <alignment horizontal="right"/>
    </xf>
    <xf numFmtId="168" fontId="62" fillId="7" borderId="0" xfId="6" applyNumberFormat="1" applyFont="1" applyFill="1" applyBorder="1"/>
    <xf numFmtId="168" fontId="31" fillId="0" borderId="0" xfId="6" applyNumberFormat="1" applyFont="1" applyFill="1"/>
    <xf numFmtId="168" fontId="2" fillId="0" borderId="0" xfId="2" applyNumberFormat="1"/>
    <xf numFmtId="168" fontId="62" fillId="0" borderId="0" xfId="3" applyNumberFormat="1" applyFont="1"/>
    <xf numFmtId="0" fontId="64" fillId="7" borderId="0" xfId="2" applyFont="1" applyFill="1"/>
    <xf numFmtId="167" fontId="58" fillId="7" borderId="1" xfId="3" applyNumberFormat="1" applyFont="1" applyFill="1" applyBorder="1"/>
    <xf numFmtId="167" fontId="59" fillId="7" borderId="0" xfId="3" applyNumberFormat="1" applyFont="1" applyFill="1"/>
    <xf numFmtId="167" fontId="6" fillId="7" borderId="1" xfId="3" applyNumberFormat="1" applyFont="1" applyFill="1" applyBorder="1"/>
    <xf numFmtId="167" fontId="63" fillId="7" borderId="0" xfId="3" applyNumberFormat="1" applyFont="1" applyFill="1" applyAlignment="1">
      <alignment horizontal="left"/>
    </xf>
    <xf numFmtId="168" fontId="2" fillId="7" borderId="0" xfId="2" applyNumberFormat="1" applyFill="1"/>
    <xf numFmtId="168" fontId="6" fillId="7" borderId="0" xfId="6" quotePrefix="1" applyNumberFormat="1" applyFont="1" applyFill="1"/>
    <xf numFmtId="168" fontId="6" fillId="7" borderId="0" xfId="6" applyNumberFormat="1" applyFont="1" applyFill="1" applyAlignment="1">
      <alignment horizontal="left" indent="4"/>
    </xf>
    <xf numFmtId="168" fontId="6" fillId="0" borderId="0" xfId="6" applyNumberFormat="1" applyFont="1" applyFill="1" applyAlignment="1">
      <alignment horizontal="left" indent="4"/>
    </xf>
    <xf numFmtId="167" fontId="63" fillId="7" borderId="0" xfId="3" applyNumberFormat="1" applyFont="1" applyFill="1"/>
    <xf numFmtId="167" fontId="6" fillId="0" borderId="1" xfId="3" applyNumberFormat="1" applyFont="1" applyBorder="1"/>
    <xf numFmtId="177" fontId="6" fillId="7" borderId="1" xfId="3" applyNumberFormat="1" applyFont="1" applyFill="1" applyBorder="1"/>
    <xf numFmtId="177" fontId="63" fillId="7" borderId="0" xfId="3" applyNumberFormat="1" applyFont="1" applyFill="1" applyAlignment="1">
      <alignment horizontal="left"/>
    </xf>
    <xf numFmtId="177" fontId="63" fillId="7" borderId="0" xfId="3" applyNumberFormat="1" applyFont="1" applyFill="1"/>
    <xf numFmtId="168" fontId="55" fillId="7" borderId="0" xfId="2" applyNumberFormat="1" applyFont="1" applyFill="1"/>
    <xf numFmtId="0" fontId="2" fillId="0" borderId="0" xfId="2"/>
    <xf numFmtId="37" fontId="49" fillId="7" borderId="0" xfId="3" applyFont="1" applyFill="1" applyAlignment="1">
      <alignment vertical="center" wrapText="1"/>
    </xf>
    <xf numFmtId="37" fontId="6" fillId="7" borderId="0" xfId="3" applyFont="1" applyFill="1" applyAlignment="1">
      <alignment wrapText="1"/>
    </xf>
    <xf numFmtId="37" fontId="52" fillId="7" borderId="0" xfId="4" applyFont="1" applyFill="1" applyAlignment="1">
      <alignment vertical="center"/>
    </xf>
    <xf numFmtId="0" fontId="55" fillId="0" borderId="0" xfId="2" applyFont="1"/>
    <xf numFmtId="37" fontId="65" fillId="7" borderId="0" xfId="4" applyFont="1" applyFill="1"/>
    <xf numFmtId="37" fontId="65" fillId="7" borderId="0" xfId="4" applyFont="1" applyFill="1" applyAlignment="1">
      <alignment horizontal="centerContinuous"/>
    </xf>
    <xf numFmtId="37" fontId="65" fillId="0" borderId="0" xfId="4" applyFont="1" applyAlignment="1">
      <alignment horizontal="centerContinuous"/>
    </xf>
    <xf numFmtId="1" fontId="56" fillId="5" borderId="0" xfId="4" applyNumberFormat="1" applyFont="1" applyFill="1" applyAlignment="1">
      <alignment horizontal="center" vertical="center" wrapText="1"/>
    </xf>
    <xf numFmtId="37" fontId="58" fillId="7" borderId="0" xfId="3" applyFont="1" applyFill="1"/>
    <xf numFmtId="0" fontId="64" fillId="7" borderId="0" xfId="2" applyFont="1" applyFill="1" applyAlignment="1">
      <alignment horizontal="right"/>
    </xf>
    <xf numFmtId="0" fontId="2" fillId="9" borderId="0" xfId="2" applyFill="1"/>
    <xf numFmtId="37" fontId="58" fillId="7" borderId="0" xfId="19" applyFont="1" applyFill="1" applyAlignment="1">
      <alignment horizontal="left"/>
    </xf>
    <xf numFmtId="37" fontId="59" fillId="7" borderId="0" xfId="19" applyFont="1" applyFill="1" applyAlignment="1">
      <alignment horizontal="left"/>
    </xf>
    <xf numFmtId="168" fontId="58" fillId="7" borderId="0" xfId="6" applyNumberFormat="1" applyFont="1" applyFill="1" applyAlignment="1">
      <alignment horizontal="right"/>
    </xf>
    <xf numFmtId="168" fontId="58" fillId="9" borderId="0" xfId="6" applyNumberFormat="1" applyFont="1" applyFill="1" applyAlignment="1">
      <alignment horizontal="right"/>
    </xf>
    <xf numFmtId="168" fontId="58" fillId="0" borderId="0" xfId="6" applyNumberFormat="1" applyFont="1" applyFill="1" applyAlignment="1">
      <alignment horizontal="right"/>
    </xf>
    <xf numFmtId="177" fontId="62" fillId="0" borderId="0" xfId="19" applyNumberFormat="1" applyFont="1" applyAlignment="1">
      <alignment horizontal="right"/>
    </xf>
    <xf numFmtId="37" fontId="6" fillId="7" borderId="0" xfId="19" applyFont="1" applyFill="1" applyAlignment="1">
      <alignment horizontal="left"/>
    </xf>
    <xf numFmtId="37" fontId="63" fillId="7" borderId="0" xfId="19" applyFont="1" applyFill="1" applyAlignment="1">
      <alignment horizontal="left"/>
    </xf>
    <xf numFmtId="168" fontId="6" fillId="7" borderId="0" xfId="6" applyNumberFormat="1" applyFont="1" applyFill="1" applyAlignment="1">
      <alignment horizontal="right"/>
    </xf>
    <xf numFmtId="168" fontId="6" fillId="9" borderId="0" xfId="6" applyNumberFormat="1" applyFont="1" applyFill="1" applyAlignment="1">
      <alignment horizontal="right"/>
    </xf>
    <xf numFmtId="168" fontId="6" fillId="0" borderId="0" xfId="6" applyNumberFormat="1" applyFont="1" applyFill="1" applyAlignment="1">
      <alignment horizontal="right"/>
    </xf>
    <xf numFmtId="177" fontId="31" fillId="0" borderId="0" xfId="19" applyNumberFormat="1" applyFont="1" applyAlignment="1">
      <alignment horizontal="right"/>
    </xf>
    <xf numFmtId="37" fontId="6" fillId="7" borderId="0" xfId="4" applyFont="1" applyFill="1" applyAlignment="1">
      <alignment horizontal="left"/>
    </xf>
    <xf numFmtId="37" fontId="6" fillId="7" borderId="0" xfId="19" applyFont="1" applyFill="1" applyAlignment="1">
      <alignment horizontal="right"/>
    </xf>
    <xf numFmtId="37" fontId="6" fillId="0" borderId="0" xfId="19" applyFont="1" applyAlignment="1">
      <alignment horizontal="left"/>
    </xf>
    <xf numFmtId="37" fontId="63" fillId="0" borderId="0" xfId="19" applyFont="1" applyAlignment="1">
      <alignment horizontal="left"/>
    </xf>
    <xf numFmtId="177" fontId="55" fillId="7" borderId="0" xfId="2" applyNumberFormat="1" applyFont="1" applyFill="1"/>
    <xf numFmtId="177" fontId="55" fillId="0" borderId="0" xfId="2" applyNumberFormat="1" applyFont="1"/>
    <xf numFmtId="177" fontId="66" fillId="7" borderId="0" xfId="2" applyNumberFormat="1" applyFont="1" applyFill="1"/>
    <xf numFmtId="0" fontId="6" fillId="7" borderId="0" xfId="2" applyFont="1" applyFill="1" applyAlignment="1">
      <alignment horizontal="right"/>
    </xf>
    <xf numFmtId="0" fontId="6" fillId="9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37" fontId="58" fillId="0" borderId="0" xfId="19" applyFont="1" applyAlignment="1">
      <alignment horizontal="left"/>
    </xf>
    <xf numFmtId="37" fontId="59" fillId="0" borderId="0" xfId="19" applyFont="1" applyAlignment="1">
      <alignment horizontal="left"/>
    </xf>
    <xf numFmtId="177" fontId="66" fillId="0" borderId="0" xfId="2" applyNumberFormat="1" applyFont="1"/>
    <xf numFmtId="37" fontId="6" fillId="7" borderId="0" xfId="19" applyFont="1" applyFill="1"/>
    <xf numFmtId="37" fontId="63" fillId="0" borderId="0" xfId="19" applyFont="1"/>
    <xf numFmtId="37" fontId="6" fillId="0" borderId="0" xfId="19" applyFont="1"/>
    <xf numFmtId="37" fontId="6" fillId="0" borderId="0" xfId="3" applyFont="1" applyAlignment="1">
      <alignment wrapText="1"/>
    </xf>
    <xf numFmtId="37" fontId="52" fillId="0" borderId="0" xfId="4" applyFont="1" applyAlignment="1">
      <alignment vertical="center"/>
    </xf>
    <xf numFmtId="37" fontId="67" fillId="0" borderId="0" xfId="4" applyFont="1"/>
    <xf numFmtId="37" fontId="7" fillId="0" borderId="0" xfId="4" applyFont="1" applyAlignment="1">
      <alignment vertical="center"/>
    </xf>
    <xf numFmtId="37" fontId="6" fillId="0" borderId="0" xfId="4" applyFont="1"/>
    <xf numFmtId="166" fontId="22" fillId="3" borderId="0" xfId="16" applyNumberFormat="1" applyFont="1" applyFill="1"/>
    <xf numFmtId="9" fontId="35" fillId="0" borderId="0" xfId="16" applyFont="1"/>
    <xf numFmtId="0" fontId="0" fillId="0" borderId="0" xfId="0" applyAlignment="1">
      <alignment horizontal="left"/>
    </xf>
    <xf numFmtId="168" fontId="22" fillId="3" borderId="0" xfId="4" applyNumberFormat="1" applyFont="1" applyFill="1"/>
    <xf numFmtId="168" fontId="22" fillId="0" borderId="0" xfId="4" applyNumberFormat="1" applyFont="1"/>
    <xf numFmtId="9" fontId="0" fillId="0" borderId="0" xfId="0" applyNumberFormat="1"/>
    <xf numFmtId="166" fontId="0" fillId="0" borderId="0" xfId="16" applyNumberFormat="1" applyFont="1"/>
    <xf numFmtId="168" fontId="20" fillId="0" borderId="0" xfId="8" applyNumberFormat="1" applyFont="1" applyFill="1"/>
    <xf numFmtId="3" fontId="0" fillId="0" borderId="0" xfId="0" applyNumberFormat="1"/>
    <xf numFmtId="164" fontId="4" fillId="0" borderId="0" xfId="1" applyNumberFormat="1" applyFont="1" applyFill="1" applyBorder="1" applyAlignment="1"/>
    <xf numFmtId="0" fontId="16" fillId="0" borderId="0" xfId="0" applyFont="1" applyAlignment="1">
      <alignment horizontal="left" indent="1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164" fontId="2" fillId="0" borderId="0" xfId="1" applyNumberFormat="1" applyFont="1" applyFill="1" applyBorder="1" applyAlignment="1"/>
    <xf numFmtId="43" fontId="1" fillId="3" borderId="0" xfId="1" applyFont="1" applyFill="1"/>
    <xf numFmtId="43" fontId="1" fillId="0" borderId="0" xfId="1" applyFont="1" applyFill="1"/>
    <xf numFmtId="3" fontId="1" fillId="0" borderId="0" xfId="0" applyNumberFormat="1" applyFont="1"/>
    <xf numFmtId="168" fontId="9" fillId="0" borderId="0" xfId="6" applyNumberFormat="1" applyFont="1"/>
    <xf numFmtId="168" fontId="68" fillId="0" borderId="0" xfId="6" applyNumberFormat="1" applyFont="1"/>
    <xf numFmtId="166" fontId="6" fillId="3" borderId="0" xfId="5" applyNumberFormat="1" applyFont="1" applyFill="1"/>
    <xf numFmtId="0" fontId="3" fillId="0" borderId="0" xfId="0" applyFont="1" applyAlignment="1">
      <alignment horizontal="center" vertical="center"/>
    </xf>
    <xf numFmtId="10" fontId="0" fillId="0" borderId="0" xfId="16" applyNumberFormat="1" applyFont="1" applyFill="1"/>
    <xf numFmtId="0" fontId="0" fillId="3" borderId="0" xfId="0" applyFill="1"/>
    <xf numFmtId="168" fontId="6" fillId="9" borderId="0" xfId="6" quotePrefix="1" applyNumberFormat="1" applyFont="1" applyFill="1" applyAlignment="1">
      <alignment horizontal="right"/>
    </xf>
    <xf numFmtId="168" fontId="6" fillId="7" borderId="0" xfId="6" quotePrefix="1" applyNumberFormat="1" applyFont="1" applyFill="1" applyAlignment="1">
      <alignment horizontal="right"/>
    </xf>
    <xf numFmtId="166" fontId="0" fillId="0" borderId="0" xfId="0" applyNumberFormat="1"/>
    <xf numFmtId="175" fontId="0" fillId="0" borderId="0" xfId="0" applyNumberFormat="1"/>
    <xf numFmtId="168" fontId="4" fillId="0" borderId="0" xfId="1" applyNumberFormat="1" applyFont="1" applyFill="1" applyBorder="1" applyAlignment="1"/>
    <xf numFmtId="3" fontId="12" fillId="10" borderId="0" xfId="0" applyNumberFormat="1" applyFont="1" applyFill="1" applyAlignment="1">
      <alignment horizontal="right"/>
    </xf>
    <xf numFmtId="3" fontId="12" fillId="10" borderId="2" xfId="0" applyNumberFormat="1" applyFont="1" applyFill="1" applyBorder="1" applyAlignment="1">
      <alignment horizontal="right"/>
    </xf>
    <xf numFmtId="3" fontId="12" fillId="10" borderId="0" xfId="1" applyNumberFormat="1" applyFont="1" applyFill="1" applyBorder="1" applyAlignment="1">
      <alignment horizontal="right" vertical="center"/>
    </xf>
    <xf numFmtId="3" fontId="12" fillId="10" borderId="2" xfId="1" applyNumberFormat="1" applyFont="1" applyFill="1" applyBorder="1" applyAlignment="1">
      <alignment horizontal="right" vertical="center"/>
    </xf>
    <xf numFmtId="3" fontId="12" fillId="0" borderId="6" xfId="0" applyNumberFormat="1" applyFont="1" applyBorder="1" applyAlignment="1">
      <alignment horizontal="center"/>
    </xf>
    <xf numFmtId="172" fontId="12" fillId="10" borderId="11" xfId="0" applyNumberFormat="1" applyFont="1" applyFill="1" applyBorder="1" applyAlignment="1">
      <alignment horizontal="right"/>
    </xf>
    <xf numFmtId="0" fontId="70" fillId="0" borderId="0" xfId="0" applyFont="1"/>
    <xf numFmtId="3" fontId="71" fillId="0" borderId="0" xfId="20" applyNumberFormat="1" applyFont="1" applyAlignment="1">
      <alignment vertical="center"/>
    </xf>
    <xf numFmtId="178" fontId="35" fillId="0" borderId="0" xfId="16" applyNumberFormat="1" applyFont="1"/>
    <xf numFmtId="170" fontId="72" fillId="0" borderId="0" xfId="21" applyNumberFormat="1" applyFont="1"/>
    <xf numFmtId="3" fontId="12" fillId="10" borderId="6" xfId="0" applyNumberFormat="1" applyFont="1" applyFill="1" applyBorder="1"/>
    <xf numFmtId="173" fontId="33" fillId="10" borderId="0" xfId="1" applyNumberFormat="1" applyFont="1" applyFill="1" applyAlignment="1"/>
    <xf numFmtId="173" fontId="33" fillId="10" borderId="2" xfId="1" applyNumberFormat="1" applyFont="1" applyFill="1" applyBorder="1" applyAlignment="1"/>
    <xf numFmtId="172" fontId="73" fillId="0" borderId="0" xfId="20" applyNumberFormat="1" applyFont="1"/>
    <xf numFmtId="167" fontId="0" fillId="0" borderId="0" xfId="0" applyNumberFormat="1"/>
    <xf numFmtId="179" fontId="0" fillId="0" borderId="0" xfId="0" applyNumberFormat="1"/>
    <xf numFmtId="171" fontId="21" fillId="0" borderId="0" xfId="4" applyNumberFormat="1" applyFont="1"/>
    <xf numFmtId="168" fontId="55" fillId="11" borderId="0" xfId="2" applyNumberFormat="1" applyFont="1" applyFill="1"/>
    <xf numFmtId="164" fontId="1" fillId="10" borderId="0" xfId="1" applyNumberFormat="1" applyFont="1" applyFill="1"/>
    <xf numFmtId="164" fontId="1" fillId="10" borderId="0" xfId="0" applyNumberFormat="1" applyFont="1" applyFill="1"/>
    <xf numFmtId="164" fontId="0" fillId="10" borderId="0" xfId="1" applyNumberFormat="1" applyFont="1" applyFill="1"/>
    <xf numFmtId="168" fontId="20" fillId="10" borderId="0" xfId="8" applyNumberFormat="1" applyFont="1" applyFill="1"/>
    <xf numFmtId="168" fontId="21" fillId="10" borderId="0" xfId="4" applyNumberFormat="1" applyFont="1" applyFill="1"/>
    <xf numFmtId="168" fontId="20" fillId="10" borderId="0" xfId="4" applyNumberFormat="1" applyFont="1" applyFill="1"/>
    <xf numFmtId="164" fontId="1" fillId="0" borderId="0" xfId="1" applyNumberFormat="1" applyFont="1" applyFill="1"/>
    <xf numFmtId="164" fontId="0" fillId="0" borderId="0" xfId="1" applyNumberFormat="1" applyFont="1" applyFill="1"/>
    <xf numFmtId="166" fontId="22" fillId="10" borderId="0" xfId="4" applyNumberFormat="1" applyFont="1" applyFill="1"/>
    <xf numFmtId="10" fontId="22" fillId="0" borderId="0" xfId="4" applyNumberFormat="1" applyFont="1"/>
    <xf numFmtId="10" fontId="0" fillId="0" borderId="0" xfId="0" applyNumberFormat="1"/>
    <xf numFmtId="0" fontId="43" fillId="0" borderId="17" xfId="18" applyFont="1" applyBorder="1" applyAlignment="1">
      <alignment horizontal="left" vertical="center" indent="1"/>
    </xf>
    <xf numFmtId="0" fontId="43" fillId="0" borderId="0" xfId="18" applyFont="1" applyAlignment="1">
      <alignment horizontal="left" vertical="center" indent="1"/>
    </xf>
    <xf numFmtId="0" fontId="43" fillId="0" borderId="2" xfId="18" applyFont="1" applyBorder="1" applyAlignment="1">
      <alignment horizontal="left" vertical="center" indent="1"/>
    </xf>
    <xf numFmtId="0" fontId="44" fillId="0" borderId="17" xfId="18" applyFont="1" applyBorder="1" applyAlignment="1">
      <alignment horizontal="left" vertical="center" wrapText="1"/>
    </xf>
    <xf numFmtId="0" fontId="44" fillId="0" borderId="0" xfId="18" applyFont="1" applyAlignment="1">
      <alignment horizontal="left" vertical="center" wrapText="1"/>
    </xf>
    <xf numFmtId="0" fontId="44" fillId="0" borderId="2" xfId="18" applyFont="1" applyBorder="1" applyAlignment="1">
      <alignment horizontal="left" vertical="center" wrapText="1"/>
    </xf>
    <xf numFmtId="0" fontId="44" fillId="0" borderId="17" xfId="18" applyFont="1" applyBorder="1" applyAlignment="1">
      <alignment horizontal="left" vertical="center"/>
    </xf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37" fontId="23" fillId="4" borderId="0" xfId="4" applyFont="1" applyFill="1" applyAlignment="1">
      <alignment horizontal="center" vertical="center" wrapText="1"/>
    </xf>
    <xf numFmtId="37" fontId="28" fillId="4" borderId="2" xfId="4" applyFont="1" applyFill="1" applyBorder="1" applyAlignment="1">
      <alignment horizontal="center" vertical="center" wrapText="1"/>
    </xf>
    <xf numFmtId="37" fontId="28" fillId="4" borderId="0" xfId="4" applyFont="1" applyFill="1" applyAlignment="1">
      <alignment horizontal="center" vertical="center" wrapText="1"/>
    </xf>
    <xf numFmtId="37" fontId="23" fillId="4" borderId="2" xfId="4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37" fontId="56" fillId="5" borderId="0" xfId="4" applyFont="1" applyFill="1" applyAlignment="1">
      <alignment horizontal="center" vertical="center" wrapText="1"/>
    </xf>
    <xf numFmtId="1" fontId="56" fillId="5" borderId="0" xfId="4" applyNumberFormat="1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</cellXfs>
  <cellStyles count="22">
    <cellStyle name="Normal" xfId="0" builtinId="0"/>
    <cellStyle name="Normal 11" xfId="2" xr:uid="{33C55B2D-CDC9-4EB6-A116-899624D8FF9A}"/>
    <cellStyle name="Normal 2" xfId="17" xr:uid="{A281D49D-E891-4B18-A35E-A2C5CB077D87}"/>
    <cellStyle name="Normal 2 2" xfId="3" xr:uid="{D5AAB96F-878B-4D7B-9701-8A667C178483}"/>
    <cellStyle name="Normal 4" xfId="21" xr:uid="{2C4C9DC8-FC3C-41DD-9E76-688F2B747D2A}"/>
    <cellStyle name="Normal 91" xfId="18" xr:uid="{980B425D-CA63-44D9-B931-D8890D2A0B76}"/>
    <cellStyle name="Normal_Banco de Dados BMF BOVESPA" xfId="20" xr:uid="{D78A1405-004D-4F21-8796-88F2339C6F9F}"/>
    <cellStyle name="Normal_BMF DFs Consolidado 2006-2005-2004 Auditado" xfId="4" xr:uid="{EBA6518C-0D5D-4774-9B44-3010E1982F10}"/>
    <cellStyle name="Normal_Demonstrações BMF Jun 2007" xfId="19" xr:uid="{668E4A20-1C9E-4CD3-8289-3AC7F456084A}"/>
    <cellStyle name="Porcentagem" xfId="16" builtinId="5"/>
    <cellStyle name="Porcentagem 2" xfId="7" xr:uid="{D5A9F440-9C5E-4F85-8673-D59FDBBDBC03}"/>
    <cellStyle name="Porcentagem 2 2" xfId="12" xr:uid="{4A4791E8-A558-43AC-A7E9-E0F40C3C3C27}"/>
    <cellStyle name="Porcentagem 3" xfId="13" xr:uid="{FB98E034-4B3C-46BA-BF3B-EB3AC9AC1D33}"/>
    <cellStyle name="Porcentagem 4" xfId="5" xr:uid="{D3A33655-F0F4-4506-9490-6F634CADE3DC}"/>
    <cellStyle name="Separador de milhares 2" xfId="9" xr:uid="{563956AA-FA8A-4134-B4D0-AFA06270CDF4}"/>
    <cellStyle name="Separador de milhares 2 4" xfId="6" xr:uid="{2BD5D522-70BB-4A74-98ED-5B31CB8EFD9D}"/>
    <cellStyle name="Separador de milhares 2 4 2" xfId="11" xr:uid="{AB05228F-2E23-44CB-9A09-CB2D6938CA0E}"/>
    <cellStyle name="Separador de milhares 5" xfId="14" xr:uid="{A454223B-7F9E-49BD-8613-D2E87C3DBC39}"/>
    <cellStyle name="Separador de milhares 5 4" xfId="15" xr:uid="{3B3CA786-2A53-4824-BC0D-CABE8439D70D}"/>
    <cellStyle name="Vírgula" xfId="1" builtinId="3"/>
    <cellStyle name="Vírgula 2" xfId="10" xr:uid="{07ED3F2C-02E0-47BC-B28B-7645034AF603}"/>
    <cellStyle name="Vírgula 4" xfId="8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2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9.xml"/><Relationship Id="rId138" Type="http://schemas.openxmlformats.org/officeDocument/2006/relationships/externalLink" Target="externalLinks/externalLink123.xml"/><Relationship Id="rId159" Type="http://schemas.openxmlformats.org/officeDocument/2006/relationships/externalLink" Target="externalLinks/externalLink144.xml"/><Relationship Id="rId170" Type="http://schemas.openxmlformats.org/officeDocument/2006/relationships/externalLink" Target="externalLinks/externalLink155.xml"/><Relationship Id="rId191" Type="http://schemas.openxmlformats.org/officeDocument/2006/relationships/externalLink" Target="externalLinks/externalLink176.xml"/><Relationship Id="rId107" Type="http://schemas.openxmlformats.org/officeDocument/2006/relationships/externalLink" Target="externalLinks/externalLink9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9.xml"/><Relationship Id="rId128" Type="http://schemas.openxmlformats.org/officeDocument/2006/relationships/externalLink" Target="externalLinks/externalLink113.xml"/><Relationship Id="rId149" Type="http://schemas.openxmlformats.org/officeDocument/2006/relationships/externalLink" Target="externalLinks/externalLink13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0.xml"/><Relationship Id="rId160" Type="http://schemas.openxmlformats.org/officeDocument/2006/relationships/externalLink" Target="externalLinks/externalLink145.xml"/><Relationship Id="rId181" Type="http://schemas.openxmlformats.org/officeDocument/2006/relationships/externalLink" Target="externalLinks/externalLink166.xml"/><Relationship Id="rId22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9.xml"/><Relationship Id="rId118" Type="http://schemas.openxmlformats.org/officeDocument/2006/relationships/externalLink" Target="externalLinks/externalLink103.xml"/><Relationship Id="rId139" Type="http://schemas.openxmlformats.org/officeDocument/2006/relationships/externalLink" Target="externalLinks/externalLink124.xml"/><Relationship Id="rId85" Type="http://schemas.openxmlformats.org/officeDocument/2006/relationships/externalLink" Target="externalLinks/externalLink70.xml"/><Relationship Id="rId150" Type="http://schemas.openxmlformats.org/officeDocument/2006/relationships/externalLink" Target="externalLinks/externalLink135.xml"/><Relationship Id="rId171" Type="http://schemas.openxmlformats.org/officeDocument/2006/relationships/externalLink" Target="externalLinks/externalLink156.xml"/><Relationship Id="rId192" Type="http://schemas.openxmlformats.org/officeDocument/2006/relationships/externalLink" Target="externalLinks/externalLink177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93.xml"/><Relationship Id="rId129" Type="http://schemas.openxmlformats.org/officeDocument/2006/relationships/externalLink" Target="externalLinks/externalLink114.xml"/><Relationship Id="rId54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60.xml"/><Relationship Id="rId96" Type="http://schemas.openxmlformats.org/officeDocument/2006/relationships/externalLink" Target="externalLinks/externalLink81.xml"/><Relationship Id="rId140" Type="http://schemas.openxmlformats.org/officeDocument/2006/relationships/externalLink" Target="externalLinks/externalLink125.xml"/><Relationship Id="rId161" Type="http://schemas.openxmlformats.org/officeDocument/2006/relationships/externalLink" Target="externalLinks/externalLink146.xml"/><Relationship Id="rId182" Type="http://schemas.openxmlformats.org/officeDocument/2006/relationships/externalLink" Target="externalLinks/externalLink167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8.xml"/><Relationship Id="rId119" Type="http://schemas.openxmlformats.org/officeDocument/2006/relationships/externalLink" Target="externalLinks/externalLink104.xml"/><Relationship Id="rId44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71.xml"/><Relationship Id="rId130" Type="http://schemas.openxmlformats.org/officeDocument/2006/relationships/externalLink" Target="externalLinks/externalLink115.xml"/><Relationship Id="rId151" Type="http://schemas.openxmlformats.org/officeDocument/2006/relationships/externalLink" Target="externalLinks/externalLink136.xml"/><Relationship Id="rId172" Type="http://schemas.openxmlformats.org/officeDocument/2006/relationships/externalLink" Target="externalLinks/externalLink157.xml"/><Relationship Id="rId193" Type="http://schemas.openxmlformats.org/officeDocument/2006/relationships/externalLink" Target="externalLinks/externalLink17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4.xml"/><Relationship Id="rId34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105.xml"/><Relationship Id="rId141" Type="http://schemas.openxmlformats.org/officeDocument/2006/relationships/externalLink" Target="externalLinks/externalLink126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7.xml"/><Relationship Id="rId183" Type="http://schemas.openxmlformats.org/officeDocument/2006/relationships/externalLink" Target="externalLinks/externalLink1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110" Type="http://schemas.openxmlformats.org/officeDocument/2006/relationships/externalLink" Target="externalLinks/externalLink95.xml"/><Relationship Id="rId115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16.xml"/><Relationship Id="rId136" Type="http://schemas.openxmlformats.org/officeDocument/2006/relationships/externalLink" Target="externalLinks/externalLink121.xml"/><Relationship Id="rId157" Type="http://schemas.openxmlformats.org/officeDocument/2006/relationships/externalLink" Target="externalLinks/externalLink142.xml"/><Relationship Id="rId178" Type="http://schemas.openxmlformats.org/officeDocument/2006/relationships/externalLink" Target="externalLinks/externalLink163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52" Type="http://schemas.openxmlformats.org/officeDocument/2006/relationships/externalLink" Target="externalLinks/externalLink137.xml"/><Relationship Id="rId173" Type="http://schemas.openxmlformats.org/officeDocument/2006/relationships/externalLink" Target="externalLinks/externalLink158.xml"/><Relationship Id="rId194" Type="http://schemas.openxmlformats.org/officeDocument/2006/relationships/externalLink" Target="externalLinks/externalLink179.xml"/><Relationship Id="rId199" Type="http://schemas.openxmlformats.org/officeDocument/2006/relationships/externalLink" Target="externalLinks/externalLink184.xml"/><Relationship Id="rId203" Type="http://schemas.openxmlformats.org/officeDocument/2006/relationships/calcChain" Target="calcChain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externalLink" Target="externalLinks/externalLink90.xml"/><Relationship Id="rId126" Type="http://schemas.openxmlformats.org/officeDocument/2006/relationships/externalLink" Target="externalLinks/externalLink111.xml"/><Relationship Id="rId147" Type="http://schemas.openxmlformats.org/officeDocument/2006/relationships/externalLink" Target="externalLinks/externalLink132.xml"/><Relationship Id="rId168" Type="http://schemas.openxmlformats.org/officeDocument/2006/relationships/externalLink" Target="externalLinks/externalLink1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121" Type="http://schemas.openxmlformats.org/officeDocument/2006/relationships/externalLink" Target="externalLinks/externalLink106.xml"/><Relationship Id="rId142" Type="http://schemas.openxmlformats.org/officeDocument/2006/relationships/externalLink" Target="externalLinks/externalLink127.xml"/><Relationship Id="rId163" Type="http://schemas.openxmlformats.org/officeDocument/2006/relationships/externalLink" Target="externalLinks/externalLink148.xml"/><Relationship Id="rId184" Type="http://schemas.openxmlformats.org/officeDocument/2006/relationships/externalLink" Target="externalLinks/externalLink169.xml"/><Relationship Id="rId189" Type="http://schemas.openxmlformats.org/officeDocument/2006/relationships/externalLink" Target="externalLinks/externalLink17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Relationship Id="rId116" Type="http://schemas.openxmlformats.org/officeDocument/2006/relationships/externalLink" Target="externalLinks/externalLink101.xml"/><Relationship Id="rId137" Type="http://schemas.openxmlformats.org/officeDocument/2006/relationships/externalLink" Target="externalLinks/externalLink122.xml"/><Relationship Id="rId158" Type="http://schemas.openxmlformats.org/officeDocument/2006/relationships/externalLink" Target="externalLinks/externalLink143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Relationship Id="rId111" Type="http://schemas.openxmlformats.org/officeDocument/2006/relationships/externalLink" Target="externalLinks/externalLink96.xml"/><Relationship Id="rId132" Type="http://schemas.openxmlformats.org/officeDocument/2006/relationships/externalLink" Target="externalLinks/externalLink117.xml"/><Relationship Id="rId153" Type="http://schemas.openxmlformats.org/officeDocument/2006/relationships/externalLink" Target="externalLinks/externalLink138.xml"/><Relationship Id="rId174" Type="http://schemas.openxmlformats.org/officeDocument/2006/relationships/externalLink" Target="externalLinks/externalLink159.xml"/><Relationship Id="rId179" Type="http://schemas.openxmlformats.org/officeDocument/2006/relationships/externalLink" Target="externalLinks/externalLink164.xml"/><Relationship Id="rId195" Type="http://schemas.openxmlformats.org/officeDocument/2006/relationships/externalLink" Target="externalLinks/externalLink180.xml"/><Relationship Id="rId190" Type="http://schemas.openxmlformats.org/officeDocument/2006/relationships/externalLink" Target="externalLinks/externalLink175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42.xml"/><Relationship Id="rId106" Type="http://schemas.openxmlformats.org/officeDocument/2006/relationships/externalLink" Target="externalLinks/externalLink91.xml"/><Relationship Id="rId127" Type="http://schemas.openxmlformats.org/officeDocument/2006/relationships/externalLink" Target="externalLinks/externalLink11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122" Type="http://schemas.openxmlformats.org/officeDocument/2006/relationships/externalLink" Target="externalLinks/externalLink107.xml"/><Relationship Id="rId143" Type="http://schemas.openxmlformats.org/officeDocument/2006/relationships/externalLink" Target="externalLinks/externalLink128.xml"/><Relationship Id="rId148" Type="http://schemas.openxmlformats.org/officeDocument/2006/relationships/externalLink" Target="externalLinks/externalLink133.xml"/><Relationship Id="rId164" Type="http://schemas.openxmlformats.org/officeDocument/2006/relationships/externalLink" Target="externalLinks/externalLink149.xml"/><Relationship Id="rId169" Type="http://schemas.openxmlformats.org/officeDocument/2006/relationships/externalLink" Target="externalLinks/externalLink154.xml"/><Relationship Id="rId185" Type="http://schemas.openxmlformats.org/officeDocument/2006/relationships/externalLink" Target="externalLinks/externalLink1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5.xml"/><Relationship Id="rId26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53.xml"/><Relationship Id="rId89" Type="http://schemas.openxmlformats.org/officeDocument/2006/relationships/externalLink" Target="externalLinks/externalLink74.xml"/><Relationship Id="rId112" Type="http://schemas.openxmlformats.org/officeDocument/2006/relationships/externalLink" Target="externalLinks/externalLink97.xml"/><Relationship Id="rId133" Type="http://schemas.openxmlformats.org/officeDocument/2006/relationships/externalLink" Target="externalLinks/externalLink118.xml"/><Relationship Id="rId154" Type="http://schemas.openxmlformats.org/officeDocument/2006/relationships/externalLink" Target="externalLinks/externalLink139.xml"/><Relationship Id="rId175" Type="http://schemas.openxmlformats.org/officeDocument/2006/relationships/externalLink" Target="externalLinks/externalLink160.xml"/><Relationship Id="rId196" Type="http://schemas.openxmlformats.org/officeDocument/2006/relationships/externalLink" Target="externalLinks/externalLink181.xml"/><Relationship Id="rId200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37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123" Type="http://schemas.openxmlformats.org/officeDocument/2006/relationships/externalLink" Target="externalLinks/externalLink108.xml"/><Relationship Id="rId144" Type="http://schemas.openxmlformats.org/officeDocument/2006/relationships/externalLink" Target="externalLinks/externalLink129.xml"/><Relationship Id="rId90" Type="http://schemas.openxmlformats.org/officeDocument/2006/relationships/externalLink" Target="externalLinks/externalLink75.xml"/><Relationship Id="rId165" Type="http://schemas.openxmlformats.org/officeDocument/2006/relationships/externalLink" Target="externalLinks/externalLink150.xml"/><Relationship Id="rId186" Type="http://schemas.openxmlformats.org/officeDocument/2006/relationships/externalLink" Target="externalLinks/externalLink171.xml"/><Relationship Id="rId27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54.xml"/><Relationship Id="rId113" Type="http://schemas.openxmlformats.org/officeDocument/2006/relationships/externalLink" Target="externalLinks/externalLink98.xml"/><Relationship Id="rId134" Type="http://schemas.openxmlformats.org/officeDocument/2006/relationships/externalLink" Target="externalLinks/externalLink119.xml"/><Relationship Id="rId80" Type="http://schemas.openxmlformats.org/officeDocument/2006/relationships/externalLink" Target="externalLinks/externalLink65.xml"/><Relationship Id="rId155" Type="http://schemas.openxmlformats.org/officeDocument/2006/relationships/externalLink" Target="externalLinks/externalLink140.xml"/><Relationship Id="rId176" Type="http://schemas.openxmlformats.org/officeDocument/2006/relationships/externalLink" Target="externalLinks/externalLink161.xml"/><Relationship Id="rId197" Type="http://schemas.openxmlformats.org/officeDocument/2006/relationships/externalLink" Target="externalLinks/externalLink182.xml"/><Relationship Id="rId201" Type="http://schemas.openxmlformats.org/officeDocument/2006/relationships/styles" Target="styles.xml"/><Relationship Id="rId17" Type="http://schemas.openxmlformats.org/officeDocument/2006/relationships/externalLink" Target="externalLinks/externalLink2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124" Type="http://schemas.openxmlformats.org/officeDocument/2006/relationships/externalLink" Target="externalLinks/externalLink109.xml"/><Relationship Id="rId70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6.xml"/><Relationship Id="rId145" Type="http://schemas.openxmlformats.org/officeDocument/2006/relationships/externalLink" Target="externalLinks/externalLink130.xml"/><Relationship Id="rId166" Type="http://schemas.openxmlformats.org/officeDocument/2006/relationships/externalLink" Target="externalLinks/externalLink151.xml"/><Relationship Id="rId187" Type="http://schemas.openxmlformats.org/officeDocument/2006/relationships/externalLink" Target="externalLinks/externalLink17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34.xml"/><Relationship Id="rId114" Type="http://schemas.openxmlformats.org/officeDocument/2006/relationships/externalLink" Target="externalLinks/externalLink99.xml"/><Relationship Id="rId60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66.xml"/><Relationship Id="rId135" Type="http://schemas.openxmlformats.org/officeDocument/2006/relationships/externalLink" Target="externalLinks/externalLink120.xml"/><Relationship Id="rId156" Type="http://schemas.openxmlformats.org/officeDocument/2006/relationships/externalLink" Target="externalLinks/externalLink141.xml"/><Relationship Id="rId177" Type="http://schemas.openxmlformats.org/officeDocument/2006/relationships/externalLink" Target="externalLinks/externalLink162.xml"/><Relationship Id="rId198" Type="http://schemas.openxmlformats.org/officeDocument/2006/relationships/externalLink" Target="externalLinks/externalLink183.xml"/><Relationship Id="rId202" Type="http://schemas.openxmlformats.org/officeDocument/2006/relationships/sharedStrings" Target="sharedStrings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35.xml"/><Relationship Id="rId104" Type="http://schemas.openxmlformats.org/officeDocument/2006/relationships/externalLink" Target="externalLinks/externalLink89.xml"/><Relationship Id="rId125" Type="http://schemas.openxmlformats.org/officeDocument/2006/relationships/externalLink" Target="externalLinks/externalLink110.xml"/><Relationship Id="rId146" Type="http://schemas.openxmlformats.org/officeDocument/2006/relationships/externalLink" Target="externalLinks/externalLink131.xml"/><Relationship Id="rId167" Type="http://schemas.openxmlformats.org/officeDocument/2006/relationships/externalLink" Target="externalLinks/externalLink152.xml"/><Relationship Id="rId188" Type="http://schemas.openxmlformats.org/officeDocument/2006/relationships/externalLink" Target="externalLinks/externalLink173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Nova%20Segmenta&#231;&#227;o%20B3/BD_Operational%20Figures_NS.xlsx" TargetMode="External"/><Relationship Id="rId2" Type="http://schemas.openxmlformats.org/officeDocument/2006/relationships/externalLinkPath" Target="file:///M:\Coordenadoria\2071\%23000%20-%20PASTA%20NOVA\02.%20Biblioteca%20de%20Conte&#250;dos\Nova%20Segmenta&#231;&#227;o%20B3\BD_Operational%20Figures_NS.xlsx" TargetMode="External"/><Relationship Id="rId1" Type="http://schemas.openxmlformats.org/officeDocument/2006/relationships/externalLinkPath" Target="/Coordenadoria/2071/%23000%20-%20PASTA%20NOVA/02.%20Biblioteca%20de%20Conte&#250;dos/Nova%20Segmenta&#231;&#227;o%20B3/BD_Operational%20Figures_NS.xlsx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conciliação"/>
      <sheetName val="Índice"/>
      <sheetName val="Derivativos"/>
      <sheetName val="À Vista &amp; Empréstimo"/>
      <sheetName val="Renda Fixa e Crédito"/>
      <sheetName val="Depositária e Listagem"/>
      <sheetName val="Veículos"/>
      <sheetName val="Tecnologia e Serviços"/>
      <sheetName val="# Preg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 refreshError="1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 refreshError="1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 refreshError="1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 refreshError="1"/>
      <sheetData sheetId="30" refreshError="1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 refreshError="1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 refreshError="1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 refreshError="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 refreshError="1"/>
      <sheetData sheetId="44" refreshError="1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 refreshError="1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 refreshError="1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 refreshError="1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 refreshError="1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 refreshError="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  <sheetName val="Quarter"/>
      <sheetName val="NXp"/>
      <sheetName val="TNK-BP"/>
      <sheetName val="OLDdcf"/>
      <sheetName val="BSheet"/>
      <sheetName val="CFlow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Coordenadoria/2071/%23000%20-%20PASTA%20NOVA/01.%20Rotinas%20de%20RI/Resultados%20Financeiros%20Trimestrais/2025/1T25/DFs%20Website/Dados%20Trimestrais%204T24.xls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08984375" defaultRowHeight="14.5" outlineLevelCol="1"/>
  <cols>
    <col min="1" max="1" width="75.54296875" style="44" bestFit="1" customWidth="1"/>
    <col min="2" max="2" width="71.54296875" style="35" bestFit="1" customWidth="1" collapsed="1"/>
    <col min="3" max="4" width="22.36328125" style="32" bestFit="1" customWidth="1" collapsed="1"/>
    <col min="5" max="5" width="22.36328125" style="32" bestFit="1" customWidth="1"/>
    <col min="6" max="6" width="22.36328125" style="32" hidden="1" customWidth="1" outlineLevel="1"/>
    <col min="7" max="9" width="10.54296875" style="32" hidden="1" customWidth="1" outlineLevel="1"/>
    <col min="10" max="10" width="22.36328125" style="32" bestFit="1" customWidth="1" collapsed="1"/>
    <col min="11" max="14" width="10.54296875" style="32" customWidth="1" outlineLevel="1"/>
    <col min="15" max="15" width="17" style="32" customWidth="1"/>
    <col min="16" max="19" width="10.54296875" style="32" customWidth="1" outlineLevel="1"/>
    <col min="20" max="16384" width="12.08984375" style="32"/>
  </cols>
  <sheetData>
    <row r="1" spans="1:22" s="34" customFormat="1">
      <c r="A1" s="10" t="s">
        <v>16</v>
      </c>
      <c r="B1" s="10" t="s">
        <v>16</v>
      </c>
    </row>
    <row r="2" spans="1:22">
      <c r="A2" s="35" t="s">
        <v>17</v>
      </c>
      <c r="B2" s="35" t="s">
        <v>18</v>
      </c>
    </row>
    <row r="3" spans="1:22">
      <c r="A3" s="35"/>
    </row>
    <row r="4" spans="1:22" s="38" customFormat="1" ht="27" customHeight="1">
      <c r="A4" s="36" t="s">
        <v>207</v>
      </c>
      <c r="B4" s="36" t="s">
        <v>208</v>
      </c>
      <c r="C4" s="37" t="s">
        <v>209</v>
      </c>
      <c r="D4" s="37" t="s">
        <v>209</v>
      </c>
      <c r="E4" s="37" t="s">
        <v>209</v>
      </c>
      <c r="F4" s="37" t="s">
        <v>209</v>
      </c>
      <c r="G4" s="37" t="s">
        <v>210</v>
      </c>
      <c r="H4" s="37" t="s">
        <v>210</v>
      </c>
      <c r="I4" s="37" t="s">
        <v>210</v>
      </c>
      <c r="J4" s="37" t="s">
        <v>209</v>
      </c>
      <c r="K4" s="37" t="s">
        <v>210</v>
      </c>
      <c r="L4" s="37" t="s">
        <v>210</v>
      </c>
      <c r="M4" s="37" t="s">
        <v>210</v>
      </c>
      <c r="N4" s="37" t="s">
        <v>210</v>
      </c>
      <c r="O4" s="37" t="s">
        <v>210</v>
      </c>
      <c r="P4" s="37" t="s">
        <v>19</v>
      </c>
      <c r="Q4" s="37" t="s">
        <v>19</v>
      </c>
      <c r="R4" s="37" t="s">
        <v>19</v>
      </c>
      <c r="S4" s="37" t="s">
        <v>19</v>
      </c>
    </row>
    <row r="5" spans="1:22" s="38" customFormat="1" ht="11.25" customHeight="1">
      <c r="A5" s="36"/>
      <c r="B5" s="36"/>
      <c r="C5" s="37">
        <v>2014</v>
      </c>
      <c r="D5" s="37">
        <v>2015</v>
      </c>
      <c r="E5" s="37">
        <v>2016</v>
      </c>
      <c r="F5" s="37" t="s">
        <v>21</v>
      </c>
      <c r="G5" s="37" t="s">
        <v>49</v>
      </c>
      <c r="H5" s="39" t="s">
        <v>50</v>
      </c>
      <c r="I5" s="39" t="s">
        <v>51</v>
      </c>
      <c r="J5" s="39">
        <v>2017</v>
      </c>
      <c r="K5" s="39" t="s">
        <v>25</v>
      </c>
      <c r="L5" s="39" t="s">
        <v>52</v>
      </c>
      <c r="M5" s="39" t="s">
        <v>53</v>
      </c>
      <c r="N5" s="39" t="s">
        <v>54</v>
      </c>
      <c r="O5" s="39">
        <v>2018</v>
      </c>
      <c r="P5" s="39" t="s">
        <v>255</v>
      </c>
      <c r="Q5" s="39" t="s">
        <v>261</v>
      </c>
      <c r="R5" s="39" t="s">
        <v>262</v>
      </c>
      <c r="S5" s="39" t="s">
        <v>264</v>
      </c>
    </row>
    <row r="6" spans="1:22" s="38" customFormat="1" ht="11.25" customHeight="1">
      <c r="A6" s="36"/>
      <c r="B6" s="36"/>
      <c r="C6" s="37">
        <v>2014</v>
      </c>
      <c r="D6" s="37">
        <v>2015</v>
      </c>
      <c r="E6" s="37">
        <v>2016</v>
      </c>
      <c r="F6" s="37" t="s">
        <v>20</v>
      </c>
      <c r="G6" s="39" t="s">
        <v>252</v>
      </c>
      <c r="H6" s="39" t="s">
        <v>23</v>
      </c>
      <c r="I6" s="39" t="s">
        <v>24</v>
      </c>
      <c r="J6" s="39">
        <v>2017</v>
      </c>
      <c r="K6" s="39" t="s">
        <v>55</v>
      </c>
      <c r="L6" s="39" t="s">
        <v>56</v>
      </c>
      <c r="M6" s="39" t="s">
        <v>57</v>
      </c>
      <c r="N6" s="39" t="s">
        <v>58</v>
      </c>
      <c r="O6" s="39">
        <v>2018</v>
      </c>
      <c r="P6" s="39" t="s">
        <v>256</v>
      </c>
      <c r="Q6" s="39" t="s">
        <v>260</v>
      </c>
      <c r="R6" s="39" t="s">
        <v>263</v>
      </c>
      <c r="S6" s="39" t="s">
        <v>265</v>
      </c>
    </row>
    <row r="7" spans="1:22" s="16" customFormat="1">
      <c r="A7" s="40" t="s">
        <v>26</v>
      </c>
      <c r="B7" s="41" t="s">
        <v>211</v>
      </c>
      <c r="C7" s="14">
        <v>3383203</v>
      </c>
      <c r="D7" s="14">
        <v>3728704</v>
      </c>
      <c r="E7" s="14">
        <v>4005118</v>
      </c>
      <c r="F7" s="23">
        <v>1043494</v>
      </c>
      <c r="G7" s="23">
        <v>1079205</v>
      </c>
      <c r="H7" s="23">
        <v>1170837</v>
      </c>
      <c r="I7" s="23">
        <v>1145565</v>
      </c>
      <c r="J7" s="14">
        <f>F7+G7+H7+I7</f>
        <v>4439101</v>
      </c>
      <c r="K7" s="23">
        <v>1234565</v>
      </c>
      <c r="L7" s="23">
        <v>1386172</v>
      </c>
      <c r="M7" s="23">
        <v>1272492</v>
      </c>
      <c r="N7" s="23">
        <v>1458646</v>
      </c>
      <c r="O7" s="14">
        <v>5351875</v>
      </c>
      <c r="P7" s="23">
        <v>1531869.0746417532</v>
      </c>
      <c r="Q7" s="23">
        <v>1579871.4093199901</v>
      </c>
      <c r="R7" s="23">
        <v>1706591.2038099882</v>
      </c>
      <c r="S7" s="23">
        <v>1758175.5630099883</v>
      </c>
    </row>
    <row r="8" spans="1:22" s="16" customFormat="1">
      <c r="A8" s="40" t="s">
        <v>212</v>
      </c>
      <c r="B8" s="41" t="s">
        <v>213</v>
      </c>
      <c r="C8" s="14">
        <v>866577</v>
      </c>
      <c r="D8" s="14">
        <v>1074531</v>
      </c>
      <c r="E8" s="14">
        <v>1050397</v>
      </c>
      <c r="F8" s="23">
        <v>250551</v>
      </c>
      <c r="G8" s="23">
        <v>285167</v>
      </c>
      <c r="H8" s="23">
        <v>288325</v>
      </c>
      <c r="I8" s="23">
        <v>284064</v>
      </c>
      <c r="J8" s="14">
        <f>F8+G8+H8+I8</f>
        <v>1108107</v>
      </c>
      <c r="K8" s="23">
        <v>309202</v>
      </c>
      <c r="L8" s="23">
        <v>395147</v>
      </c>
      <c r="M8" s="23">
        <v>331854</v>
      </c>
      <c r="N8" s="23">
        <v>361883</v>
      </c>
      <c r="O8" s="14">
        <v>1398086</v>
      </c>
      <c r="P8" s="23">
        <v>395274.7063299999</v>
      </c>
      <c r="Q8" s="23">
        <v>480676.38347000029</v>
      </c>
      <c r="R8" s="23">
        <v>510319.88916000008</v>
      </c>
      <c r="S8" s="23">
        <v>516601.22737999994</v>
      </c>
    </row>
    <row r="9" spans="1:22">
      <c r="A9" s="42" t="s">
        <v>0</v>
      </c>
      <c r="B9" s="43" t="s">
        <v>41</v>
      </c>
      <c r="C9" s="19">
        <v>850607</v>
      </c>
      <c r="D9" s="19">
        <v>1053513</v>
      </c>
      <c r="E9" s="19">
        <v>1030072</v>
      </c>
      <c r="F9" s="17">
        <v>245522</v>
      </c>
      <c r="G9" s="17">
        <v>280577</v>
      </c>
      <c r="H9" s="17">
        <v>283645</v>
      </c>
      <c r="I9" s="17">
        <v>279353</v>
      </c>
      <c r="J9" s="19">
        <f>F9+G9+H9+I9</f>
        <v>1089097</v>
      </c>
      <c r="K9" s="17">
        <v>304613</v>
      </c>
      <c r="L9" s="17">
        <v>389793</v>
      </c>
      <c r="M9" s="32">
        <v>327071</v>
      </c>
      <c r="N9" s="32">
        <v>356089</v>
      </c>
      <c r="O9" s="19">
        <v>1377566</v>
      </c>
      <c r="P9" s="32">
        <v>389288.76177999988</v>
      </c>
      <c r="Q9" s="32">
        <v>474369.51491000026</v>
      </c>
      <c r="R9" s="32">
        <v>504352.60199000005</v>
      </c>
      <c r="S9" s="32">
        <v>510369.38579999993</v>
      </c>
      <c r="T9" s="16"/>
      <c r="U9" s="16"/>
      <c r="V9" s="16"/>
    </row>
    <row r="10" spans="1:22">
      <c r="A10" s="42" t="s">
        <v>13</v>
      </c>
      <c r="B10" s="43" t="s">
        <v>214</v>
      </c>
      <c r="C10" s="19">
        <v>15970</v>
      </c>
      <c r="D10" s="19">
        <v>20894</v>
      </c>
      <c r="E10" s="19">
        <v>20325</v>
      </c>
      <c r="F10" s="17">
        <v>5029</v>
      </c>
      <c r="G10" s="17">
        <v>4590</v>
      </c>
      <c r="H10" s="17">
        <v>4680</v>
      </c>
      <c r="I10" s="17">
        <v>4711</v>
      </c>
      <c r="J10" s="19">
        <f>F10+G10+H10+I10</f>
        <v>19010</v>
      </c>
      <c r="K10" s="17">
        <v>4589</v>
      </c>
      <c r="L10" s="17">
        <v>5354</v>
      </c>
      <c r="M10" s="32">
        <v>4783</v>
      </c>
      <c r="N10" s="32">
        <v>5794</v>
      </c>
      <c r="O10" s="19">
        <v>20520</v>
      </c>
      <c r="P10" s="32">
        <v>5985.9445500000083</v>
      </c>
      <c r="Q10" s="32">
        <v>6306.8685599999963</v>
      </c>
      <c r="R10" s="32">
        <v>5967.2871699999978</v>
      </c>
      <c r="S10" s="32">
        <v>6231.8415799999966</v>
      </c>
      <c r="T10" s="16"/>
      <c r="U10" s="16"/>
      <c r="V10" s="16"/>
    </row>
    <row r="11" spans="1:22">
      <c r="A11" s="40" t="s">
        <v>215</v>
      </c>
      <c r="B11" s="41" t="s">
        <v>216</v>
      </c>
      <c r="C11" s="14">
        <v>977373</v>
      </c>
      <c r="D11" s="14">
        <v>903016</v>
      </c>
      <c r="E11" s="14">
        <v>977848</v>
      </c>
      <c r="F11" s="23">
        <v>272393</v>
      </c>
      <c r="G11" s="23">
        <v>270498</v>
      </c>
      <c r="H11" s="23">
        <v>286933</v>
      </c>
      <c r="I11" s="23">
        <v>306192</v>
      </c>
      <c r="J11" s="14">
        <f t="shared" ref="J11:J31" si="0">F11+G11+H11+I11</f>
        <v>1136016</v>
      </c>
      <c r="K11" s="23">
        <v>354305</v>
      </c>
      <c r="L11" s="23">
        <v>399442</v>
      </c>
      <c r="M11" s="23">
        <v>322305</v>
      </c>
      <c r="N11" s="23">
        <v>458485</v>
      </c>
      <c r="O11" s="14">
        <v>1534537</v>
      </c>
      <c r="P11" s="23">
        <v>484792.02611000015</v>
      </c>
      <c r="Q11" s="23">
        <v>462775.24344000011</v>
      </c>
      <c r="R11" s="23">
        <v>547692.99308999989</v>
      </c>
      <c r="S11" s="23">
        <v>561687.83701999998</v>
      </c>
      <c r="T11" s="16"/>
      <c r="U11" s="16"/>
      <c r="V11" s="16"/>
    </row>
    <row r="12" spans="1:22">
      <c r="A12" s="42" t="s">
        <v>217</v>
      </c>
      <c r="B12" s="43" t="s">
        <v>218</v>
      </c>
      <c r="C12" s="19">
        <v>162620</v>
      </c>
      <c r="D12" s="19">
        <v>146645</v>
      </c>
      <c r="E12" s="19">
        <v>156613</v>
      </c>
      <c r="F12" s="17">
        <v>44066</v>
      </c>
      <c r="G12" s="17">
        <v>43131</v>
      </c>
      <c r="H12" s="17">
        <v>45430</v>
      </c>
      <c r="I12" s="17">
        <v>47444</v>
      </c>
      <c r="J12" s="19">
        <f t="shared" si="0"/>
        <v>180071</v>
      </c>
      <c r="K12" s="17">
        <v>55769</v>
      </c>
      <c r="L12" s="17">
        <v>60823</v>
      </c>
      <c r="M12" s="32">
        <v>50103</v>
      </c>
      <c r="N12" s="32">
        <v>67804</v>
      </c>
      <c r="O12" s="19">
        <v>234499</v>
      </c>
      <c r="P12" s="32">
        <v>69875.088650000005</v>
      </c>
      <c r="Q12" s="32">
        <v>65269.436930000018</v>
      </c>
      <c r="R12" s="32">
        <v>74099.897889999993</v>
      </c>
      <c r="S12" s="32">
        <v>80061.888560000007</v>
      </c>
      <c r="T12" s="16"/>
      <c r="U12" s="16"/>
      <c r="V12" s="16"/>
    </row>
    <row r="13" spans="1:22" s="16" customFormat="1">
      <c r="A13" s="42" t="s">
        <v>219</v>
      </c>
      <c r="B13" s="43" t="s">
        <v>220</v>
      </c>
      <c r="C13" s="19">
        <v>793493</v>
      </c>
      <c r="D13" s="19">
        <v>734866</v>
      </c>
      <c r="E13" s="19">
        <v>802558</v>
      </c>
      <c r="F13" s="17">
        <v>222310</v>
      </c>
      <c r="G13" s="17">
        <v>221833</v>
      </c>
      <c r="H13" s="17">
        <v>232331</v>
      </c>
      <c r="I13" s="17">
        <v>247746</v>
      </c>
      <c r="J13" s="19">
        <f t="shared" si="0"/>
        <v>924220</v>
      </c>
      <c r="K13" s="17">
        <v>293713</v>
      </c>
      <c r="L13" s="17">
        <v>330128</v>
      </c>
      <c r="M13" s="32">
        <v>266073</v>
      </c>
      <c r="N13" s="32">
        <v>375762</v>
      </c>
      <c r="O13" s="19">
        <v>1265676</v>
      </c>
      <c r="P13" s="32">
        <v>403213.70848000009</v>
      </c>
      <c r="Q13" s="32">
        <v>381321.14622000011</v>
      </c>
      <c r="R13" s="32">
        <v>447724.45042999997</v>
      </c>
      <c r="S13" s="32">
        <v>457425.21299999999</v>
      </c>
    </row>
    <row r="14" spans="1:22">
      <c r="A14" s="42" t="s">
        <v>12</v>
      </c>
      <c r="B14" s="43" t="s">
        <v>42</v>
      </c>
      <c r="C14" s="19">
        <v>21260</v>
      </c>
      <c r="D14" s="19">
        <v>21505</v>
      </c>
      <c r="E14" s="19">
        <v>18677</v>
      </c>
      <c r="F14" s="17">
        <v>6017</v>
      </c>
      <c r="G14" s="17">
        <v>5534</v>
      </c>
      <c r="H14" s="17">
        <v>9172</v>
      </c>
      <c r="I14" s="17">
        <v>11002</v>
      </c>
      <c r="J14" s="19">
        <f t="shared" si="0"/>
        <v>31725</v>
      </c>
      <c r="K14" s="17">
        <v>4823</v>
      </c>
      <c r="L14" s="17">
        <v>8491</v>
      </c>
      <c r="M14" s="32">
        <v>6129</v>
      </c>
      <c r="N14" s="32">
        <v>14919</v>
      </c>
      <c r="O14" s="19">
        <v>34362</v>
      </c>
      <c r="P14" s="32">
        <v>11703.22898</v>
      </c>
      <c r="Q14" s="32">
        <v>16184.660290000002</v>
      </c>
      <c r="R14" s="32">
        <v>25868.644769999999</v>
      </c>
      <c r="S14" s="32">
        <v>24200.735459999996</v>
      </c>
      <c r="T14" s="16"/>
      <c r="U14" s="16"/>
      <c r="V14" s="16"/>
    </row>
    <row r="15" spans="1:22">
      <c r="A15" s="40" t="s">
        <v>221</v>
      </c>
      <c r="B15" s="41" t="s">
        <v>222</v>
      </c>
      <c r="C15" s="14">
        <v>744956</v>
      </c>
      <c r="D15" s="14">
        <v>905064</v>
      </c>
      <c r="E15" s="14">
        <v>1061704</v>
      </c>
      <c r="F15" s="23">
        <v>274949</v>
      </c>
      <c r="G15" s="23">
        <v>277757</v>
      </c>
      <c r="H15" s="23">
        <v>276782</v>
      </c>
      <c r="I15" s="23">
        <v>271882</v>
      </c>
      <c r="J15" s="14">
        <f t="shared" si="0"/>
        <v>1101370</v>
      </c>
      <c r="K15" s="23">
        <v>288908</v>
      </c>
      <c r="L15" s="23">
        <v>302205</v>
      </c>
      <c r="M15" s="23">
        <v>312136</v>
      </c>
      <c r="N15" s="23">
        <v>314273</v>
      </c>
      <c r="O15" s="14">
        <v>1217522</v>
      </c>
      <c r="P15" s="23">
        <v>315904.55186998943</v>
      </c>
      <c r="Q15" s="23">
        <v>317066.35843998985</v>
      </c>
      <c r="R15" s="23">
        <v>329075.17679998849</v>
      </c>
      <c r="S15" s="23">
        <v>344396.78328998829</v>
      </c>
      <c r="T15" s="16"/>
      <c r="U15" s="16"/>
      <c r="V15" s="16"/>
    </row>
    <row r="16" spans="1:22">
      <c r="A16" s="42" t="s">
        <v>223</v>
      </c>
      <c r="B16" s="43" t="s">
        <v>224</v>
      </c>
      <c r="C16" s="19">
        <v>115058</v>
      </c>
      <c r="D16" s="19">
        <v>118706</v>
      </c>
      <c r="E16" s="19">
        <v>110016</v>
      </c>
      <c r="F16" s="17">
        <v>25164</v>
      </c>
      <c r="G16" s="17">
        <v>28657</v>
      </c>
      <c r="H16" s="17">
        <v>29596</v>
      </c>
      <c r="I16" s="17">
        <v>30301</v>
      </c>
      <c r="J16" s="19">
        <f t="shared" si="0"/>
        <v>113718</v>
      </c>
      <c r="K16" s="17">
        <v>29624</v>
      </c>
      <c r="L16" s="17">
        <v>33511</v>
      </c>
      <c r="M16" s="32">
        <v>34354</v>
      </c>
      <c r="N16" s="32">
        <v>33285</v>
      </c>
      <c r="O16" s="19">
        <v>130774</v>
      </c>
      <c r="P16" s="32">
        <v>31880.192340000045</v>
      </c>
      <c r="Q16" s="32">
        <v>37030.930630000003</v>
      </c>
      <c r="R16" s="32">
        <v>38222.903779999993</v>
      </c>
      <c r="S16" s="32">
        <v>41779.606959999997</v>
      </c>
      <c r="T16" s="16"/>
      <c r="U16" s="16"/>
      <c r="V16" s="16"/>
    </row>
    <row r="17" spans="1:22">
      <c r="A17" s="42" t="s">
        <v>4</v>
      </c>
      <c r="B17" s="43" t="s">
        <v>197</v>
      </c>
      <c r="C17" s="19">
        <v>283798</v>
      </c>
      <c r="D17" s="19">
        <v>379693</v>
      </c>
      <c r="E17" s="19">
        <v>486612</v>
      </c>
      <c r="F17" s="17">
        <v>124734</v>
      </c>
      <c r="G17" s="17">
        <v>124634</v>
      </c>
      <c r="H17" s="17">
        <v>123506</v>
      </c>
      <c r="I17" s="17">
        <v>124126</v>
      </c>
      <c r="J17" s="19">
        <f t="shared" si="0"/>
        <v>497000</v>
      </c>
      <c r="K17" s="17">
        <v>126092</v>
      </c>
      <c r="L17" s="17">
        <v>134461</v>
      </c>
      <c r="M17" s="32">
        <v>140831</v>
      </c>
      <c r="N17" s="32">
        <v>140350</v>
      </c>
      <c r="O17" s="19">
        <v>541734</v>
      </c>
      <c r="P17" s="32">
        <v>140789.39982999855</v>
      </c>
      <c r="Q17" s="32">
        <v>142454.96967999879</v>
      </c>
      <c r="R17" s="32">
        <v>147324.63574999833</v>
      </c>
      <c r="S17" s="32">
        <v>153990.62695999886</v>
      </c>
      <c r="T17" s="16"/>
      <c r="U17" s="16"/>
      <c r="V17" s="16"/>
    </row>
    <row r="18" spans="1:22">
      <c r="A18" s="42" t="s">
        <v>225</v>
      </c>
      <c r="B18" s="43" t="s">
        <v>195</v>
      </c>
      <c r="C18" s="19">
        <v>177805</v>
      </c>
      <c r="D18" s="19">
        <v>189474</v>
      </c>
      <c r="E18" s="19">
        <v>226522</v>
      </c>
      <c r="F18" s="17">
        <v>60551</v>
      </c>
      <c r="G18" s="17">
        <v>61196</v>
      </c>
      <c r="H18" s="17">
        <v>60958</v>
      </c>
      <c r="I18" s="17">
        <v>61257</v>
      </c>
      <c r="J18" s="19">
        <f t="shared" si="0"/>
        <v>243962</v>
      </c>
      <c r="K18" s="17">
        <v>74976</v>
      </c>
      <c r="L18" s="17">
        <v>73760</v>
      </c>
      <c r="M18" s="32">
        <v>73411</v>
      </c>
      <c r="N18" s="32">
        <v>73825</v>
      </c>
      <c r="O18" s="19">
        <v>295972</v>
      </c>
      <c r="P18" s="32">
        <v>76323.496989990861</v>
      </c>
      <c r="Q18" s="32">
        <v>77413.175749991075</v>
      </c>
      <c r="R18" s="32">
        <v>78735.639169990158</v>
      </c>
      <c r="S18" s="32">
        <v>80413.489019989313</v>
      </c>
      <c r="T18" s="16"/>
      <c r="U18" s="16"/>
      <c r="V18" s="16"/>
    </row>
    <row r="19" spans="1:22">
      <c r="A19" s="42" t="s">
        <v>226</v>
      </c>
      <c r="B19" s="43" t="s">
        <v>227</v>
      </c>
      <c r="C19" s="19">
        <v>85438</v>
      </c>
      <c r="D19" s="19">
        <v>122636</v>
      </c>
      <c r="E19" s="19">
        <v>144364</v>
      </c>
      <c r="F19" s="17">
        <v>38352</v>
      </c>
      <c r="G19" s="17">
        <v>35916</v>
      </c>
      <c r="H19" s="17">
        <v>36172</v>
      </c>
      <c r="I19" s="17">
        <v>28144</v>
      </c>
      <c r="J19" s="19">
        <f t="shared" si="0"/>
        <v>138584</v>
      </c>
      <c r="K19" s="17">
        <v>27752</v>
      </c>
      <c r="L19" s="17">
        <v>28514</v>
      </c>
      <c r="M19" s="32">
        <v>31589</v>
      </c>
      <c r="N19" s="32">
        <v>34226</v>
      </c>
      <c r="O19" s="19">
        <v>122081</v>
      </c>
      <c r="P19" s="32">
        <v>35652.027949999982</v>
      </c>
      <c r="Q19" s="32">
        <v>30447.946579999978</v>
      </c>
      <c r="R19" s="32">
        <v>32585.37009000004</v>
      </c>
      <c r="S19" s="32">
        <v>33892.723309999979</v>
      </c>
      <c r="T19" s="16"/>
      <c r="U19" s="16"/>
      <c r="V19" s="16"/>
    </row>
    <row r="20" spans="1:22">
      <c r="A20" s="42" t="s">
        <v>12</v>
      </c>
      <c r="B20" s="43" t="s">
        <v>196</v>
      </c>
      <c r="C20" s="19">
        <v>82857</v>
      </c>
      <c r="D20" s="19">
        <v>94555</v>
      </c>
      <c r="E20" s="19">
        <v>94190</v>
      </c>
      <c r="F20" s="17">
        <v>26148</v>
      </c>
      <c r="G20" s="17">
        <v>27354</v>
      </c>
      <c r="H20" s="17">
        <v>26550</v>
      </c>
      <c r="I20" s="17">
        <v>28054</v>
      </c>
      <c r="J20" s="19">
        <f t="shared" si="0"/>
        <v>108106</v>
      </c>
      <c r="K20" s="17">
        <v>30464</v>
      </c>
      <c r="L20" s="17">
        <v>31959</v>
      </c>
      <c r="M20" s="32">
        <v>31951</v>
      </c>
      <c r="N20" s="32">
        <v>32587</v>
      </c>
      <c r="O20" s="19">
        <v>126961</v>
      </c>
      <c r="P20" s="32">
        <v>31259.434759999989</v>
      </c>
      <c r="Q20" s="32">
        <v>29719.335800000001</v>
      </c>
      <c r="R20" s="32">
        <v>32206.628010000019</v>
      </c>
      <c r="S20" s="32">
        <v>34320.337040000137</v>
      </c>
      <c r="T20" s="16"/>
      <c r="U20" s="16"/>
      <c r="V20" s="16"/>
    </row>
    <row r="21" spans="1:22">
      <c r="A21" s="40" t="s">
        <v>228</v>
      </c>
      <c r="B21" s="41" t="s">
        <v>229</v>
      </c>
      <c r="C21" s="14">
        <v>391442</v>
      </c>
      <c r="D21" s="14">
        <v>364484</v>
      </c>
      <c r="E21" s="14">
        <v>366777</v>
      </c>
      <c r="F21" s="23">
        <v>103658</v>
      </c>
      <c r="G21" s="23">
        <v>104388</v>
      </c>
      <c r="H21" s="23">
        <v>107034</v>
      </c>
      <c r="I21" s="23">
        <v>108556</v>
      </c>
      <c r="J21" s="14">
        <f t="shared" si="0"/>
        <v>423636</v>
      </c>
      <c r="K21" s="23">
        <v>120298</v>
      </c>
      <c r="L21" s="23">
        <v>125134</v>
      </c>
      <c r="M21" s="23">
        <v>138261</v>
      </c>
      <c r="N21" s="23">
        <v>142871</v>
      </c>
      <c r="O21" s="14">
        <v>526564</v>
      </c>
      <c r="P21" s="23">
        <v>157481.12565999993</v>
      </c>
      <c r="Q21" s="23">
        <v>170431.73972999983</v>
      </c>
      <c r="R21" s="23">
        <v>137043.64606999958</v>
      </c>
      <c r="S21" s="23">
        <v>111752.83793999974</v>
      </c>
      <c r="T21" s="16"/>
      <c r="U21" s="16"/>
      <c r="V21" s="16"/>
    </row>
    <row r="22" spans="1:22">
      <c r="A22" s="42" t="s">
        <v>14</v>
      </c>
      <c r="B22" s="43" t="s">
        <v>14</v>
      </c>
      <c r="C22" s="19">
        <v>161673</v>
      </c>
      <c r="D22" s="19">
        <v>146598</v>
      </c>
      <c r="E22" s="19">
        <v>141559</v>
      </c>
      <c r="F22" s="17">
        <v>38420</v>
      </c>
      <c r="G22" s="17">
        <v>38523</v>
      </c>
      <c r="H22" s="17">
        <v>39885</v>
      </c>
      <c r="I22" s="17">
        <v>42454</v>
      </c>
      <c r="J22" s="19">
        <f t="shared" si="0"/>
        <v>159282</v>
      </c>
      <c r="K22" s="17">
        <v>42624</v>
      </c>
      <c r="L22" s="17">
        <v>45184</v>
      </c>
      <c r="M22" s="32">
        <v>47044</v>
      </c>
      <c r="N22" s="32">
        <v>49686</v>
      </c>
      <c r="O22" s="19">
        <v>184538</v>
      </c>
      <c r="P22" s="32">
        <v>51192.492999999784</v>
      </c>
      <c r="Q22" s="32">
        <v>53620.251599999698</v>
      </c>
      <c r="R22" s="32">
        <v>56969.779019999478</v>
      </c>
      <c r="S22" s="32">
        <v>59809.715899999741</v>
      </c>
      <c r="T22" s="16"/>
      <c r="U22" s="16"/>
      <c r="V22" s="16"/>
    </row>
    <row r="23" spans="1:22">
      <c r="A23" s="42" t="s">
        <v>230</v>
      </c>
      <c r="B23" s="43" t="s">
        <v>231</v>
      </c>
      <c r="C23" s="19">
        <v>175958</v>
      </c>
      <c r="D23" s="19">
        <v>159140</v>
      </c>
      <c r="E23" s="19">
        <v>170288</v>
      </c>
      <c r="F23" s="17">
        <v>48118</v>
      </c>
      <c r="G23" s="17">
        <v>48547</v>
      </c>
      <c r="H23" s="17">
        <v>50412</v>
      </c>
      <c r="I23" s="17">
        <v>47577</v>
      </c>
      <c r="J23" s="19">
        <f t="shared" si="0"/>
        <v>194654</v>
      </c>
      <c r="K23" s="17">
        <v>60198</v>
      </c>
      <c r="L23" s="17">
        <v>62012</v>
      </c>
      <c r="M23" s="32">
        <v>70540</v>
      </c>
      <c r="N23" s="32">
        <v>69714</v>
      </c>
      <c r="O23" s="19">
        <v>262464</v>
      </c>
      <c r="P23" s="32">
        <v>83721.470120000158</v>
      </c>
      <c r="Q23" s="32">
        <v>89495.543510000105</v>
      </c>
      <c r="R23" s="32">
        <v>47729.517900000115</v>
      </c>
      <c r="S23" s="32">
        <v>24111.240440000009</v>
      </c>
      <c r="T23" s="16"/>
      <c r="U23" s="16"/>
      <c r="V23" s="16"/>
    </row>
    <row r="24" spans="1:22">
      <c r="A24" s="42" t="s">
        <v>253</v>
      </c>
      <c r="B24" s="43" t="s">
        <v>232</v>
      </c>
      <c r="C24" s="19">
        <v>50234</v>
      </c>
      <c r="D24" s="19">
        <v>54385</v>
      </c>
      <c r="E24" s="19">
        <v>52663</v>
      </c>
      <c r="F24" s="17">
        <v>16712</v>
      </c>
      <c r="G24" s="17">
        <v>16985</v>
      </c>
      <c r="H24" s="17">
        <v>16232</v>
      </c>
      <c r="I24" s="17">
        <v>18169</v>
      </c>
      <c r="J24" s="19">
        <f t="shared" si="0"/>
        <v>68098</v>
      </c>
      <c r="K24" s="17">
        <v>17134</v>
      </c>
      <c r="L24" s="17">
        <v>17534</v>
      </c>
      <c r="M24" s="32">
        <v>20230</v>
      </c>
      <c r="N24" s="32">
        <v>22946</v>
      </c>
      <c r="O24" s="19">
        <v>77844</v>
      </c>
      <c r="P24" s="32">
        <v>22018.280179999987</v>
      </c>
      <c r="Q24" s="32">
        <v>25426.378340000017</v>
      </c>
      <c r="R24" s="32">
        <v>31741.043139999994</v>
      </c>
      <c r="S24" s="32">
        <v>27263.724409999988</v>
      </c>
      <c r="T24" s="16"/>
      <c r="U24" s="16"/>
      <c r="V24" s="16"/>
    </row>
    <row r="25" spans="1:22">
      <c r="A25" s="42" t="s">
        <v>15</v>
      </c>
      <c r="B25" s="43" t="s">
        <v>196</v>
      </c>
      <c r="C25" s="19">
        <v>3577</v>
      </c>
      <c r="D25" s="19">
        <v>4361</v>
      </c>
      <c r="E25" s="19">
        <v>2267</v>
      </c>
      <c r="F25" s="17">
        <v>408</v>
      </c>
      <c r="G25" s="17">
        <v>333</v>
      </c>
      <c r="H25" s="17">
        <v>505</v>
      </c>
      <c r="I25" s="17">
        <v>356</v>
      </c>
      <c r="J25" s="19">
        <f t="shared" si="0"/>
        <v>1602</v>
      </c>
      <c r="K25" s="17">
        <v>342</v>
      </c>
      <c r="L25" s="17">
        <v>404</v>
      </c>
      <c r="M25" s="32">
        <v>447</v>
      </c>
      <c r="N25" s="32">
        <v>525</v>
      </c>
      <c r="O25" s="19">
        <v>1718</v>
      </c>
      <c r="P25" s="32">
        <v>548.88235999999995</v>
      </c>
      <c r="Q25" s="32">
        <v>1889.5662799999998</v>
      </c>
      <c r="R25" s="32">
        <v>603.30601000000001</v>
      </c>
      <c r="S25" s="32">
        <v>568.1571899999999</v>
      </c>
      <c r="T25" s="16"/>
      <c r="U25" s="16"/>
      <c r="V25" s="16"/>
    </row>
    <row r="26" spans="1:22">
      <c r="A26" s="40" t="s">
        <v>10</v>
      </c>
      <c r="B26" s="41" t="s">
        <v>190</v>
      </c>
      <c r="C26" s="14">
        <v>402855</v>
      </c>
      <c r="D26" s="14">
        <v>481609</v>
      </c>
      <c r="E26" s="14">
        <v>548392</v>
      </c>
      <c r="F26" s="23">
        <v>141943</v>
      </c>
      <c r="G26" s="23">
        <v>141395</v>
      </c>
      <c r="H26" s="23">
        <v>211763</v>
      </c>
      <c r="I26" s="23">
        <v>174871</v>
      </c>
      <c r="J26" s="14">
        <f t="shared" si="0"/>
        <v>669972</v>
      </c>
      <c r="K26" s="23">
        <v>161852</v>
      </c>
      <c r="L26" s="23">
        <v>164244</v>
      </c>
      <c r="M26" s="23">
        <v>167936</v>
      </c>
      <c r="N26" s="23">
        <v>181134</v>
      </c>
      <c r="O26" s="14">
        <v>675166</v>
      </c>
      <c r="P26" s="23">
        <v>178416.6646717641</v>
      </c>
      <c r="Q26" s="23">
        <v>148921.68424</v>
      </c>
      <c r="R26" s="23">
        <v>182459.49868999992</v>
      </c>
      <c r="S26" s="23">
        <v>223736.87737999999</v>
      </c>
      <c r="T26" s="16"/>
      <c r="U26" s="16"/>
      <c r="V26" s="16"/>
    </row>
    <row r="27" spans="1:22">
      <c r="A27" s="42" t="s">
        <v>2</v>
      </c>
      <c r="B27" s="43" t="s">
        <v>192</v>
      </c>
      <c r="C27" s="19">
        <v>81203</v>
      </c>
      <c r="D27" s="19">
        <v>103203</v>
      </c>
      <c r="E27" s="19">
        <v>103975</v>
      </c>
      <c r="F27" s="17">
        <v>26991</v>
      </c>
      <c r="G27" s="17">
        <v>22888</v>
      </c>
      <c r="H27" s="17">
        <v>25250</v>
      </c>
      <c r="I27" s="17">
        <v>25276</v>
      </c>
      <c r="J27" s="19">
        <f t="shared" si="0"/>
        <v>100405</v>
      </c>
      <c r="K27" s="17">
        <v>27585</v>
      </c>
      <c r="L27" s="17">
        <v>27869</v>
      </c>
      <c r="M27" s="32">
        <v>30597</v>
      </c>
      <c r="N27" s="32">
        <v>30348</v>
      </c>
      <c r="O27" s="19">
        <v>116399</v>
      </c>
      <c r="P27" s="32">
        <v>34208.168549999988</v>
      </c>
      <c r="Q27" s="32">
        <v>37430.882950000014</v>
      </c>
      <c r="R27" s="32">
        <v>41495.350259999919</v>
      </c>
      <c r="S27" s="32">
        <v>38811.247159999984</v>
      </c>
      <c r="T27" s="16"/>
      <c r="U27" s="16"/>
      <c r="V27" s="16"/>
    </row>
    <row r="28" spans="1:22">
      <c r="A28" s="42" t="s">
        <v>3</v>
      </c>
      <c r="B28" s="43" t="s">
        <v>193</v>
      </c>
      <c r="C28" s="19">
        <v>47445</v>
      </c>
      <c r="D28" s="19">
        <v>50058</v>
      </c>
      <c r="E28" s="19">
        <v>52935</v>
      </c>
      <c r="F28" s="17">
        <v>14478</v>
      </c>
      <c r="G28" s="17">
        <v>13990</v>
      </c>
      <c r="H28" s="17">
        <v>14113</v>
      </c>
      <c r="I28" s="17">
        <v>14666</v>
      </c>
      <c r="J28" s="19">
        <f t="shared" si="0"/>
        <v>57247</v>
      </c>
      <c r="K28" s="17">
        <v>15261</v>
      </c>
      <c r="L28" s="17">
        <v>15705</v>
      </c>
      <c r="M28" s="32">
        <v>14693</v>
      </c>
      <c r="N28" s="32">
        <v>15112</v>
      </c>
      <c r="O28" s="19">
        <v>60771</v>
      </c>
      <c r="P28" s="32">
        <v>15970.086369999999</v>
      </c>
      <c r="Q28" s="32">
        <v>16591.572270000001</v>
      </c>
      <c r="R28" s="32">
        <v>16404.821439999996</v>
      </c>
      <c r="S28" s="32">
        <v>16956.327309999997</v>
      </c>
      <c r="T28" s="16"/>
      <c r="U28" s="16"/>
      <c r="V28" s="16"/>
    </row>
    <row r="29" spans="1:22">
      <c r="A29" s="42" t="s">
        <v>254</v>
      </c>
      <c r="B29" s="43" t="s">
        <v>191</v>
      </c>
      <c r="C29" s="19">
        <v>117089</v>
      </c>
      <c r="D29" s="19">
        <v>130829</v>
      </c>
      <c r="E29" s="19">
        <v>177675</v>
      </c>
      <c r="F29" s="17">
        <v>50855</v>
      </c>
      <c r="G29" s="17">
        <v>55216</v>
      </c>
      <c r="H29" s="17">
        <v>59571</v>
      </c>
      <c r="I29" s="17">
        <v>61586</v>
      </c>
      <c r="J29" s="19">
        <f t="shared" si="0"/>
        <v>227228</v>
      </c>
      <c r="K29" s="17">
        <v>60996</v>
      </c>
      <c r="L29" s="17">
        <v>60963</v>
      </c>
      <c r="M29" s="32">
        <v>62394</v>
      </c>
      <c r="N29" s="32">
        <v>69230</v>
      </c>
      <c r="O29" s="19">
        <v>253583</v>
      </c>
      <c r="P29" s="32">
        <v>60556.153110000028</v>
      </c>
      <c r="Q29" s="32">
        <v>27932.911889999992</v>
      </c>
      <c r="R29" s="32">
        <v>48517.645500000021</v>
      </c>
      <c r="S29" s="32">
        <v>87245.243950000018</v>
      </c>
      <c r="T29" s="16"/>
      <c r="U29" s="16"/>
      <c r="V29" s="16"/>
    </row>
    <row r="30" spans="1:22">
      <c r="A30" s="42" t="s">
        <v>5</v>
      </c>
      <c r="B30" s="43" t="s">
        <v>194</v>
      </c>
      <c r="C30" s="19">
        <v>39333</v>
      </c>
      <c r="D30" s="19">
        <v>39493</v>
      </c>
      <c r="E30" s="19">
        <v>36186</v>
      </c>
      <c r="F30" s="17">
        <v>8330</v>
      </c>
      <c r="G30" s="17">
        <v>8735</v>
      </c>
      <c r="H30" s="17">
        <v>11488</v>
      </c>
      <c r="I30" s="17">
        <v>11552</v>
      </c>
      <c r="J30" s="19">
        <f t="shared" si="0"/>
        <v>40105</v>
      </c>
      <c r="K30" s="17">
        <v>11595</v>
      </c>
      <c r="L30" s="17">
        <v>11517</v>
      </c>
      <c r="M30" s="32">
        <v>11817</v>
      </c>
      <c r="N30" s="32">
        <v>13088</v>
      </c>
      <c r="O30" s="19">
        <v>48017</v>
      </c>
      <c r="P30" s="32">
        <v>13812.391323225807</v>
      </c>
      <c r="Q30" s="32">
        <v>15887.815329999996</v>
      </c>
      <c r="R30" s="32">
        <v>15099.004269999987</v>
      </c>
      <c r="S30" s="32">
        <v>16532.80419999998</v>
      </c>
      <c r="T30" s="16"/>
      <c r="U30" s="16"/>
      <c r="V30" s="16"/>
    </row>
    <row r="31" spans="1:22" s="16" customFormat="1">
      <c r="A31" s="42" t="s">
        <v>7</v>
      </c>
      <c r="B31" s="43" t="s">
        <v>233</v>
      </c>
      <c r="C31" s="19">
        <v>70032</v>
      </c>
      <c r="D31" s="19">
        <v>98434</v>
      </c>
      <c r="E31" s="19">
        <v>101563</v>
      </c>
      <c r="F31" s="17">
        <v>25918</v>
      </c>
      <c r="G31" s="17">
        <v>27139</v>
      </c>
      <c r="H31" s="17">
        <v>29801</v>
      </c>
      <c r="I31" s="17">
        <v>25397</v>
      </c>
      <c r="J31" s="19">
        <f t="shared" si="0"/>
        <v>108255</v>
      </c>
      <c r="K31" s="17">
        <v>27697</v>
      </c>
      <c r="L31" s="17">
        <v>29820</v>
      </c>
      <c r="M31" s="32">
        <v>31484</v>
      </c>
      <c r="N31" s="32">
        <v>32862</v>
      </c>
      <c r="O31" s="19">
        <v>121863</v>
      </c>
      <c r="P31" s="32">
        <v>34781.230649032259</v>
      </c>
      <c r="Q31" s="32">
        <v>35028.181769999996</v>
      </c>
      <c r="R31" s="32">
        <f>R26-R27-R28-R29-R30-R33-R34</f>
        <v>43023.741829999992</v>
      </c>
      <c r="S31" s="32">
        <v>45624.255109999998</v>
      </c>
    </row>
    <row r="32" spans="1:22">
      <c r="A32" s="42" t="s">
        <v>234</v>
      </c>
      <c r="B32" s="43" t="s">
        <v>235</v>
      </c>
      <c r="C32" s="19">
        <v>0</v>
      </c>
      <c r="D32" s="19">
        <v>0</v>
      </c>
      <c r="E32" s="19">
        <v>0</v>
      </c>
      <c r="F32" s="17">
        <v>0</v>
      </c>
      <c r="G32" s="17">
        <v>0</v>
      </c>
      <c r="H32" s="17">
        <v>0</v>
      </c>
      <c r="I32" s="17">
        <v>0</v>
      </c>
      <c r="J32" s="19">
        <v>0</v>
      </c>
      <c r="K32" s="17">
        <v>0</v>
      </c>
      <c r="L32" s="17">
        <v>0</v>
      </c>
      <c r="M32" s="17">
        <v>0</v>
      </c>
      <c r="N32" s="17">
        <v>0</v>
      </c>
      <c r="O32" s="19">
        <v>0</v>
      </c>
      <c r="P32" s="17">
        <v>0</v>
      </c>
      <c r="Q32" s="17">
        <v>0</v>
      </c>
      <c r="R32" s="17">
        <v>0</v>
      </c>
      <c r="S32" s="17"/>
      <c r="T32" s="16"/>
      <c r="U32" s="16"/>
      <c r="V32" s="16"/>
    </row>
    <row r="33" spans="1:22">
      <c r="A33" s="42" t="s">
        <v>8</v>
      </c>
      <c r="B33" s="43" t="s">
        <v>236</v>
      </c>
      <c r="C33" s="19">
        <v>27258</v>
      </c>
      <c r="D33" s="19">
        <v>35203</v>
      </c>
      <c r="E33" s="19">
        <v>39861</v>
      </c>
      <c r="F33" s="17">
        <v>10254</v>
      </c>
      <c r="G33" s="17">
        <v>9736</v>
      </c>
      <c r="H33" s="17">
        <v>8800</v>
      </c>
      <c r="I33" s="17">
        <v>8466</v>
      </c>
      <c r="J33" s="19">
        <f t="shared" ref="J33:J52" si="1">F33+G33+H33+I33</f>
        <v>37256</v>
      </c>
      <c r="K33" s="17">
        <v>7632</v>
      </c>
      <c r="L33" s="17">
        <v>7913</v>
      </c>
      <c r="M33" s="32">
        <v>8500</v>
      </c>
      <c r="N33" s="32">
        <v>12158</v>
      </c>
      <c r="O33" s="19">
        <v>36203</v>
      </c>
      <c r="P33" s="32">
        <v>12081.370760000002</v>
      </c>
      <c r="Q33" s="32">
        <v>11530.24883</v>
      </c>
      <c r="R33" s="32">
        <v>11408.119979999999</v>
      </c>
      <c r="S33" s="32">
        <v>10906.354640000001</v>
      </c>
      <c r="T33" s="16"/>
      <c r="U33" s="16"/>
      <c r="V33" s="16"/>
    </row>
    <row r="34" spans="1:22">
      <c r="A34" s="42" t="s">
        <v>1</v>
      </c>
      <c r="B34" s="43" t="s">
        <v>83</v>
      </c>
      <c r="C34" s="19">
        <v>20495</v>
      </c>
      <c r="D34" s="19">
        <v>24389</v>
      </c>
      <c r="E34" s="19">
        <v>36197</v>
      </c>
      <c r="F34" s="17">
        <v>5117</v>
      </c>
      <c r="G34" s="17">
        <v>3691</v>
      </c>
      <c r="H34" s="17">
        <v>62740</v>
      </c>
      <c r="I34" s="17">
        <v>27928</v>
      </c>
      <c r="J34" s="19">
        <f t="shared" si="1"/>
        <v>99476</v>
      </c>
      <c r="K34" s="17">
        <v>11086</v>
      </c>
      <c r="L34" s="17">
        <v>10457</v>
      </c>
      <c r="M34" s="32">
        <v>8451</v>
      </c>
      <c r="N34" s="32">
        <v>8336</v>
      </c>
      <c r="O34" s="19">
        <v>38330</v>
      </c>
      <c r="P34" s="32">
        <v>7007.2639095060003</v>
      </c>
      <c r="Q34" s="32">
        <v>4520.0711999999994</v>
      </c>
      <c r="R34" s="32">
        <v>6510.8154100000002</v>
      </c>
      <c r="S34" s="32">
        <v>7660.6450100000002</v>
      </c>
      <c r="T34" s="16"/>
      <c r="U34" s="16"/>
      <c r="V34" s="16"/>
    </row>
    <row r="35" spans="1:22" s="16" customFormat="1">
      <c r="A35" s="40" t="s">
        <v>63</v>
      </c>
      <c r="B35" s="41" t="s">
        <v>64</v>
      </c>
      <c r="C35" s="14">
        <v>-337182</v>
      </c>
      <c r="D35" s="14">
        <v>-387053</v>
      </c>
      <c r="E35" s="14">
        <v>-398236</v>
      </c>
      <c r="F35" s="23">
        <v>-102587</v>
      </c>
      <c r="G35" s="23">
        <v>-108302</v>
      </c>
      <c r="H35" s="23">
        <v>-110073</v>
      </c>
      <c r="I35" s="23">
        <v>-111969</v>
      </c>
      <c r="J35" s="14">
        <f t="shared" si="1"/>
        <v>-432931</v>
      </c>
      <c r="K35" s="23">
        <v>-122643</v>
      </c>
      <c r="L35" s="23">
        <v>-135648</v>
      </c>
      <c r="M35" s="23">
        <v>-116558</v>
      </c>
      <c r="N35" s="23">
        <v>-145111</v>
      </c>
      <c r="O35" s="14">
        <v>-519960</v>
      </c>
      <c r="P35" s="23">
        <v>-153627</v>
      </c>
      <c r="Q35" s="23">
        <v>-158792</v>
      </c>
      <c r="R35" s="23">
        <v>-176821</v>
      </c>
      <c r="S35" s="23">
        <v>-179511</v>
      </c>
    </row>
    <row r="36" spans="1:22">
      <c r="A36" s="42" t="s">
        <v>65</v>
      </c>
      <c r="B36" s="43" t="s">
        <v>66</v>
      </c>
      <c r="C36" s="19">
        <v>-267746</v>
      </c>
      <c r="D36" s="19">
        <v>-306644</v>
      </c>
      <c r="E36" s="19">
        <v>-328116</v>
      </c>
      <c r="F36" s="17">
        <v>-85907</v>
      </c>
      <c r="G36" s="17">
        <v>-91150</v>
      </c>
      <c r="H36" s="17">
        <v>-92449</v>
      </c>
      <c r="I36" s="17">
        <v>-93932</v>
      </c>
      <c r="J36" s="19">
        <f t="shared" si="1"/>
        <v>-363438</v>
      </c>
      <c r="K36" s="17">
        <v>-102280</v>
      </c>
      <c r="L36" s="17">
        <v>-113652</v>
      </c>
      <c r="M36" s="17">
        <v>-95124</v>
      </c>
      <c r="N36" s="17">
        <v>-120852</v>
      </c>
      <c r="O36" s="19">
        <v>-431908</v>
      </c>
      <c r="P36" s="17">
        <v>-127931</v>
      </c>
      <c r="Q36" s="17">
        <v>-132137</v>
      </c>
      <c r="R36" s="17">
        <v>-147771</v>
      </c>
      <c r="S36" s="17">
        <v>-150167</v>
      </c>
      <c r="T36" s="16"/>
      <c r="U36" s="16"/>
      <c r="V36" s="16"/>
    </row>
    <row r="37" spans="1:22">
      <c r="A37" s="42" t="s">
        <v>67</v>
      </c>
      <c r="B37" s="43" t="s">
        <v>68</v>
      </c>
      <c r="C37" s="19">
        <v>-69436</v>
      </c>
      <c r="D37" s="19">
        <v>-80409</v>
      </c>
      <c r="E37" s="19">
        <v>-70120</v>
      </c>
      <c r="F37" s="17">
        <v>-16680</v>
      </c>
      <c r="G37" s="17">
        <v>-17152</v>
      </c>
      <c r="H37" s="17">
        <v>-17624</v>
      </c>
      <c r="I37" s="17">
        <v>-18037</v>
      </c>
      <c r="J37" s="19">
        <f t="shared" si="1"/>
        <v>-69493</v>
      </c>
      <c r="K37" s="17">
        <v>-20363</v>
      </c>
      <c r="L37" s="17">
        <v>-21996</v>
      </c>
      <c r="M37" s="17">
        <v>-21434</v>
      </c>
      <c r="N37" s="17">
        <v>-24259</v>
      </c>
      <c r="O37" s="19">
        <v>-88052</v>
      </c>
      <c r="P37" s="17">
        <v>-25696</v>
      </c>
      <c r="Q37" s="17">
        <v>-26655</v>
      </c>
      <c r="R37" s="17">
        <v>-29050</v>
      </c>
      <c r="S37" s="17">
        <v>-29345</v>
      </c>
      <c r="T37" s="16"/>
      <c r="U37" s="16"/>
      <c r="V37" s="16"/>
    </row>
    <row r="38" spans="1:22" s="16" customFormat="1">
      <c r="A38" s="40" t="s">
        <v>69</v>
      </c>
      <c r="B38" s="41" t="s">
        <v>70</v>
      </c>
      <c r="C38" s="14">
        <v>3046020.5187900001</v>
      </c>
      <c r="D38" s="14">
        <v>3341651</v>
      </c>
      <c r="E38" s="14">
        <v>3606882</v>
      </c>
      <c r="F38" s="23">
        <v>940907</v>
      </c>
      <c r="G38" s="23">
        <v>970903</v>
      </c>
      <c r="H38" s="23">
        <v>1060764</v>
      </c>
      <c r="I38" s="23">
        <v>1033596</v>
      </c>
      <c r="J38" s="14">
        <f t="shared" si="1"/>
        <v>4006170</v>
      </c>
      <c r="K38" s="23">
        <v>1111922</v>
      </c>
      <c r="L38" s="23">
        <v>1250524</v>
      </c>
      <c r="M38" s="23">
        <v>1155934</v>
      </c>
      <c r="N38" s="23">
        <v>1313535</v>
      </c>
      <c r="O38" s="14">
        <v>4831915</v>
      </c>
      <c r="P38" s="23">
        <v>1378242</v>
      </c>
      <c r="Q38" s="23">
        <v>1421079</v>
      </c>
      <c r="R38" s="23">
        <v>1529771</v>
      </c>
      <c r="S38" s="23">
        <v>1578664</v>
      </c>
    </row>
    <row r="39" spans="1:22" s="16" customFormat="1">
      <c r="A39" s="40" t="s">
        <v>71</v>
      </c>
      <c r="B39" s="41" t="s">
        <v>72</v>
      </c>
      <c r="C39" s="14">
        <v>-1203547</v>
      </c>
      <c r="D39" s="14">
        <v>-1297955</v>
      </c>
      <c r="E39" s="14">
        <v>-1720032</v>
      </c>
      <c r="F39" s="23">
        <v>-754517.79505999992</v>
      </c>
      <c r="G39" s="23">
        <v>-671745</v>
      </c>
      <c r="H39" s="23">
        <v>-593411</v>
      </c>
      <c r="I39" s="23">
        <v>-589438</v>
      </c>
      <c r="J39" s="14">
        <f t="shared" si="1"/>
        <v>-2609111.7950599999</v>
      </c>
      <c r="K39" s="23">
        <v>-602821</v>
      </c>
      <c r="L39" s="23">
        <v>-531563</v>
      </c>
      <c r="M39" s="23">
        <v>-642040</v>
      </c>
      <c r="N39" s="23">
        <v>-656823</v>
      </c>
      <c r="O39" s="14">
        <v>-2433247</v>
      </c>
      <c r="P39" s="23">
        <v>-664992</v>
      </c>
      <c r="Q39" s="23">
        <v>-679548</v>
      </c>
      <c r="R39" s="23">
        <v>-677673</v>
      </c>
      <c r="S39" s="23">
        <v>-656552</v>
      </c>
    </row>
    <row r="40" spans="1:22">
      <c r="A40" s="44" t="s">
        <v>237</v>
      </c>
      <c r="B40" s="43" t="s">
        <v>73</v>
      </c>
      <c r="C40" s="19">
        <v>-535493.15402000002</v>
      </c>
      <c r="D40" s="19">
        <v>-647162.17486999999</v>
      </c>
      <c r="E40" s="19">
        <v>-730604</v>
      </c>
      <c r="F40" s="17">
        <v>-179449.29561999999</v>
      </c>
      <c r="G40" s="17">
        <v>-165462</v>
      </c>
      <c r="H40" s="17">
        <v>-168454</v>
      </c>
      <c r="I40" s="17">
        <v>-179142</v>
      </c>
      <c r="J40" s="19">
        <f t="shared" si="1"/>
        <v>-692507.29561999999</v>
      </c>
      <c r="K40" s="17">
        <v>-180265</v>
      </c>
      <c r="L40" s="17">
        <v>-163783</v>
      </c>
      <c r="M40" s="17">
        <v>-200906</v>
      </c>
      <c r="N40" s="17">
        <v>-182663</v>
      </c>
      <c r="O40" s="19">
        <v>-727617</v>
      </c>
      <c r="P40" s="17">
        <v>-202078</v>
      </c>
      <c r="Q40" s="17">
        <v>-192657</v>
      </c>
      <c r="R40" s="17">
        <v>-210728</v>
      </c>
      <c r="S40" s="17">
        <v>-223708</v>
      </c>
      <c r="T40" s="16"/>
      <c r="U40" s="16"/>
      <c r="V40" s="16"/>
    </row>
    <row r="41" spans="1:22">
      <c r="A41" s="44" t="s">
        <v>238</v>
      </c>
      <c r="B41" s="43" t="s">
        <v>74</v>
      </c>
      <c r="C41" s="19">
        <v>-147610.89726999999</v>
      </c>
      <c r="D41" s="19">
        <v>-145216.88756999999</v>
      </c>
      <c r="E41" s="19">
        <v>-183628</v>
      </c>
      <c r="F41" s="17">
        <v>-43638.088969999997</v>
      </c>
      <c r="G41" s="17">
        <v>-43328</v>
      </c>
      <c r="H41" s="17">
        <v>-48073</v>
      </c>
      <c r="I41" s="17">
        <v>-53949</v>
      </c>
      <c r="J41" s="19">
        <f t="shared" si="1"/>
        <v>-188988.08896999998</v>
      </c>
      <c r="K41" s="17">
        <v>-45146</v>
      </c>
      <c r="L41" s="17">
        <v>-45824</v>
      </c>
      <c r="M41" s="17">
        <v>-43524</v>
      </c>
      <c r="N41" s="17">
        <v>-59420</v>
      </c>
      <c r="O41" s="19">
        <v>-193914</v>
      </c>
      <c r="P41" s="17">
        <v>-38658</v>
      </c>
      <c r="Q41" s="17">
        <v>-43946</v>
      </c>
      <c r="R41" s="17">
        <v>-59157</v>
      </c>
      <c r="S41" s="17">
        <v>-57691</v>
      </c>
      <c r="T41" s="16"/>
      <c r="U41" s="16"/>
      <c r="V41" s="16"/>
    </row>
    <row r="42" spans="1:22">
      <c r="A42" s="44" t="s">
        <v>239</v>
      </c>
      <c r="B42" s="43" t="s">
        <v>75</v>
      </c>
      <c r="C42" s="19">
        <v>-202240.86810999998</v>
      </c>
      <c r="D42" s="19">
        <v>-203627.45436000003</v>
      </c>
      <c r="E42" s="19">
        <v>-204048</v>
      </c>
      <c r="F42" s="17">
        <v>-52976.460589999995</v>
      </c>
      <c r="G42" s="17">
        <v>-231032</v>
      </c>
      <c r="H42" s="17">
        <v>-223547</v>
      </c>
      <c r="I42" s="17">
        <v>-234582</v>
      </c>
      <c r="J42" s="19">
        <f t="shared" si="1"/>
        <v>-742137.46059000003</v>
      </c>
      <c r="K42" s="17">
        <v>-236049</v>
      </c>
      <c r="L42" s="17">
        <v>-237238</v>
      </c>
      <c r="M42" s="17">
        <v>-236390</v>
      </c>
      <c r="N42" s="17">
        <v>-243428</v>
      </c>
      <c r="O42" s="19">
        <v>-953105</v>
      </c>
      <c r="P42" s="17">
        <v>-257562</v>
      </c>
      <c r="Q42" s="17">
        <v>-257573</v>
      </c>
      <c r="R42" s="17">
        <v>-257295</v>
      </c>
      <c r="S42" s="17">
        <v>-257820</v>
      </c>
      <c r="T42" s="16"/>
      <c r="U42" s="16"/>
      <c r="V42" s="16"/>
    </row>
    <row r="43" spans="1:22">
      <c r="A43" s="44" t="s">
        <v>257</v>
      </c>
      <c r="B43" s="43" t="s">
        <v>143</v>
      </c>
      <c r="C43" s="19"/>
      <c r="D43" s="19"/>
      <c r="E43" s="19"/>
      <c r="F43" s="17"/>
      <c r="G43" s="17"/>
      <c r="H43" s="17"/>
      <c r="I43" s="17"/>
      <c r="J43" s="19"/>
      <c r="K43" s="17"/>
      <c r="L43" s="17"/>
      <c r="M43" s="17"/>
      <c r="N43" s="17"/>
      <c r="O43" s="19"/>
      <c r="P43" s="17">
        <v>-74900</v>
      </c>
      <c r="Q43" s="17">
        <v>-85355</v>
      </c>
      <c r="R43" s="17">
        <v>-48854</v>
      </c>
      <c r="S43" s="17">
        <v>-30137</v>
      </c>
      <c r="T43" s="16"/>
      <c r="U43" s="16"/>
      <c r="V43" s="16"/>
    </row>
    <row r="44" spans="1:22">
      <c r="A44" s="44" t="s">
        <v>240</v>
      </c>
      <c r="B44" s="43" t="s">
        <v>76</v>
      </c>
      <c r="C44" s="19">
        <v>-101799.38219</v>
      </c>
      <c r="D44" s="19">
        <v>-112619.7914</v>
      </c>
      <c r="E44" s="19">
        <v>-101105</v>
      </c>
      <c r="F44" s="17">
        <v>-26366.704019999997</v>
      </c>
      <c r="G44" s="17">
        <v>-28526</v>
      </c>
      <c r="H44" s="17">
        <v>-30630</v>
      </c>
      <c r="I44" s="17">
        <v>-44709</v>
      </c>
      <c r="J44" s="19">
        <f t="shared" si="1"/>
        <v>-130231.70402</v>
      </c>
      <c r="K44" s="17">
        <v>-46710</v>
      </c>
      <c r="L44" s="17">
        <v>-52930</v>
      </c>
      <c r="M44" s="17">
        <v>-61738</v>
      </c>
      <c r="N44" s="17">
        <v>-75961</v>
      </c>
      <c r="O44" s="19">
        <v>-237339</v>
      </c>
      <c r="P44" s="17">
        <v>-18653</v>
      </c>
      <c r="Q44" s="17">
        <v>-18072</v>
      </c>
      <c r="R44" s="17">
        <v>-14896</v>
      </c>
      <c r="S44" s="17">
        <v>-18367</v>
      </c>
      <c r="T44" s="16"/>
      <c r="U44" s="16"/>
      <c r="V44" s="16"/>
    </row>
    <row r="45" spans="1:22">
      <c r="A45" s="44" t="s">
        <v>241</v>
      </c>
      <c r="B45" s="43" t="s">
        <v>77</v>
      </c>
      <c r="C45" s="19">
        <v>-15629.312470000001</v>
      </c>
      <c r="D45" s="19">
        <v>-19192.04495</v>
      </c>
      <c r="E45" s="19">
        <v>-20977</v>
      </c>
      <c r="F45" s="17">
        <v>-5053.3299900000002</v>
      </c>
      <c r="G45" s="17">
        <v>-6092</v>
      </c>
      <c r="H45" s="17">
        <v>-5190</v>
      </c>
      <c r="I45" s="17">
        <v>-5750</v>
      </c>
      <c r="J45" s="19">
        <f t="shared" si="1"/>
        <v>-22085.329989999998</v>
      </c>
      <c r="K45" s="17">
        <v>-5615</v>
      </c>
      <c r="L45" s="17">
        <v>-5198</v>
      </c>
      <c r="M45" s="17">
        <v>-4950</v>
      </c>
      <c r="N45" s="17">
        <v>-4744</v>
      </c>
      <c r="O45" s="19">
        <v>-20507</v>
      </c>
      <c r="P45" s="17">
        <v>-5652</v>
      </c>
      <c r="Q45" s="17">
        <v>-5189</v>
      </c>
      <c r="R45" s="17">
        <v>-5625</v>
      </c>
      <c r="S45" s="17">
        <v>-6834</v>
      </c>
      <c r="T45" s="16"/>
      <c r="U45" s="16"/>
      <c r="V45" s="16"/>
    </row>
    <row r="46" spans="1:22">
      <c r="A46" s="44" t="s">
        <v>242</v>
      </c>
      <c r="B46" s="43" t="s">
        <v>78</v>
      </c>
      <c r="C46" s="19">
        <v>-18375.919990000002</v>
      </c>
      <c r="D46" s="19">
        <v>-11738.521519999998</v>
      </c>
      <c r="E46" s="19">
        <v>-10176</v>
      </c>
      <c r="F46" s="17">
        <v>-2537.5529900000001</v>
      </c>
      <c r="G46" s="17">
        <v>-2462</v>
      </c>
      <c r="H46" s="17">
        <v>-1519</v>
      </c>
      <c r="I46" s="17">
        <v>-1110</v>
      </c>
      <c r="J46" s="19">
        <f t="shared" si="1"/>
        <v>-7628.5529900000001</v>
      </c>
      <c r="K46" s="17">
        <v>-1759</v>
      </c>
      <c r="L46" s="17">
        <v>-1125</v>
      </c>
      <c r="M46" s="17">
        <v>-1343</v>
      </c>
      <c r="N46" s="17">
        <v>-1507</v>
      </c>
      <c r="O46" s="19">
        <v>-5734</v>
      </c>
      <c r="P46" s="17">
        <v>-714</v>
      </c>
      <c r="Q46" s="17">
        <v>-784</v>
      </c>
      <c r="R46" s="17">
        <v>0</v>
      </c>
      <c r="S46" s="17">
        <v>0</v>
      </c>
      <c r="T46" s="16"/>
      <c r="U46" s="16"/>
      <c r="V46" s="16"/>
    </row>
    <row r="47" spans="1:22">
      <c r="A47" s="44" t="s">
        <v>243</v>
      </c>
      <c r="B47" s="43" t="s">
        <v>79</v>
      </c>
      <c r="C47" s="19">
        <v>-28812.865310000001</v>
      </c>
      <c r="D47" s="19">
        <v>-25253.237990000001</v>
      </c>
      <c r="E47" s="19">
        <v>-22984</v>
      </c>
      <c r="F47" s="17">
        <v>-5155.3628799999997</v>
      </c>
      <c r="G47" s="17">
        <v>-4980</v>
      </c>
      <c r="H47" s="17">
        <v>-8804</v>
      </c>
      <c r="I47" s="17">
        <v>-9051</v>
      </c>
      <c r="J47" s="19">
        <f t="shared" si="1"/>
        <v>-27990.362880000001</v>
      </c>
      <c r="K47" s="17">
        <v>-4085</v>
      </c>
      <c r="L47" s="17">
        <v>-7330</v>
      </c>
      <c r="M47" s="17">
        <v>-6981</v>
      </c>
      <c r="N47" s="17">
        <v>-11224</v>
      </c>
      <c r="O47" s="19">
        <v>-29620</v>
      </c>
      <c r="P47" s="17">
        <v>-4174</v>
      </c>
      <c r="Q47" s="17">
        <v>-6156</v>
      </c>
      <c r="R47" s="17">
        <v>-7568</v>
      </c>
      <c r="S47" s="17">
        <v>-14655</v>
      </c>
      <c r="T47" s="16"/>
      <c r="U47" s="16"/>
      <c r="V47" s="16"/>
    </row>
    <row r="48" spans="1:22">
      <c r="A48" s="44" t="s">
        <v>244</v>
      </c>
      <c r="B48" s="43" t="s">
        <v>80</v>
      </c>
      <c r="C48" s="19">
        <v>-56684.263310000002</v>
      </c>
      <c r="D48" s="19">
        <v>-8967.9550500000005</v>
      </c>
      <c r="E48" s="19">
        <v>-8588</v>
      </c>
      <c r="F48" s="17">
        <v>-2769</v>
      </c>
      <c r="G48" s="17">
        <v>-2208</v>
      </c>
      <c r="H48" s="17">
        <v>-1850</v>
      </c>
      <c r="I48" s="17">
        <v>-3286</v>
      </c>
      <c r="J48" s="19">
        <f t="shared" si="1"/>
        <v>-10113</v>
      </c>
      <c r="K48" s="17">
        <v>-1968</v>
      </c>
      <c r="L48" s="17">
        <v>-3171</v>
      </c>
      <c r="M48" s="17">
        <v>-2122</v>
      </c>
      <c r="N48" s="17">
        <v>-2611</v>
      </c>
      <c r="O48" s="19">
        <v>-9872</v>
      </c>
      <c r="P48" s="17">
        <v>-2919</v>
      </c>
      <c r="Q48" s="17">
        <v>-4425</v>
      </c>
      <c r="R48" s="17">
        <v>-2359</v>
      </c>
      <c r="S48" s="17">
        <v>-3420</v>
      </c>
      <c r="T48" s="16"/>
      <c r="U48" s="16"/>
      <c r="V48" s="16"/>
    </row>
    <row r="49" spans="1:22">
      <c r="A49" s="44" t="s">
        <v>245</v>
      </c>
      <c r="B49" s="43" t="s">
        <v>81</v>
      </c>
      <c r="C49" s="19">
        <v>-11328.000019999999</v>
      </c>
      <c r="D49" s="19">
        <v>-11895.39998</v>
      </c>
      <c r="E49" s="19">
        <v>-15895</v>
      </c>
      <c r="F49" s="17">
        <v>-4248</v>
      </c>
      <c r="G49" s="17">
        <v>-4115</v>
      </c>
      <c r="H49" s="17">
        <v>-3510</v>
      </c>
      <c r="I49" s="17">
        <v>-3638</v>
      </c>
      <c r="J49" s="19">
        <f t="shared" si="1"/>
        <v>-15511</v>
      </c>
      <c r="K49" s="17">
        <v>-3641</v>
      </c>
      <c r="L49" s="17">
        <v>-4042</v>
      </c>
      <c r="M49" s="17">
        <v>-3030</v>
      </c>
      <c r="N49" s="17">
        <v>-3589</v>
      </c>
      <c r="O49" s="19">
        <v>-14302</v>
      </c>
      <c r="P49" s="17">
        <v>-2838</v>
      </c>
      <c r="Q49" s="17">
        <v>-4881</v>
      </c>
      <c r="R49" s="17">
        <v>-3283</v>
      </c>
      <c r="S49" s="17">
        <v>-3228</v>
      </c>
      <c r="T49" s="16"/>
      <c r="U49" s="16"/>
      <c r="V49" s="16"/>
    </row>
    <row r="50" spans="1:22">
      <c r="A50" s="44" t="s">
        <v>246</v>
      </c>
      <c r="B50" s="43" t="s">
        <v>82</v>
      </c>
      <c r="C50" s="19">
        <v>0</v>
      </c>
      <c r="D50" s="19">
        <v>0</v>
      </c>
      <c r="E50" s="19">
        <v>-78783</v>
      </c>
      <c r="F50" s="17">
        <v>-268217</v>
      </c>
      <c r="G50" s="17">
        <v>-145327</v>
      </c>
      <c r="H50" s="17">
        <v>-34713</v>
      </c>
      <c r="I50" s="17">
        <v>-43575</v>
      </c>
      <c r="J50" s="19">
        <f t="shared" si="1"/>
        <v>-491832</v>
      </c>
      <c r="K50" s="17">
        <v>-15057</v>
      </c>
      <c r="L50" s="17">
        <v>-14956</v>
      </c>
      <c r="M50" s="17">
        <v>-19702</v>
      </c>
      <c r="N50" s="17">
        <v>-13607</v>
      </c>
      <c r="O50" s="19">
        <v>-63322</v>
      </c>
      <c r="P50" s="17">
        <v>0</v>
      </c>
      <c r="Q50" s="17">
        <v>0</v>
      </c>
      <c r="R50" s="17">
        <v>0</v>
      </c>
      <c r="S50" s="17">
        <v>0</v>
      </c>
      <c r="T50" s="16"/>
      <c r="U50" s="16"/>
      <c r="V50" s="16"/>
    </row>
    <row r="51" spans="1:22">
      <c r="A51" s="44" t="s">
        <v>247</v>
      </c>
      <c r="B51" s="43" t="s">
        <v>83</v>
      </c>
      <c r="C51" s="19">
        <v>-85572</v>
      </c>
      <c r="D51" s="19">
        <v>-112282</v>
      </c>
      <c r="E51" s="19">
        <v>-343244</v>
      </c>
      <c r="F51" s="17">
        <v>-164107</v>
      </c>
      <c r="G51" s="17">
        <v>-38213</v>
      </c>
      <c r="H51" s="17">
        <v>-67121</v>
      </c>
      <c r="I51" s="17">
        <v>-10646</v>
      </c>
      <c r="J51" s="19">
        <f t="shared" si="1"/>
        <v>-280087</v>
      </c>
      <c r="K51" s="17">
        <v>-62526</v>
      </c>
      <c r="L51" s="17">
        <v>4034</v>
      </c>
      <c r="M51" s="17">
        <v>-61354</v>
      </c>
      <c r="N51" s="17">
        <v>-58069</v>
      </c>
      <c r="O51" s="19">
        <v>-177915</v>
      </c>
      <c r="P51" s="17">
        <v>-56844</v>
      </c>
      <c r="Q51" s="17">
        <v>-60510</v>
      </c>
      <c r="R51" s="17">
        <v>-67908</v>
      </c>
      <c r="S51" s="17">
        <v>-40692</v>
      </c>
      <c r="T51" s="16"/>
      <c r="U51" s="16"/>
      <c r="V51" s="16"/>
    </row>
    <row r="52" spans="1:22">
      <c r="A52" s="45" t="s">
        <v>84</v>
      </c>
      <c r="B52" s="46" t="s">
        <v>85</v>
      </c>
      <c r="C52" s="14">
        <f>C38+C39</f>
        <v>1842473.5187900001</v>
      </c>
      <c r="D52" s="14">
        <f>D38+D39</f>
        <v>2043696</v>
      </c>
      <c r="E52" s="14">
        <f>E38+E39</f>
        <v>1886850</v>
      </c>
      <c r="F52" s="23">
        <v>186389.20494000008</v>
      </c>
      <c r="G52" s="23">
        <v>299158</v>
      </c>
      <c r="H52" s="23">
        <v>467353</v>
      </c>
      <c r="I52" s="16">
        <v>444158</v>
      </c>
      <c r="J52" s="14">
        <f t="shared" si="1"/>
        <v>1397058.2049400001</v>
      </c>
      <c r="K52" s="16">
        <v>509101</v>
      </c>
      <c r="L52" s="16">
        <v>718961</v>
      </c>
      <c r="M52" s="16">
        <v>513894</v>
      </c>
      <c r="N52" s="16">
        <v>656712</v>
      </c>
      <c r="O52" s="14">
        <v>2398668</v>
      </c>
      <c r="P52" s="16">
        <v>713250</v>
      </c>
      <c r="Q52" s="16">
        <v>741531</v>
      </c>
      <c r="R52" s="16">
        <v>852098</v>
      </c>
      <c r="S52" s="16">
        <v>922112</v>
      </c>
      <c r="T52" s="16"/>
      <c r="U52" s="16"/>
      <c r="V52" s="16"/>
    </row>
    <row r="53" spans="1:22">
      <c r="A53" s="47" t="s">
        <v>86</v>
      </c>
      <c r="B53" s="48" t="s">
        <v>87</v>
      </c>
      <c r="C53" s="20">
        <f>C52/C38</f>
        <v>0.60487889277971885</v>
      </c>
      <c r="D53" s="20">
        <f>D52/D38</f>
        <v>0.61158271764466132</v>
      </c>
      <c r="E53" s="20">
        <f>E52/E38</f>
        <v>0.52312495945251325</v>
      </c>
      <c r="F53" s="26">
        <v>0.19809524739426965</v>
      </c>
      <c r="G53" s="26">
        <v>0.30812346856483086</v>
      </c>
      <c r="H53" s="26">
        <v>0.44058150540553792</v>
      </c>
      <c r="I53" s="26">
        <v>0.42972109025189725</v>
      </c>
      <c r="J53" s="20">
        <f>J52/J38</f>
        <v>0.34872664039219509</v>
      </c>
      <c r="K53" s="26">
        <v>0.45785675613936949</v>
      </c>
      <c r="L53" s="26">
        <v>0.57492779027031871</v>
      </c>
      <c r="M53" s="26">
        <v>0.44457036474400785</v>
      </c>
      <c r="N53" s="26">
        <v>0.49995774760474598</v>
      </c>
      <c r="O53" s="20">
        <v>0.49642181205588259</v>
      </c>
      <c r="P53" s="26">
        <v>0.5175070851127741</v>
      </c>
      <c r="Q53" s="26">
        <v>0.52180842866582366</v>
      </c>
      <c r="R53" s="26">
        <v>0.55701016688118676</v>
      </c>
      <c r="S53" s="26">
        <v>0.58410909477887629</v>
      </c>
      <c r="T53" s="16"/>
      <c r="U53" s="16"/>
      <c r="V53" s="16"/>
    </row>
    <row r="54" spans="1:22">
      <c r="A54" s="45" t="s">
        <v>88</v>
      </c>
      <c r="B54" s="46" t="s">
        <v>89</v>
      </c>
      <c r="C54" s="14">
        <v>0</v>
      </c>
      <c r="D54" s="14">
        <v>-1662681</v>
      </c>
      <c r="E54" s="14">
        <v>0</v>
      </c>
      <c r="F54" s="23">
        <v>-65508</v>
      </c>
      <c r="G54" s="23">
        <v>0</v>
      </c>
      <c r="H54" s="23">
        <v>0</v>
      </c>
      <c r="I54" s="23">
        <v>0</v>
      </c>
      <c r="J54" s="14">
        <f>F54+G54+H54+I54</f>
        <v>-65508</v>
      </c>
      <c r="K54" s="23">
        <v>0</v>
      </c>
      <c r="L54" s="23">
        <v>0</v>
      </c>
      <c r="M54" s="17">
        <v>-8722</v>
      </c>
      <c r="N54" s="17">
        <v>0</v>
      </c>
      <c r="O54" s="14">
        <v>-8722</v>
      </c>
      <c r="P54" s="17">
        <v>0</v>
      </c>
      <c r="Q54" s="17">
        <v>0</v>
      </c>
      <c r="R54" s="17">
        <v>0</v>
      </c>
      <c r="S54" s="17">
        <v>0</v>
      </c>
      <c r="T54" s="16"/>
      <c r="U54" s="16"/>
      <c r="V54" s="16"/>
    </row>
    <row r="55" spans="1:22">
      <c r="A55" s="45" t="s">
        <v>62</v>
      </c>
      <c r="B55" s="46" t="s">
        <v>90</v>
      </c>
      <c r="C55" s="14">
        <v>212874</v>
      </c>
      <c r="D55" s="14">
        <v>137210</v>
      </c>
      <c r="E55" s="14">
        <v>1082</v>
      </c>
      <c r="F55" s="23">
        <v>176</v>
      </c>
      <c r="G55" s="23">
        <v>482</v>
      </c>
      <c r="H55" s="23">
        <v>517</v>
      </c>
      <c r="I55" s="23">
        <v>155</v>
      </c>
      <c r="J55" s="14">
        <f>F55+G55+H55+I55</f>
        <v>1330</v>
      </c>
      <c r="K55" s="23">
        <v>1005</v>
      </c>
      <c r="L55" s="23">
        <v>274</v>
      </c>
      <c r="M55" s="23">
        <v>370</v>
      </c>
      <c r="N55" s="23">
        <v>496</v>
      </c>
      <c r="O55" s="14">
        <v>2145</v>
      </c>
      <c r="P55" s="23">
        <v>1495</v>
      </c>
      <c r="Q55" s="23">
        <v>491</v>
      </c>
      <c r="R55" s="23">
        <v>722</v>
      </c>
      <c r="S55" s="23">
        <v>442</v>
      </c>
      <c r="T55" s="16"/>
      <c r="U55" s="16"/>
      <c r="V55" s="16"/>
    </row>
    <row r="56" spans="1:22">
      <c r="A56" s="45" t="s">
        <v>91</v>
      </c>
      <c r="B56" s="46" t="s">
        <v>92</v>
      </c>
      <c r="C56" s="14">
        <v>0</v>
      </c>
      <c r="D56" s="14">
        <v>1734889</v>
      </c>
      <c r="E56" s="14">
        <v>0</v>
      </c>
      <c r="F56" s="23">
        <v>0</v>
      </c>
      <c r="G56" s="23">
        <v>0</v>
      </c>
      <c r="H56" s="23">
        <v>0</v>
      </c>
      <c r="I56" s="23">
        <v>0</v>
      </c>
      <c r="J56" s="14">
        <v>0</v>
      </c>
      <c r="K56" s="23">
        <v>0</v>
      </c>
      <c r="L56" s="23">
        <v>0</v>
      </c>
      <c r="M56" s="23">
        <v>0</v>
      </c>
      <c r="N56" s="23">
        <v>0</v>
      </c>
      <c r="O56" s="14">
        <v>0</v>
      </c>
      <c r="P56" s="23">
        <v>0</v>
      </c>
      <c r="Q56" s="23">
        <v>0</v>
      </c>
      <c r="R56" s="23">
        <v>0</v>
      </c>
      <c r="S56" s="23">
        <v>0</v>
      </c>
      <c r="T56" s="16"/>
      <c r="U56" s="16"/>
      <c r="V56" s="16"/>
    </row>
    <row r="57" spans="1:22">
      <c r="A57" s="45" t="s">
        <v>93</v>
      </c>
      <c r="B57" s="46" t="s">
        <v>94</v>
      </c>
      <c r="C57" s="14">
        <v>0</v>
      </c>
      <c r="D57" s="14">
        <v>723995</v>
      </c>
      <c r="E57" s="14">
        <v>0</v>
      </c>
      <c r="F57" s="23">
        <v>0</v>
      </c>
      <c r="G57" s="23">
        <v>0</v>
      </c>
      <c r="H57" s="23">
        <v>0</v>
      </c>
      <c r="I57" s="23">
        <v>0</v>
      </c>
      <c r="J57" s="14">
        <v>0</v>
      </c>
      <c r="K57" s="23">
        <v>0</v>
      </c>
      <c r="L57" s="23">
        <v>0</v>
      </c>
      <c r="M57" s="23">
        <v>0</v>
      </c>
      <c r="N57" s="23">
        <v>0</v>
      </c>
      <c r="O57" s="14">
        <v>0</v>
      </c>
      <c r="P57" s="23">
        <v>0</v>
      </c>
      <c r="Q57" s="23">
        <v>0</v>
      </c>
      <c r="R57" s="23">
        <v>0</v>
      </c>
      <c r="S57" s="23">
        <v>0</v>
      </c>
      <c r="T57" s="16"/>
      <c r="U57" s="16"/>
      <c r="V57" s="16"/>
    </row>
    <row r="58" spans="1:22">
      <c r="A58" s="45" t="s">
        <v>95</v>
      </c>
      <c r="B58" s="46" t="s">
        <v>96</v>
      </c>
      <c r="C58" s="14">
        <v>149466</v>
      </c>
      <c r="D58" s="14">
        <v>397368</v>
      </c>
      <c r="E58" s="14">
        <v>243127</v>
      </c>
      <c r="F58" s="23">
        <v>198826</v>
      </c>
      <c r="G58" s="23">
        <v>-58373</v>
      </c>
      <c r="H58" s="23">
        <v>18994</v>
      </c>
      <c r="I58" s="23">
        <v>-25244</v>
      </c>
      <c r="J58" s="14">
        <f>F58+G58+H58+I58</f>
        <v>134203</v>
      </c>
      <c r="K58" s="23">
        <v>-22499</v>
      </c>
      <c r="L58" s="23">
        <v>-57160</v>
      </c>
      <c r="M58" s="23">
        <v>-12125</v>
      </c>
      <c r="N58" s="23">
        <v>38102</v>
      </c>
      <c r="O58" s="14">
        <v>-53682</v>
      </c>
      <c r="P58" s="23">
        <v>20781</v>
      </c>
      <c r="Q58" s="23">
        <v>55597</v>
      </c>
      <c r="R58" s="23">
        <v>-5477</v>
      </c>
      <c r="S58" s="23">
        <v>36004</v>
      </c>
      <c r="T58" s="16"/>
      <c r="U58" s="16"/>
      <c r="V58" s="16"/>
    </row>
    <row r="59" spans="1:22">
      <c r="A59" s="42" t="s">
        <v>97</v>
      </c>
      <c r="B59" s="43" t="s">
        <v>98</v>
      </c>
      <c r="C59" s="19">
        <v>420830.49624000001</v>
      </c>
      <c r="D59" s="19">
        <v>1040182.6805100001</v>
      </c>
      <c r="E59" s="19">
        <v>1472590</v>
      </c>
      <c r="F59" s="17">
        <v>476564</v>
      </c>
      <c r="G59" s="17">
        <v>181153</v>
      </c>
      <c r="H59" s="17">
        <v>154243</v>
      </c>
      <c r="I59" s="17">
        <v>106745</v>
      </c>
      <c r="J59" s="19">
        <f>F59+G59+H59+I59</f>
        <v>918705</v>
      </c>
      <c r="K59" s="17">
        <v>119248</v>
      </c>
      <c r="L59" s="17">
        <v>100528</v>
      </c>
      <c r="M59" s="17">
        <v>144112</v>
      </c>
      <c r="N59" s="17">
        <v>124908</v>
      </c>
      <c r="O59" s="19">
        <v>488796</v>
      </c>
      <c r="P59" s="17">
        <v>111124</v>
      </c>
      <c r="Q59" s="17">
        <v>149165</v>
      </c>
      <c r="R59" s="17">
        <v>157820</v>
      </c>
      <c r="S59" s="17">
        <v>134297</v>
      </c>
      <c r="T59" s="16"/>
      <c r="U59" s="16"/>
      <c r="V59" s="16"/>
    </row>
    <row r="60" spans="1:22">
      <c r="A60" s="42" t="s">
        <v>99</v>
      </c>
      <c r="B60" s="43" t="s">
        <v>100</v>
      </c>
      <c r="C60" s="19">
        <v>-271364</v>
      </c>
      <c r="D60" s="19">
        <v>-642815</v>
      </c>
      <c r="E60" s="19">
        <v>-656663</v>
      </c>
      <c r="F60" s="17">
        <v>-277738</v>
      </c>
      <c r="G60" s="17">
        <v>-239526</v>
      </c>
      <c r="H60" s="17">
        <v>-135249</v>
      </c>
      <c r="I60" s="17">
        <v>-131989</v>
      </c>
      <c r="J60" s="19">
        <f>F60+G60+H60+I60</f>
        <v>-784502</v>
      </c>
      <c r="K60" s="17">
        <v>-141747</v>
      </c>
      <c r="L60" s="17">
        <v>-157688</v>
      </c>
      <c r="M60" s="17">
        <v>-156237</v>
      </c>
      <c r="N60" s="17">
        <v>-86806</v>
      </c>
      <c r="O60" s="19">
        <v>-542478</v>
      </c>
      <c r="P60" s="17">
        <v>-85687</v>
      </c>
      <c r="Q60" s="17">
        <v>-102348</v>
      </c>
      <c r="R60" s="17">
        <v>-118083</v>
      </c>
      <c r="S60" s="17">
        <v>-116506</v>
      </c>
      <c r="T60" s="16"/>
      <c r="U60" s="16"/>
      <c r="V60" s="16"/>
    </row>
    <row r="61" spans="1:22">
      <c r="A61" s="42" t="s">
        <v>101</v>
      </c>
      <c r="B61" s="43" t="s">
        <v>102</v>
      </c>
      <c r="C61" s="19">
        <v>0</v>
      </c>
      <c r="D61" s="19">
        <v>0</v>
      </c>
      <c r="E61" s="19">
        <v>-572800</v>
      </c>
      <c r="F61" s="17">
        <v>0</v>
      </c>
      <c r="G61" s="17">
        <v>0</v>
      </c>
      <c r="H61" s="17">
        <v>0</v>
      </c>
      <c r="I61" s="17">
        <v>0</v>
      </c>
      <c r="J61" s="19">
        <v>0</v>
      </c>
      <c r="K61" s="17">
        <v>0</v>
      </c>
      <c r="L61" s="17">
        <v>0</v>
      </c>
      <c r="M61" s="17">
        <v>0</v>
      </c>
      <c r="N61" s="17">
        <v>0</v>
      </c>
      <c r="O61" s="19">
        <v>0</v>
      </c>
      <c r="P61" s="17">
        <v>0</v>
      </c>
      <c r="Q61" s="17">
        <v>0</v>
      </c>
      <c r="R61" s="17"/>
      <c r="S61" s="17">
        <v>0</v>
      </c>
      <c r="T61" s="16"/>
      <c r="U61" s="16"/>
      <c r="V61" s="16"/>
    </row>
    <row r="62" spans="1:22">
      <c r="A62" s="42" t="s">
        <v>258</v>
      </c>
      <c r="B62" s="43" t="s">
        <v>259</v>
      </c>
      <c r="C62" s="19">
        <v>0</v>
      </c>
      <c r="D62" s="19">
        <v>0</v>
      </c>
      <c r="E62" s="19">
        <v>0</v>
      </c>
      <c r="F62" s="17">
        <v>0</v>
      </c>
      <c r="G62" s="17">
        <v>0</v>
      </c>
      <c r="H62" s="17">
        <v>0</v>
      </c>
      <c r="I62" s="17">
        <v>0</v>
      </c>
      <c r="J62" s="19">
        <v>0</v>
      </c>
      <c r="K62" s="17">
        <v>0</v>
      </c>
      <c r="L62" s="17">
        <v>0</v>
      </c>
      <c r="M62" s="17">
        <v>0</v>
      </c>
      <c r="N62" s="17">
        <v>0</v>
      </c>
      <c r="O62" s="19">
        <v>0</v>
      </c>
      <c r="P62" s="17">
        <v>-4656</v>
      </c>
      <c r="Q62" s="17">
        <v>8780</v>
      </c>
      <c r="R62" s="17">
        <v>-45214</v>
      </c>
      <c r="S62" s="17">
        <v>18213</v>
      </c>
      <c r="T62" s="16"/>
      <c r="U62" s="16"/>
      <c r="V62" s="16"/>
    </row>
    <row r="63" spans="1:22">
      <c r="A63" s="45" t="s">
        <v>103</v>
      </c>
      <c r="B63" s="46" t="s">
        <v>104</v>
      </c>
      <c r="C63" s="14">
        <v>2204814</v>
      </c>
      <c r="D63" s="14">
        <v>3374477</v>
      </c>
      <c r="E63" s="14">
        <v>2131059</v>
      </c>
      <c r="F63" s="23">
        <v>319883.20494000003</v>
      </c>
      <c r="G63" s="23">
        <v>241267</v>
      </c>
      <c r="H63" s="23">
        <v>486864</v>
      </c>
      <c r="I63" s="23">
        <v>419069</v>
      </c>
      <c r="J63" s="14">
        <f t="shared" ref="J63:J69" si="2">F63+G63+H63+I63</f>
        <v>1467083.2049400001</v>
      </c>
      <c r="K63" s="23">
        <v>487607</v>
      </c>
      <c r="L63" s="23">
        <v>662075</v>
      </c>
      <c r="M63" s="23">
        <v>493417</v>
      </c>
      <c r="N63" s="23">
        <v>695310</v>
      </c>
      <c r="O63" s="14">
        <v>2338409</v>
      </c>
      <c r="P63" s="23">
        <v>735526</v>
      </c>
      <c r="Q63" s="23">
        <v>797619</v>
      </c>
      <c r="R63" s="23">
        <v>847343</v>
      </c>
      <c r="S63" s="23">
        <v>958558</v>
      </c>
      <c r="T63" s="16"/>
      <c r="U63" s="16"/>
      <c r="V63" s="16"/>
    </row>
    <row r="64" spans="1:22">
      <c r="A64" s="45" t="s">
        <v>59</v>
      </c>
      <c r="B64" s="46" t="s">
        <v>105</v>
      </c>
      <c r="C64" s="14">
        <v>-791974</v>
      </c>
      <c r="D64" s="14">
        <v>-673413</v>
      </c>
      <c r="E64" s="14">
        <f>E65+E66</f>
        <v>-112367</v>
      </c>
      <c r="F64" s="23">
        <v>-110738</v>
      </c>
      <c r="G64" s="23">
        <v>-77787</v>
      </c>
      <c r="H64" s="23">
        <v>-150517</v>
      </c>
      <c r="I64" s="23">
        <v>97078</v>
      </c>
      <c r="J64" s="14">
        <f t="shared" si="2"/>
        <v>-241964</v>
      </c>
      <c r="K64" s="23">
        <v>-172871</v>
      </c>
      <c r="L64" s="23">
        <v>63132</v>
      </c>
      <c r="M64" s="23">
        <v>-28011</v>
      </c>
      <c r="N64" s="23">
        <v>-112308</v>
      </c>
      <c r="O64" s="14">
        <v>-250058</v>
      </c>
      <c r="P64" s="23">
        <v>-129409</v>
      </c>
      <c r="Q64" s="23">
        <v>-143069</v>
      </c>
      <c r="R64" s="23">
        <v>-127737</v>
      </c>
      <c r="S64" s="23">
        <v>-225627</v>
      </c>
      <c r="T64" s="16"/>
      <c r="U64" s="16"/>
      <c r="V64" s="16"/>
    </row>
    <row r="65" spans="1:22">
      <c r="A65" s="42" t="s">
        <v>106</v>
      </c>
      <c r="B65" s="43" t="s">
        <v>107</v>
      </c>
      <c r="C65" s="19">
        <v>-215352</v>
      </c>
      <c r="D65" s="19">
        <v>-175288</v>
      </c>
      <c r="E65" s="19">
        <v>-309129</v>
      </c>
      <c r="F65" s="17">
        <v>-87051</v>
      </c>
      <c r="G65" s="17">
        <v>-39627</v>
      </c>
      <c r="H65" s="17">
        <v>-6240</v>
      </c>
      <c r="I65" s="17">
        <v>-4131</v>
      </c>
      <c r="J65" s="19">
        <f t="shared" si="2"/>
        <v>-137049</v>
      </c>
      <c r="K65" s="17">
        <v>-24574</v>
      </c>
      <c r="L65" s="17">
        <v>25002</v>
      </c>
      <c r="M65" s="17">
        <v>-2267</v>
      </c>
      <c r="N65" s="17">
        <v>11523</v>
      </c>
      <c r="O65" s="19">
        <v>9684</v>
      </c>
      <c r="P65" s="17">
        <v>-5769</v>
      </c>
      <c r="Q65" s="17">
        <v>-33392</v>
      </c>
      <c r="R65" s="17">
        <v>-71901</v>
      </c>
      <c r="S65" s="17">
        <v>-82481</v>
      </c>
      <c r="T65" s="16"/>
      <c r="U65" s="16"/>
      <c r="V65" s="16"/>
    </row>
    <row r="66" spans="1:22">
      <c r="A66" s="42" t="s">
        <v>108</v>
      </c>
      <c r="B66" s="43" t="s">
        <v>109</v>
      </c>
      <c r="C66" s="19">
        <v>-576622</v>
      </c>
      <c r="D66" s="19">
        <v>-498125</v>
      </c>
      <c r="E66" s="19">
        <v>196762</v>
      </c>
      <c r="F66" s="17">
        <v>-23687</v>
      </c>
      <c r="G66" s="17">
        <v>-38160</v>
      </c>
      <c r="H66" s="17">
        <v>-144277</v>
      </c>
      <c r="I66" s="17">
        <v>101209</v>
      </c>
      <c r="J66" s="19">
        <f t="shared" si="2"/>
        <v>-104915</v>
      </c>
      <c r="K66" s="17">
        <v>-148297</v>
      </c>
      <c r="L66" s="17">
        <v>38130</v>
      </c>
      <c r="M66" s="17">
        <v>-25744</v>
      </c>
      <c r="N66" s="17">
        <v>-123831</v>
      </c>
      <c r="O66" s="19">
        <v>-259742</v>
      </c>
      <c r="P66" s="17">
        <v>-123640</v>
      </c>
      <c r="Q66" s="17">
        <v>-109677</v>
      </c>
      <c r="R66" s="17">
        <v>-55836</v>
      </c>
      <c r="S66" s="17">
        <v>-143146</v>
      </c>
      <c r="T66" s="16"/>
      <c r="U66" s="16"/>
      <c r="V66" s="16"/>
    </row>
    <row r="67" spans="1:22" s="16" customFormat="1">
      <c r="A67" s="45" t="s">
        <v>110</v>
      </c>
      <c r="B67" s="46" t="s">
        <v>111</v>
      </c>
      <c r="C67" s="14">
        <v>1412840</v>
      </c>
      <c r="D67" s="14">
        <v>2701064</v>
      </c>
      <c r="E67" s="14">
        <v>2018692</v>
      </c>
      <c r="F67" s="23">
        <v>209145.20494000003</v>
      </c>
      <c r="G67" s="23">
        <v>163480</v>
      </c>
      <c r="H67" s="23">
        <v>336347</v>
      </c>
      <c r="I67" s="23">
        <v>516147</v>
      </c>
      <c r="J67" s="14">
        <f t="shared" si="2"/>
        <v>1225119.2049400001</v>
      </c>
      <c r="K67" s="23">
        <v>314736</v>
      </c>
      <c r="L67" s="23">
        <v>725207</v>
      </c>
      <c r="M67" s="23">
        <v>465406</v>
      </c>
      <c r="N67" s="23">
        <v>583002</v>
      </c>
      <c r="O67" s="14">
        <v>2088351</v>
      </c>
      <c r="P67" s="23">
        <v>606117</v>
      </c>
      <c r="Q67" s="23">
        <v>654550</v>
      </c>
      <c r="R67" s="23">
        <v>719606</v>
      </c>
      <c r="S67" s="23">
        <v>732931</v>
      </c>
    </row>
    <row r="68" spans="1:22" s="16" customFormat="1">
      <c r="A68" s="45" t="s">
        <v>112</v>
      </c>
      <c r="B68" s="46" t="s">
        <v>113</v>
      </c>
      <c r="C68" s="14">
        <v>-7807</v>
      </c>
      <c r="D68" s="14">
        <v>0</v>
      </c>
      <c r="E68" s="14">
        <v>0</v>
      </c>
      <c r="F68" s="23">
        <v>0</v>
      </c>
      <c r="G68" s="23">
        <v>0</v>
      </c>
      <c r="H68" s="23">
        <v>0</v>
      </c>
      <c r="I68" s="23">
        <v>0</v>
      </c>
      <c r="J68" s="14">
        <f t="shared" si="2"/>
        <v>0</v>
      </c>
      <c r="K68" s="23">
        <v>0</v>
      </c>
      <c r="L68" s="23">
        <v>0</v>
      </c>
      <c r="M68" s="23">
        <v>0</v>
      </c>
      <c r="N68" s="23">
        <v>0</v>
      </c>
      <c r="O68" s="14">
        <v>0</v>
      </c>
      <c r="P68" s="23">
        <v>0</v>
      </c>
      <c r="Q68" s="23">
        <v>0</v>
      </c>
      <c r="R68" s="23">
        <v>0</v>
      </c>
      <c r="S68" s="23">
        <v>0</v>
      </c>
    </row>
    <row r="69" spans="1:22" s="16" customFormat="1">
      <c r="A69" s="45" t="s">
        <v>114</v>
      </c>
      <c r="B69" s="46" t="s">
        <v>115</v>
      </c>
      <c r="C69" s="14">
        <v>1405033</v>
      </c>
      <c r="D69" s="14">
        <v>2701064</v>
      </c>
      <c r="E69" s="14">
        <v>2018692</v>
      </c>
      <c r="F69" s="23">
        <v>209145.20494000003</v>
      </c>
      <c r="G69" s="23">
        <v>163480</v>
      </c>
      <c r="H69" s="23">
        <v>336347</v>
      </c>
      <c r="I69" s="23">
        <v>516147</v>
      </c>
      <c r="J69" s="14">
        <f t="shared" si="2"/>
        <v>1225119.2049400001</v>
      </c>
      <c r="K69" s="23">
        <v>314736</v>
      </c>
      <c r="L69" s="23">
        <v>725207</v>
      </c>
      <c r="M69" s="23">
        <v>465406</v>
      </c>
      <c r="N69" s="23">
        <v>583002</v>
      </c>
      <c r="O69" s="14">
        <v>2088351</v>
      </c>
      <c r="P69" s="23">
        <v>606117</v>
      </c>
      <c r="Q69" s="23">
        <v>654550</v>
      </c>
      <c r="R69" s="23">
        <v>719606</v>
      </c>
      <c r="S69" s="23">
        <v>732931</v>
      </c>
    </row>
    <row r="70" spans="1:22" s="16" customFormat="1">
      <c r="A70" s="47" t="s">
        <v>116</v>
      </c>
      <c r="B70" s="48" t="s">
        <v>117</v>
      </c>
      <c r="C70" s="18">
        <f>C69/C38</f>
        <v>0.46126839636593608</v>
      </c>
      <c r="D70" s="18">
        <f>D69/D38</f>
        <v>0.80830224341201395</v>
      </c>
      <c r="E70" s="18">
        <f>E69/E38</f>
        <v>0.55967786026823163</v>
      </c>
      <c r="F70" s="25">
        <v>0.22228042191204872</v>
      </c>
      <c r="G70" s="25">
        <v>0.16837933346585601</v>
      </c>
      <c r="H70" s="25">
        <v>0.3170799536937528</v>
      </c>
      <c r="I70" s="25">
        <v>0.4993701601012388</v>
      </c>
      <c r="J70" s="18">
        <v>0.30580809225270023</v>
      </c>
      <c r="K70" s="25">
        <v>0.28305582585828865</v>
      </c>
      <c r="L70" s="25">
        <v>0.57992249648947158</v>
      </c>
      <c r="M70" s="25">
        <v>0.4026233331660804</v>
      </c>
      <c r="N70" s="25">
        <v>0.44384199888088249</v>
      </c>
      <c r="O70" s="18">
        <v>0.30580809225270023</v>
      </c>
      <c r="P70" s="25">
        <v>0.43977545307718091</v>
      </c>
      <c r="Q70" s="25">
        <v>0.46060071255714846</v>
      </c>
      <c r="R70" s="25">
        <v>0.47040112539719997</v>
      </c>
      <c r="S70" s="25">
        <v>0.46427295485296427</v>
      </c>
    </row>
    <row r="71" spans="1:22" s="16" customFormat="1">
      <c r="A71" s="45" t="s">
        <v>118</v>
      </c>
      <c r="B71" s="46" t="s">
        <v>119</v>
      </c>
      <c r="C71" s="18"/>
      <c r="D71" s="18"/>
      <c r="E71" s="18"/>
      <c r="F71" s="25"/>
      <c r="J71" s="18"/>
      <c r="M71" s="25"/>
      <c r="N71" s="25"/>
      <c r="O71" s="18"/>
      <c r="P71" s="25"/>
      <c r="Q71" s="25"/>
      <c r="R71" s="25"/>
      <c r="S71" s="25"/>
    </row>
    <row r="72" spans="1:22" s="16" customFormat="1">
      <c r="A72" s="42" t="s">
        <v>248</v>
      </c>
      <c r="B72" s="43" t="s">
        <v>249</v>
      </c>
      <c r="C72" s="49">
        <v>1404172</v>
      </c>
      <c r="D72" s="49">
        <v>2699844</v>
      </c>
      <c r="E72" s="49">
        <v>2018891</v>
      </c>
      <c r="F72" s="50">
        <v>209026.20494000003</v>
      </c>
      <c r="G72" s="50">
        <v>163315</v>
      </c>
      <c r="H72" s="50">
        <v>336263</v>
      </c>
      <c r="I72" s="50">
        <v>516110</v>
      </c>
      <c r="J72" s="49">
        <f>F72+G72+H72+I72</f>
        <v>1224714.2049400001</v>
      </c>
      <c r="K72" s="50">
        <v>314723</v>
      </c>
      <c r="L72" s="50">
        <v>724435</v>
      </c>
      <c r="M72" s="50">
        <v>465364</v>
      </c>
      <c r="N72" s="50">
        <v>582922</v>
      </c>
      <c r="O72" s="49">
        <v>2087444</v>
      </c>
      <c r="P72" s="50">
        <v>606198</v>
      </c>
      <c r="Q72" s="50">
        <v>654769</v>
      </c>
      <c r="R72" s="50">
        <v>719830</v>
      </c>
      <c r="S72" s="50">
        <v>733369</v>
      </c>
    </row>
    <row r="73" spans="1:22" s="16" customFormat="1">
      <c r="A73" s="51" t="s">
        <v>116</v>
      </c>
      <c r="B73" s="48" t="s">
        <v>117</v>
      </c>
      <c r="C73" s="18">
        <v>0.46098573247884511</v>
      </c>
      <c r="D73" s="18">
        <v>0.80793715441857927</v>
      </c>
      <c r="E73" s="18">
        <v>0.55973303257494977</v>
      </c>
      <c r="F73" s="25">
        <v>0.22215394820104434</v>
      </c>
      <c r="G73" s="25">
        <v>0.16820938857949763</v>
      </c>
      <c r="H73" s="25">
        <v>0.3170007654860082</v>
      </c>
      <c r="I73" s="25">
        <v>0.49933436274908183</v>
      </c>
      <c r="J73" s="18">
        <v>0.30570699819029151</v>
      </c>
      <c r="K73" s="25">
        <v>0.28304413439072162</v>
      </c>
      <c r="L73" s="25">
        <v>0.57992249648947158</v>
      </c>
      <c r="M73" s="25">
        <v>0.4026233331660804</v>
      </c>
      <c r="N73" s="25">
        <v>0.44384199888088249</v>
      </c>
      <c r="O73" s="18">
        <v>0.30570699819029151</v>
      </c>
      <c r="P73" s="25">
        <v>0.43983422359788776</v>
      </c>
      <c r="Q73" s="25">
        <v>0.46075482080869534</v>
      </c>
      <c r="R73" s="25">
        <v>0.47040112539719997</v>
      </c>
      <c r="S73" s="25">
        <v>0.46427295485296427</v>
      </c>
    </row>
    <row r="74" spans="1:22" s="16" customFormat="1">
      <c r="A74" s="42" t="s">
        <v>120</v>
      </c>
      <c r="B74" s="43" t="s">
        <v>121</v>
      </c>
      <c r="C74" s="21">
        <v>861</v>
      </c>
      <c r="D74" s="21">
        <v>1220</v>
      </c>
      <c r="E74" s="21">
        <v>-199</v>
      </c>
      <c r="F74" s="17">
        <v>119</v>
      </c>
      <c r="G74" s="17">
        <v>165</v>
      </c>
      <c r="H74" s="17">
        <v>84</v>
      </c>
      <c r="I74" s="17">
        <v>37</v>
      </c>
      <c r="J74" s="21">
        <f>F74+G74+H74+I74</f>
        <v>405</v>
      </c>
      <c r="K74" s="17">
        <v>13</v>
      </c>
      <c r="L74" s="17">
        <v>772</v>
      </c>
      <c r="M74" s="17">
        <v>42</v>
      </c>
      <c r="N74" s="17">
        <v>80</v>
      </c>
      <c r="O74" s="21">
        <v>907</v>
      </c>
      <c r="P74" s="17">
        <v>-81</v>
      </c>
      <c r="Q74" s="17">
        <v>-219</v>
      </c>
      <c r="R74" s="17">
        <v>-224</v>
      </c>
      <c r="S74" s="17">
        <v>-438</v>
      </c>
    </row>
    <row r="75" spans="1:22" s="16" customFormat="1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1:22" s="16" customFormat="1">
      <c r="A76" s="387" t="s">
        <v>122</v>
      </c>
      <c r="B76" s="385" t="s">
        <v>123</v>
      </c>
      <c r="C76" s="53">
        <v>2014</v>
      </c>
      <c r="D76" s="53">
        <v>2015</v>
      </c>
      <c r="E76" s="53">
        <v>2016</v>
      </c>
      <c r="F76" s="37" t="s">
        <v>21</v>
      </c>
      <c r="G76" s="37" t="s">
        <v>49</v>
      </c>
      <c r="H76" s="37" t="s">
        <v>50</v>
      </c>
      <c r="I76" s="37" t="s">
        <v>51</v>
      </c>
      <c r="J76" s="39">
        <v>2017</v>
      </c>
      <c r="K76" s="37" t="s">
        <v>25</v>
      </c>
      <c r="L76" s="37" t="s">
        <v>52</v>
      </c>
      <c r="M76" s="37" t="s">
        <v>53</v>
      </c>
      <c r="N76" s="37" t="s">
        <v>54</v>
      </c>
      <c r="O76" s="39">
        <v>2018</v>
      </c>
      <c r="P76" s="39" t="s">
        <v>255</v>
      </c>
      <c r="Q76" s="39" t="s">
        <v>260</v>
      </c>
      <c r="R76" s="39" t="s">
        <v>262</v>
      </c>
      <c r="S76" s="3" t="s">
        <v>264</v>
      </c>
    </row>
    <row r="77" spans="1:22" s="16" customFormat="1">
      <c r="A77" s="387"/>
      <c r="B77" s="385"/>
      <c r="C77" s="54">
        <v>2014</v>
      </c>
      <c r="D77" s="54">
        <v>2015</v>
      </c>
      <c r="E77" s="54">
        <v>2016</v>
      </c>
      <c r="F77" s="55" t="s">
        <v>20</v>
      </c>
      <c r="G77" s="55" t="s">
        <v>22</v>
      </c>
      <c r="H77" s="55" t="s">
        <v>23</v>
      </c>
      <c r="I77" s="55" t="s">
        <v>24</v>
      </c>
      <c r="J77" s="56">
        <v>2017</v>
      </c>
      <c r="K77" s="55" t="s">
        <v>55</v>
      </c>
      <c r="L77" s="55" t="s">
        <v>56</v>
      </c>
      <c r="M77" s="37" t="s">
        <v>57</v>
      </c>
      <c r="N77" s="37" t="s">
        <v>58</v>
      </c>
      <c r="O77" s="56">
        <v>2018</v>
      </c>
      <c r="P77" s="56" t="s">
        <v>256</v>
      </c>
      <c r="Q77" s="56" t="s">
        <v>261</v>
      </c>
      <c r="R77" s="56" t="s">
        <v>263</v>
      </c>
      <c r="S77" s="3" t="s">
        <v>265</v>
      </c>
    </row>
    <row r="78" spans="1:22" s="16" customFormat="1">
      <c r="A78" s="57" t="s">
        <v>124</v>
      </c>
      <c r="B78" s="58" t="s">
        <v>124</v>
      </c>
      <c r="C78" s="29">
        <v>2044714.0271672611</v>
      </c>
      <c r="D78" s="29">
        <v>2247323.2642135299</v>
      </c>
      <c r="E78" s="29">
        <v>2090898</v>
      </c>
      <c r="F78" s="22">
        <v>239365.66553000009</v>
      </c>
      <c r="G78" s="22">
        <v>530189.66830999998</v>
      </c>
      <c r="H78" s="22">
        <v>690900</v>
      </c>
      <c r="I78" s="22">
        <v>678740</v>
      </c>
      <c r="J78" s="29">
        <v>2139195.6655299999</v>
      </c>
      <c r="K78" s="22">
        <v>745150</v>
      </c>
      <c r="L78" s="22">
        <v>956199</v>
      </c>
      <c r="M78" s="22">
        <v>750284</v>
      </c>
      <c r="N78" s="22">
        <v>900140</v>
      </c>
      <c r="O78" s="29">
        <v>3351771</v>
      </c>
      <c r="P78" s="22">
        <v>970812</v>
      </c>
      <c r="Q78" s="22">
        <v>999104</v>
      </c>
      <c r="R78" s="22">
        <v>1109393</v>
      </c>
      <c r="S78" s="22">
        <v>1179932</v>
      </c>
    </row>
    <row r="79" spans="1:22" s="16" customFormat="1">
      <c r="A79" s="59" t="s">
        <v>125</v>
      </c>
      <c r="B79" s="60" t="s">
        <v>126</v>
      </c>
      <c r="C79" s="30">
        <v>0</v>
      </c>
      <c r="D79" s="30">
        <v>0</v>
      </c>
      <c r="E79" s="30">
        <v>78783.935826172339</v>
      </c>
      <c r="F79" s="27">
        <v>268217</v>
      </c>
      <c r="G79" s="27">
        <v>145327.29071999999</v>
      </c>
      <c r="H79" s="27">
        <v>34713</v>
      </c>
      <c r="I79" s="27">
        <v>43575</v>
      </c>
      <c r="J79" s="30">
        <v>491832.29071999999</v>
      </c>
      <c r="K79" s="27">
        <v>15057</v>
      </c>
      <c r="L79" s="27">
        <v>14956</v>
      </c>
      <c r="M79" s="27">
        <v>19702</v>
      </c>
      <c r="N79" s="27">
        <v>13607</v>
      </c>
      <c r="O79" s="30">
        <v>63322</v>
      </c>
      <c r="P79" s="27">
        <v>0</v>
      </c>
      <c r="Q79" s="27">
        <v>0</v>
      </c>
      <c r="R79" s="27">
        <v>0</v>
      </c>
      <c r="S79" s="27">
        <v>0</v>
      </c>
    </row>
    <row r="80" spans="1:22" s="16" customFormat="1">
      <c r="A80" s="59" t="s">
        <v>127</v>
      </c>
      <c r="B80" s="60" t="s">
        <v>128</v>
      </c>
      <c r="C80" s="30">
        <v>0</v>
      </c>
      <c r="D80" s="30">
        <v>32213.321599999999</v>
      </c>
      <c r="E80" s="30">
        <v>26500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</row>
    <row r="81" spans="1:19" s="16" customFormat="1">
      <c r="A81" s="59" t="s">
        <v>129</v>
      </c>
      <c r="B81" s="60" t="s">
        <v>130</v>
      </c>
      <c r="C81" s="30">
        <v>0</v>
      </c>
      <c r="D81" s="30">
        <v>0</v>
      </c>
      <c r="E81" s="30">
        <v>214310.54147999999</v>
      </c>
      <c r="F81" s="27">
        <v>134252.66052999999</v>
      </c>
      <c r="G81" s="27">
        <v>0</v>
      </c>
      <c r="H81" s="27">
        <v>-57766.997130000003</v>
      </c>
      <c r="I81" s="27">
        <v>-49433.715744150002</v>
      </c>
      <c r="J81" s="30">
        <v>27051.947655849988</v>
      </c>
      <c r="K81" s="27">
        <v>0</v>
      </c>
      <c r="L81" s="27">
        <v>0</v>
      </c>
      <c r="M81" s="27">
        <v>9443.4896800000006</v>
      </c>
      <c r="N81" s="27">
        <v>0</v>
      </c>
      <c r="O81" s="30">
        <v>9443.4896800000006</v>
      </c>
      <c r="P81" s="27">
        <v>0</v>
      </c>
      <c r="Q81" s="27">
        <v>0</v>
      </c>
      <c r="R81" s="27">
        <v>0</v>
      </c>
      <c r="S81" s="27">
        <v>0</v>
      </c>
    </row>
    <row r="82" spans="1:19" s="16" customFormat="1">
      <c r="A82" s="57" t="s">
        <v>131</v>
      </c>
      <c r="B82" s="58" t="s">
        <v>132</v>
      </c>
      <c r="C82" s="29">
        <v>2044714.0271672611</v>
      </c>
      <c r="D82" s="29">
        <v>2279536.5858135298</v>
      </c>
      <c r="E82" s="29">
        <v>2410492.4773061723</v>
      </c>
      <c r="F82" s="22">
        <v>641835.32606000011</v>
      </c>
      <c r="G82" s="22">
        <v>675516.95903000003</v>
      </c>
      <c r="H82" s="22">
        <v>667846.00286999997</v>
      </c>
      <c r="I82" s="22">
        <v>672881.28425585001</v>
      </c>
      <c r="J82" s="29">
        <v>2658079.9039058499</v>
      </c>
      <c r="K82" s="22">
        <v>760207</v>
      </c>
      <c r="L82" s="22">
        <v>971155</v>
      </c>
      <c r="M82" s="22">
        <v>779429.48968</v>
      </c>
      <c r="N82" s="22">
        <v>913747</v>
      </c>
      <c r="O82" s="29">
        <v>3424536.4896800001</v>
      </c>
      <c r="P82" s="22">
        <v>970812</v>
      </c>
      <c r="Q82" s="22">
        <v>999104</v>
      </c>
      <c r="R82" s="22">
        <v>1109393</v>
      </c>
      <c r="S82" s="22">
        <v>1179932</v>
      </c>
    </row>
    <row r="83" spans="1:19" s="16" customFormat="1">
      <c r="A83" s="61" t="s">
        <v>133</v>
      </c>
      <c r="B83" s="62" t="s">
        <v>134</v>
      </c>
      <c r="C83" s="24">
        <v>0.67127388491115692</v>
      </c>
      <c r="D83" s="24">
        <v>0.68215878492802806</v>
      </c>
      <c r="E83" s="24">
        <v>0.67301532745073778</v>
      </c>
      <c r="F83" s="28">
        <v>0.6821453406766026</v>
      </c>
      <c r="G83" s="28">
        <v>0.69576153233639204</v>
      </c>
      <c r="H83" s="28">
        <v>0.66585044716884423</v>
      </c>
      <c r="I83" s="28">
        <v>0.6655605435697699</v>
      </c>
      <c r="J83" s="24">
        <v>0.67707870881475551</v>
      </c>
      <c r="K83" s="28">
        <v>0.68368734497563677</v>
      </c>
      <c r="L83" s="28">
        <v>0.77659844992978944</v>
      </c>
      <c r="M83" s="28">
        <v>0.67428546065778838</v>
      </c>
      <c r="N83" s="28">
        <v>0.69563962894022613</v>
      </c>
      <c r="O83" s="24">
        <v>0.7087327673769096</v>
      </c>
      <c r="P83" s="28">
        <v>0.70438428084472826</v>
      </c>
      <c r="Q83" s="28">
        <v>0.70306013951370749</v>
      </c>
      <c r="R83" s="28">
        <v>0.72520200735927143</v>
      </c>
      <c r="S83" s="28">
        <v>0.74742440443311564</v>
      </c>
    </row>
    <row r="84" spans="1:19" s="16" customFormat="1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28"/>
    </row>
    <row r="85" spans="1:19">
      <c r="A85" s="387" t="s">
        <v>250</v>
      </c>
      <c r="B85" s="385" t="s">
        <v>251</v>
      </c>
      <c r="C85" s="53">
        <v>2014</v>
      </c>
      <c r="D85" s="53">
        <v>2015</v>
      </c>
      <c r="E85" s="53">
        <v>2016</v>
      </c>
      <c r="F85" s="37" t="s">
        <v>21</v>
      </c>
      <c r="G85" s="37" t="s">
        <v>49</v>
      </c>
      <c r="H85" s="37" t="s">
        <v>50</v>
      </c>
      <c r="I85" s="37" t="s">
        <v>51</v>
      </c>
      <c r="J85" s="39">
        <v>2017</v>
      </c>
      <c r="K85" s="37" t="s">
        <v>25</v>
      </c>
      <c r="L85" s="37" t="s">
        <v>52</v>
      </c>
      <c r="M85" s="37" t="s">
        <v>53</v>
      </c>
      <c r="N85" s="37" t="s">
        <v>54</v>
      </c>
      <c r="O85" s="39">
        <v>2018</v>
      </c>
      <c r="P85" s="39" t="s">
        <v>255</v>
      </c>
      <c r="Q85" s="39" t="s">
        <v>260</v>
      </c>
      <c r="R85" s="39" t="s">
        <v>262</v>
      </c>
      <c r="S85" s="3" t="s">
        <v>264</v>
      </c>
    </row>
    <row r="86" spans="1:19">
      <c r="A86" s="387"/>
      <c r="B86" s="385"/>
      <c r="C86" s="54">
        <v>2014</v>
      </c>
      <c r="D86" s="54">
        <v>2015</v>
      </c>
      <c r="E86" s="54">
        <v>2016</v>
      </c>
      <c r="F86" s="55" t="s">
        <v>20</v>
      </c>
      <c r="G86" s="55" t="s">
        <v>22</v>
      </c>
      <c r="H86" s="55" t="s">
        <v>23</v>
      </c>
      <c r="I86" s="55" t="s">
        <v>24</v>
      </c>
      <c r="J86" s="56">
        <v>2017</v>
      </c>
      <c r="K86" s="55" t="s">
        <v>55</v>
      </c>
      <c r="L86" s="55" t="s">
        <v>56</v>
      </c>
      <c r="M86" s="37" t="s">
        <v>57</v>
      </c>
      <c r="N86" s="37" t="s">
        <v>58</v>
      </c>
      <c r="O86" s="56">
        <v>2018</v>
      </c>
      <c r="P86" s="56" t="s">
        <v>256</v>
      </c>
      <c r="Q86" s="56" t="s">
        <v>261</v>
      </c>
      <c r="R86" s="56" t="s">
        <v>263</v>
      </c>
      <c r="S86" s="3" t="s">
        <v>265</v>
      </c>
    </row>
    <row r="87" spans="1:19">
      <c r="A87" s="40" t="s">
        <v>135</v>
      </c>
      <c r="B87" s="63" t="s">
        <v>72</v>
      </c>
      <c r="C87" s="29">
        <v>-1203547</v>
      </c>
      <c r="D87" s="29">
        <v>-1297955</v>
      </c>
      <c r="E87" s="29">
        <v>-1720032</v>
      </c>
      <c r="F87" s="22">
        <v>-754517.79505999992</v>
      </c>
      <c r="G87" s="22">
        <v>-671745</v>
      </c>
      <c r="H87" s="22">
        <v>-593411</v>
      </c>
      <c r="I87" s="22">
        <v>-589438</v>
      </c>
      <c r="J87" s="29">
        <v>-2609111.7950599999</v>
      </c>
      <c r="K87" s="22">
        <v>-602821</v>
      </c>
      <c r="L87" s="22">
        <v>-531563</v>
      </c>
      <c r="M87" s="22">
        <v>-642040</v>
      </c>
      <c r="N87" s="22">
        <v>-656823</v>
      </c>
      <c r="O87" s="29">
        <v>-2433249</v>
      </c>
      <c r="P87" s="22">
        <v>-664992</v>
      </c>
      <c r="Q87" s="22">
        <v>-679548</v>
      </c>
      <c r="R87" s="22">
        <v>-677673</v>
      </c>
      <c r="S87" s="22">
        <v>-656552</v>
      </c>
    </row>
    <row r="88" spans="1:19">
      <c r="A88" s="42" t="s">
        <v>239</v>
      </c>
      <c r="B88" s="64" t="s">
        <v>75</v>
      </c>
      <c r="C88" s="30">
        <v>202240.50837726099</v>
      </c>
      <c r="D88" s="30">
        <v>203627.26421353</v>
      </c>
      <c r="E88" s="30">
        <v>204048</v>
      </c>
      <c r="F88" s="27">
        <v>52976.460590000002</v>
      </c>
      <c r="G88" s="27">
        <v>231031.66831000001</v>
      </c>
      <c r="H88" s="27">
        <v>223547</v>
      </c>
      <c r="I88" s="27">
        <v>234582</v>
      </c>
      <c r="J88" s="30">
        <v>742137.12890000001</v>
      </c>
      <c r="K88" s="27">
        <v>236049</v>
      </c>
      <c r="L88" s="27">
        <v>237238</v>
      </c>
      <c r="M88" s="27">
        <v>236390</v>
      </c>
      <c r="N88" s="27">
        <v>243428</v>
      </c>
      <c r="O88" s="30">
        <v>953105</v>
      </c>
      <c r="P88" s="27">
        <v>257562</v>
      </c>
      <c r="Q88" s="27">
        <v>257573</v>
      </c>
      <c r="R88" s="27">
        <v>257295</v>
      </c>
      <c r="S88" s="27">
        <v>257820</v>
      </c>
    </row>
    <row r="89" spans="1:19">
      <c r="A89" s="65" t="s">
        <v>136</v>
      </c>
      <c r="B89" s="64" t="s">
        <v>137</v>
      </c>
      <c r="C89" s="30">
        <v>44762.057229999999</v>
      </c>
      <c r="D89" s="30">
        <v>118767.09192000001</v>
      </c>
      <c r="E89" s="30">
        <v>160272.98197999998</v>
      </c>
      <c r="F89" s="27">
        <v>32813.087769999998</v>
      </c>
      <c r="G89" s="27">
        <v>24475.178739999999</v>
      </c>
      <c r="H89" s="27">
        <v>30057.392739999999</v>
      </c>
      <c r="I89" s="27">
        <v>20618.4584</v>
      </c>
      <c r="J89" s="30">
        <v>107964.11765</v>
      </c>
      <c r="K89" s="27">
        <v>34887</v>
      </c>
      <c r="L89" s="27">
        <v>13768.84849</v>
      </c>
      <c r="M89" s="27">
        <v>39711.191659999997</v>
      </c>
      <c r="N89" s="27">
        <v>36532.703689999995</v>
      </c>
      <c r="O89" s="30">
        <v>124899.77383000001</v>
      </c>
      <c r="P89" s="27">
        <v>52531.836430000003</v>
      </c>
      <c r="Q89" s="27">
        <v>37943.121220000001</v>
      </c>
      <c r="R89" s="27">
        <v>41407.328670000003</v>
      </c>
      <c r="S89" s="27">
        <v>38616.7899799999</v>
      </c>
    </row>
    <row r="90" spans="1:19">
      <c r="A90" s="65" t="s">
        <v>125</v>
      </c>
      <c r="B90" s="64" t="s">
        <v>126</v>
      </c>
      <c r="C90" s="30">
        <v>0</v>
      </c>
      <c r="D90" s="30">
        <v>0</v>
      </c>
      <c r="E90" s="30">
        <v>78783.935826172339</v>
      </c>
      <c r="F90" s="27">
        <v>268216.69287999999</v>
      </c>
      <c r="G90" s="27">
        <v>145327.29071999999</v>
      </c>
      <c r="H90" s="27">
        <v>34713</v>
      </c>
      <c r="I90" s="27">
        <v>43575</v>
      </c>
      <c r="J90" s="30">
        <v>491831.98359999998</v>
      </c>
      <c r="K90" s="27">
        <v>15057</v>
      </c>
      <c r="L90" s="27">
        <v>14956</v>
      </c>
      <c r="M90" s="27">
        <v>19702</v>
      </c>
      <c r="N90" s="27">
        <v>13607</v>
      </c>
      <c r="O90" s="30">
        <v>63322</v>
      </c>
      <c r="P90" s="27">
        <v>0</v>
      </c>
      <c r="Q90" s="27">
        <v>0</v>
      </c>
      <c r="R90" s="27">
        <v>0</v>
      </c>
      <c r="S90" s="27">
        <v>0</v>
      </c>
    </row>
    <row r="91" spans="1:19">
      <c r="A91" s="65" t="s">
        <v>138</v>
      </c>
      <c r="B91" s="64" t="s">
        <v>139</v>
      </c>
      <c r="C91" s="30">
        <v>13700.413989999999</v>
      </c>
      <c r="D91" s="30">
        <v>19765.94094</v>
      </c>
      <c r="E91" s="30">
        <v>252598.12856101</v>
      </c>
      <c r="F91" s="27">
        <v>148336.59416000001</v>
      </c>
      <c r="G91" s="27">
        <v>20923.949570000001</v>
      </c>
      <c r="H91" s="27">
        <v>53027.193800000001</v>
      </c>
      <c r="I91" s="27">
        <v>-22558.235758201899</v>
      </c>
      <c r="J91" s="30">
        <v>199729.50177179812</v>
      </c>
      <c r="K91" s="27">
        <v>49707.885088559997</v>
      </c>
      <c r="L91" s="27">
        <v>-18474.502960491802</v>
      </c>
      <c r="M91" s="27">
        <v>44261.093999999997</v>
      </c>
      <c r="N91" s="27">
        <v>33480.665140491801</v>
      </c>
      <c r="O91" s="30">
        <v>108975.63431856</v>
      </c>
      <c r="P91" s="27">
        <v>48436.162859999997</v>
      </c>
      <c r="Q91" s="27">
        <v>48763.46572</v>
      </c>
      <c r="R91" s="27">
        <v>51320.442459999998</v>
      </c>
      <c r="S91" s="27">
        <v>18158.734234248499</v>
      </c>
    </row>
    <row r="92" spans="1:19">
      <c r="A92" s="65" t="s">
        <v>140</v>
      </c>
      <c r="B92" s="64" t="s">
        <v>141</v>
      </c>
      <c r="C92" s="30">
        <v>49413.472399999999</v>
      </c>
      <c r="D92" s="30">
        <v>0</v>
      </c>
      <c r="E92" s="30">
        <v>0</v>
      </c>
      <c r="F92" s="27">
        <v>0</v>
      </c>
      <c r="G92" s="27">
        <v>0</v>
      </c>
      <c r="H92" s="27">
        <v>0</v>
      </c>
      <c r="I92" s="27">
        <v>0</v>
      </c>
      <c r="J92" s="30">
        <v>0</v>
      </c>
      <c r="K92" s="27">
        <v>0</v>
      </c>
      <c r="L92" s="27">
        <v>0</v>
      </c>
      <c r="M92" s="27">
        <v>0</v>
      </c>
      <c r="N92" s="27">
        <v>0</v>
      </c>
      <c r="O92" s="30">
        <v>0</v>
      </c>
      <c r="P92" s="27">
        <v>0</v>
      </c>
      <c r="Q92" s="27">
        <v>0</v>
      </c>
      <c r="R92" s="27">
        <v>0</v>
      </c>
      <c r="S92" s="27">
        <v>0</v>
      </c>
    </row>
    <row r="93" spans="1:19">
      <c r="A93" s="65" t="s">
        <v>142</v>
      </c>
      <c r="B93" s="64" t="s">
        <v>143</v>
      </c>
      <c r="C93" s="30">
        <v>7349.5313515500002</v>
      </c>
      <c r="D93" s="30">
        <v>10581.775449999999</v>
      </c>
      <c r="E93" s="30">
        <v>71895.142559999993</v>
      </c>
      <c r="F93" s="27">
        <v>20678.957910000001</v>
      </c>
      <c r="G93" s="27">
        <v>22306.469560000001</v>
      </c>
      <c r="H93" s="27">
        <v>23263.61867</v>
      </c>
      <c r="I93" s="27">
        <v>29558.28946</v>
      </c>
      <c r="J93" s="30">
        <v>95807.335600000006</v>
      </c>
      <c r="K93" s="27">
        <v>42438.676189999998</v>
      </c>
      <c r="L93" s="27">
        <v>46848.09362</v>
      </c>
      <c r="M93" s="27">
        <v>51496.548110000003</v>
      </c>
      <c r="N93" s="27">
        <v>57427.966529999998</v>
      </c>
      <c r="O93" s="30">
        <v>198211.28445000001</v>
      </c>
      <c r="P93" s="27">
        <v>74900</v>
      </c>
      <c r="Q93" s="27">
        <v>85355</v>
      </c>
      <c r="R93" s="27">
        <v>48854</v>
      </c>
      <c r="S93" s="27">
        <v>30137</v>
      </c>
    </row>
    <row r="94" spans="1:19">
      <c r="A94" s="40" t="s">
        <v>144</v>
      </c>
      <c r="B94" s="63" t="s">
        <v>145</v>
      </c>
      <c r="C94" s="29">
        <v>-886081.01665118895</v>
      </c>
      <c r="D94" s="29">
        <v>-945212.92747647013</v>
      </c>
      <c r="E94" s="29">
        <v>-952433.81107281777</v>
      </c>
      <c r="F94" s="27">
        <v>-231496.00174999991</v>
      </c>
      <c r="G94" s="27">
        <v>-227680.44310000003</v>
      </c>
      <c r="H94" s="27">
        <v>-228802.79479000001</v>
      </c>
      <c r="I94" s="27">
        <v>-283662.48789820191</v>
      </c>
      <c r="J94" s="29">
        <v>-971641.72753820207</v>
      </c>
      <c r="K94" s="27">
        <v>-224681.43872144</v>
      </c>
      <c r="L94" s="27">
        <v>-237226.56085049181</v>
      </c>
      <c r="M94" s="27">
        <v>-250479.16623</v>
      </c>
      <c r="N94" s="27">
        <v>-272346.66463950824</v>
      </c>
      <c r="O94" s="29">
        <v>-984735.30740143999</v>
      </c>
      <c r="P94" s="27">
        <v>-231562.00070999999</v>
      </c>
      <c r="Q94" s="27">
        <v>-249913.41306000005</v>
      </c>
      <c r="R94" s="27">
        <v>-278796.22886999999</v>
      </c>
      <c r="S94" s="27">
        <v>-311819.47578575159</v>
      </c>
    </row>
    <row r="95" spans="1:19">
      <c r="A95" s="16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>
      <c r="A96" s="387" t="s">
        <v>146</v>
      </c>
      <c r="B96" s="385" t="s">
        <v>147</v>
      </c>
      <c r="C96" s="53">
        <v>2014</v>
      </c>
      <c r="D96" s="53">
        <v>2015</v>
      </c>
      <c r="E96" s="53">
        <v>2016</v>
      </c>
      <c r="F96" s="37" t="s">
        <v>21</v>
      </c>
      <c r="G96" s="37" t="s">
        <v>49</v>
      </c>
      <c r="H96" s="37" t="s">
        <v>50</v>
      </c>
      <c r="I96" s="37" t="s">
        <v>51</v>
      </c>
      <c r="J96" s="39">
        <v>2017</v>
      </c>
      <c r="K96" s="37" t="s">
        <v>25</v>
      </c>
      <c r="L96" s="37" t="s">
        <v>52</v>
      </c>
      <c r="M96" s="37" t="s">
        <v>53</v>
      </c>
      <c r="N96" s="37" t="s">
        <v>54</v>
      </c>
      <c r="O96" s="39">
        <v>2018</v>
      </c>
      <c r="P96" s="39" t="s">
        <v>255</v>
      </c>
      <c r="Q96" s="39" t="s">
        <v>260</v>
      </c>
      <c r="R96" s="39" t="s">
        <v>262</v>
      </c>
      <c r="S96" s="3" t="s">
        <v>264</v>
      </c>
    </row>
    <row r="97" spans="1:19">
      <c r="A97" s="387"/>
      <c r="B97" s="385"/>
      <c r="C97" s="54">
        <v>2014</v>
      </c>
      <c r="D97" s="54">
        <v>2015</v>
      </c>
      <c r="E97" s="54">
        <v>2016</v>
      </c>
      <c r="F97" s="55" t="s">
        <v>20</v>
      </c>
      <c r="G97" s="55" t="s">
        <v>22</v>
      </c>
      <c r="H97" s="55" t="s">
        <v>23</v>
      </c>
      <c r="I97" s="55" t="s">
        <v>24</v>
      </c>
      <c r="J97" s="56">
        <v>2017</v>
      </c>
      <c r="K97" s="55" t="s">
        <v>55</v>
      </c>
      <c r="L97" s="55" t="s">
        <v>56</v>
      </c>
      <c r="M97" s="37" t="s">
        <v>57</v>
      </c>
      <c r="N97" s="37" t="s">
        <v>58</v>
      </c>
      <c r="O97" s="56">
        <v>2018</v>
      </c>
      <c r="P97" s="56" t="s">
        <v>256</v>
      </c>
      <c r="Q97" s="56" t="s">
        <v>261</v>
      </c>
      <c r="R97" s="56" t="s">
        <v>263</v>
      </c>
      <c r="S97" s="3" t="s">
        <v>265</v>
      </c>
    </row>
    <row r="98" spans="1:19">
      <c r="A98" s="40" t="s">
        <v>148</v>
      </c>
      <c r="B98" s="66" t="s">
        <v>149</v>
      </c>
      <c r="C98" s="29">
        <v>1404172</v>
      </c>
      <c r="D98" s="29">
        <v>2699844</v>
      </c>
      <c r="E98" s="29">
        <v>2018891</v>
      </c>
      <c r="F98" s="22">
        <v>209026.20494000003</v>
      </c>
      <c r="G98" s="22">
        <v>163315</v>
      </c>
      <c r="H98" s="22">
        <v>336263</v>
      </c>
      <c r="I98" s="22">
        <v>516110</v>
      </c>
      <c r="J98" s="29">
        <v>1224714.2049400001</v>
      </c>
      <c r="K98" s="22">
        <v>314723</v>
      </c>
      <c r="L98" s="22">
        <v>724435</v>
      </c>
      <c r="M98" s="22">
        <v>465364</v>
      </c>
      <c r="N98" s="22">
        <v>582922</v>
      </c>
      <c r="O98" s="29">
        <v>2087444</v>
      </c>
      <c r="P98" s="22">
        <v>606198</v>
      </c>
      <c r="Q98" s="22">
        <v>654769</v>
      </c>
      <c r="R98" s="22">
        <v>719830</v>
      </c>
      <c r="S98" s="22">
        <v>733369</v>
      </c>
    </row>
    <row r="99" spans="1:19">
      <c r="A99" s="65" t="s">
        <v>125</v>
      </c>
      <c r="B99" s="64" t="s">
        <v>150</v>
      </c>
      <c r="C99" s="30">
        <v>0</v>
      </c>
      <c r="D99" s="30">
        <v>0</v>
      </c>
      <c r="E99" s="30">
        <v>51997.397645273697</v>
      </c>
      <c r="F99" s="27">
        <v>177796.4183008</v>
      </c>
      <c r="G99" s="27">
        <v>95916.011875199998</v>
      </c>
      <c r="H99" s="27">
        <v>22910.8990638</v>
      </c>
      <c r="I99" s="27">
        <v>28759.5</v>
      </c>
      <c r="J99" s="30">
        <v>325382.82923979999</v>
      </c>
      <c r="K99" s="27">
        <v>9937.6200000000008</v>
      </c>
      <c r="L99" s="27">
        <v>9870.9600000000009</v>
      </c>
      <c r="M99" s="27">
        <v>13003.32</v>
      </c>
      <c r="N99" s="27">
        <v>8980.6200000000008</v>
      </c>
      <c r="O99" s="30">
        <v>41792.520000000004</v>
      </c>
      <c r="P99" s="27">
        <v>0</v>
      </c>
      <c r="Q99" s="27">
        <v>0</v>
      </c>
      <c r="R99" s="27">
        <v>0</v>
      </c>
      <c r="S99" s="27">
        <v>0</v>
      </c>
    </row>
    <row r="100" spans="1:19">
      <c r="A100" s="65" t="s">
        <v>129</v>
      </c>
      <c r="B100" s="64" t="s">
        <v>151</v>
      </c>
      <c r="C100" s="30">
        <v>0</v>
      </c>
      <c r="D100" s="30">
        <v>0</v>
      </c>
      <c r="E100" s="30">
        <v>143755.65671360001</v>
      </c>
      <c r="F100" s="27">
        <v>88607.008512</v>
      </c>
      <c r="G100" s="27">
        <v>0</v>
      </c>
      <c r="H100" s="27">
        <v>-38126.218105800006</v>
      </c>
      <c r="I100" s="27">
        <v>-32626.252391139002</v>
      </c>
      <c r="J100" s="30">
        <v>17854.538015060993</v>
      </c>
      <c r="K100" s="27">
        <v>0</v>
      </c>
      <c r="L100" s="27">
        <v>0</v>
      </c>
      <c r="M100" s="27">
        <v>6232.703188800001</v>
      </c>
      <c r="N100" s="27">
        <v>0</v>
      </c>
      <c r="O100" s="30">
        <v>6232.703188800001</v>
      </c>
      <c r="P100" s="27">
        <v>0</v>
      </c>
      <c r="Q100" s="27">
        <v>0</v>
      </c>
      <c r="R100" s="27">
        <v>0</v>
      </c>
      <c r="S100" s="27">
        <v>0</v>
      </c>
    </row>
    <row r="101" spans="1:19">
      <c r="A101" s="65" t="s">
        <v>61</v>
      </c>
      <c r="B101" s="64" t="s">
        <v>152</v>
      </c>
      <c r="C101" s="30">
        <v>0</v>
      </c>
      <c r="D101" s="30">
        <v>1097369.7156048003</v>
      </c>
      <c r="E101" s="30">
        <v>0</v>
      </c>
      <c r="F101" s="27">
        <v>43235.264351400008</v>
      </c>
      <c r="G101" s="27">
        <v>0</v>
      </c>
      <c r="H101" s="27">
        <v>0</v>
      </c>
      <c r="I101" s="27">
        <v>0</v>
      </c>
      <c r="J101" s="30">
        <v>43235.264351400008</v>
      </c>
      <c r="K101" s="27">
        <v>0</v>
      </c>
      <c r="L101" s="27">
        <v>0</v>
      </c>
      <c r="M101" s="27">
        <v>5756.5325795999997</v>
      </c>
      <c r="N101" s="27">
        <v>0</v>
      </c>
      <c r="O101" s="30">
        <v>5756.5325795999997</v>
      </c>
      <c r="P101" s="27">
        <v>0</v>
      </c>
      <c r="Q101" s="27">
        <v>0</v>
      </c>
      <c r="R101" s="27">
        <v>0</v>
      </c>
      <c r="S101" s="27">
        <v>0</v>
      </c>
    </row>
    <row r="102" spans="1:19">
      <c r="A102" s="65" t="s">
        <v>153</v>
      </c>
      <c r="B102" s="64" t="s">
        <v>154</v>
      </c>
      <c r="C102" s="30">
        <v>-81781.153019999998</v>
      </c>
      <c r="D102" s="30">
        <v>-1826094.1530693858</v>
      </c>
      <c r="E102" s="30">
        <v>116783.59364369894</v>
      </c>
      <c r="F102" s="27">
        <v>0</v>
      </c>
      <c r="G102" s="27">
        <v>0</v>
      </c>
      <c r="H102" s="27">
        <v>0</v>
      </c>
      <c r="I102" s="27">
        <v>0</v>
      </c>
      <c r="J102" s="30">
        <v>0</v>
      </c>
      <c r="K102" s="27">
        <v>0</v>
      </c>
      <c r="L102" s="27">
        <v>0</v>
      </c>
      <c r="M102" s="27">
        <v>0</v>
      </c>
      <c r="N102" s="27">
        <v>0</v>
      </c>
      <c r="O102" s="30">
        <v>0</v>
      </c>
      <c r="P102" s="27">
        <v>0</v>
      </c>
      <c r="Q102" s="27">
        <v>0</v>
      </c>
      <c r="R102" s="27">
        <v>0</v>
      </c>
      <c r="S102" s="27">
        <v>0</v>
      </c>
    </row>
    <row r="103" spans="1:19">
      <c r="A103" s="65" t="s">
        <v>155</v>
      </c>
      <c r="B103" s="64" t="s">
        <v>156</v>
      </c>
      <c r="C103" s="30">
        <v>0</v>
      </c>
      <c r="D103" s="30">
        <v>0</v>
      </c>
      <c r="E103" s="30">
        <v>0</v>
      </c>
      <c r="F103" s="27">
        <v>0</v>
      </c>
      <c r="G103" s="27">
        <v>128642.49519</v>
      </c>
      <c r="H103" s="27">
        <v>124226.3166408</v>
      </c>
      <c r="I103" s="27">
        <v>123554.133252</v>
      </c>
      <c r="J103" s="30">
        <v>376422.9450828</v>
      </c>
      <c r="K103" s="27">
        <v>123554.133252</v>
      </c>
      <c r="L103" s="27">
        <v>123543.945987</v>
      </c>
      <c r="M103" s="27">
        <v>123093.26286839999</v>
      </c>
      <c r="N103" s="27">
        <v>123068.6367438</v>
      </c>
      <c r="O103" s="30">
        <v>493259.68809479999</v>
      </c>
      <c r="P103" s="27">
        <v>130306.9173384</v>
      </c>
      <c r="Q103" s="27">
        <v>130584.8056854</v>
      </c>
      <c r="R103" s="27">
        <v>131176.9717434</v>
      </c>
      <c r="S103" s="27">
        <v>131176.9717434</v>
      </c>
    </row>
    <row r="104" spans="1:19">
      <c r="A104" s="65" t="s">
        <v>157</v>
      </c>
      <c r="B104" s="64" t="s">
        <v>158</v>
      </c>
      <c r="C104" s="30">
        <v>34269.840000000004</v>
      </c>
      <c r="D104" s="30">
        <v>34269.840000000004</v>
      </c>
      <c r="E104" s="30">
        <v>34269.840000000004</v>
      </c>
      <c r="F104" s="27">
        <v>8567.4600000000009</v>
      </c>
      <c r="G104" s="27">
        <v>0</v>
      </c>
      <c r="H104" s="27">
        <v>0</v>
      </c>
      <c r="I104" s="27">
        <v>0</v>
      </c>
      <c r="J104" s="30">
        <v>8567.4600000000009</v>
      </c>
      <c r="K104" s="27">
        <v>0</v>
      </c>
      <c r="L104" s="27">
        <v>0</v>
      </c>
      <c r="M104" s="27">
        <v>0</v>
      </c>
      <c r="N104" s="27">
        <v>0</v>
      </c>
      <c r="O104" s="30">
        <v>0</v>
      </c>
      <c r="P104" s="27">
        <v>0</v>
      </c>
      <c r="Q104" s="27">
        <v>0</v>
      </c>
      <c r="R104" s="27">
        <v>0</v>
      </c>
      <c r="S104" s="27">
        <v>0</v>
      </c>
    </row>
    <row r="105" spans="1:19">
      <c r="A105" s="65" t="s">
        <v>127</v>
      </c>
      <c r="B105" s="64" t="s">
        <v>128</v>
      </c>
      <c r="C105" s="30">
        <v>0</v>
      </c>
      <c r="D105" s="30">
        <v>21261</v>
      </c>
      <c r="E105" s="30">
        <v>17490</v>
      </c>
      <c r="F105" s="27">
        <v>0</v>
      </c>
      <c r="G105" s="27">
        <v>0</v>
      </c>
      <c r="H105" s="27">
        <v>0</v>
      </c>
      <c r="I105" s="27">
        <v>0</v>
      </c>
      <c r="J105" s="30">
        <v>0</v>
      </c>
      <c r="K105" s="27">
        <v>0</v>
      </c>
      <c r="L105" s="27">
        <v>0</v>
      </c>
      <c r="M105" s="27">
        <v>0</v>
      </c>
      <c r="N105" s="27">
        <v>0</v>
      </c>
      <c r="O105" s="30">
        <v>0</v>
      </c>
      <c r="P105" s="27">
        <v>0</v>
      </c>
      <c r="Q105" s="27">
        <v>0</v>
      </c>
      <c r="R105" s="27">
        <v>0</v>
      </c>
      <c r="S105" s="27">
        <v>0</v>
      </c>
    </row>
    <row r="106" spans="1:19">
      <c r="A106" s="65" t="s">
        <v>159</v>
      </c>
      <c r="B106" s="64" t="s">
        <v>160</v>
      </c>
      <c r="C106" s="30">
        <v>63100</v>
      </c>
      <c r="D106" s="30">
        <v>0</v>
      </c>
      <c r="E106" s="30">
        <v>0</v>
      </c>
      <c r="F106" s="27">
        <v>0</v>
      </c>
      <c r="G106" s="27">
        <v>87808.75089119999</v>
      </c>
      <c r="H106" s="27">
        <v>0</v>
      </c>
      <c r="I106" s="27">
        <v>0</v>
      </c>
      <c r="J106" s="30">
        <v>87808.75089119999</v>
      </c>
      <c r="K106" s="27">
        <v>0</v>
      </c>
      <c r="L106" s="27">
        <v>0</v>
      </c>
      <c r="M106" s="27">
        <v>0</v>
      </c>
      <c r="N106" s="27">
        <v>0</v>
      </c>
      <c r="O106" s="30">
        <v>0</v>
      </c>
      <c r="P106" s="27">
        <v>0</v>
      </c>
      <c r="Q106" s="27">
        <v>0</v>
      </c>
      <c r="R106" s="27">
        <v>0</v>
      </c>
      <c r="S106" s="27">
        <v>0</v>
      </c>
    </row>
    <row r="107" spans="1:19">
      <c r="A107" s="40" t="s">
        <v>161</v>
      </c>
      <c r="B107" s="63" t="s">
        <v>162</v>
      </c>
      <c r="C107" s="29">
        <v>1419760.68698</v>
      </c>
      <c r="D107" s="29">
        <v>2026650.4025354146</v>
      </c>
      <c r="E107" s="29">
        <v>2383187.4880025722</v>
      </c>
      <c r="F107" s="22">
        <v>527232.35610420001</v>
      </c>
      <c r="G107" s="22">
        <v>475682.25795639999</v>
      </c>
      <c r="H107" s="22">
        <v>445273.99759879999</v>
      </c>
      <c r="I107" s="22">
        <v>635797.38086086104</v>
      </c>
      <c r="J107" s="29">
        <v>2083985.9925202613</v>
      </c>
      <c r="K107" s="22">
        <v>448214.75325199997</v>
      </c>
      <c r="L107" s="22">
        <v>857849.90598699998</v>
      </c>
      <c r="M107" s="22">
        <v>613449.81863680005</v>
      </c>
      <c r="N107" s="22">
        <v>714971.25674380001</v>
      </c>
      <c r="O107" s="29">
        <v>2634485.4438631996</v>
      </c>
      <c r="P107" s="22">
        <v>736504.91733840003</v>
      </c>
      <c r="Q107" s="22">
        <v>785353.80568540003</v>
      </c>
      <c r="R107" s="22">
        <v>851006.97174339998</v>
      </c>
      <c r="S107" s="22">
        <v>864545.97174339998</v>
      </c>
    </row>
    <row r="108" spans="1:19">
      <c r="A108" s="65" t="s">
        <v>163</v>
      </c>
      <c r="B108" s="64" t="s">
        <v>164</v>
      </c>
      <c r="C108" s="30">
        <v>554576.08385594597</v>
      </c>
      <c r="D108" s="30">
        <v>550103.69608291402</v>
      </c>
      <c r="E108" s="30">
        <v>541158.92053685058</v>
      </c>
      <c r="F108" s="27">
        <v>133053.53624769699</v>
      </c>
      <c r="G108" s="27">
        <v>133053.53624769699</v>
      </c>
      <c r="H108" s="27">
        <v>133053.53624769699</v>
      </c>
      <c r="I108" s="27">
        <v>133053.53624769699</v>
      </c>
      <c r="J108" s="30">
        <v>532214.14499078796</v>
      </c>
      <c r="K108" s="27">
        <v>0</v>
      </c>
      <c r="L108" s="27">
        <v>0</v>
      </c>
      <c r="M108" s="27">
        <v>0</v>
      </c>
      <c r="N108" s="27">
        <v>0</v>
      </c>
      <c r="O108" s="30">
        <v>0</v>
      </c>
      <c r="P108" s="27">
        <v>0</v>
      </c>
      <c r="Q108" s="27">
        <v>0</v>
      </c>
      <c r="R108" s="27">
        <v>0</v>
      </c>
      <c r="S108" s="27">
        <v>0</v>
      </c>
    </row>
    <row r="109" spans="1:19">
      <c r="A109" s="65" t="s">
        <v>165</v>
      </c>
      <c r="B109" s="64" t="s">
        <v>166</v>
      </c>
      <c r="C109" s="30">
        <v>68282</v>
      </c>
      <c r="D109" s="30">
        <v>55207</v>
      </c>
      <c r="E109" s="30">
        <v>0</v>
      </c>
      <c r="F109" s="27">
        <v>0</v>
      </c>
      <c r="G109" s="27">
        <v>0</v>
      </c>
      <c r="H109" s="27">
        <v>0</v>
      </c>
      <c r="I109" s="27">
        <v>0</v>
      </c>
      <c r="J109" s="30">
        <v>0</v>
      </c>
      <c r="K109" s="27">
        <v>0</v>
      </c>
      <c r="L109" s="27">
        <v>0</v>
      </c>
      <c r="M109" s="27">
        <v>0</v>
      </c>
      <c r="N109" s="27">
        <v>0</v>
      </c>
      <c r="O109" s="30">
        <v>0</v>
      </c>
      <c r="P109" s="27">
        <v>0</v>
      </c>
      <c r="Q109" s="27">
        <v>0</v>
      </c>
      <c r="R109" s="27">
        <v>0</v>
      </c>
      <c r="S109" s="27">
        <v>0</v>
      </c>
    </row>
    <row r="110" spans="1:19">
      <c r="A110" s="65" t="s">
        <v>167</v>
      </c>
      <c r="B110" s="64" t="s">
        <v>168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119628.9865768</v>
      </c>
      <c r="I110" s="27">
        <v>119628.9865768</v>
      </c>
      <c r="J110" s="30">
        <v>239257.9731536</v>
      </c>
      <c r="K110" s="27">
        <v>119628.9865768</v>
      </c>
      <c r="L110" s="27">
        <v>119628.9865768</v>
      </c>
      <c r="M110" s="27">
        <v>119628.9865768</v>
      </c>
      <c r="N110" s="27">
        <v>119628.9865768</v>
      </c>
      <c r="O110" s="30">
        <v>478515.94631300657</v>
      </c>
      <c r="P110" s="27">
        <v>119628.9865768</v>
      </c>
      <c r="Q110" s="27">
        <v>119628.98657825201</v>
      </c>
      <c r="R110" s="27">
        <v>119628.98657825201</v>
      </c>
      <c r="S110" s="27">
        <v>119628.98657825201</v>
      </c>
    </row>
    <row r="111" spans="1:19">
      <c r="A111" s="40" t="s">
        <v>169</v>
      </c>
      <c r="B111" s="63" t="s">
        <v>170</v>
      </c>
      <c r="C111" s="29">
        <v>2042618.7708359458</v>
      </c>
      <c r="D111" s="29">
        <v>2631961.0986183286</v>
      </c>
      <c r="E111" s="29">
        <v>2924346.4085394228</v>
      </c>
      <c r="F111" s="22">
        <v>660285.89235189697</v>
      </c>
      <c r="G111" s="22">
        <v>608735.79420409701</v>
      </c>
      <c r="H111" s="22">
        <v>697956.52042329696</v>
      </c>
      <c r="I111" s="22">
        <v>888479.903685358</v>
      </c>
      <c r="J111" s="29">
        <v>2855458.1106646499</v>
      </c>
      <c r="K111" s="22">
        <v>567843.73982879997</v>
      </c>
      <c r="L111" s="22">
        <v>977478.89256379998</v>
      </c>
      <c r="M111" s="22">
        <v>733078.80521360005</v>
      </c>
      <c r="N111" s="22">
        <v>834600.24332060001</v>
      </c>
      <c r="O111" s="29">
        <v>3113001.3901762059</v>
      </c>
      <c r="P111" s="22">
        <v>856133.90391520003</v>
      </c>
      <c r="Q111" s="22">
        <v>904982.79226365208</v>
      </c>
      <c r="R111" s="22">
        <v>970635.95832165203</v>
      </c>
      <c r="S111" s="22">
        <v>984174.95832165203</v>
      </c>
    </row>
    <row r="112" spans="1:19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22"/>
    </row>
    <row r="113" spans="1:19">
      <c r="M113" s="17"/>
      <c r="N113" s="17"/>
      <c r="P113" s="17"/>
      <c r="Q113" s="17"/>
      <c r="R113" s="17"/>
      <c r="S113" s="31"/>
    </row>
    <row r="114" spans="1:19">
      <c r="A114" s="384" t="s">
        <v>171</v>
      </c>
      <c r="B114" s="385" t="s">
        <v>147</v>
      </c>
      <c r="C114" s="53">
        <v>2014</v>
      </c>
      <c r="D114" s="53">
        <v>2015</v>
      </c>
      <c r="E114" s="53">
        <v>2016</v>
      </c>
      <c r="F114" s="37" t="s">
        <v>21</v>
      </c>
      <c r="G114" s="37" t="s">
        <v>49</v>
      </c>
      <c r="H114" s="37" t="s">
        <v>50</v>
      </c>
      <c r="I114" s="37" t="s">
        <v>51</v>
      </c>
      <c r="J114" s="39">
        <v>2017</v>
      </c>
      <c r="K114" s="37" t="s">
        <v>25</v>
      </c>
      <c r="L114" s="37" t="s">
        <v>52</v>
      </c>
      <c r="M114" s="37" t="s">
        <v>53</v>
      </c>
      <c r="N114" s="37" t="s">
        <v>54</v>
      </c>
      <c r="O114" s="39">
        <v>2018</v>
      </c>
      <c r="P114" s="39" t="s">
        <v>255</v>
      </c>
      <c r="Q114" s="39" t="s">
        <v>260</v>
      </c>
      <c r="R114" s="39" t="s">
        <v>262</v>
      </c>
      <c r="S114" s="3" t="s">
        <v>264</v>
      </c>
    </row>
    <row r="115" spans="1:19">
      <c r="A115" s="384"/>
      <c r="B115" s="386"/>
      <c r="C115" s="54">
        <v>2014</v>
      </c>
      <c r="D115" s="54">
        <v>2015</v>
      </c>
      <c r="E115" s="54">
        <v>2016</v>
      </c>
      <c r="F115" s="55" t="s">
        <v>20</v>
      </c>
      <c r="G115" s="55" t="s">
        <v>22</v>
      </c>
      <c r="H115" s="55" t="s">
        <v>23</v>
      </c>
      <c r="I115" s="55" t="s">
        <v>24</v>
      </c>
      <c r="J115" s="56">
        <v>2017</v>
      </c>
      <c r="K115" s="55" t="s">
        <v>55</v>
      </c>
      <c r="L115" s="55" t="s">
        <v>56</v>
      </c>
      <c r="M115" s="55" t="s">
        <v>57</v>
      </c>
      <c r="N115" s="37" t="s">
        <v>58</v>
      </c>
      <c r="O115" s="56">
        <v>2018</v>
      </c>
      <c r="P115" s="56" t="s">
        <v>256</v>
      </c>
      <c r="Q115" s="56" t="s">
        <v>261</v>
      </c>
      <c r="R115" s="56" t="s">
        <v>263</v>
      </c>
      <c r="S115" s="3" t="s">
        <v>265</v>
      </c>
    </row>
    <row r="116" spans="1:19">
      <c r="A116" s="67" t="s">
        <v>95</v>
      </c>
      <c r="B116" s="64" t="s">
        <v>172</v>
      </c>
      <c r="F116" s="27">
        <f>F58</f>
        <v>198826</v>
      </c>
      <c r="G116" s="27">
        <f>G58</f>
        <v>-58373</v>
      </c>
      <c r="H116" s="27">
        <f>H58</f>
        <v>18994</v>
      </c>
      <c r="I116" s="27">
        <f>I58</f>
        <v>-25244</v>
      </c>
      <c r="J116" s="30">
        <f>J58</f>
        <v>134203</v>
      </c>
      <c r="K116" s="27">
        <v>-22499</v>
      </c>
      <c r="L116" s="27">
        <v>-57160</v>
      </c>
      <c r="M116" s="27">
        <v>-12125</v>
      </c>
      <c r="N116" s="27">
        <v>38102</v>
      </c>
      <c r="O116" s="30">
        <v>-53682</v>
      </c>
      <c r="P116" s="27">
        <v>20781</v>
      </c>
      <c r="Q116" s="27">
        <v>55597</v>
      </c>
      <c r="R116" s="27">
        <v>-5477</v>
      </c>
      <c r="S116" s="27">
        <v>36004</v>
      </c>
    </row>
    <row r="117" spans="1:19">
      <c r="A117" s="67" t="s">
        <v>173</v>
      </c>
      <c r="B117" s="64" t="s">
        <v>174</v>
      </c>
      <c r="F117" s="27">
        <v>-14228.951234467801</v>
      </c>
      <c r="G117" s="27">
        <v>21931.724173964602</v>
      </c>
      <c r="H117" s="27">
        <v>-21994.475888339301</v>
      </c>
      <c r="I117" s="27">
        <v>21963.100030185</v>
      </c>
      <c r="J117" s="30">
        <f>F117+G117+H117+I117</f>
        <v>7671.3970813425003</v>
      </c>
      <c r="K117" s="27">
        <v>2478.6927178014098</v>
      </c>
      <c r="L117" s="27">
        <v>83459.780118377705</v>
      </c>
      <c r="M117" s="27">
        <v>23233.822247240099</v>
      </c>
      <c r="N117" s="27">
        <v>-20253.115814419201</v>
      </c>
      <c r="O117" s="30">
        <v>88919.179269</v>
      </c>
      <c r="P117" s="27">
        <v>3435.6563620159832</v>
      </c>
      <c r="Q117" s="27">
        <v>-10118.7139425429</v>
      </c>
      <c r="R117" s="27">
        <v>52115.298786616499</v>
      </c>
      <c r="S117" s="27">
        <v>-20974.7605297501</v>
      </c>
    </row>
    <row r="118" spans="1:19">
      <c r="A118" s="68" t="s">
        <v>175</v>
      </c>
      <c r="B118" s="69" t="s">
        <v>176</v>
      </c>
      <c r="F118" s="22">
        <f>F116+F117</f>
        <v>184597.04876553221</v>
      </c>
      <c r="G118" s="22">
        <f>G116+G117</f>
        <v>-36441.275826035402</v>
      </c>
      <c r="H118" s="22">
        <f>H116+H117</f>
        <v>-3000.4758883393006</v>
      </c>
      <c r="I118" s="22">
        <f>I116+I117</f>
        <v>-3280.8999698150001</v>
      </c>
      <c r="J118" s="29">
        <f>J116+J117</f>
        <v>141874.3970813425</v>
      </c>
      <c r="K118" s="22">
        <v>-20020.307282198592</v>
      </c>
      <c r="L118" s="22">
        <v>26299.780118377705</v>
      </c>
      <c r="M118" s="22">
        <v>11108.822247240099</v>
      </c>
      <c r="N118" s="22">
        <v>17848.884185580799</v>
      </c>
      <c r="O118" s="29">
        <v>35237.179269</v>
      </c>
      <c r="P118" s="22">
        <v>24216.656362015983</v>
      </c>
      <c r="Q118" s="22">
        <f>SUM(Q116:Q117)</f>
        <v>45478.286057457102</v>
      </c>
      <c r="R118" s="22">
        <v>46638.298786616499</v>
      </c>
      <c r="S118" s="22">
        <v>15029.2394702499</v>
      </c>
    </row>
    <row r="119" spans="1:19">
      <c r="A119" s="68"/>
      <c r="B119" s="64"/>
      <c r="F119" s="22"/>
      <c r="G119" s="22"/>
      <c r="H119" s="22"/>
      <c r="I119" s="22"/>
      <c r="J119" s="29"/>
      <c r="K119" s="22"/>
      <c r="L119" s="22"/>
      <c r="M119" s="22"/>
      <c r="N119" s="22"/>
      <c r="O119" s="29"/>
      <c r="P119" s="22"/>
      <c r="Q119" s="22"/>
      <c r="R119" s="22"/>
      <c r="S119" s="22"/>
    </row>
    <row r="120" spans="1:19">
      <c r="A120" s="67" t="s">
        <v>103</v>
      </c>
      <c r="B120" s="64" t="s">
        <v>177</v>
      </c>
      <c r="F120" s="27">
        <f>F63</f>
        <v>319883.20494000003</v>
      </c>
      <c r="G120" s="27">
        <f>G63</f>
        <v>241267</v>
      </c>
      <c r="H120" s="27">
        <f>H63</f>
        <v>486864</v>
      </c>
      <c r="I120" s="27">
        <f>I63</f>
        <v>419069</v>
      </c>
      <c r="J120" s="30">
        <f>J63</f>
        <v>1467083.2049400001</v>
      </c>
      <c r="K120" s="27">
        <v>487607</v>
      </c>
      <c r="L120" s="27">
        <v>662075</v>
      </c>
      <c r="M120" s="27">
        <v>493417</v>
      </c>
      <c r="N120" s="27">
        <v>695310</v>
      </c>
      <c r="O120" s="30">
        <v>2338409</v>
      </c>
      <c r="P120" s="27">
        <v>735526</v>
      </c>
      <c r="Q120" s="27">
        <v>797619</v>
      </c>
      <c r="R120" s="27">
        <v>847343</v>
      </c>
      <c r="S120" s="27">
        <v>958558</v>
      </c>
    </row>
    <row r="121" spans="1:19">
      <c r="A121" s="67" t="s">
        <v>173</v>
      </c>
      <c r="B121" s="64" t="s">
        <v>174</v>
      </c>
      <c r="F121" s="27">
        <f>F117</f>
        <v>-14228.951234467801</v>
      </c>
      <c r="G121" s="27">
        <f>G117</f>
        <v>21931.724173964602</v>
      </c>
      <c r="H121" s="27">
        <f>H117</f>
        <v>-21994.475888339301</v>
      </c>
      <c r="I121" s="27">
        <f>I117</f>
        <v>21963.100030185</v>
      </c>
      <c r="J121" s="30">
        <f>J117</f>
        <v>7671.3970813425003</v>
      </c>
      <c r="K121" s="27">
        <v>2478.6927178014098</v>
      </c>
      <c r="L121" s="27">
        <v>83459.780118377705</v>
      </c>
      <c r="M121" s="27">
        <v>23233.822247240099</v>
      </c>
      <c r="N121" s="27">
        <v>-20253.115814419201</v>
      </c>
      <c r="O121" s="30">
        <v>88919.179269</v>
      </c>
      <c r="P121" s="27">
        <v>3435.6563620159832</v>
      </c>
      <c r="Q121" s="27">
        <v>-10118.7139425429</v>
      </c>
      <c r="R121" s="27">
        <v>52115.298786616499</v>
      </c>
      <c r="S121" s="27">
        <v>-20974.7605297501</v>
      </c>
    </row>
    <row r="122" spans="1:19">
      <c r="A122" s="68" t="s">
        <v>178</v>
      </c>
      <c r="B122" s="69" t="s">
        <v>179</v>
      </c>
      <c r="F122" s="22">
        <f>F120+F121</f>
        <v>305654.25370553223</v>
      </c>
      <c r="G122" s="22">
        <f>G120+G121</f>
        <v>263198.72417396458</v>
      </c>
      <c r="H122" s="22">
        <f>H120+H121</f>
        <v>464869.52411166072</v>
      </c>
      <c r="I122" s="22">
        <f>I120+I121</f>
        <v>441032.10003018501</v>
      </c>
      <c r="J122" s="29">
        <f>J120+J121</f>
        <v>1474754.6020213426</v>
      </c>
      <c r="K122" s="22">
        <v>490085.69271780143</v>
      </c>
      <c r="L122" s="22">
        <v>745534.78011837765</v>
      </c>
      <c r="M122" s="22">
        <v>516650.82224724011</v>
      </c>
      <c r="N122" s="22">
        <v>675056.88418558077</v>
      </c>
      <c r="O122" s="29">
        <v>2427328.179269</v>
      </c>
      <c r="P122" s="22">
        <v>738961.65636201599</v>
      </c>
      <c r="Q122" s="22">
        <f>SUM(Q120:Q121)</f>
        <v>787500.2860574571</v>
      </c>
      <c r="R122" s="22">
        <v>899458.29878661653</v>
      </c>
      <c r="S122" s="22">
        <v>937583.23947024986</v>
      </c>
    </row>
    <row r="123" spans="1:19">
      <c r="A123" s="68"/>
      <c r="B123" s="64"/>
      <c r="F123" s="22"/>
      <c r="G123" s="22"/>
      <c r="H123" s="22"/>
      <c r="I123" s="22"/>
      <c r="J123" s="29"/>
      <c r="K123" s="22"/>
      <c r="L123" s="22"/>
      <c r="M123" s="22"/>
      <c r="N123" s="22"/>
      <c r="O123" s="29"/>
      <c r="P123" s="22"/>
      <c r="Q123" s="22"/>
      <c r="R123" s="22"/>
      <c r="S123" s="22"/>
    </row>
    <row r="124" spans="1:19">
      <c r="A124" s="67" t="s">
        <v>59</v>
      </c>
      <c r="B124" s="64" t="s">
        <v>180</v>
      </c>
      <c r="F124" s="27">
        <f>F64</f>
        <v>-110738</v>
      </c>
      <c r="G124" s="27">
        <f>G64</f>
        <v>-77787</v>
      </c>
      <c r="H124" s="27">
        <f>H64</f>
        <v>-150517</v>
      </c>
      <c r="I124" s="27">
        <f>I64</f>
        <v>97078</v>
      </c>
      <c r="J124" s="30">
        <f>J64</f>
        <v>-241964</v>
      </c>
      <c r="K124" s="27">
        <v>-172871</v>
      </c>
      <c r="L124" s="27">
        <v>63132</v>
      </c>
      <c r="M124" s="27">
        <v>-28011</v>
      </c>
      <c r="N124" s="27">
        <v>-112308</v>
      </c>
      <c r="O124" s="30">
        <v>-250058</v>
      </c>
      <c r="P124" s="27">
        <v>-129409</v>
      </c>
      <c r="Q124" s="27">
        <v>-143069</v>
      </c>
      <c r="R124" s="27">
        <v>-127737</v>
      </c>
      <c r="S124" s="27">
        <v>-225627</v>
      </c>
    </row>
    <row r="125" spans="1:19">
      <c r="A125" s="67" t="s">
        <v>181</v>
      </c>
      <c r="B125" s="64" t="s">
        <v>182</v>
      </c>
      <c r="F125" s="27">
        <f>-F117</f>
        <v>14228.951234467801</v>
      </c>
      <c r="G125" s="27">
        <f>-G117</f>
        <v>-21931.724173964602</v>
      </c>
      <c r="H125" s="27">
        <f>-H117</f>
        <v>21994.475888339301</v>
      </c>
      <c r="I125" s="27">
        <f>-I117</f>
        <v>-21963.100030185</v>
      </c>
      <c r="J125" s="30">
        <f>-J117</f>
        <v>-7671.3970813425003</v>
      </c>
      <c r="K125" s="27">
        <v>-2478.6927178014098</v>
      </c>
      <c r="L125" s="27">
        <v>-83459.780118377705</v>
      </c>
      <c r="M125" s="27">
        <v>-23233.822247240099</v>
      </c>
      <c r="N125" s="27">
        <v>20253.115814419201</v>
      </c>
      <c r="O125" s="30">
        <v>-88919.179269</v>
      </c>
      <c r="P125" s="27">
        <v>-3435.6563620159832</v>
      </c>
      <c r="Q125" s="27">
        <v>10118.7139425429</v>
      </c>
      <c r="R125" s="27">
        <v>-52115.298786616499</v>
      </c>
      <c r="S125" s="27">
        <v>20974.7605297501</v>
      </c>
    </row>
    <row r="126" spans="1:19">
      <c r="A126" s="68" t="s">
        <v>183</v>
      </c>
      <c r="B126" s="69" t="s">
        <v>184</v>
      </c>
      <c r="F126" s="22">
        <f>F124+F125</f>
        <v>-96509.048765532207</v>
      </c>
      <c r="G126" s="22">
        <f>G124+G125</f>
        <v>-99718.724173964598</v>
      </c>
      <c r="H126" s="22">
        <f>H124+H125</f>
        <v>-128522.52411166069</v>
      </c>
      <c r="I126" s="22">
        <f>I124+I125</f>
        <v>75114.899969815</v>
      </c>
      <c r="J126" s="29">
        <f>J124+J125</f>
        <v>-249635.3970813425</v>
      </c>
      <c r="K126" s="22">
        <v>-175349.6927178014</v>
      </c>
      <c r="L126" s="22">
        <v>-20327.780118377705</v>
      </c>
      <c r="M126" s="22">
        <v>-51244.822247240096</v>
      </c>
      <c r="N126" s="22">
        <v>-92054.884185580799</v>
      </c>
      <c r="O126" s="29">
        <v>-338977.17926900001</v>
      </c>
      <c r="P126" s="22">
        <v>-132844.65636201599</v>
      </c>
      <c r="Q126" s="22">
        <f>SUM(Q124:Q125)</f>
        <v>-132950.2860574571</v>
      </c>
      <c r="R126" s="22">
        <v>-179852.29878661651</v>
      </c>
      <c r="S126" s="22">
        <v>-204652.23947024992</v>
      </c>
    </row>
    <row r="128" spans="1:19"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292F-69FD-4129-B4B3-17644A41CC39}">
  <dimension ref="A2:AT34"/>
  <sheetViews>
    <sheetView showGridLines="0" zoomScaleNormal="100" workbookViewId="0">
      <pane xSplit="4" ySplit="6" topLeftCell="AP10" activePane="bottomRight" state="frozen"/>
      <selection activeCell="AM5" sqref="AM5"/>
      <selection pane="topRight" activeCell="AM5" sqref="AM5"/>
      <selection pane="bottomLeft" activeCell="AM5" sqref="AM5"/>
      <selection pane="bottomRight" activeCell="BE10" sqref="BE10"/>
    </sheetView>
  </sheetViews>
  <sheetFormatPr defaultRowHeight="14.5" outlineLevelCol="1"/>
  <cols>
    <col min="1" max="1" width="26.453125" bestFit="1" customWidth="1"/>
    <col min="2" max="2" width="28.36328125" customWidth="1"/>
    <col min="3" max="3" width="25.08984375" customWidth="1" outlineLevel="1"/>
    <col min="4" max="4" width="28.36328125" customWidth="1" outlineLevel="1"/>
    <col min="5" max="10" width="9.36328125" bestFit="1" customWidth="1"/>
    <col min="11" max="11" width="9.54296875" bestFit="1" customWidth="1"/>
    <col min="12" max="12" width="9.36328125" bestFit="1" customWidth="1"/>
    <col min="13" max="14" width="9.54296875" bestFit="1" customWidth="1"/>
    <col min="15" max="16" width="9.36328125" bestFit="1" customWidth="1"/>
    <col min="17" max="20" width="8" bestFit="1" customWidth="1"/>
    <col min="42" max="42" width="8.81640625" customWidth="1"/>
    <col min="256" max="256" width="19.6328125" customWidth="1"/>
    <col min="257" max="257" width="28.36328125" customWidth="1"/>
    <col min="258" max="259" width="0" hidden="1" customWidth="1"/>
    <col min="260" max="265" width="9.36328125" bestFit="1" customWidth="1"/>
    <col min="266" max="266" width="9.54296875" bestFit="1" customWidth="1"/>
    <col min="267" max="267" width="9.36328125" bestFit="1" customWidth="1"/>
    <col min="268" max="269" width="9.54296875" bestFit="1" customWidth="1"/>
    <col min="270" max="271" width="9.36328125" bestFit="1" customWidth="1"/>
    <col min="272" max="275" width="8" bestFit="1" customWidth="1"/>
    <col min="512" max="512" width="19.6328125" customWidth="1"/>
    <col min="513" max="513" width="28.36328125" customWidth="1"/>
    <col min="514" max="515" width="0" hidden="1" customWidth="1"/>
    <col min="516" max="521" width="9.36328125" bestFit="1" customWidth="1"/>
    <col min="522" max="522" width="9.54296875" bestFit="1" customWidth="1"/>
    <col min="523" max="523" width="9.36328125" bestFit="1" customWidth="1"/>
    <col min="524" max="525" width="9.54296875" bestFit="1" customWidth="1"/>
    <col min="526" max="527" width="9.36328125" bestFit="1" customWidth="1"/>
    <col min="528" max="531" width="8" bestFit="1" customWidth="1"/>
    <col min="768" max="768" width="19.6328125" customWidth="1"/>
    <col min="769" max="769" width="28.36328125" customWidth="1"/>
    <col min="770" max="771" width="0" hidden="1" customWidth="1"/>
    <col min="772" max="777" width="9.36328125" bestFit="1" customWidth="1"/>
    <col min="778" max="778" width="9.54296875" bestFit="1" customWidth="1"/>
    <col min="779" max="779" width="9.36328125" bestFit="1" customWidth="1"/>
    <col min="780" max="781" width="9.54296875" bestFit="1" customWidth="1"/>
    <col min="782" max="783" width="9.36328125" bestFit="1" customWidth="1"/>
    <col min="784" max="787" width="8" bestFit="1" customWidth="1"/>
    <col min="1024" max="1024" width="19.6328125" customWidth="1"/>
    <col min="1025" max="1025" width="28.36328125" customWidth="1"/>
    <col min="1026" max="1027" width="0" hidden="1" customWidth="1"/>
    <col min="1028" max="1033" width="9.36328125" bestFit="1" customWidth="1"/>
    <col min="1034" max="1034" width="9.54296875" bestFit="1" customWidth="1"/>
    <col min="1035" max="1035" width="9.36328125" bestFit="1" customWidth="1"/>
    <col min="1036" max="1037" width="9.54296875" bestFit="1" customWidth="1"/>
    <col min="1038" max="1039" width="9.36328125" bestFit="1" customWidth="1"/>
    <col min="1040" max="1043" width="8" bestFit="1" customWidth="1"/>
    <col min="1280" max="1280" width="19.6328125" customWidth="1"/>
    <col min="1281" max="1281" width="28.36328125" customWidth="1"/>
    <col min="1282" max="1283" width="0" hidden="1" customWidth="1"/>
    <col min="1284" max="1289" width="9.36328125" bestFit="1" customWidth="1"/>
    <col min="1290" max="1290" width="9.54296875" bestFit="1" customWidth="1"/>
    <col min="1291" max="1291" width="9.36328125" bestFit="1" customWidth="1"/>
    <col min="1292" max="1293" width="9.54296875" bestFit="1" customWidth="1"/>
    <col min="1294" max="1295" width="9.36328125" bestFit="1" customWidth="1"/>
    <col min="1296" max="1299" width="8" bestFit="1" customWidth="1"/>
    <col min="1536" max="1536" width="19.6328125" customWidth="1"/>
    <col min="1537" max="1537" width="28.36328125" customWidth="1"/>
    <col min="1538" max="1539" width="0" hidden="1" customWidth="1"/>
    <col min="1540" max="1545" width="9.36328125" bestFit="1" customWidth="1"/>
    <col min="1546" max="1546" width="9.54296875" bestFit="1" customWidth="1"/>
    <col min="1547" max="1547" width="9.36328125" bestFit="1" customWidth="1"/>
    <col min="1548" max="1549" width="9.54296875" bestFit="1" customWidth="1"/>
    <col min="1550" max="1551" width="9.36328125" bestFit="1" customWidth="1"/>
    <col min="1552" max="1555" width="8" bestFit="1" customWidth="1"/>
    <col min="1792" max="1792" width="19.6328125" customWidth="1"/>
    <col min="1793" max="1793" width="28.36328125" customWidth="1"/>
    <col min="1794" max="1795" width="0" hidden="1" customWidth="1"/>
    <col min="1796" max="1801" width="9.36328125" bestFit="1" customWidth="1"/>
    <col min="1802" max="1802" width="9.54296875" bestFit="1" customWidth="1"/>
    <col min="1803" max="1803" width="9.36328125" bestFit="1" customWidth="1"/>
    <col min="1804" max="1805" width="9.54296875" bestFit="1" customWidth="1"/>
    <col min="1806" max="1807" width="9.36328125" bestFit="1" customWidth="1"/>
    <col min="1808" max="1811" width="8" bestFit="1" customWidth="1"/>
    <col min="2048" max="2048" width="19.6328125" customWidth="1"/>
    <col min="2049" max="2049" width="28.36328125" customWidth="1"/>
    <col min="2050" max="2051" width="0" hidden="1" customWidth="1"/>
    <col min="2052" max="2057" width="9.36328125" bestFit="1" customWidth="1"/>
    <col min="2058" max="2058" width="9.54296875" bestFit="1" customWidth="1"/>
    <col min="2059" max="2059" width="9.36328125" bestFit="1" customWidth="1"/>
    <col min="2060" max="2061" width="9.54296875" bestFit="1" customWidth="1"/>
    <col min="2062" max="2063" width="9.36328125" bestFit="1" customWidth="1"/>
    <col min="2064" max="2067" width="8" bestFit="1" customWidth="1"/>
    <col min="2304" max="2304" width="19.6328125" customWidth="1"/>
    <col min="2305" max="2305" width="28.36328125" customWidth="1"/>
    <col min="2306" max="2307" width="0" hidden="1" customWidth="1"/>
    <col min="2308" max="2313" width="9.36328125" bestFit="1" customWidth="1"/>
    <col min="2314" max="2314" width="9.54296875" bestFit="1" customWidth="1"/>
    <col min="2315" max="2315" width="9.36328125" bestFit="1" customWidth="1"/>
    <col min="2316" max="2317" width="9.54296875" bestFit="1" customWidth="1"/>
    <col min="2318" max="2319" width="9.36328125" bestFit="1" customWidth="1"/>
    <col min="2320" max="2323" width="8" bestFit="1" customWidth="1"/>
    <col min="2560" max="2560" width="19.6328125" customWidth="1"/>
    <col min="2561" max="2561" width="28.36328125" customWidth="1"/>
    <col min="2562" max="2563" width="0" hidden="1" customWidth="1"/>
    <col min="2564" max="2569" width="9.36328125" bestFit="1" customWidth="1"/>
    <col min="2570" max="2570" width="9.54296875" bestFit="1" customWidth="1"/>
    <col min="2571" max="2571" width="9.36328125" bestFit="1" customWidth="1"/>
    <col min="2572" max="2573" width="9.54296875" bestFit="1" customWidth="1"/>
    <col min="2574" max="2575" width="9.36328125" bestFit="1" customWidth="1"/>
    <col min="2576" max="2579" width="8" bestFit="1" customWidth="1"/>
    <col min="2816" max="2816" width="19.6328125" customWidth="1"/>
    <col min="2817" max="2817" width="28.36328125" customWidth="1"/>
    <col min="2818" max="2819" width="0" hidden="1" customWidth="1"/>
    <col min="2820" max="2825" width="9.36328125" bestFit="1" customWidth="1"/>
    <col min="2826" max="2826" width="9.54296875" bestFit="1" customWidth="1"/>
    <col min="2827" max="2827" width="9.36328125" bestFit="1" customWidth="1"/>
    <col min="2828" max="2829" width="9.54296875" bestFit="1" customWidth="1"/>
    <col min="2830" max="2831" width="9.36328125" bestFit="1" customWidth="1"/>
    <col min="2832" max="2835" width="8" bestFit="1" customWidth="1"/>
    <col min="3072" max="3072" width="19.6328125" customWidth="1"/>
    <col min="3073" max="3073" width="28.36328125" customWidth="1"/>
    <col min="3074" max="3075" width="0" hidden="1" customWidth="1"/>
    <col min="3076" max="3081" width="9.36328125" bestFit="1" customWidth="1"/>
    <col min="3082" max="3082" width="9.54296875" bestFit="1" customWidth="1"/>
    <col min="3083" max="3083" width="9.36328125" bestFit="1" customWidth="1"/>
    <col min="3084" max="3085" width="9.54296875" bestFit="1" customWidth="1"/>
    <col min="3086" max="3087" width="9.36328125" bestFit="1" customWidth="1"/>
    <col min="3088" max="3091" width="8" bestFit="1" customWidth="1"/>
    <col min="3328" max="3328" width="19.6328125" customWidth="1"/>
    <col min="3329" max="3329" width="28.36328125" customWidth="1"/>
    <col min="3330" max="3331" width="0" hidden="1" customWidth="1"/>
    <col min="3332" max="3337" width="9.36328125" bestFit="1" customWidth="1"/>
    <col min="3338" max="3338" width="9.54296875" bestFit="1" customWidth="1"/>
    <col min="3339" max="3339" width="9.36328125" bestFit="1" customWidth="1"/>
    <col min="3340" max="3341" width="9.54296875" bestFit="1" customWidth="1"/>
    <col min="3342" max="3343" width="9.36328125" bestFit="1" customWidth="1"/>
    <col min="3344" max="3347" width="8" bestFit="1" customWidth="1"/>
    <col min="3584" max="3584" width="19.6328125" customWidth="1"/>
    <col min="3585" max="3585" width="28.36328125" customWidth="1"/>
    <col min="3586" max="3587" width="0" hidden="1" customWidth="1"/>
    <col min="3588" max="3593" width="9.36328125" bestFit="1" customWidth="1"/>
    <col min="3594" max="3594" width="9.54296875" bestFit="1" customWidth="1"/>
    <col min="3595" max="3595" width="9.36328125" bestFit="1" customWidth="1"/>
    <col min="3596" max="3597" width="9.54296875" bestFit="1" customWidth="1"/>
    <col min="3598" max="3599" width="9.36328125" bestFit="1" customWidth="1"/>
    <col min="3600" max="3603" width="8" bestFit="1" customWidth="1"/>
    <col min="3840" max="3840" width="19.6328125" customWidth="1"/>
    <col min="3841" max="3841" width="28.36328125" customWidth="1"/>
    <col min="3842" max="3843" width="0" hidden="1" customWidth="1"/>
    <col min="3844" max="3849" width="9.36328125" bestFit="1" customWidth="1"/>
    <col min="3850" max="3850" width="9.54296875" bestFit="1" customWidth="1"/>
    <col min="3851" max="3851" width="9.36328125" bestFit="1" customWidth="1"/>
    <col min="3852" max="3853" width="9.54296875" bestFit="1" customWidth="1"/>
    <col min="3854" max="3855" width="9.36328125" bestFit="1" customWidth="1"/>
    <col min="3856" max="3859" width="8" bestFit="1" customWidth="1"/>
    <col min="4096" max="4096" width="19.6328125" customWidth="1"/>
    <col min="4097" max="4097" width="28.36328125" customWidth="1"/>
    <col min="4098" max="4099" width="0" hidden="1" customWidth="1"/>
    <col min="4100" max="4105" width="9.36328125" bestFit="1" customWidth="1"/>
    <col min="4106" max="4106" width="9.54296875" bestFit="1" customWidth="1"/>
    <col min="4107" max="4107" width="9.36328125" bestFit="1" customWidth="1"/>
    <col min="4108" max="4109" width="9.54296875" bestFit="1" customWidth="1"/>
    <col min="4110" max="4111" width="9.36328125" bestFit="1" customWidth="1"/>
    <col min="4112" max="4115" width="8" bestFit="1" customWidth="1"/>
    <col min="4352" max="4352" width="19.6328125" customWidth="1"/>
    <col min="4353" max="4353" width="28.36328125" customWidth="1"/>
    <col min="4354" max="4355" width="0" hidden="1" customWidth="1"/>
    <col min="4356" max="4361" width="9.36328125" bestFit="1" customWidth="1"/>
    <col min="4362" max="4362" width="9.54296875" bestFit="1" customWidth="1"/>
    <col min="4363" max="4363" width="9.36328125" bestFit="1" customWidth="1"/>
    <col min="4364" max="4365" width="9.54296875" bestFit="1" customWidth="1"/>
    <col min="4366" max="4367" width="9.36328125" bestFit="1" customWidth="1"/>
    <col min="4368" max="4371" width="8" bestFit="1" customWidth="1"/>
    <col min="4608" max="4608" width="19.6328125" customWidth="1"/>
    <col min="4609" max="4609" width="28.36328125" customWidth="1"/>
    <col min="4610" max="4611" width="0" hidden="1" customWidth="1"/>
    <col min="4612" max="4617" width="9.36328125" bestFit="1" customWidth="1"/>
    <col min="4618" max="4618" width="9.54296875" bestFit="1" customWidth="1"/>
    <col min="4619" max="4619" width="9.36328125" bestFit="1" customWidth="1"/>
    <col min="4620" max="4621" width="9.54296875" bestFit="1" customWidth="1"/>
    <col min="4622" max="4623" width="9.36328125" bestFit="1" customWidth="1"/>
    <col min="4624" max="4627" width="8" bestFit="1" customWidth="1"/>
    <col min="4864" max="4864" width="19.6328125" customWidth="1"/>
    <col min="4865" max="4865" width="28.36328125" customWidth="1"/>
    <col min="4866" max="4867" width="0" hidden="1" customWidth="1"/>
    <col min="4868" max="4873" width="9.36328125" bestFit="1" customWidth="1"/>
    <col min="4874" max="4874" width="9.54296875" bestFit="1" customWidth="1"/>
    <col min="4875" max="4875" width="9.36328125" bestFit="1" customWidth="1"/>
    <col min="4876" max="4877" width="9.54296875" bestFit="1" customWidth="1"/>
    <col min="4878" max="4879" width="9.36328125" bestFit="1" customWidth="1"/>
    <col min="4880" max="4883" width="8" bestFit="1" customWidth="1"/>
    <col min="5120" max="5120" width="19.6328125" customWidth="1"/>
    <col min="5121" max="5121" width="28.36328125" customWidth="1"/>
    <col min="5122" max="5123" width="0" hidden="1" customWidth="1"/>
    <col min="5124" max="5129" width="9.36328125" bestFit="1" customWidth="1"/>
    <col min="5130" max="5130" width="9.54296875" bestFit="1" customWidth="1"/>
    <col min="5131" max="5131" width="9.36328125" bestFit="1" customWidth="1"/>
    <col min="5132" max="5133" width="9.54296875" bestFit="1" customWidth="1"/>
    <col min="5134" max="5135" width="9.36328125" bestFit="1" customWidth="1"/>
    <col min="5136" max="5139" width="8" bestFit="1" customWidth="1"/>
    <col min="5376" max="5376" width="19.6328125" customWidth="1"/>
    <col min="5377" max="5377" width="28.36328125" customWidth="1"/>
    <col min="5378" max="5379" width="0" hidden="1" customWidth="1"/>
    <col min="5380" max="5385" width="9.36328125" bestFit="1" customWidth="1"/>
    <col min="5386" max="5386" width="9.54296875" bestFit="1" customWidth="1"/>
    <col min="5387" max="5387" width="9.36328125" bestFit="1" customWidth="1"/>
    <col min="5388" max="5389" width="9.54296875" bestFit="1" customWidth="1"/>
    <col min="5390" max="5391" width="9.36328125" bestFit="1" customWidth="1"/>
    <col min="5392" max="5395" width="8" bestFit="1" customWidth="1"/>
    <col min="5632" max="5632" width="19.6328125" customWidth="1"/>
    <col min="5633" max="5633" width="28.36328125" customWidth="1"/>
    <col min="5634" max="5635" width="0" hidden="1" customWidth="1"/>
    <col min="5636" max="5641" width="9.36328125" bestFit="1" customWidth="1"/>
    <col min="5642" max="5642" width="9.54296875" bestFit="1" customWidth="1"/>
    <col min="5643" max="5643" width="9.36328125" bestFit="1" customWidth="1"/>
    <col min="5644" max="5645" width="9.54296875" bestFit="1" customWidth="1"/>
    <col min="5646" max="5647" width="9.36328125" bestFit="1" customWidth="1"/>
    <col min="5648" max="5651" width="8" bestFit="1" customWidth="1"/>
    <col min="5888" max="5888" width="19.6328125" customWidth="1"/>
    <col min="5889" max="5889" width="28.36328125" customWidth="1"/>
    <col min="5890" max="5891" width="0" hidden="1" customWidth="1"/>
    <col min="5892" max="5897" width="9.36328125" bestFit="1" customWidth="1"/>
    <col min="5898" max="5898" width="9.54296875" bestFit="1" customWidth="1"/>
    <col min="5899" max="5899" width="9.36328125" bestFit="1" customWidth="1"/>
    <col min="5900" max="5901" width="9.54296875" bestFit="1" customWidth="1"/>
    <col min="5902" max="5903" width="9.36328125" bestFit="1" customWidth="1"/>
    <col min="5904" max="5907" width="8" bestFit="1" customWidth="1"/>
    <col min="6144" max="6144" width="19.6328125" customWidth="1"/>
    <col min="6145" max="6145" width="28.36328125" customWidth="1"/>
    <col min="6146" max="6147" width="0" hidden="1" customWidth="1"/>
    <col min="6148" max="6153" width="9.36328125" bestFit="1" customWidth="1"/>
    <col min="6154" max="6154" width="9.54296875" bestFit="1" customWidth="1"/>
    <col min="6155" max="6155" width="9.36328125" bestFit="1" customWidth="1"/>
    <col min="6156" max="6157" width="9.54296875" bestFit="1" customWidth="1"/>
    <col min="6158" max="6159" width="9.36328125" bestFit="1" customWidth="1"/>
    <col min="6160" max="6163" width="8" bestFit="1" customWidth="1"/>
    <col min="6400" max="6400" width="19.6328125" customWidth="1"/>
    <col min="6401" max="6401" width="28.36328125" customWidth="1"/>
    <col min="6402" max="6403" width="0" hidden="1" customWidth="1"/>
    <col min="6404" max="6409" width="9.36328125" bestFit="1" customWidth="1"/>
    <col min="6410" max="6410" width="9.54296875" bestFit="1" customWidth="1"/>
    <col min="6411" max="6411" width="9.36328125" bestFit="1" customWidth="1"/>
    <col min="6412" max="6413" width="9.54296875" bestFit="1" customWidth="1"/>
    <col min="6414" max="6415" width="9.36328125" bestFit="1" customWidth="1"/>
    <col min="6416" max="6419" width="8" bestFit="1" customWidth="1"/>
    <col min="6656" max="6656" width="19.6328125" customWidth="1"/>
    <col min="6657" max="6657" width="28.36328125" customWidth="1"/>
    <col min="6658" max="6659" width="0" hidden="1" customWidth="1"/>
    <col min="6660" max="6665" width="9.36328125" bestFit="1" customWidth="1"/>
    <col min="6666" max="6666" width="9.54296875" bestFit="1" customWidth="1"/>
    <col min="6667" max="6667" width="9.36328125" bestFit="1" customWidth="1"/>
    <col min="6668" max="6669" width="9.54296875" bestFit="1" customWidth="1"/>
    <col min="6670" max="6671" width="9.36328125" bestFit="1" customWidth="1"/>
    <col min="6672" max="6675" width="8" bestFit="1" customWidth="1"/>
    <col min="6912" max="6912" width="19.6328125" customWidth="1"/>
    <col min="6913" max="6913" width="28.36328125" customWidth="1"/>
    <col min="6914" max="6915" width="0" hidden="1" customWidth="1"/>
    <col min="6916" max="6921" width="9.36328125" bestFit="1" customWidth="1"/>
    <col min="6922" max="6922" width="9.54296875" bestFit="1" customWidth="1"/>
    <col min="6923" max="6923" width="9.36328125" bestFit="1" customWidth="1"/>
    <col min="6924" max="6925" width="9.54296875" bestFit="1" customWidth="1"/>
    <col min="6926" max="6927" width="9.36328125" bestFit="1" customWidth="1"/>
    <col min="6928" max="6931" width="8" bestFit="1" customWidth="1"/>
    <col min="7168" max="7168" width="19.6328125" customWidth="1"/>
    <col min="7169" max="7169" width="28.36328125" customWidth="1"/>
    <col min="7170" max="7171" width="0" hidden="1" customWidth="1"/>
    <col min="7172" max="7177" width="9.36328125" bestFit="1" customWidth="1"/>
    <col min="7178" max="7178" width="9.54296875" bestFit="1" customWidth="1"/>
    <col min="7179" max="7179" width="9.36328125" bestFit="1" customWidth="1"/>
    <col min="7180" max="7181" width="9.54296875" bestFit="1" customWidth="1"/>
    <col min="7182" max="7183" width="9.36328125" bestFit="1" customWidth="1"/>
    <col min="7184" max="7187" width="8" bestFit="1" customWidth="1"/>
    <col min="7424" max="7424" width="19.6328125" customWidth="1"/>
    <col min="7425" max="7425" width="28.36328125" customWidth="1"/>
    <col min="7426" max="7427" width="0" hidden="1" customWidth="1"/>
    <col min="7428" max="7433" width="9.36328125" bestFit="1" customWidth="1"/>
    <col min="7434" max="7434" width="9.54296875" bestFit="1" customWidth="1"/>
    <col min="7435" max="7435" width="9.36328125" bestFit="1" customWidth="1"/>
    <col min="7436" max="7437" width="9.54296875" bestFit="1" customWidth="1"/>
    <col min="7438" max="7439" width="9.36328125" bestFit="1" customWidth="1"/>
    <col min="7440" max="7443" width="8" bestFit="1" customWidth="1"/>
    <col min="7680" max="7680" width="19.6328125" customWidth="1"/>
    <col min="7681" max="7681" width="28.36328125" customWidth="1"/>
    <col min="7682" max="7683" width="0" hidden="1" customWidth="1"/>
    <col min="7684" max="7689" width="9.36328125" bestFit="1" customWidth="1"/>
    <col min="7690" max="7690" width="9.54296875" bestFit="1" customWidth="1"/>
    <col min="7691" max="7691" width="9.36328125" bestFit="1" customWidth="1"/>
    <col min="7692" max="7693" width="9.54296875" bestFit="1" customWidth="1"/>
    <col min="7694" max="7695" width="9.36328125" bestFit="1" customWidth="1"/>
    <col min="7696" max="7699" width="8" bestFit="1" customWidth="1"/>
    <col min="7936" max="7936" width="19.6328125" customWidth="1"/>
    <col min="7937" max="7937" width="28.36328125" customWidth="1"/>
    <col min="7938" max="7939" width="0" hidden="1" customWidth="1"/>
    <col min="7940" max="7945" width="9.36328125" bestFit="1" customWidth="1"/>
    <col min="7946" max="7946" width="9.54296875" bestFit="1" customWidth="1"/>
    <col min="7947" max="7947" width="9.36328125" bestFit="1" customWidth="1"/>
    <col min="7948" max="7949" width="9.54296875" bestFit="1" customWidth="1"/>
    <col min="7950" max="7951" width="9.36328125" bestFit="1" customWidth="1"/>
    <col min="7952" max="7955" width="8" bestFit="1" customWidth="1"/>
    <col min="8192" max="8192" width="19.6328125" customWidth="1"/>
    <col min="8193" max="8193" width="28.36328125" customWidth="1"/>
    <col min="8194" max="8195" width="0" hidden="1" customWidth="1"/>
    <col min="8196" max="8201" width="9.36328125" bestFit="1" customWidth="1"/>
    <col min="8202" max="8202" width="9.54296875" bestFit="1" customWidth="1"/>
    <col min="8203" max="8203" width="9.36328125" bestFit="1" customWidth="1"/>
    <col min="8204" max="8205" width="9.54296875" bestFit="1" customWidth="1"/>
    <col min="8206" max="8207" width="9.36328125" bestFit="1" customWidth="1"/>
    <col min="8208" max="8211" width="8" bestFit="1" customWidth="1"/>
    <col min="8448" max="8448" width="19.6328125" customWidth="1"/>
    <col min="8449" max="8449" width="28.36328125" customWidth="1"/>
    <col min="8450" max="8451" width="0" hidden="1" customWidth="1"/>
    <col min="8452" max="8457" width="9.36328125" bestFit="1" customWidth="1"/>
    <col min="8458" max="8458" width="9.54296875" bestFit="1" customWidth="1"/>
    <col min="8459" max="8459" width="9.36328125" bestFit="1" customWidth="1"/>
    <col min="8460" max="8461" width="9.54296875" bestFit="1" customWidth="1"/>
    <col min="8462" max="8463" width="9.36328125" bestFit="1" customWidth="1"/>
    <col min="8464" max="8467" width="8" bestFit="1" customWidth="1"/>
    <col min="8704" max="8704" width="19.6328125" customWidth="1"/>
    <col min="8705" max="8705" width="28.36328125" customWidth="1"/>
    <col min="8706" max="8707" width="0" hidden="1" customWidth="1"/>
    <col min="8708" max="8713" width="9.36328125" bestFit="1" customWidth="1"/>
    <col min="8714" max="8714" width="9.54296875" bestFit="1" customWidth="1"/>
    <col min="8715" max="8715" width="9.36328125" bestFit="1" customWidth="1"/>
    <col min="8716" max="8717" width="9.54296875" bestFit="1" customWidth="1"/>
    <col min="8718" max="8719" width="9.36328125" bestFit="1" customWidth="1"/>
    <col min="8720" max="8723" width="8" bestFit="1" customWidth="1"/>
    <col min="8960" max="8960" width="19.6328125" customWidth="1"/>
    <col min="8961" max="8961" width="28.36328125" customWidth="1"/>
    <col min="8962" max="8963" width="0" hidden="1" customWidth="1"/>
    <col min="8964" max="8969" width="9.36328125" bestFit="1" customWidth="1"/>
    <col min="8970" max="8970" width="9.54296875" bestFit="1" customWidth="1"/>
    <col min="8971" max="8971" width="9.36328125" bestFit="1" customWidth="1"/>
    <col min="8972" max="8973" width="9.54296875" bestFit="1" customWidth="1"/>
    <col min="8974" max="8975" width="9.36328125" bestFit="1" customWidth="1"/>
    <col min="8976" max="8979" width="8" bestFit="1" customWidth="1"/>
    <col min="9216" max="9216" width="19.6328125" customWidth="1"/>
    <col min="9217" max="9217" width="28.36328125" customWidth="1"/>
    <col min="9218" max="9219" width="0" hidden="1" customWidth="1"/>
    <col min="9220" max="9225" width="9.36328125" bestFit="1" customWidth="1"/>
    <col min="9226" max="9226" width="9.54296875" bestFit="1" customWidth="1"/>
    <col min="9227" max="9227" width="9.36328125" bestFit="1" customWidth="1"/>
    <col min="9228" max="9229" width="9.54296875" bestFit="1" customWidth="1"/>
    <col min="9230" max="9231" width="9.36328125" bestFit="1" customWidth="1"/>
    <col min="9232" max="9235" width="8" bestFit="1" customWidth="1"/>
    <col min="9472" max="9472" width="19.6328125" customWidth="1"/>
    <col min="9473" max="9473" width="28.36328125" customWidth="1"/>
    <col min="9474" max="9475" width="0" hidden="1" customWidth="1"/>
    <col min="9476" max="9481" width="9.36328125" bestFit="1" customWidth="1"/>
    <col min="9482" max="9482" width="9.54296875" bestFit="1" customWidth="1"/>
    <col min="9483" max="9483" width="9.36328125" bestFit="1" customWidth="1"/>
    <col min="9484" max="9485" width="9.54296875" bestFit="1" customWidth="1"/>
    <col min="9486" max="9487" width="9.36328125" bestFit="1" customWidth="1"/>
    <col min="9488" max="9491" width="8" bestFit="1" customWidth="1"/>
    <col min="9728" max="9728" width="19.6328125" customWidth="1"/>
    <col min="9729" max="9729" width="28.36328125" customWidth="1"/>
    <col min="9730" max="9731" width="0" hidden="1" customWidth="1"/>
    <col min="9732" max="9737" width="9.36328125" bestFit="1" customWidth="1"/>
    <col min="9738" max="9738" width="9.54296875" bestFit="1" customWidth="1"/>
    <col min="9739" max="9739" width="9.36328125" bestFit="1" customWidth="1"/>
    <col min="9740" max="9741" width="9.54296875" bestFit="1" customWidth="1"/>
    <col min="9742" max="9743" width="9.36328125" bestFit="1" customWidth="1"/>
    <col min="9744" max="9747" width="8" bestFit="1" customWidth="1"/>
    <col min="9984" max="9984" width="19.6328125" customWidth="1"/>
    <col min="9985" max="9985" width="28.36328125" customWidth="1"/>
    <col min="9986" max="9987" width="0" hidden="1" customWidth="1"/>
    <col min="9988" max="9993" width="9.36328125" bestFit="1" customWidth="1"/>
    <col min="9994" max="9994" width="9.54296875" bestFit="1" customWidth="1"/>
    <col min="9995" max="9995" width="9.36328125" bestFit="1" customWidth="1"/>
    <col min="9996" max="9997" width="9.54296875" bestFit="1" customWidth="1"/>
    <col min="9998" max="9999" width="9.36328125" bestFit="1" customWidth="1"/>
    <col min="10000" max="10003" width="8" bestFit="1" customWidth="1"/>
    <col min="10240" max="10240" width="19.6328125" customWidth="1"/>
    <col min="10241" max="10241" width="28.36328125" customWidth="1"/>
    <col min="10242" max="10243" width="0" hidden="1" customWidth="1"/>
    <col min="10244" max="10249" width="9.36328125" bestFit="1" customWidth="1"/>
    <col min="10250" max="10250" width="9.54296875" bestFit="1" customWidth="1"/>
    <col min="10251" max="10251" width="9.36328125" bestFit="1" customWidth="1"/>
    <col min="10252" max="10253" width="9.54296875" bestFit="1" customWidth="1"/>
    <col min="10254" max="10255" width="9.36328125" bestFit="1" customWidth="1"/>
    <col min="10256" max="10259" width="8" bestFit="1" customWidth="1"/>
    <col min="10496" max="10496" width="19.6328125" customWidth="1"/>
    <col min="10497" max="10497" width="28.36328125" customWidth="1"/>
    <col min="10498" max="10499" width="0" hidden="1" customWidth="1"/>
    <col min="10500" max="10505" width="9.36328125" bestFit="1" customWidth="1"/>
    <col min="10506" max="10506" width="9.54296875" bestFit="1" customWidth="1"/>
    <col min="10507" max="10507" width="9.36328125" bestFit="1" customWidth="1"/>
    <col min="10508" max="10509" width="9.54296875" bestFit="1" customWidth="1"/>
    <col min="10510" max="10511" width="9.36328125" bestFit="1" customWidth="1"/>
    <col min="10512" max="10515" width="8" bestFit="1" customWidth="1"/>
    <col min="10752" max="10752" width="19.6328125" customWidth="1"/>
    <col min="10753" max="10753" width="28.36328125" customWidth="1"/>
    <col min="10754" max="10755" width="0" hidden="1" customWidth="1"/>
    <col min="10756" max="10761" width="9.36328125" bestFit="1" customWidth="1"/>
    <col min="10762" max="10762" width="9.54296875" bestFit="1" customWidth="1"/>
    <col min="10763" max="10763" width="9.36328125" bestFit="1" customWidth="1"/>
    <col min="10764" max="10765" width="9.54296875" bestFit="1" customWidth="1"/>
    <col min="10766" max="10767" width="9.36328125" bestFit="1" customWidth="1"/>
    <col min="10768" max="10771" width="8" bestFit="1" customWidth="1"/>
    <col min="11008" max="11008" width="19.6328125" customWidth="1"/>
    <col min="11009" max="11009" width="28.36328125" customWidth="1"/>
    <col min="11010" max="11011" width="0" hidden="1" customWidth="1"/>
    <col min="11012" max="11017" width="9.36328125" bestFit="1" customWidth="1"/>
    <col min="11018" max="11018" width="9.54296875" bestFit="1" customWidth="1"/>
    <col min="11019" max="11019" width="9.36328125" bestFit="1" customWidth="1"/>
    <col min="11020" max="11021" width="9.54296875" bestFit="1" customWidth="1"/>
    <col min="11022" max="11023" width="9.36328125" bestFit="1" customWidth="1"/>
    <col min="11024" max="11027" width="8" bestFit="1" customWidth="1"/>
    <col min="11264" max="11264" width="19.6328125" customWidth="1"/>
    <col min="11265" max="11265" width="28.36328125" customWidth="1"/>
    <col min="11266" max="11267" width="0" hidden="1" customWidth="1"/>
    <col min="11268" max="11273" width="9.36328125" bestFit="1" customWidth="1"/>
    <col min="11274" max="11274" width="9.54296875" bestFit="1" customWidth="1"/>
    <col min="11275" max="11275" width="9.36328125" bestFit="1" customWidth="1"/>
    <col min="11276" max="11277" width="9.54296875" bestFit="1" customWidth="1"/>
    <col min="11278" max="11279" width="9.36328125" bestFit="1" customWidth="1"/>
    <col min="11280" max="11283" width="8" bestFit="1" customWidth="1"/>
    <col min="11520" max="11520" width="19.6328125" customWidth="1"/>
    <col min="11521" max="11521" width="28.36328125" customWidth="1"/>
    <col min="11522" max="11523" width="0" hidden="1" customWidth="1"/>
    <col min="11524" max="11529" width="9.36328125" bestFit="1" customWidth="1"/>
    <col min="11530" max="11530" width="9.54296875" bestFit="1" customWidth="1"/>
    <col min="11531" max="11531" width="9.36328125" bestFit="1" customWidth="1"/>
    <col min="11532" max="11533" width="9.54296875" bestFit="1" customWidth="1"/>
    <col min="11534" max="11535" width="9.36328125" bestFit="1" customWidth="1"/>
    <col min="11536" max="11539" width="8" bestFit="1" customWidth="1"/>
    <col min="11776" max="11776" width="19.6328125" customWidth="1"/>
    <col min="11777" max="11777" width="28.36328125" customWidth="1"/>
    <col min="11778" max="11779" width="0" hidden="1" customWidth="1"/>
    <col min="11780" max="11785" width="9.36328125" bestFit="1" customWidth="1"/>
    <col min="11786" max="11786" width="9.54296875" bestFit="1" customWidth="1"/>
    <col min="11787" max="11787" width="9.36328125" bestFit="1" customWidth="1"/>
    <col min="11788" max="11789" width="9.54296875" bestFit="1" customWidth="1"/>
    <col min="11790" max="11791" width="9.36328125" bestFit="1" customWidth="1"/>
    <col min="11792" max="11795" width="8" bestFit="1" customWidth="1"/>
    <col min="12032" max="12032" width="19.6328125" customWidth="1"/>
    <col min="12033" max="12033" width="28.36328125" customWidth="1"/>
    <col min="12034" max="12035" width="0" hidden="1" customWidth="1"/>
    <col min="12036" max="12041" width="9.36328125" bestFit="1" customWidth="1"/>
    <col min="12042" max="12042" width="9.54296875" bestFit="1" customWidth="1"/>
    <col min="12043" max="12043" width="9.36328125" bestFit="1" customWidth="1"/>
    <col min="12044" max="12045" width="9.54296875" bestFit="1" customWidth="1"/>
    <col min="12046" max="12047" width="9.36328125" bestFit="1" customWidth="1"/>
    <col min="12048" max="12051" width="8" bestFit="1" customWidth="1"/>
    <col min="12288" max="12288" width="19.6328125" customWidth="1"/>
    <col min="12289" max="12289" width="28.36328125" customWidth="1"/>
    <col min="12290" max="12291" width="0" hidden="1" customWidth="1"/>
    <col min="12292" max="12297" width="9.36328125" bestFit="1" customWidth="1"/>
    <col min="12298" max="12298" width="9.54296875" bestFit="1" customWidth="1"/>
    <col min="12299" max="12299" width="9.36328125" bestFit="1" customWidth="1"/>
    <col min="12300" max="12301" width="9.54296875" bestFit="1" customWidth="1"/>
    <col min="12302" max="12303" width="9.36328125" bestFit="1" customWidth="1"/>
    <col min="12304" max="12307" width="8" bestFit="1" customWidth="1"/>
    <col min="12544" max="12544" width="19.6328125" customWidth="1"/>
    <col min="12545" max="12545" width="28.36328125" customWidth="1"/>
    <col min="12546" max="12547" width="0" hidden="1" customWidth="1"/>
    <col min="12548" max="12553" width="9.36328125" bestFit="1" customWidth="1"/>
    <col min="12554" max="12554" width="9.54296875" bestFit="1" customWidth="1"/>
    <col min="12555" max="12555" width="9.36328125" bestFit="1" customWidth="1"/>
    <col min="12556" max="12557" width="9.54296875" bestFit="1" customWidth="1"/>
    <col min="12558" max="12559" width="9.36328125" bestFit="1" customWidth="1"/>
    <col min="12560" max="12563" width="8" bestFit="1" customWidth="1"/>
    <col min="12800" max="12800" width="19.6328125" customWidth="1"/>
    <col min="12801" max="12801" width="28.36328125" customWidth="1"/>
    <col min="12802" max="12803" width="0" hidden="1" customWidth="1"/>
    <col min="12804" max="12809" width="9.36328125" bestFit="1" customWidth="1"/>
    <col min="12810" max="12810" width="9.54296875" bestFit="1" customWidth="1"/>
    <col min="12811" max="12811" width="9.36328125" bestFit="1" customWidth="1"/>
    <col min="12812" max="12813" width="9.54296875" bestFit="1" customWidth="1"/>
    <col min="12814" max="12815" width="9.36328125" bestFit="1" customWidth="1"/>
    <col min="12816" max="12819" width="8" bestFit="1" customWidth="1"/>
    <col min="13056" max="13056" width="19.6328125" customWidth="1"/>
    <col min="13057" max="13057" width="28.36328125" customWidth="1"/>
    <col min="13058" max="13059" width="0" hidden="1" customWidth="1"/>
    <col min="13060" max="13065" width="9.36328125" bestFit="1" customWidth="1"/>
    <col min="13066" max="13066" width="9.54296875" bestFit="1" customWidth="1"/>
    <col min="13067" max="13067" width="9.36328125" bestFit="1" customWidth="1"/>
    <col min="13068" max="13069" width="9.54296875" bestFit="1" customWidth="1"/>
    <col min="13070" max="13071" width="9.36328125" bestFit="1" customWidth="1"/>
    <col min="13072" max="13075" width="8" bestFit="1" customWidth="1"/>
    <col min="13312" max="13312" width="19.6328125" customWidth="1"/>
    <col min="13313" max="13313" width="28.36328125" customWidth="1"/>
    <col min="13314" max="13315" width="0" hidden="1" customWidth="1"/>
    <col min="13316" max="13321" width="9.36328125" bestFit="1" customWidth="1"/>
    <col min="13322" max="13322" width="9.54296875" bestFit="1" customWidth="1"/>
    <col min="13323" max="13323" width="9.36328125" bestFit="1" customWidth="1"/>
    <col min="13324" max="13325" width="9.54296875" bestFit="1" customWidth="1"/>
    <col min="13326" max="13327" width="9.36328125" bestFit="1" customWidth="1"/>
    <col min="13328" max="13331" width="8" bestFit="1" customWidth="1"/>
    <col min="13568" max="13568" width="19.6328125" customWidth="1"/>
    <col min="13569" max="13569" width="28.36328125" customWidth="1"/>
    <col min="13570" max="13571" width="0" hidden="1" customWidth="1"/>
    <col min="13572" max="13577" width="9.36328125" bestFit="1" customWidth="1"/>
    <col min="13578" max="13578" width="9.54296875" bestFit="1" customWidth="1"/>
    <col min="13579" max="13579" width="9.36328125" bestFit="1" customWidth="1"/>
    <col min="13580" max="13581" width="9.54296875" bestFit="1" customWidth="1"/>
    <col min="13582" max="13583" width="9.36328125" bestFit="1" customWidth="1"/>
    <col min="13584" max="13587" width="8" bestFit="1" customWidth="1"/>
    <col min="13824" max="13824" width="19.6328125" customWidth="1"/>
    <col min="13825" max="13825" width="28.36328125" customWidth="1"/>
    <col min="13826" max="13827" width="0" hidden="1" customWidth="1"/>
    <col min="13828" max="13833" width="9.36328125" bestFit="1" customWidth="1"/>
    <col min="13834" max="13834" width="9.54296875" bestFit="1" customWidth="1"/>
    <col min="13835" max="13835" width="9.36328125" bestFit="1" customWidth="1"/>
    <col min="13836" max="13837" width="9.54296875" bestFit="1" customWidth="1"/>
    <col min="13838" max="13839" width="9.36328125" bestFit="1" customWidth="1"/>
    <col min="13840" max="13843" width="8" bestFit="1" customWidth="1"/>
    <col min="14080" max="14080" width="19.6328125" customWidth="1"/>
    <col min="14081" max="14081" width="28.36328125" customWidth="1"/>
    <col min="14082" max="14083" width="0" hidden="1" customWidth="1"/>
    <col min="14084" max="14089" width="9.36328125" bestFit="1" customWidth="1"/>
    <col min="14090" max="14090" width="9.54296875" bestFit="1" customWidth="1"/>
    <col min="14091" max="14091" width="9.36328125" bestFit="1" customWidth="1"/>
    <col min="14092" max="14093" width="9.54296875" bestFit="1" customWidth="1"/>
    <col min="14094" max="14095" width="9.36328125" bestFit="1" customWidth="1"/>
    <col min="14096" max="14099" width="8" bestFit="1" customWidth="1"/>
    <col min="14336" max="14336" width="19.6328125" customWidth="1"/>
    <col min="14337" max="14337" width="28.36328125" customWidth="1"/>
    <col min="14338" max="14339" width="0" hidden="1" customWidth="1"/>
    <col min="14340" max="14345" width="9.36328125" bestFit="1" customWidth="1"/>
    <col min="14346" max="14346" width="9.54296875" bestFit="1" customWidth="1"/>
    <col min="14347" max="14347" width="9.36328125" bestFit="1" customWidth="1"/>
    <col min="14348" max="14349" width="9.54296875" bestFit="1" customWidth="1"/>
    <col min="14350" max="14351" width="9.36328125" bestFit="1" customWidth="1"/>
    <col min="14352" max="14355" width="8" bestFit="1" customWidth="1"/>
    <col min="14592" max="14592" width="19.6328125" customWidth="1"/>
    <col min="14593" max="14593" width="28.36328125" customWidth="1"/>
    <col min="14594" max="14595" width="0" hidden="1" customWidth="1"/>
    <col min="14596" max="14601" width="9.36328125" bestFit="1" customWidth="1"/>
    <col min="14602" max="14602" width="9.54296875" bestFit="1" customWidth="1"/>
    <col min="14603" max="14603" width="9.36328125" bestFit="1" customWidth="1"/>
    <col min="14604" max="14605" width="9.54296875" bestFit="1" customWidth="1"/>
    <col min="14606" max="14607" width="9.36328125" bestFit="1" customWidth="1"/>
    <col min="14608" max="14611" width="8" bestFit="1" customWidth="1"/>
    <col min="14848" max="14848" width="19.6328125" customWidth="1"/>
    <col min="14849" max="14849" width="28.36328125" customWidth="1"/>
    <col min="14850" max="14851" width="0" hidden="1" customWidth="1"/>
    <col min="14852" max="14857" width="9.36328125" bestFit="1" customWidth="1"/>
    <col min="14858" max="14858" width="9.54296875" bestFit="1" customWidth="1"/>
    <col min="14859" max="14859" width="9.36328125" bestFit="1" customWidth="1"/>
    <col min="14860" max="14861" width="9.54296875" bestFit="1" customWidth="1"/>
    <col min="14862" max="14863" width="9.36328125" bestFit="1" customWidth="1"/>
    <col min="14864" max="14867" width="8" bestFit="1" customWidth="1"/>
    <col min="15104" max="15104" width="19.6328125" customWidth="1"/>
    <col min="15105" max="15105" width="28.36328125" customWidth="1"/>
    <col min="15106" max="15107" width="0" hidden="1" customWidth="1"/>
    <col min="15108" max="15113" width="9.36328125" bestFit="1" customWidth="1"/>
    <col min="15114" max="15114" width="9.54296875" bestFit="1" customWidth="1"/>
    <col min="15115" max="15115" width="9.36328125" bestFit="1" customWidth="1"/>
    <col min="15116" max="15117" width="9.54296875" bestFit="1" customWidth="1"/>
    <col min="15118" max="15119" width="9.36328125" bestFit="1" customWidth="1"/>
    <col min="15120" max="15123" width="8" bestFit="1" customWidth="1"/>
    <col min="15360" max="15360" width="19.6328125" customWidth="1"/>
    <col min="15361" max="15361" width="28.36328125" customWidth="1"/>
    <col min="15362" max="15363" width="0" hidden="1" customWidth="1"/>
    <col min="15364" max="15369" width="9.36328125" bestFit="1" customWidth="1"/>
    <col min="15370" max="15370" width="9.54296875" bestFit="1" customWidth="1"/>
    <col min="15371" max="15371" width="9.36328125" bestFit="1" customWidth="1"/>
    <col min="15372" max="15373" width="9.54296875" bestFit="1" customWidth="1"/>
    <col min="15374" max="15375" width="9.36328125" bestFit="1" customWidth="1"/>
    <col min="15376" max="15379" width="8" bestFit="1" customWidth="1"/>
    <col min="15616" max="15616" width="19.6328125" customWidth="1"/>
    <col min="15617" max="15617" width="28.36328125" customWidth="1"/>
    <col min="15618" max="15619" width="0" hidden="1" customWidth="1"/>
    <col min="15620" max="15625" width="9.36328125" bestFit="1" customWidth="1"/>
    <col min="15626" max="15626" width="9.54296875" bestFit="1" customWidth="1"/>
    <col min="15627" max="15627" width="9.36328125" bestFit="1" customWidth="1"/>
    <col min="15628" max="15629" width="9.54296875" bestFit="1" customWidth="1"/>
    <col min="15630" max="15631" width="9.36328125" bestFit="1" customWidth="1"/>
    <col min="15632" max="15635" width="8" bestFit="1" customWidth="1"/>
    <col min="15872" max="15872" width="19.6328125" customWidth="1"/>
    <col min="15873" max="15873" width="28.36328125" customWidth="1"/>
    <col min="15874" max="15875" width="0" hidden="1" customWidth="1"/>
    <col min="15876" max="15881" width="9.36328125" bestFit="1" customWidth="1"/>
    <col min="15882" max="15882" width="9.54296875" bestFit="1" customWidth="1"/>
    <col min="15883" max="15883" width="9.36328125" bestFit="1" customWidth="1"/>
    <col min="15884" max="15885" width="9.54296875" bestFit="1" customWidth="1"/>
    <col min="15886" max="15887" width="9.36328125" bestFit="1" customWidth="1"/>
    <col min="15888" max="15891" width="8" bestFit="1" customWidth="1"/>
    <col min="16128" max="16128" width="19.6328125" customWidth="1"/>
    <col min="16129" max="16129" width="28.36328125" customWidth="1"/>
    <col min="16130" max="16131" width="0" hidden="1" customWidth="1"/>
    <col min="16132" max="16137" width="9.36328125" bestFit="1" customWidth="1"/>
    <col min="16138" max="16138" width="9.54296875" bestFit="1" customWidth="1"/>
    <col min="16139" max="16139" width="9.36328125" bestFit="1" customWidth="1"/>
    <col min="16140" max="16141" width="9.54296875" bestFit="1" customWidth="1"/>
    <col min="16142" max="16143" width="9.36328125" bestFit="1" customWidth="1"/>
    <col min="16144" max="16147" width="8" bestFit="1" customWidth="1"/>
  </cols>
  <sheetData>
    <row r="2" spans="1:46" ht="18.5">
      <c r="A2" s="199" t="s">
        <v>0</v>
      </c>
      <c r="B2" s="200"/>
      <c r="C2" s="199" t="s">
        <v>41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78" t="s">
        <v>605</v>
      </c>
      <c r="C4" s="78" t="s">
        <v>606</v>
      </c>
    </row>
    <row r="5" spans="1:46">
      <c r="A5" s="399"/>
      <c r="B5" s="400"/>
      <c r="C5" s="401"/>
      <c r="D5" s="399"/>
      <c r="E5" s="145" t="s">
        <v>297</v>
      </c>
      <c r="F5" s="145" t="s">
        <v>298</v>
      </c>
      <c r="G5" s="146" t="s">
        <v>299</v>
      </c>
      <c r="H5" s="145" t="s">
        <v>300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255</v>
      </c>
      <c r="R5" s="145" t="s">
        <v>261</v>
      </c>
      <c r="S5" s="145" t="s">
        <v>262</v>
      </c>
      <c r="T5" s="145" t="s">
        <v>264</v>
      </c>
      <c r="U5" s="145" t="s">
        <v>266</v>
      </c>
      <c r="V5" s="145" t="s">
        <v>268</v>
      </c>
      <c r="W5" s="145" t="s">
        <v>270</v>
      </c>
      <c r="X5" s="145" t="s">
        <v>274</v>
      </c>
      <c r="Y5" s="145" t="s">
        <v>276</v>
      </c>
      <c r="Z5" s="145" t="s">
        <v>282</v>
      </c>
      <c r="AA5" s="145" t="s">
        <v>289</v>
      </c>
      <c r="AB5" s="145" t="s">
        <v>384</v>
      </c>
      <c r="AC5" s="145" t="s">
        <v>390</v>
      </c>
      <c r="AD5" s="145" t="s">
        <v>393</v>
      </c>
      <c r="AE5" s="145" t="s">
        <v>397</v>
      </c>
      <c r="AF5" s="145" t="s">
        <v>404</v>
      </c>
      <c r="AG5" s="145" t="s">
        <v>409</v>
      </c>
      <c r="AH5" s="145" t="s">
        <v>413</v>
      </c>
      <c r="AI5" s="145" t="s">
        <v>421</v>
      </c>
      <c r="AJ5" s="145" t="s">
        <v>422</v>
      </c>
      <c r="AK5" s="145" t="s">
        <v>425</v>
      </c>
      <c r="AL5" s="145" t="s">
        <v>433</v>
      </c>
      <c r="AM5" s="145" t="s">
        <v>437</v>
      </c>
      <c r="AN5" s="145" t="s">
        <v>441</v>
      </c>
      <c r="AO5" s="145" t="s">
        <v>888</v>
      </c>
      <c r="AP5" s="145" t="s">
        <v>907</v>
      </c>
      <c r="AQ5" s="145" t="s">
        <v>946</v>
      </c>
      <c r="AR5" s="145" t="s">
        <v>952</v>
      </c>
      <c r="AS5" s="145" t="s">
        <v>975</v>
      </c>
      <c r="AT5" s="145" t="s">
        <v>978</v>
      </c>
    </row>
    <row r="6" spans="1:46">
      <c r="A6" s="399"/>
      <c r="B6" s="400"/>
      <c r="C6" s="401"/>
      <c r="D6" s="399"/>
      <c r="E6" s="145" t="s">
        <v>293</v>
      </c>
      <c r="F6" s="145" t="s">
        <v>294</v>
      </c>
      <c r="G6" s="146" t="s">
        <v>295</v>
      </c>
      <c r="H6" s="145" t="s">
        <v>296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256</v>
      </c>
      <c r="R6" s="145" t="s">
        <v>260</v>
      </c>
      <c r="S6" s="145" t="s">
        <v>263</v>
      </c>
      <c r="T6" s="145" t="s">
        <v>265</v>
      </c>
      <c r="U6" s="145" t="s">
        <v>267</v>
      </c>
      <c r="V6" s="145" t="s">
        <v>269</v>
      </c>
      <c r="W6" s="145" t="s">
        <v>271</v>
      </c>
      <c r="X6" s="145" t="s">
        <v>275</v>
      </c>
      <c r="Y6" s="145" t="s">
        <v>277</v>
      </c>
      <c r="Z6" s="145" t="s">
        <v>283</v>
      </c>
      <c r="AA6" s="145" t="s">
        <v>290</v>
      </c>
      <c r="AB6" s="145" t="s">
        <v>385</v>
      </c>
      <c r="AC6" s="145" t="s">
        <v>391</v>
      </c>
      <c r="AD6" s="145" t="s">
        <v>394</v>
      </c>
      <c r="AE6" s="145" t="s">
        <v>398</v>
      </c>
      <c r="AF6" s="145" t="s">
        <v>403</v>
      </c>
      <c r="AG6" s="145" t="s">
        <v>410</v>
      </c>
      <c r="AH6" s="145" t="s">
        <v>414</v>
      </c>
      <c r="AI6" s="145" t="s">
        <v>420</v>
      </c>
      <c r="AJ6" s="145" t="s">
        <v>423</v>
      </c>
      <c r="AK6" s="145" t="s">
        <v>426</v>
      </c>
      <c r="AL6" s="145" t="s">
        <v>434</v>
      </c>
      <c r="AM6" s="145" t="s">
        <v>438</v>
      </c>
      <c r="AN6" s="145" t="s">
        <v>442</v>
      </c>
      <c r="AO6" s="145" t="s">
        <v>889</v>
      </c>
      <c r="AP6" s="145" t="s">
        <v>908</v>
      </c>
      <c r="AQ6" s="145" t="s">
        <v>947</v>
      </c>
      <c r="AR6" s="145" t="s">
        <v>953</v>
      </c>
      <c r="AS6" s="145" t="s">
        <v>976</v>
      </c>
      <c r="AT6" s="145" t="s">
        <v>979</v>
      </c>
    </row>
    <row r="7" spans="1:46">
      <c r="A7" s="402" t="s">
        <v>326</v>
      </c>
      <c r="B7" s="79" t="s">
        <v>316</v>
      </c>
      <c r="C7" s="402" t="s">
        <v>327</v>
      </c>
      <c r="D7" s="79" t="s">
        <v>328</v>
      </c>
      <c r="E7" s="201">
        <v>1455.6422166666666</v>
      </c>
      <c r="F7" s="201">
        <v>1396.9802698412698</v>
      </c>
      <c r="G7" s="201">
        <v>1206.0237384615384</v>
      </c>
      <c r="H7" s="201">
        <v>1749.6262950819673</v>
      </c>
      <c r="I7" s="201">
        <v>1644.1112258064516</v>
      </c>
      <c r="J7" s="201">
        <v>2074.7377540983607</v>
      </c>
      <c r="K7" s="201">
        <v>2039.9199375000001</v>
      </c>
      <c r="L7" s="201">
        <v>1856.4890169491525</v>
      </c>
      <c r="M7" s="201">
        <v>2108.6660000000002</v>
      </c>
      <c r="N7" s="201">
        <v>2615.6256031746029</v>
      </c>
      <c r="O7" s="201">
        <v>1444.9618730158729</v>
      </c>
      <c r="P7" s="201">
        <v>1615.2928644067797</v>
      </c>
      <c r="Q7" s="201">
        <v>1989.7429666666665</v>
      </c>
      <c r="R7" s="201">
        <v>2813.9693225806454</v>
      </c>
      <c r="S7" s="201">
        <v>2926.2785076923078</v>
      </c>
      <c r="T7" s="201">
        <v>3495.834901639344</v>
      </c>
      <c r="U7" s="201">
        <v>3887.6905322580646</v>
      </c>
      <c r="V7" s="356">
        <v>2868.7245409836064</v>
      </c>
      <c r="W7" s="356">
        <v>2765.3491230769232</v>
      </c>
      <c r="X7" s="356">
        <v>2822.3999344262293</v>
      </c>
      <c r="Y7" s="356">
        <v>4150.5686999999998</v>
      </c>
      <c r="Z7" s="356">
        <v>3061.8735645161291</v>
      </c>
      <c r="AA7" s="356">
        <v>3503.4824374999998</v>
      </c>
      <c r="AB7" s="356">
        <v>3314.3836065573773</v>
      </c>
      <c r="AC7" s="356">
        <v>3257.7933064516133</v>
      </c>
      <c r="AD7" s="356">
        <v>3140.1898064516131</v>
      </c>
      <c r="AE7" s="356">
        <v>3376.9808615384613</v>
      </c>
      <c r="AF7" s="356">
        <v>3181.9339344262294</v>
      </c>
      <c r="AG7" s="356">
        <v>4840.1629523809524</v>
      </c>
      <c r="AH7" s="356">
        <v>5666.3851803278694</v>
      </c>
      <c r="AI7" s="356">
        <v>5167.0038906250002</v>
      </c>
      <c r="AJ7" s="356">
        <v>5104.9646500000008</v>
      </c>
      <c r="AK7" s="356">
        <v>5806.8699016393439</v>
      </c>
      <c r="AL7" s="356">
        <v>7388.4348253968255</v>
      </c>
      <c r="AM7" s="356">
        <v>6040.2471060606067</v>
      </c>
      <c r="AN7" s="356">
        <v>4789.0899016393441</v>
      </c>
      <c r="AO7" s="201">
        <v>4969.9955081967209</v>
      </c>
      <c r="AP7" s="201">
        <v>5536.6454918032796</v>
      </c>
      <c r="AQ7" s="201">
        <v>4431.0876969696974</v>
      </c>
      <c r="AR7" s="201">
        <v>5117.4489516129024</v>
      </c>
      <c r="AS7" s="201">
        <v>7323.3099344262291</v>
      </c>
      <c r="AT7" s="201">
        <v>5909.4506721311473</v>
      </c>
    </row>
    <row r="8" spans="1:46" s="83" customFormat="1">
      <c r="A8" s="403"/>
      <c r="B8" s="86" t="s">
        <v>318</v>
      </c>
      <c r="C8" s="403"/>
      <c r="D8" s="86" t="s">
        <v>319</v>
      </c>
      <c r="E8" s="97">
        <v>1.1401875898236076</v>
      </c>
      <c r="F8" s="97">
        <v>1.2238228865919925</v>
      </c>
      <c r="G8" s="97">
        <v>1.2610752404758754</v>
      </c>
      <c r="H8" s="97">
        <v>1.0526319455534487</v>
      </c>
      <c r="I8" s="97">
        <v>1.0264076536655318</v>
      </c>
      <c r="J8" s="97">
        <v>1.0145485260341378</v>
      </c>
      <c r="K8" s="97">
        <v>1.0225874392466199</v>
      </c>
      <c r="L8" s="97">
        <v>1.0777888961569266</v>
      </c>
      <c r="M8" s="97">
        <v>1.0347998933923153</v>
      </c>
      <c r="N8" s="97">
        <v>1.013186187822267</v>
      </c>
      <c r="O8" s="97">
        <v>1.152981882709752</v>
      </c>
      <c r="P8" s="97">
        <v>1.1480213164682036</v>
      </c>
      <c r="Q8" s="97">
        <v>1.0381130979916018</v>
      </c>
      <c r="R8" s="97">
        <v>0.86421217696976282</v>
      </c>
      <c r="S8" s="97">
        <v>0.82333875155676173</v>
      </c>
      <c r="T8" s="97">
        <v>0.84266482995790259</v>
      </c>
      <c r="U8" s="97">
        <v>0.81347802561594584</v>
      </c>
      <c r="V8" s="357">
        <v>0.85799491449179666</v>
      </c>
      <c r="W8" s="357">
        <v>0.95100908638509296</v>
      </c>
      <c r="X8" s="357">
        <v>0.9687991957176848</v>
      </c>
      <c r="Y8" s="357">
        <v>0.79440936629677306</v>
      </c>
      <c r="Z8" s="357">
        <v>0.92458847039834657</v>
      </c>
      <c r="AA8" s="357">
        <v>0.8611837095283208</v>
      </c>
      <c r="AB8" s="357">
        <v>0.90584863201013577</v>
      </c>
      <c r="AC8" s="357">
        <v>0.90799243601028257</v>
      </c>
      <c r="AD8" s="357">
        <v>0.96889634472298969</v>
      </c>
      <c r="AE8" s="357">
        <v>0.98844607928160166</v>
      </c>
      <c r="AF8" s="357">
        <v>1.0428278268973996</v>
      </c>
      <c r="AG8" s="357">
        <v>0.83519337379828962</v>
      </c>
      <c r="AH8" s="357">
        <v>0.74313507445137428</v>
      </c>
      <c r="AI8" s="357">
        <v>0.77246854106680474</v>
      </c>
      <c r="AJ8" s="357">
        <v>0.77774710777704359</v>
      </c>
      <c r="AK8" s="357">
        <v>0.65742101135540743</v>
      </c>
      <c r="AL8" s="357">
        <v>0.61149153061022976</v>
      </c>
      <c r="AM8" s="357">
        <v>0.62900956856333934</v>
      </c>
      <c r="AN8" s="357">
        <v>0.75637367069613048</v>
      </c>
      <c r="AO8" s="97">
        <v>0.77210831070909769</v>
      </c>
      <c r="AP8" s="97">
        <v>0.74513259382438102</v>
      </c>
      <c r="AQ8" s="97">
        <v>0.85908108723889887</v>
      </c>
      <c r="AR8" s="97">
        <v>0.88224620864286163</v>
      </c>
      <c r="AS8" s="97">
        <v>0.72732651485418764</v>
      </c>
      <c r="AT8" s="97">
        <v>0.78583253019959076</v>
      </c>
    </row>
    <row r="9" spans="1:46" s="83" customFormat="1">
      <c r="A9" s="404" t="s">
        <v>315</v>
      </c>
      <c r="B9" s="79" t="s">
        <v>316</v>
      </c>
      <c r="C9" s="404" t="s">
        <v>633</v>
      </c>
      <c r="D9" s="79" t="s">
        <v>317</v>
      </c>
      <c r="E9" s="201">
        <v>202.48638</v>
      </c>
      <c r="F9" s="201">
        <v>197.58997460317457</v>
      </c>
      <c r="G9" s="201">
        <v>199.9304923076923</v>
      </c>
      <c r="H9" s="201">
        <v>270.5854065573771</v>
      </c>
      <c r="I9" s="201">
        <v>251.0764387096774</v>
      </c>
      <c r="J9" s="201">
        <v>301.67169508196719</v>
      </c>
      <c r="K9" s="201">
        <v>321.68038437500002</v>
      </c>
      <c r="L9" s="201">
        <v>471.93113559322035</v>
      </c>
      <c r="M9" s="201">
        <v>566.0615733333334</v>
      </c>
      <c r="N9" s="201">
        <v>690.14138730158743</v>
      </c>
      <c r="O9" s="201">
        <v>594.86975555555546</v>
      </c>
      <c r="P9" s="201">
        <v>942.42900338983054</v>
      </c>
      <c r="Q9" s="201">
        <v>1277.4046400000002</v>
      </c>
      <c r="R9" s="201">
        <v>1445.2047451612902</v>
      </c>
      <c r="S9" s="201">
        <v>1565.0209292307693</v>
      </c>
      <c r="T9" s="201">
        <v>1602.3980688524589</v>
      </c>
      <c r="U9" s="201">
        <v>2175.7997645161286</v>
      </c>
      <c r="V9" s="201">
        <v>2356.5625016393442</v>
      </c>
      <c r="W9" s="201">
        <v>2659.1922676923073</v>
      </c>
      <c r="X9" s="201">
        <v>2962.1504524590164</v>
      </c>
      <c r="Y9" s="201">
        <v>3804.4821666666667</v>
      </c>
      <c r="Z9" s="201">
        <v>3531.7025387096774</v>
      </c>
      <c r="AA9" s="201">
        <v>4249.0623437499999</v>
      </c>
      <c r="AB9" s="201">
        <v>4290.727393442623</v>
      </c>
      <c r="AC9" s="201">
        <v>3763.461016129032</v>
      </c>
      <c r="AD9" s="201">
        <v>3414.6926548387091</v>
      </c>
      <c r="AE9" s="201">
        <v>3343.4925999999991</v>
      </c>
      <c r="AF9" s="201">
        <v>3531.3229999999999</v>
      </c>
      <c r="AG9" s="201">
        <v>3263.4784761904762</v>
      </c>
      <c r="AH9" s="201">
        <v>3108.9287704918029</v>
      </c>
      <c r="AI9" s="201">
        <v>3283.094046875</v>
      </c>
      <c r="AJ9" s="201">
        <v>3393.3916833333333</v>
      </c>
      <c r="AK9" s="201">
        <v>3176.5274590163935</v>
      </c>
      <c r="AL9" s="201">
        <v>3666.3028253968255</v>
      </c>
      <c r="AM9" s="201">
        <v>3099.7198787878788</v>
      </c>
      <c r="AN9" s="201">
        <v>3204.1570327868853</v>
      </c>
      <c r="AO9" s="201">
        <v>2625.4470000000001</v>
      </c>
      <c r="AP9" s="201">
        <v>2982.5131311475411</v>
      </c>
      <c r="AQ9" s="201">
        <v>2980.1952424242422</v>
      </c>
      <c r="AR9" s="201">
        <v>3459.3487258064515</v>
      </c>
      <c r="AS9" s="201">
        <v>3912.2150327868853</v>
      </c>
      <c r="AT9" s="201">
        <v>3592.0261147540987</v>
      </c>
    </row>
    <row r="10" spans="1:46" s="83" customFormat="1">
      <c r="A10" s="403"/>
      <c r="B10" s="86" t="s">
        <v>318</v>
      </c>
      <c r="C10" s="403"/>
      <c r="D10" s="86" t="s">
        <v>319</v>
      </c>
      <c r="E10" s="97">
        <v>1.2798271156147574</v>
      </c>
      <c r="F10" s="97">
        <v>1.3093479897010827</v>
      </c>
      <c r="G10" s="97">
        <v>1.0661598984940088</v>
      </c>
      <c r="H10" s="97">
        <v>1.1120339526386673</v>
      </c>
      <c r="I10" s="97">
        <v>0.99173988345612585</v>
      </c>
      <c r="J10" s="97">
        <v>1.0699203363700174</v>
      </c>
      <c r="K10" s="97">
        <v>0.95423902275358341</v>
      </c>
      <c r="L10" s="97">
        <v>0.98625651825026173</v>
      </c>
      <c r="M10" s="97">
        <v>0.84938927109176721</v>
      </c>
      <c r="N10" s="97">
        <v>0.88611859091931433</v>
      </c>
      <c r="O10" s="97">
        <v>0.8710923660477512</v>
      </c>
      <c r="P10" s="97">
        <v>0.87372881671117897</v>
      </c>
      <c r="Q10" s="97">
        <v>0.85515346557168337</v>
      </c>
      <c r="R10" s="97">
        <v>1.0752163650900903</v>
      </c>
      <c r="S10" s="97">
        <v>1.0064752217361721</v>
      </c>
      <c r="T10" s="97">
        <v>1.0515561848823949</v>
      </c>
      <c r="U10" s="97">
        <v>0.98571242464391684</v>
      </c>
      <c r="V10" s="97">
        <v>1.0572386964926139</v>
      </c>
      <c r="W10" s="97">
        <v>0.99356056922132752</v>
      </c>
      <c r="X10" s="97">
        <v>0.97589004371182819</v>
      </c>
      <c r="Y10" s="97">
        <v>0.90822345380074287</v>
      </c>
      <c r="Z10" s="97">
        <v>0.91379432170002095</v>
      </c>
      <c r="AA10" s="97">
        <v>0.87721858414424447</v>
      </c>
      <c r="AB10" s="97">
        <v>0.91286558997633516</v>
      </c>
      <c r="AC10" s="97">
        <v>0.89050266072217854</v>
      </c>
      <c r="AD10" s="97">
        <v>0.91589253151912886</v>
      </c>
      <c r="AE10" s="97">
        <v>0.91740603730460846</v>
      </c>
      <c r="AF10" s="97">
        <v>0.92539472841328596</v>
      </c>
      <c r="AG10" s="97">
        <v>0.97552110837648065</v>
      </c>
      <c r="AH10" s="97">
        <v>0.97939970824153444</v>
      </c>
      <c r="AI10" s="97">
        <v>0.95826526461863815</v>
      </c>
      <c r="AJ10" s="97">
        <v>0.93586412295712362</v>
      </c>
      <c r="AK10" s="97">
        <v>0.9568725481491579</v>
      </c>
      <c r="AL10" s="97">
        <v>0.94846884312318414</v>
      </c>
      <c r="AM10" s="97">
        <v>0.96165983425561108</v>
      </c>
      <c r="AN10" s="97">
        <v>0.95991069572586341</v>
      </c>
      <c r="AO10" s="97">
        <v>0.97140968351075541</v>
      </c>
      <c r="AP10" s="97">
        <v>0.97701136637981412</v>
      </c>
      <c r="AQ10" s="97">
        <v>0.960256605315151</v>
      </c>
      <c r="AR10" s="97">
        <v>0.94946876095048671</v>
      </c>
      <c r="AS10" s="97">
        <v>0.88004936635682351</v>
      </c>
      <c r="AT10" s="97">
        <v>0.91985947672356416</v>
      </c>
    </row>
    <row r="11" spans="1:46" s="83" customFormat="1" ht="14.4" customHeight="1">
      <c r="A11" s="402" t="s">
        <v>329</v>
      </c>
      <c r="B11" s="79" t="s">
        <v>316</v>
      </c>
      <c r="C11" s="402" t="s">
        <v>330</v>
      </c>
      <c r="D11" s="79" t="s">
        <v>328</v>
      </c>
      <c r="E11" s="201">
        <v>498.43770666666666</v>
      </c>
      <c r="F11" s="201">
        <v>477.03397142857136</v>
      </c>
      <c r="G11" s="201">
        <v>464.50268615384613</v>
      </c>
      <c r="H11" s="201">
        <v>505.7098655737704</v>
      </c>
      <c r="I11" s="201">
        <v>490.5179645161291</v>
      </c>
      <c r="J11" s="201">
        <v>553.44604918032792</v>
      </c>
      <c r="K11" s="201">
        <v>522.25558437500001</v>
      </c>
      <c r="L11" s="201">
        <v>604.99449152542377</v>
      </c>
      <c r="M11" s="201">
        <v>640.10825999999997</v>
      </c>
      <c r="N11" s="201">
        <v>685.18624126984128</v>
      </c>
      <c r="O11" s="201">
        <v>670.71318412698406</v>
      </c>
      <c r="P11" s="201">
        <v>766.82534915254234</v>
      </c>
      <c r="Q11" s="201">
        <v>765.85981666666669</v>
      </c>
      <c r="R11" s="201">
        <v>720.01568709677417</v>
      </c>
      <c r="S11" s="201">
        <v>754.32624923076924</v>
      </c>
      <c r="T11" s="201">
        <v>761.72181967213112</v>
      </c>
      <c r="U11" s="201">
        <v>791.8411290322581</v>
      </c>
      <c r="V11" s="201">
        <v>979.2391540983607</v>
      </c>
      <c r="W11" s="201">
        <v>1015.4208184615383</v>
      </c>
      <c r="X11" s="201">
        <v>1027.539681967213</v>
      </c>
      <c r="Y11" s="201">
        <v>1127.2290500000001</v>
      </c>
      <c r="Z11" s="201">
        <v>1040.6566677419355</v>
      </c>
      <c r="AA11" s="201">
        <v>1082.1224687500001</v>
      </c>
      <c r="AB11" s="201">
        <v>939.34331147540991</v>
      </c>
      <c r="AC11" s="201">
        <v>996.51398387096776</v>
      </c>
      <c r="AD11" s="201">
        <v>1090.0609483870967</v>
      </c>
      <c r="AE11" s="201">
        <v>1091.7138399999999</v>
      </c>
      <c r="AF11" s="201">
        <v>1063.4887704918033</v>
      </c>
      <c r="AG11" s="201">
        <v>976.79093650793652</v>
      </c>
      <c r="AH11" s="201">
        <v>928.6430983606557</v>
      </c>
      <c r="AI11" s="201">
        <v>882.12599999999986</v>
      </c>
      <c r="AJ11" s="201">
        <v>960.33130000000006</v>
      </c>
      <c r="AK11" s="201">
        <v>848.67629508196728</v>
      </c>
      <c r="AL11" s="201">
        <v>986.977873015873</v>
      </c>
      <c r="AM11" s="201">
        <v>1018.6079545454546</v>
      </c>
      <c r="AN11" s="201">
        <v>1031.8925573770493</v>
      </c>
      <c r="AO11" s="201">
        <v>914.05491803278687</v>
      </c>
      <c r="AP11" s="201">
        <v>934.47385245901637</v>
      </c>
      <c r="AQ11" s="201">
        <v>818.69589393939395</v>
      </c>
      <c r="AR11" s="201">
        <v>833.48308064516129</v>
      </c>
      <c r="AS11" s="201">
        <v>951.08109836065569</v>
      </c>
      <c r="AT11" s="201">
        <v>836.66650819672134</v>
      </c>
    </row>
    <row r="12" spans="1:46" s="83" customFormat="1">
      <c r="A12" s="403"/>
      <c r="B12" s="86" t="s">
        <v>318</v>
      </c>
      <c r="C12" s="403"/>
      <c r="D12" s="86" t="s">
        <v>319</v>
      </c>
      <c r="E12" s="97">
        <v>4.1603788238679762</v>
      </c>
      <c r="F12" s="97">
        <v>3.7381495388624701</v>
      </c>
      <c r="G12" s="97">
        <v>3.2487530746944704</v>
      </c>
      <c r="H12" s="97">
        <v>3.2051593254964783</v>
      </c>
      <c r="I12" s="97">
        <v>3.1383443991321527</v>
      </c>
      <c r="J12" s="97">
        <v>3.0381666997381198</v>
      </c>
      <c r="K12" s="97">
        <v>2.9630589283969258</v>
      </c>
      <c r="L12" s="97">
        <v>2.9244162836613561</v>
      </c>
      <c r="M12" s="97">
        <v>2.9698100924886184</v>
      </c>
      <c r="N12" s="97">
        <v>3.2762850692162209</v>
      </c>
      <c r="O12" s="97">
        <v>3.6358855886985979</v>
      </c>
      <c r="P12" s="97">
        <v>3.4941384796709598</v>
      </c>
      <c r="Q12" s="97">
        <v>3.4880274072785711</v>
      </c>
      <c r="R12" s="97">
        <v>3.954245109345992</v>
      </c>
      <c r="S12" s="97">
        <v>3.8841972438626544</v>
      </c>
      <c r="T12" s="97">
        <v>4.1792346845271444</v>
      </c>
      <c r="U12" s="97">
        <v>4.3084250960626767</v>
      </c>
      <c r="V12" s="97">
        <v>5.3168281987284542</v>
      </c>
      <c r="W12" s="97">
        <v>5.2654306750684183</v>
      </c>
      <c r="X12" s="97">
        <v>5.7427466681923027</v>
      </c>
      <c r="Y12" s="97">
        <v>5.4947038344454775</v>
      </c>
      <c r="Z12" s="97">
        <v>5.6624985798746605</v>
      </c>
      <c r="AA12" s="97">
        <v>4.9549371130272082</v>
      </c>
      <c r="AB12" s="97">
        <v>5.608907629784337</v>
      </c>
      <c r="AC12" s="97">
        <v>5.4009574052721563</v>
      </c>
      <c r="AD12" s="97">
        <v>4.6681927912559988</v>
      </c>
      <c r="AE12" s="97">
        <v>4.9863950318702397</v>
      </c>
      <c r="AF12" s="97">
        <v>5.1067579694206273</v>
      </c>
      <c r="AG12" s="97">
        <v>5.1011348361313118</v>
      </c>
      <c r="AH12" s="97">
        <v>5.0329027383782998</v>
      </c>
      <c r="AI12" s="97">
        <v>4.7868868152975983</v>
      </c>
      <c r="AJ12" s="97">
        <v>4.7245761240234838</v>
      </c>
      <c r="AK12" s="97">
        <v>4.7897656072558554</v>
      </c>
      <c r="AL12" s="97">
        <v>4.9092570547038186</v>
      </c>
      <c r="AM12" s="97">
        <v>5.4662174882441104</v>
      </c>
      <c r="AN12" s="97">
        <v>5.7615937299101825</v>
      </c>
      <c r="AO12" s="97">
        <v>5.9187413677299947</v>
      </c>
      <c r="AP12" s="97">
        <v>5.6122950225080634</v>
      </c>
      <c r="AQ12" s="97">
        <v>5.5165488336041602</v>
      </c>
      <c r="AR12" s="97">
        <v>5.2988985147075471</v>
      </c>
      <c r="AS12" s="97">
        <v>4.9531459667460052</v>
      </c>
      <c r="AT12" s="97">
        <v>5.0639822455455894</v>
      </c>
    </row>
    <row r="13" spans="1:46">
      <c r="A13" s="402" t="s">
        <v>950</v>
      </c>
      <c r="B13" s="79" t="s">
        <v>316</v>
      </c>
      <c r="C13" s="402" t="s">
        <v>951</v>
      </c>
      <c r="D13" s="79" t="s">
        <v>328</v>
      </c>
      <c r="E13" s="201">
        <v>271.60566666666699</v>
      </c>
      <c r="F13" s="201">
        <v>264.45309523809527</v>
      </c>
      <c r="G13" s="201">
        <v>229.34009230769232</v>
      </c>
      <c r="H13" s="201">
        <v>248.42618032786885</v>
      </c>
      <c r="I13" s="201">
        <v>249.86</v>
      </c>
      <c r="J13" s="201">
        <v>261.42804918032783</v>
      </c>
      <c r="K13" s="201">
        <v>254.06087500000001</v>
      </c>
      <c r="L13" s="201">
        <v>262.42849152542374</v>
      </c>
      <c r="M13" s="201">
        <v>289.98700000000002</v>
      </c>
      <c r="N13" s="201">
        <v>387.56426984126983</v>
      </c>
      <c r="O13" s="201">
        <v>302.63698412698415</v>
      </c>
      <c r="P13" s="201">
        <v>371.98474576271184</v>
      </c>
      <c r="Q13" s="201">
        <v>379.1413</v>
      </c>
      <c r="R13" s="201">
        <v>400.34619354838708</v>
      </c>
      <c r="S13" s="201">
        <v>367.34509230769231</v>
      </c>
      <c r="T13" s="201">
        <v>249.3339180327869</v>
      </c>
      <c r="U13" s="201">
        <v>266.154</v>
      </c>
      <c r="V13" s="201">
        <v>257.26819672131148</v>
      </c>
      <c r="W13" s="201">
        <v>238.47621538461539</v>
      </c>
      <c r="X13" s="201">
        <v>395.86719672131147</v>
      </c>
      <c r="Y13" s="201">
        <v>322.68705</v>
      </c>
      <c r="Z13" s="201">
        <v>275.31059677419358</v>
      </c>
      <c r="AA13" s="201">
        <v>278.73154687499999</v>
      </c>
      <c r="AB13" s="201">
        <v>286.57188524590163</v>
      </c>
      <c r="AC13" s="201">
        <v>342.96012903225807</v>
      </c>
      <c r="AD13" s="201">
        <v>339.51293548387099</v>
      </c>
      <c r="AE13" s="201">
        <v>267.6438769230769</v>
      </c>
      <c r="AF13" s="201">
        <v>297.17491803278688</v>
      </c>
      <c r="AG13" s="201">
        <v>275.96963492063492</v>
      </c>
      <c r="AH13" s="201">
        <v>276.16113114754097</v>
      </c>
      <c r="AI13" s="201">
        <v>301.24420312500001</v>
      </c>
      <c r="AJ13" s="201">
        <v>314.01566666666662</v>
      </c>
      <c r="AK13" s="201">
        <v>304.33232786885247</v>
      </c>
      <c r="AL13" s="201">
        <v>342.14998412698412</v>
      </c>
      <c r="AM13" s="201">
        <v>333.78766666666667</v>
      </c>
      <c r="AN13" s="201">
        <v>326.31426229508196</v>
      </c>
      <c r="AO13" s="201">
        <v>351.16677049180328</v>
      </c>
      <c r="AP13" s="201">
        <v>316.39131147540985</v>
      </c>
      <c r="AQ13" s="201">
        <v>308.31007575757576</v>
      </c>
      <c r="AR13" s="201">
        <v>347.96335483870968</v>
      </c>
      <c r="AS13" s="201">
        <v>391.07014754098361</v>
      </c>
      <c r="AT13" s="201">
        <v>369.80755737704919</v>
      </c>
    </row>
    <row r="14" spans="1:46" s="83" customFormat="1">
      <c r="A14" s="403"/>
      <c r="B14" s="86" t="s">
        <v>318</v>
      </c>
      <c r="C14" s="403"/>
      <c r="D14" s="86" t="s">
        <v>319</v>
      </c>
      <c r="E14" s="97">
        <v>2.1559001941540257</v>
      </c>
      <c r="F14" s="97">
        <v>1.8972294195658077</v>
      </c>
      <c r="G14" s="97">
        <v>1.5616314346996665</v>
      </c>
      <c r="H14" s="97">
        <v>1.5199250125230985</v>
      </c>
      <c r="I14" s="97">
        <v>1.4411582518468404</v>
      </c>
      <c r="J14" s="97">
        <v>1.4398870177802112</v>
      </c>
      <c r="K14" s="97">
        <v>1.399205114842063</v>
      </c>
      <c r="L14" s="97">
        <v>1.4460558430735713</v>
      </c>
      <c r="M14" s="97">
        <v>1.5050251402074351</v>
      </c>
      <c r="N14" s="97">
        <v>1.7573075306424346</v>
      </c>
      <c r="O14" s="97">
        <v>1.7581419302186656</v>
      </c>
      <c r="P14" s="97">
        <v>1.7300872566307166</v>
      </c>
      <c r="Q14" s="97">
        <v>1.6229053460191936</v>
      </c>
      <c r="R14" s="97">
        <v>1.861746656039305</v>
      </c>
      <c r="S14" s="97">
        <v>1.7008185436699621</v>
      </c>
      <c r="T14" s="97">
        <v>1.7914877895328862</v>
      </c>
      <c r="U14" s="97">
        <v>2.1403889023017721</v>
      </c>
      <c r="V14" s="97">
        <v>2.4907079357129387</v>
      </c>
      <c r="W14" s="97">
        <v>2.3707072880804629</v>
      </c>
      <c r="X14" s="97">
        <v>2.2131880981239815</v>
      </c>
      <c r="Y14" s="97">
        <v>2.7500743625544728</v>
      </c>
      <c r="Z14" s="97">
        <v>2.8083391093121395</v>
      </c>
      <c r="AA14" s="97">
        <v>2.5560688742903888</v>
      </c>
      <c r="AB14" s="97">
        <v>2.6935349669081399</v>
      </c>
      <c r="AC14" s="97">
        <v>2.4792266363324091</v>
      </c>
      <c r="AD14" s="97">
        <v>2.0563182969607028</v>
      </c>
      <c r="AE14" s="97">
        <v>2.1918647822031252</v>
      </c>
      <c r="AF14" s="97">
        <v>2.1831963512133661</v>
      </c>
      <c r="AG14" s="97">
        <v>2.2756260114695568</v>
      </c>
      <c r="AH14" s="97">
        <v>2.1710342526719879</v>
      </c>
      <c r="AI14" s="97">
        <v>2.0105656259926743</v>
      </c>
      <c r="AJ14" s="97">
        <v>2.036593579017238</v>
      </c>
      <c r="AK14" s="97">
        <v>2.0543038546499912</v>
      </c>
      <c r="AL14" s="97">
        <v>2.3017682634790662</v>
      </c>
      <c r="AM14" s="97">
        <v>2.5136564057248987</v>
      </c>
      <c r="AN14" s="97">
        <v>2.7531486041063702</v>
      </c>
      <c r="AO14" s="97">
        <v>2.701292921727489</v>
      </c>
      <c r="AP14" s="97">
        <v>2.4511601891618957</v>
      </c>
      <c r="AQ14" s="97">
        <v>2.3497351274408169</v>
      </c>
      <c r="AR14" s="97">
        <v>2.1547371877498409</v>
      </c>
      <c r="AS14" s="97">
        <v>2.118961970639706</v>
      </c>
      <c r="AT14" s="97">
        <v>1.9817635322155374</v>
      </c>
    </row>
    <row r="15" spans="1:46" s="83" customFormat="1">
      <c r="A15" s="402" t="s">
        <v>435</v>
      </c>
      <c r="B15" s="79" t="s">
        <v>316</v>
      </c>
      <c r="C15" s="402" t="s">
        <v>634</v>
      </c>
      <c r="D15" s="79" t="s">
        <v>328</v>
      </c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>
        <v>339.79285714285714</v>
      </c>
      <c r="AM15" s="201">
        <v>1196.2877272727274</v>
      </c>
      <c r="AN15" s="201">
        <v>2061.0034426229508</v>
      </c>
      <c r="AO15" s="201">
        <v>2429.0785245901639</v>
      </c>
      <c r="AP15" s="201">
        <v>2306.7595737704919</v>
      </c>
      <c r="AQ15" s="201">
        <v>688.7134696969697</v>
      </c>
      <c r="AR15" s="201">
        <v>878.8672096774194</v>
      </c>
      <c r="AS15" s="201">
        <v>558.11693442622959</v>
      </c>
      <c r="AT15" s="201">
        <v>357.16977049180332</v>
      </c>
    </row>
    <row r="16" spans="1:46" s="83" customFormat="1">
      <c r="A16" s="403"/>
      <c r="B16" s="86" t="s">
        <v>318</v>
      </c>
      <c r="C16" s="403"/>
      <c r="D16" s="86" t="s">
        <v>319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>
        <v>0.14398725165756968</v>
      </c>
      <c r="AM16" s="97">
        <v>0.23971764821528835</v>
      </c>
      <c r="AN16" s="97">
        <v>0.34007020772389956</v>
      </c>
      <c r="AO16" s="97">
        <v>0.31690415693625706</v>
      </c>
      <c r="AP16" s="97">
        <v>0.26735485035732548</v>
      </c>
      <c r="AQ16" s="97">
        <v>0.43363949853887646</v>
      </c>
      <c r="AR16" s="97">
        <v>0.39800572096408487</v>
      </c>
      <c r="AS16" s="97">
        <v>0.28090261829789298</v>
      </c>
      <c r="AT16" s="97">
        <v>0.34365009687269993</v>
      </c>
    </row>
    <row r="17" spans="1:46">
      <c r="A17" s="402" t="s">
        <v>331</v>
      </c>
      <c r="B17" s="79" t="s">
        <v>316</v>
      </c>
      <c r="C17" s="402" t="s">
        <v>331</v>
      </c>
      <c r="D17" s="79" t="s">
        <v>328</v>
      </c>
      <c r="E17" s="201">
        <v>6.8157500000000004</v>
      </c>
      <c r="F17" s="201">
        <v>8.076428571428572</v>
      </c>
      <c r="G17" s="201">
        <v>9.1886615384615382</v>
      </c>
      <c r="H17" s="201">
        <v>6.6079508196721308</v>
      </c>
      <c r="I17" s="201">
        <v>8.4940161290322571</v>
      </c>
      <c r="J17" s="201">
        <v>9.5536393442622956</v>
      </c>
      <c r="K17" s="201">
        <v>11.94471875</v>
      </c>
      <c r="L17" s="201">
        <v>8.7406949152542364</v>
      </c>
      <c r="M17" s="201">
        <v>10.838383333333333</v>
      </c>
      <c r="N17" s="201">
        <v>10.568142857142856</v>
      </c>
      <c r="O17" s="201">
        <v>7.2510952380952389</v>
      </c>
      <c r="P17" s="201">
        <v>6.9299322033898303</v>
      </c>
      <c r="Q17" s="201">
        <v>6.7168666666666672</v>
      </c>
      <c r="R17" s="201">
        <v>8.8515967741935491</v>
      </c>
      <c r="S17" s="201">
        <v>8.3419545454545467</v>
      </c>
      <c r="T17" s="201">
        <v>13.082672131147541</v>
      </c>
      <c r="U17" s="201">
        <v>12.589048387096774</v>
      </c>
      <c r="V17" s="201">
        <v>10.122557377049182</v>
      </c>
      <c r="W17" s="201">
        <v>15.905076923076924</v>
      </c>
      <c r="X17" s="201">
        <v>17.657491803278688</v>
      </c>
      <c r="Y17" s="201">
        <v>13.92051</v>
      </c>
      <c r="Z17" s="201">
        <v>23.036248387096773</v>
      </c>
      <c r="AA17" s="201">
        <v>23.945953124999999</v>
      </c>
      <c r="AB17" s="201">
        <v>26.093524590163934</v>
      </c>
      <c r="AC17" s="201">
        <v>27.444967741935486</v>
      </c>
      <c r="AD17" s="201">
        <v>24.949370967741935</v>
      </c>
      <c r="AE17" s="201">
        <v>23.765375384615385</v>
      </c>
      <c r="AF17" s="201">
        <v>17.184786885245902</v>
      </c>
      <c r="AG17" s="201">
        <v>18.77073015873016</v>
      </c>
      <c r="AH17" s="201">
        <v>29.921901639344259</v>
      </c>
      <c r="AI17" s="201">
        <v>25.878718750000004</v>
      </c>
      <c r="AJ17" s="201">
        <v>23.908949999999997</v>
      </c>
      <c r="AK17" s="201">
        <v>25.495459016393443</v>
      </c>
      <c r="AL17" s="201">
        <v>23.725349206349204</v>
      </c>
      <c r="AM17" s="201">
        <v>25.073136363636365</v>
      </c>
      <c r="AN17" s="201">
        <v>30.22267213114754</v>
      </c>
      <c r="AO17" s="201">
        <v>29.220393442622949</v>
      </c>
      <c r="AP17" s="201">
        <v>29.78667213114754</v>
      </c>
      <c r="AQ17" s="201">
        <v>27.254106060606059</v>
      </c>
      <c r="AR17" s="201">
        <v>25.726048387096771</v>
      </c>
      <c r="AS17" s="201">
        <v>37.439393442622951</v>
      </c>
      <c r="AT17" s="201">
        <v>32.780803278688524</v>
      </c>
    </row>
    <row r="18" spans="1:46" s="83" customFormat="1" ht="14.25" customHeight="1">
      <c r="A18" s="403"/>
      <c r="B18" s="86" t="s">
        <v>318</v>
      </c>
      <c r="C18" s="403"/>
      <c r="D18" s="86" t="s">
        <v>319</v>
      </c>
      <c r="E18" s="97">
        <v>2.4678067955348517</v>
      </c>
      <c r="F18" s="97">
        <v>2.2063680905633687</v>
      </c>
      <c r="G18" s="97">
        <v>2.3605537091699973</v>
      </c>
      <c r="H18" s="97">
        <v>2.3575986950643171</v>
      </c>
      <c r="I18" s="97">
        <v>1.947236574514509</v>
      </c>
      <c r="J18" s="97">
        <v>2.0392700061087372</v>
      </c>
      <c r="K18" s="97">
        <v>2.1153721833132342</v>
      </c>
      <c r="L18" s="97">
        <v>2.2490155923684458</v>
      </c>
      <c r="M18" s="97">
        <v>1.7100410885387267</v>
      </c>
      <c r="N18" s="97">
        <v>1.7506517641369006</v>
      </c>
      <c r="O18" s="97">
        <v>2.3806727609841087</v>
      </c>
      <c r="P18" s="97">
        <v>2.3347672342527859</v>
      </c>
      <c r="Q18" s="97">
        <v>2.0755822407273232</v>
      </c>
      <c r="R18" s="97">
        <v>2.1209863173948924</v>
      </c>
      <c r="S18" s="97">
        <v>2.0513897870276026</v>
      </c>
      <c r="T18" s="97">
        <v>2.5376761078330365</v>
      </c>
      <c r="U18" s="97">
        <v>2.0100262242563618</v>
      </c>
      <c r="V18" s="97">
        <v>1.8966239870043025</v>
      </c>
      <c r="W18" s="97">
        <v>2.2030067300468161</v>
      </c>
      <c r="X18" s="97">
        <v>2.3065007019903314</v>
      </c>
      <c r="Y18" s="97">
        <v>2.5157064408320289</v>
      </c>
      <c r="Z18" s="97">
        <v>2.1655477895496258</v>
      </c>
      <c r="AA18" s="97">
        <v>1.7632141652327735</v>
      </c>
      <c r="AB18" s="97">
        <v>1.7869291106078073</v>
      </c>
      <c r="AC18" s="97">
        <v>1.7971171634966867</v>
      </c>
      <c r="AD18" s="97">
        <v>1.5846074266346031</v>
      </c>
      <c r="AE18" s="97">
        <v>1.8477651652978684</v>
      </c>
      <c r="AF18" s="97">
        <v>1.9401910954408779</v>
      </c>
      <c r="AG18" s="97">
        <v>1.858628152492164</v>
      </c>
      <c r="AH18" s="97">
        <v>1.5920150534721746</v>
      </c>
      <c r="AI18" s="97">
        <v>1.7326401538364855</v>
      </c>
      <c r="AJ18" s="97">
        <v>1.7127785425496966</v>
      </c>
      <c r="AK18" s="97">
        <v>1.6777454610463054</v>
      </c>
      <c r="AL18" s="97">
        <v>1.6292328508453056</v>
      </c>
      <c r="AM18" s="97">
        <v>1.8254056148270046</v>
      </c>
      <c r="AN18" s="97">
        <v>2.1218388323172865</v>
      </c>
      <c r="AO18" s="97">
        <v>1.7408025160958773</v>
      </c>
      <c r="AP18" s="97">
        <v>1.7942693040731714</v>
      </c>
      <c r="AQ18" s="97">
        <v>1.936802961577655</v>
      </c>
      <c r="AR18" s="97">
        <v>2.083253762503801</v>
      </c>
      <c r="AS18" s="97">
        <v>1.7619212340118653</v>
      </c>
      <c r="AT18" s="97">
        <v>1.7201795933145598</v>
      </c>
    </row>
    <row r="19" spans="1:46">
      <c r="A19" s="404" t="s">
        <v>332</v>
      </c>
      <c r="B19" s="79" t="s">
        <v>333</v>
      </c>
      <c r="C19" s="404" t="s">
        <v>334</v>
      </c>
      <c r="D19" s="79" t="s">
        <v>335</v>
      </c>
      <c r="E19" s="201">
        <f t="shared" ref="E19:AL19" si="0">SUM(E7,E9,E11,E13,E17,E15)</f>
        <v>2434.9877200000005</v>
      </c>
      <c r="F19" s="201">
        <f t="shared" si="0"/>
        <v>2344.1337396825393</v>
      </c>
      <c r="G19" s="201">
        <f t="shared" si="0"/>
        <v>2108.9856707692306</v>
      </c>
      <c r="H19" s="201">
        <f t="shared" si="0"/>
        <v>2780.9556983606558</v>
      </c>
      <c r="I19" s="201">
        <f t="shared" si="0"/>
        <v>2644.0596451612905</v>
      </c>
      <c r="J19" s="201">
        <f t="shared" si="0"/>
        <v>3200.837186885246</v>
      </c>
      <c r="K19" s="201">
        <f t="shared" si="0"/>
        <v>3149.8615000000004</v>
      </c>
      <c r="L19" s="201">
        <f t="shared" si="0"/>
        <v>3204.5838305084744</v>
      </c>
      <c r="M19" s="201">
        <f t="shared" si="0"/>
        <v>3615.6612166666669</v>
      </c>
      <c r="N19" s="201">
        <f t="shared" si="0"/>
        <v>4389.0856444444435</v>
      </c>
      <c r="O19" s="201">
        <f t="shared" si="0"/>
        <v>3020.4328920634921</v>
      </c>
      <c r="P19" s="201">
        <f t="shared" si="0"/>
        <v>3703.4618949152546</v>
      </c>
      <c r="Q19" s="201">
        <f t="shared" si="0"/>
        <v>4418.8655899999994</v>
      </c>
      <c r="R19" s="201">
        <f t="shared" si="0"/>
        <v>5388.3875451612903</v>
      </c>
      <c r="S19" s="201">
        <f t="shared" si="0"/>
        <v>5621.3127330069938</v>
      </c>
      <c r="T19" s="201">
        <f t="shared" si="0"/>
        <v>6122.3713803278688</v>
      </c>
      <c r="U19" s="201">
        <f t="shared" si="0"/>
        <v>7134.0744741935487</v>
      </c>
      <c r="V19" s="356">
        <f t="shared" si="0"/>
        <v>6471.9169508196719</v>
      </c>
      <c r="W19" s="356">
        <f t="shared" si="0"/>
        <v>6694.3435015384612</v>
      </c>
      <c r="X19" s="356">
        <f t="shared" si="0"/>
        <v>7225.6147573770486</v>
      </c>
      <c r="Y19" s="356">
        <f t="shared" si="0"/>
        <v>9418.8874766666668</v>
      </c>
      <c r="Z19" s="356">
        <f t="shared" si="0"/>
        <v>7932.5796161290336</v>
      </c>
      <c r="AA19" s="356">
        <f t="shared" si="0"/>
        <v>9137.3447500000002</v>
      </c>
      <c r="AB19" s="356">
        <f t="shared" si="0"/>
        <v>8857.1197213114756</v>
      </c>
      <c r="AC19" s="356">
        <f t="shared" si="0"/>
        <v>8388.1734032258082</v>
      </c>
      <c r="AD19" s="356">
        <f t="shared" si="0"/>
        <v>8009.405716129032</v>
      </c>
      <c r="AE19" s="356">
        <f t="shared" si="0"/>
        <v>8103.5965538461533</v>
      </c>
      <c r="AF19" s="356">
        <f t="shared" si="0"/>
        <v>8091.1054098360646</v>
      </c>
      <c r="AG19" s="356">
        <f t="shared" si="0"/>
        <v>9375.1727301587307</v>
      </c>
      <c r="AH19" s="356">
        <f t="shared" si="0"/>
        <v>10010.040081967212</v>
      </c>
      <c r="AI19" s="356">
        <f t="shared" si="0"/>
        <v>9659.3468593750003</v>
      </c>
      <c r="AJ19" s="356">
        <f t="shared" si="0"/>
        <v>9796.6122499999983</v>
      </c>
      <c r="AK19" s="356">
        <f t="shared" si="0"/>
        <v>10161.901442622951</v>
      </c>
      <c r="AL19" s="356">
        <f t="shared" si="0"/>
        <v>12747.383714285714</v>
      </c>
      <c r="AM19" s="356">
        <f>SUM(AM7,AM9,AM11,AM13,AM17,AM15)</f>
        <v>11713.72346969697</v>
      </c>
      <c r="AN19" s="356">
        <f>SUM(AN7,AN9,AN11,AN13,AN17,AN15)</f>
        <v>11442.679868852458</v>
      </c>
      <c r="AO19" s="201">
        <f>SUM(AO7,AO9,AO11,AO13,AO17,AO15)</f>
        <v>11318.963114754099</v>
      </c>
      <c r="AP19" s="201">
        <f>SUM(AP7,AP9,AP11,AP13,AP17,AP15)</f>
        <v>12106.570032786887</v>
      </c>
      <c r="AQ19" s="201">
        <v>9254.2564848484835</v>
      </c>
      <c r="AR19" s="201">
        <v>10662.83737096774</v>
      </c>
      <c r="AS19" s="201">
        <v>13173.232540983605</v>
      </c>
      <c r="AT19" s="201">
        <v>11097.90142622951</v>
      </c>
    </row>
    <row r="20" spans="1:46" s="83" customFormat="1" ht="14.25" customHeight="1">
      <c r="A20" s="405"/>
      <c r="B20" s="98" t="s">
        <v>318</v>
      </c>
      <c r="C20" s="405"/>
      <c r="D20" s="98" t="s">
        <v>319</v>
      </c>
      <c r="E20" s="99">
        <v>1.8857852546546954</v>
      </c>
      <c r="F20" s="99">
        <v>2.0639215068590691</v>
      </c>
      <c r="G20" s="99">
        <v>1.7139575178456752</v>
      </c>
      <c r="H20" s="99">
        <v>1.4939417707110783</v>
      </c>
      <c r="I20" s="99">
        <v>1.4526708578630221</v>
      </c>
      <c r="J20" s="99">
        <v>1.4030099557441236</v>
      </c>
      <c r="K20" s="99">
        <v>1.3700372369802087</v>
      </c>
      <c r="L20" s="99">
        <v>1.4469174898008808</v>
      </c>
      <c r="M20" s="99">
        <v>1.3903757733917255</v>
      </c>
      <c r="N20" s="99">
        <v>1.4139844946972775</v>
      </c>
      <c r="O20" s="99">
        <v>1.7163215968342318</v>
      </c>
      <c r="P20" s="99">
        <v>1.6298365895145115</v>
      </c>
      <c r="Q20" s="99">
        <v>1.4617747974776272</v>
      </c>
      <c r="R20" s="99">
        <v>1.4046418439446098</v>
      </c>
      <c r="S20" s="99">
        <v>1.3441655616197559</v>
      </c>
      <c r="T20" s="99">
        <v>1.3542528724825018</v>
      </c>
      <c r="U20" s="99">
        <v>1.3082769567792083</v>
      </c>
      <c r="V20" s="358">
        <v>1.6704690158273072</v>
      </c>
      <c r="W20" s="358">
        <v>1.6754669773053708</v>
      </c>
      <c r="X20" s="358">
        <v>1.722642903424894</v>
      </c>
      <c r="Y20" s="358">
        <v>1.4732251411777486</v>
      </c>
      <c r="Z20" s="358">
        <v>1.6118429903590987</v>
      </c>
      <c r="AA20" s="358">
        <v>1.4072224055479676</v>
      </c>
      <c r="AB20" s="358">
        <v>1.4631816974077676</v>
      </c>
      <c r="AC20" s="358">
        <v>1.502782622048292</v>
      </c>
      <c r="AD20" s="358">
        <v>1.4996320471166633</v>
      </c>
      <c r="AE20" s="358">
        <v>1.5390704968146112</v>
      </c>
      <c r="AF20" s="358">
        <v>1.569542644384486</v>
      </c>
      <c r="AG20" s="358">
        <v>1.3742245650306759</v>
      </c>
      <c r="AH20" s="358">
        <v>1.2589263665102366</v>
      </c>
      <c r="AI20" s="358">
        <v>1.2446569741249371</v>
      </c>
      <c r="AJ20" s="358">
        <v>1.2629372616181331</v>
      </c>
      <c r="AK20" s="358">
        <v>1.1402713136414724</v>
      </c>
      <c r="AL20" s="358">
        <v>1.0771064247253876</v>
      </c>
      <c r="AM20" s="358">
        <v>1.153678548960811</v>
      </c>
      <c r="AN20" s="358">
        <v>1.2503012520831702</v>
      </c>
      <c r="AO20" s="99">
        <v>1.1986068594871526</v>
      </c>
      <c r="AP20" s="99">
        <v>1.1340188948468615</v>
      </c>
      <c r="AQ20" s="99">
        <v>1.3248690388053506</v>
      </c>
      <c r="AR20" s="99">
        <v>1.2538026157556801</v>
      </c>
      <c r="AS20" s="99">
        <v>1.10313927937463</v>
      </c>
      <c r="AT20" s="99">
        <v>1.1801207365468138</v>
      </c>
    </row>
    <row r="21" spans="1:46" ht="15">
      <c r="A21" s="94"/>
      <c r="B21" s="94"/>
      <c r="C21" s="94"/>
      <c r="D21" s="94"/>
      <c r="F21" s="95"/>
      <c r="G21" s="96"/>
      <c r="H21" s="95"/>
      <c r="I21" s="96"/>
      <c r="Q21" s="95"/>
      <c r="R21" s="95"/>
      <c r="S21" s="95"/>
      <c r="T21" s="95"/>
      <c r="Y21" s="359" t="s">
        <v>969</v>
      </c>
      <c r="AO21" s="326"/>
    </row>
    <row r="23" spans="1:46">
      <c r="A23" s="78" t="s">
        <v>607</v>
      </c>
      <c r="B23" s="94"/>
      <c r="C23" s="78" t="s">
        <v>608</v>
      </c>
      <c r="D23" s="94"/>
      <c r="E23" s="95"/>
      <c r="F23" s="95"/>
      <c r="G23" s="96"/>
      <c r="H23" s="95"/>
      <c r="I23" s="96"/>
      <c r="Q23" s="95"/>
      <c r="R23" s="95"/>
    </row>
    <row r="24" spans="1:46">
      <c r="A24" s="399"/>
      <c r="B24" s="400"/>
      <c r="C24" s="401"/>
      <c r="D24" s="399"/>
      <c r="E24" s="145" t="s">
        <v>297</v>
      </c>
      <c r="F24" s="145" t="s">
        <v>298</v>
      </c>
      <c r="G24" s="146" t="s">
        <v>299</v>
      </c>
      <c r="H24" s="145" t="s">
        <v>300</v>
      </c>
      <c r="I24" s="146" t="s">
        <v>20</v>
      </c>
      <c r="J24" s="145" t="s">
        <v>22</v>
      </c>
      <c r="K24" s="145" t="s">
        <v>23</v>
      </c>
      <c r="L24" s="145" t="s">
        <v>24</v>
      </c>
      <c r="M24" s="145" t="s">
        <v>55</v>
      </c>
      <c r="N24" s="145" t="s">
        <v>56</v>
      </c>
      <c r="O24" s="145" t="s">
        <v>57</v>
      </c>
      <c r="P24" s="145" t="s">
        <v>58</v>
      </c>
      <c r="Q24" s="145" t="s">
        <v>255</v>
      </c>
      <c r="R24" s="145" t="s">
        <v>261</v>
      </c>
      <c r="S24" s="145" t="s">
        <v>262</v>
      </c>
      <c r="T24" s="145" t="s">
        <v>264</v>
      </c>
      <c r="U24" s="145" t="s">
        <v>266</v>
      </c>
      <c r="V24" s="145" t="s">
        <v>268</v>
      </c>
      <c r="W24" s="145" t="s">
        <v>270</v>
      </c>
      <c r="X24" s="145" t="s">
        <v>274</v>
      </c>
      <c r="Y24" s="145" t="s">
        <v>276</v>
      </c>
      <c r="Z24" s="145" t="s">
        <v>282</v>
      </c>
      <c r="AA24" s="145" t="s">
        <v>289</v>
      </c>
      <c r="AB24" s="145" t="s">
        <v>384</v>
      </c>
      <c r="AC24" s="145" t="s">
        <v>390</v>
      </c>
      <c r="AD24" s="145" t="s">
        <v>393</v>
      </c>
      <c r="AE24" s="145" t="s">
        <v>397</v>
      </c>
      <c r="AF24" s="145" t="s">
        <v>404</v>
      </c>
      <c r="AG24" s="145" t="s">
        <v>409</v>
      </c>
      <c r="AH24" s="145" t="s">
        <v>413</v>
      </c>
      <c r="AI24" s="145" t="s">
        <v>421</v>
      </c>
      <c r="AJ24" s="145" t="s">
        <v>422</v>
      </c>
      <c r="AK24" s="145" t="s">
        <v>425</v>
      </c>
      <c r="AL24" s="145" t="s">
        <v>433</v>
      </c>
      <c r="AM24" s="145" t="s">
        <v>437</v>
      </c>
      <c r="AN24" s="145" t="s">
        <v>441</v>
      </c>
      <c r="AO24" s="145" t="s">
        <v>888</v>
      </c>
      <c r="AP24" s="145" t="s">
        <v>907</v>
      </c>
      <c r="AQ24" s="145" t="s">
        <v>946</v>
      </c>
      <c r="AR24" s="145" t="s">
        <v>952</v>
      </c>
      <c r="AS24" s="145" t="s">
        <v>975</v>
      </c>
      <c r="AT24" s="145" t="s">
        <v>978</v>
      </c>
    </row>
    <row r="25" spans="1:46">
      <c r="A25" s="399"/>
      <c r="B25" s="400"/>
      <c r="C25" s="401"/>
      <c r="D25" s="399"/>
      <c r="E25" s="145" t="s">
        <v>293</v>
      </c>
      <c r="F25" s="145" t="s">
        <v>294</v>
      </c>
      <c r="G25" s="146" t="s">
        <v>295</v>
      </c>
      <c r="H25" s="145" t="s">
        <v>296</v>
      </c>
      <c r="I25" s="146" t="s">
        <v>21</v>
      </c>
      <c r="J25" s="145" t="s">
        <v>49</v>
      </c>
      <c r="K25" s="145" t="s">
        <v>50</v>
      </c>
      <c r="L25" s="145" t="s">
        <v>51</v>
      </c>
      <c r="M25" s="145" t="s">
        <v>25</v>
      </c>
      <c r="N25" s="145" t="s">
        <v>52</v>
      </c>
      <c r="O25" s="145" t="s">
        <v>53</v>
      </c>
      <c r="P25" s="145" t="s">
        <v>54</v>
      </c>
      <c r="Q25" s="145" t="s">
        <v>256</v>
      </c>
      <c r="R25" s="145" t="s">
        <v>260</v>
      </c>
      <c r="S25" s="145" t="s">
        <v>263</v>
      </c>
      <c r="T25" s="145" t="s">
        <v>265</v>
      </c>
      <c r="U25" s="145" t="s">
        <v>267</v>
      </c>
      <c r="V25" s="145" t="s">
        <v>269</v>
      </c>
      <c r="W25" s="145" t="s">
        <v>271</v>
      </c>
      <c r="X25" s="145" t="s">
        <v>275</v>
      </c>
      <c r="Y25" s="145" t="s">
        <v>277</v>
      </c>
      <c r="Z25" s="145" t="s">
        <v>283</v>
      </c>
      <c r="AA25" s="145" t="s">
        <v>290</v>
      </c>
      <c r="AB25" s="145" t="s">
        <v>385</v>
      </c>
      <c r="AC25" s="145" t="s">
        <v>391</v>
      </c>
      <c r="AD25" s="145" t="s">
        <v>394</v>
      </c>
      <c r="AE25" s="145" t="s">
        <v>398</v>
      </c>
      <c r="AF25" s="145" t="s">
        <v>403</v>
      </c>
      <c r="AG25" s="145" t="s">
        <v>410</v>
      </c>
      <c r="AH25" s="145" t="s">
        <v>414</v>
      </c>
      <c r="AI25" s="145" t="s">
        <v>420</v>
      </c>
      <c r="AJ25" s="145" t="s">
        <v>423</v>
      </c>
      <c r="AK25" s="145" t="s">
        <v>426</v>
      </c>
      <c r="AL25" s="145" t="s">
        <v>434</v>
      </c>
      <c r="AM25" s="145" t="s">
        <v>438</v>
      </c>
      <c r="AN25" s="145" t="s">
        <v>442</v>
      </c>
      <c r="AO25" s="145" t="s">
        <v>889</v>
      </c>
      <c r="AP25" s="145" t="s">
        <v>908</v>
      </c>
      <c r="AQ25" s="145" t="s">
        <v>947</v>
      </c>
      <c r="AR25" s="145" t="s">
        <v>953</v>
      </c>
      <c r="AS25" s="145" t="s">
        <v>976</v>
      </c>
      <c r="AT25" s="145" t="s">
        <v>979</v>
      </c>
    </row>
    <row r="26" spans="1:46">
      <c r="A26" s="85" t="s">
        <v>336</v>
      </c>
      <c r="B26" s="101" t="s">
        <v>351</v>
      </c>
      <c r="C26" s="79" t="s">
        <v>621</v>
      </c>
      <c r="D26" s="79" t="s">
        <v>352</v>
      </c>
      <c r="E26" s="100">
        <v>2779.0637484993895</v>
      </c>
      <c r="F26" s="100">
        <v>2275.2047831640793</v>
      </c>
      <c r="G26" s="100">
        <v>1592.01615729076</v>
      </c>
      <c r="H26" s="100">
        <v>2348.0639620725651</v>
      </c>
      <c r="I26" s="100">
        <v>2095.4857783093198</v>
      </c>
      <c r="J26" s="100">
        <v>1931.2564278379996</v>
      </c>
      <c r="K26" s="100">
        <v>1424.11322850684</v>
      </c>
      <c r="L26" s="100">
        <v>1953.8494660253996</v>
      </c>
      <c r="M26" s="100">
        <v>1634.9660690186499</v>
      </c>
      <c r="N26" s="100">
        <v>2551.9514105530302</v>
      </c>
      <c r="O26" s="100">
        <v>2449.5728535454537</v>
      </c>
      <c r="P26" s="100">
        <v>2603.5114567585097</v>
      </c>
      <c r="Q26" s="100">
        <v>2294.9409585129902</v>
      </c>
      <c r="R26" s="100">
        <v>2676.2090668910796</v>
      </c>
      <c r="S26" s="100">
        <v>2681.7597039392904</v>
      </c>
      <c r="T26" s="100">
        <v>3081.9432419915997</v>
      </c>
      <c r="U26" s="100">
        <v>3990.9729388018795</v>
      </c>
      <c r="V26" s="100">
        <v>3540.8759083638097</v>
      </c>
      <c r="W26" s="100">
        <v>2409.5063308318099</v>
      </c>
      <c r="X26" s="100">
        <v>3047.7136507861496</v>
      </c>
      <c r="Y26" s="100">
        <v>2892.2518417094225</v>
      </c>
      <c r="Z26" s="100">
        <v>2618.5454102277799</v>
      </c>
      <c r="AA26" s="100">
        <v>2528.1283529081702</v>
      </c>
      <c r="AB26" s="100">
        <v>2864.4747829531475</v>
      </c>
      <c r="AC26" s="100">
        <v>3044.0869033816998</v>
      </c>
      <c r="AD26" s="100">
        <v>3298.9730055607283</v>
      </c>
      <c r="AE26" s="100">
        <v>2922.6654658043108</v>
      </c>
      <c r="AF26" s="100">
        <v>2921.8102020209999</v>
      </c>
      <c r="AG26" s="100">
        <v>3162.3616056431401</v>
      </c>
      <c r="AH26" s="100">
        <v>3401.7345978978001</v>
      </c>
      <c r="AI26" s="100">
        <v>2898.135554601</v>
      </c>
      <c r="AJ26" s="100">
        <v>3779.1383147229499</v>
      </c>
      <c r="AK26" s="100">
        <v>3349.1299241726288</v>
      </c>
      <c r="AL26" s="100">
        <v>4100.5518042920003</v>
      </c>
      <c r="AM26" s="100">
        <v>3882.0423932113599</v>
      </c>
      <c r="AN26" s="100">
        <v>4438.6214194002996</v>
      </c>
      <c r="AO26" s="100">
        <v>3982.009</v>
      </c>
      <c r="AP26" s="100">
        <v>4260.5008381490006</v>
      </c>
      <c r="AQ26" s="100">
        <v>4334.7644479230003</v>
      </c>
      <c r="AR26" s="100">
        <v>4229.8162022089991</v>
      </c>
      <c r="AS26" s="100">
        <v>4969.9205785515987</v>
      </c>
      <c r="AT26" s="100">
        <v>4574.8578193631965</v>
      </c>
    </row>
    <row r="27" spans="1:46">
      <c r="A27" s="109" t="s">
        <v>341</v>
      </c>
      <c r="B27" s="110" t="s">
        <v>353</v>
      </c>
      <c r="C27" s="110" t="s">
        <v>354</v>
      </c>
      <c r="D27" s="110" t="s">
        <v>355</v>
      </c>
      <c r="E27" s="111">
        <v>2664.1335014397996</v>
      </c>
      <c r="F27" s="111">
        <v>2366.9030524274003</v>
      </c>
      <c r="G27" s="111">
        <v>2350.7286574403111</v>
      </c>
      <c r="H27" s="111">
        <v>2283.2683279349731</v>
      </c>
      <c r="I27" s="111">
        <v>2134.3024378418327</v>
      </c>
      <c r="J27" s="111">
        <v>2122.0629014100764</v>
      </c>
      <c r="K27" s="111">
        <v>2093.2400969489668</v>
      </c>
      <c r="L27" s="111">
        <v>2205.5207483174268</v>
      </c>
      <c r="M27" s="111">
        <v>1997.4985307014667</v>
      </c>
      <c r="N27" s="111">
        <v>2310.1900221295459</v>
      </c>
      <c r="O27" s="111">
        <v>2553.2702160325007</v>
      </c>
      <c r="P27" s="111">
        <v>2466.5121122246987</v>
      </c>
      <c r="Q27" s="111">
        <v>2380.714512635866</v>
      </c>
      <c r="R27" s="111">
        <v>2627.9734243416433</v>
      </c>
      <c r="S27" s="111">
        <v>2646.5523427516187</v>
      </c>
      <c r="T27" s="111">
        <v>2828.0219201353252</v>
      </c>
      <c r="U27" s="111">
        <v>3432.7193967582461</v>
      </c>
      <c r="V27" s="111">
        <v>4018.7946600653113</v>
      </c>
      <c r="W27" s="111">
        <v>4137.0752822769655</v>
      </c>
      <c r="X27" s="111">
        <v>4568.9838144268042</v>
      </c>
      <c r="Y27" s="111">
        <v>4659.5227435744991</v>
      </c>
      <c r="Z27" s="111">
        <v>4919.9360462715722</v>
      </c>
      <c r="AA27" s="111">
        <v>5236.4371923943536</v>
      </c>
      <c r="AB27" s="111">
        <v>5426.0130874550923</v>
      </c>
      <c r="AC27" s="111">
        <v>5450.2964530139761</v>
      </c>
      <c r="AD27" s="111">
        <v>5483.8746808629867</v>
      </c>
      <c r="AE27" s="111">
        <v>5741.8401465956149</v>
      </c>
      <c r="AF27" s="111">
        <v>5649.9346476213223</v>
      </c>
      <c r="AG27" s="111">
        <v>5619.2674245008502</v>
      </c>
      <c r="AH27" s="111">
        <v>5683.4499127403478</v>
      </c>
      <c r="AI27" s="111">
        <v>5721.7666666666664</v>
      </c>
      <c r="AJ27" s="111">
        <v>6168.206666666666</v>
      </c>
      <c r="AK27" s="111">
        <v>6120.5771970718697</v>
      </c>
      <c r="AL27" s="111">
        <v>6509.2100000000009</v>
      </c>
      <c r="AM27" s="111">
        <v>7248.4433100127208</v>
      </c>
      <c r="AN27" s="111">
        <v>7981.1666666666661</v>
      </c>
      <c r="AO27" s="111">
        <v>7893.333333333333</v>
      </c>
      <c r="AP27" s="111">
        <v>7983.3666666666677</v>
      </c>
      <c r="AQ27" s="111">
        <v>8488.0666666666675</v>
      </c>
      <c r="AR27" s="111">
        <v>8480.0166666666664</v>
      </c>
      <c r="AS27" s="111">
        <v>8569.9890531672336</v>
      </c>
      <c r="AT27" s="111">
        <v>8856.0272567851953</v>
      </c>
    </row>
    <row r="28" spans="1:46">
      <c r="A28" s="84"/>
      <c r="B28" s="79"/>
      <c r="C28" s="79"/>
      <c r="D28" s="7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</row>
    <row r="29" spans="1:46">
      <c r="A29" s="84"/>
      <c r="B29" s="79"/>
      <c r="C29" s="79"/>
      <c r="D29" s="79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</row>
    <row r="30" spans="1:46">
      <c r="A30" s="78" t="s">
        <v>609</v>
      </c>
      <c r="C30" s="78" t="s">
        <v>610</v>
      </c>
    </row>
    <row r="31" spans="1:46">
      <c r="A31" s="399"/>
      <c r="B31" s="400"/>
      <c r="C31" s="401"/>
      <c r="D31" s="399"/>
      <c r="E31" s="145" t="s">
        <v>297</v>
      </c>
      <c r="F31" s="145" t="s">
        <v>298</v>
      </c>
      <c r="G31" s="146" t="s">
        <v>299</v>
      </c>
      <c r="H31" s="145" t="s">
        <v>300</v>
      </c>
      <c r="I31" s="146" t="s">
        <v>20</v>
      </c>
      <c r="J31" s="145" t="s">
        <v>22</v>
      </c>
      <c r="K31" s="145" t="s">
        <v>23</v>
      </c>
      <c r="L31" s="145" t="s">
        <v>24</v>
      </c>
      <c r="M31" s="145" t="s">
        <v>55</v>
      </c>
      <c r="N31" s="145" t="s">
        <v>56</v>
      </c>
      <c r="O31" s="145" t="s">
        <v>57</v>
      </c>
      <c r="P31" s="145" t="s">
        <v>58</v>
      </c>
      <c r="Q31" s="145" t="s">
        <v>255</v>
      </c>
      <c r="R31" s="145" t="s">
        <v>261</v>
      </c>
      <c r="S31" s="145" t="s">
        <v>262</v>
      </c>
      <c r="T31" s="145" t="s">
        <v>264</v>
      </c>
      <c r="U31" s="145" t="s">
        <v>266</v>
      </c>
      <c r="V31" s="145" t="s">
        <v>268</v>
      </c>
      <c r="W31" s="145" t="s">
        <v>270</v>
      </c>
      <c r="X31" s="145" t="s">
        <v>274</v>
      </c>
      <c r="Y31" s="145" t="s">
        <v>276</v>
      </c>
      <c r="Z31" s="145" t="s">
        <v>282</v>
      </c>
      <c r="AA31" s="145" t="s">
        <v>289</v>
      </c>
      <c r="AB31" s="145" t="s">
        <v>384</v>
      </c>
      <c r="AC31" s="145" t="s">
        <v>390</v>
      </c>
      <c r="AD31" s="145" t="s">
        <v>393</v>
      </c>
      <c r="AE31" s="145" t="s">
        <v>397</v>
      </c>
      <c r="AF31" s="145" t="s">
        <v>404</v>
      </c>
      <c r="AG31" s="145" t="s">
        <v>409</v>
      </c>
      <c r="AH31" s="145" t="s">
        <v>413</v>
      </c>
      <c r="AI31" s="145" t="s">
        <v>421</v>
      </c>
      <c r="AJ31" s="145" t="s">
        <v>422</v>
      </c>
      <c r="AK31" s="145" t="s">
        <v>425</v>
      </c>
      <c r="AL31" s="145" t="s">
        <v>433</v>
      </c>
      <c r="AM31" s="145" t="s">
        <v>437</v>
      </c>
      <c r="AN31" s="145" t="s">
        <v>441</v>
      </c>
      <c r="AO31" s="145" t="s">
        <v>888</v>
      </c>
      <c r="AP31" s="145" t="s">
        <v>907</v>
      </c>
      <c r="AQ31" s="145" t="s">
        <v>946</v>
      </c>
      <c r="AR31" s="145" t="s">
        <v>952</v>
      </c>
      <c r="AS31" s="145" t="s">
        <v>975</v>
      </c>
      <c r="AT31" s="145" t="s">
        <v>978</v>
      </c>
    </row>
    <row r="32" spans="1:46">
      <c r="A32" s="399"/>
      <c r="B32" s="400"/>
      <c r="C32" s="401"/>
      <c r="D32" s="399"/>
      <c r="E32" s="145" t="s">
        <v>293</v>
      </c>
      <c r="F32" s="145" t="s">
        <v>294</v>
      </c>
      <c r="G32" s="146" t="s">
        <v>295</v>
      </c>
      <c r="H32" s="145" t="s">
        <v>296</v>
      </c>
      <c r="I32" s="146" t="s">
        <v>21</v>
      </c>
      <c r="J32" s="145" t="s">
        <v>49</v>
      </c>
      <c r="K32" s="145" t="s">
        <v>50</v>
      </c>
      <c r="L32" s="145" t="s">
        <v>51</v>
      </c>
      <c r="M32" s="145" t="s">
        <v>25</v>
      </c>
      <c r="N32" s="145" t="s">
        <v>52</v>
      </c>
      <c r="O32" s="145" t="s">
        <v>53</v>
      </c>
      <c r="P32" s="145" t="s">
        <v>54</v>
      </c>
      <c r="Q32" s="145" t="s">
        <v>256</v>
      </c>
      <c r="R32" s="145" t="s">
        <v>260</v>
      </c>
      <c r="S32" s="145" t="s">
        <v>263</v>
      </c>
      <c r="T32" s="145" t="s">
        <v>265</v>
      </c>
      <c r="U32" s="145" t="s">
        <v>267</v>
      </c>
      <c r="V32" s="145" t="s">
        <v>269</v>
      </c>
      <c r="W32" s="145" t="s">
        <v>271</v>
      </c>
      <c r="X32" s="145" t="s">
        <v>275</v>
      </c>
      <c r="Y32" s="145" t="s">
        <v>277</v>
      </c>
      <c r="Z32" s="145" t="s">
        <v>283</v>
      </c>
      <c r="AA32" s="145" t="s">
        <v>290</v>
      </c>
      <c r="AB32" s="145" t="s">
        <v>385</v>
      </c>
      <c r="AC32" s="145" t="s">
        <v>391</v>
      </c>
      <c r="AD32" s="145" t="s">
        <v>394</v>
      </c>
      <c r="AE32" s="145" t="s">
        <v>398</v>
      </c>
      <c r="AF32" s="145" t="s">
        <v>403</v>
      </c>
      <c r="AG32" s="145" t="s">
        <v>410</v>
      </c>
      <c r="AH32" s="145" t="s">
        <v>414</v>
      </c>
      <c r="AI32" s="145" t="s">
        <v>420</v>
      </c>
      <c r="AJ32" s="145" t="s">
        <v>423</v>
      </c>
      <c r="AK32" s="145" t="s">
        <v>426</v>
      </c>
      <c r="AL32" s="145" t="s">
        <v>434</v>
      </c>
      <c r="AM32" s="145" t="s">
        <v>438</v>
      </c>
      <c r="AN32" s="145" t="s">
        <v>442</v>
      </c>
      <c r="AO32" s="145" t="s">
        <v>889</v>
      </c>
      <c r="AP32" s="145" t="s">
        <v>908</v>
      </c>
      <c r="AQ32" s="145" t="s">
        <v>947</v>
      </c>
      <c r="AR32" s="145" t="s">
        <v>953</v>
      </c>
      <c r="AS32" s="145" t="s">
        <v>976</v>
      </c>
      <c r="AT32" s="145" t="s">
        <v>979</v>
      </c>
    </row>
    <row r="33" spans="1:46">
      <c r="A33" s="85" t="s">
        <v>336</v>
      </c>
      <c r="B33" s="101" t="s">
        <v>362</v>
      </c>
      <c r="C33" s="79" t="s">
        <v>621</v>
      </c>
      <c r="D33" s="79" t="s">
        <v>362</v>
      </c>
      <c r="E33" s="116">
        <v>3.3821096960032632E-2</v>
      </c>
      <c r="F33" s="116">
        <v>3.6014005029024299E-2</v>
      </c>
      <c r="G33" s="116">
        <v>3.4556160197204422E-2</v>
      </c>
      <c r="H33" s="116">
        <v>3.459700377752379E-2</v>
      </c>
      <c r="I33" s="116">
        <v>3.6278022096200215E-2</v>
      </c>
      <c r="J33" s="116">
        <v>3.7003757875330556E-2</v>
      </c>
      <c r="K33" s="116">
        <v>3.6632362245628887E-2</v>
      </c>
      <c r="L33" s="116">
        <v>3.4706563768844935E-2</v>
      </c>
      <c r="M33" s="116">
        <v>3.9141955538484346E-2</v>
      </c>
      <c r="N33" s="116">
        <v>3.9756128370305052E-2</v>
      </c>
      <c r="O33" s="116">
        <v>3.9442093003361975E-2</v>
      </c>
      <c r="P33" s="116">
        <v>4.0400495948309682E-2</v>
      </c>
      <c r="Q33" s="116">
        <v>4.1625855350296989E-2</v>
      </c>
      <c r="R33" s="116">
        <v>4.169629014067535E-2</v>
      </c>
      <c r="S33" s="116">
        <v>3.8220504801922697E-2</v>
      </c>
      <c r="T33" s="116">
        <v>3.7440619712851446E-2</v>
      </c>
      <c r="U33" s="116">
        <v>4.4811291993798713E-2</v>
      </c>
      <c r="V33" s="116">
        <v>3.9994911531773876E-2</v>
      </c>
      <c r="W33" s="116">
        <v>5.8336719394082234E-2</v>
      </c>
      <c r="X33" s="116">
        <v>5.1759500924487729E-2</v>
      </c>
      <c r="Y33" s="116">
        <v>5.0097084911652413E-2</v>
      </c>
      <c r="Z33" s="116">
        <v>6.148932230508615E-2</v>
      </c>
      <c r="AA33" s="116">
        <v>5.6971183853983587E-2</v>
      </c>
      <c r="AB33" s="116">
        <v>3.3745317317943051E-2</v>
      </c>
      <c r="AC33" s="116">
        <v>3.1E-2</v>
      </c>
      <c r="AD33" s="116">
        <v>3.0732357988108937E-2</v>
      </c>
      <c r="AE33" s="116">
        <v>3.4278663080733157E-2</v>
      </c>
      <c r="AF33" s="116">
        <v>3.7276024474370423E-2</v>
      </c>
      <c r="AG33" s="116">
        <v>3.1801623862539624E-2</v>
      </c>
      <c r="AH33" s="116">
        <v>3.1019850597753827E-2</v>
      </c>
      <c r="AI33" s="116">
        <v>3.4148341316500366E-2</v>
      </c>
      <c r="AJ33" s="116">
        <v>3.1048680897143105E-2</v>
      </c>
      <c r="AK33" s="116">
        <v>3.1177343538201258E-2</v>
      </c>
      <c r="AL33" s="116">
        <v>3.0500518825074166E-2</v>
      </c>
      <c r="AM33" s="116">
        <v>3.003600635683517E-2</v>
      </c>
      <c r="AN33" s="116">
        <v>2.8810287455711306E-2</v>
      </c>
      <c r="AO33" s="116">
        <v>2.803914858052807E-2</v>
      </c>
      <c r="AP33" s="116">
        <v>2.9255816612901428E-2</v>
      </c>
      <c r="AQ33" s="116">
        <v>2.7552002798497101E-2</v>
      </c>
      <c r="AR33" s="116">
        <v>2.8075657717226775E-2</v>
      </c>
      <c r="AS33" s="116">
        <v>2.5889959963404277E-2</v>
      </c>
      <c r="AT33" s="116">
        <v>2.8936729386363109E-2</v>
      </c>
    </row>
    <row r="34" spans="1:46">
      <c r="A34" s="109" t="s">
        <v>341</v>
      </c>
      <c r="B34" s="110" t="s">
        <v>362</v>
      </c>
      <c r="C34" s="110" t="s">
        <v>354</v>
      </c>
      <c r="D34" s="110" t="s">
        <v>362</v>
      </c>
      <c r="E34" s="117">
        <v>3.6678849938235739E-2</v>
      </c>
      <c r="F34" s="117">
        <v>4.6291926348505937E-2</v>
      </c>
      <c r="G34" s="117">
        <v>4.9704157044901151E-2</v>
      </c>
      <c r="H34" s="117">
        <v>3.5753409087671821E-2</v>
      </c>
      <c r="I34" s="117">
        <v>4.0627734621781972E-2</v>
      </c>
      <c r="J34" s="117">
        <v>5.5158007121432144E-2</v>
      </c>
      <c r="K34" s="117">
        <v>5.7297332036235722E-2</v>
      </c>
      <c r="L34" s="117">
        <v>4.4641446098237884E-2</v>
      </c>
      <c r="M34" s="117">
        <v>5.6746731596273602E-2</v>
      </c>
      <c r="N34" s="117">
        <v>4.6003213698492265E-2</v>
      </c>
      <c r="O34" s="117">
        <v>4.7050257024916976E-2</v>
      </c>
      <c r="P34" s="117">
        <v>3.6184047434125087E-2</v>
      </c>
      <c r="Q34" s="117">
        <v>4.4157525806529978E-2</v>
      </c>
      <c r="R34" s="117">
        <v>3.9419414301047798E-2</v>
      </c>
      <c r="S34" s="117">
        <v>3.984823047408604E-2</v>
      </c>
      <c r="T34" s="117">
        <v>3.9714575630997555E-2</v>
      </c>
      <c r="U34" s="117">
        <v>3.6778777049442012E-2</v>
      </c>
      <c r="V34" s="117">
        <v>3.4201637039541169E-2</v>
      </c>
      <c r="W34" s="117">
        <v>3.1187728317653433E-2</v>
      </c>
      <c r="X34" s="117">
        <v>2.9629451339385729E-2</v>
      </c>
      <c r="Y34" s="117">
        <v>2.8039911622602078E-2</v>
      </c>
      <c r="Z34" s="117">
        <v>2.802764866652397E-2</v>
      </c>
      <c r="AA34" s="117">
        <v>2.6025913140193355E-2</v>
      </c>
      <c r="AB34" s="117">
        <v>2.5096970041380694E-2</v>
      </c>
      <c r="AC34" s="117">
        <v>2.5000000000000001E-2</v>
      </c>
      <c r="AD34" s="117">
        <v>2.2552627347884151E-2</v>
      </c>
      <c r="AE34" s="117">
        <v>2.1658209074385256E-2</v>
      </c>
      <c r="AF34" s="117">
        <v>2.3360805318736654E-2</v>
      </c>
      <c r="AG34" s="117">
        <v>2.319982035942705E-2</v>
      </c>
      <c r="AH34" s="117">
        <v>2.3901493204356968E-2</v>
      </c>
      <c r="AI34" s="117">
        <v>2.438242754277526E-2</v>
      </c>
      <c r="AJ34" s="117">
        <v>2.3548770998810024E-2</v>
      </c>
      <c r="AK34" s="117">
        <v>2.4255042678712591E-2</v>
      </c>
      <c r="AL34" s="117">
        <v>2.3547644747468083E-2</v>
      </c>
      <c r="AM34" s="117">
        <v>2.0743117531498788E-2</v>
      </c>
      <c r="AN34" s="117">
        <v>2.0205432727044913E-2</v>
      </c>
      <c r="AO34" s="117">
        <v>2.0985688711993234E-2</v>
      </c>
      <c r="AP34" s="117">
        <v>2.0628444148458675E-2</v>
      </c>
      <c r="AQ34" s="117">
        <v>1.9223405679345891E-2</v>
      </c>
      <c r="AR34" s="117">
        <v>2.006709102772989E-2</v>
      </c>
      <c r="AS34" s="117">
        <v>2.0171964724129649E-2</v>
      </c>
      <c r="AT34" s="117">
        <v>1.9944405756505926E-2</v>
      </c>
    </row>
  </sheetData>
  <mergeCells count="20">
    <mergeCell ref="A31:B32"/>
    <mergeCell ref="C31:D32"/>
    <mergeCell ref="A17:A18"/>
    <mergeCell ref="C17:C18"/>
    <mergeCell ref="A19:A20"/>
    <mergeCell ref="C19:C20"/>
    <mergeCell ref="A24:B25"/>
    <mergeCell ref="C24:D25"/>
    <mergeCell ref="A11:A12"/>
    <mergeCell ref="C11:C12"/>
    <mergeCell ref="A13:A14"/>
    <mergeCell ref="C13:C14"/>
    <mergeCell ref="A15:A16"/>
    <mergeCell ref="C15:C16"/>
    <mergeCell ref="A5:B6"/>
    <mergeCell ref="C5:D6"/>
    <mergeCell ref="A7:A8"/>
    <mergeCell ref="C7:C8"/>
    <mergeCell ref="A9:A10"/>
    <mergeCell ref="C9:C1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3141-C414-4537-B5AB-B46FA0018E98}">
  <dimension ref="A2:AT23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 activeCell="AW13" sqref="AW13"/>
    </sheetView>
  </sheetViews>
  <sheetFormatPr defaultRowHeight="14.5" outlineLevelCol="1"/>
  <cols>
    <col min="1" max="1" width="24.453125" bestFit="1" customWidth="1"/>
    <col min="2" max="2" width="28.6328125" customWidth="1"/>
    <col min="3" max="3" width="28.90625" customWidth="1" outlineLevel="1"/>
    <col min="4" max="4" width="28.36328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20" width="9.90625" customWidth="1"/>
    <col min="28" max="28" width="8.90625" bestFit="1" customWidth="1"/>
    <col min="40" max="40" width="8.90625" customWidth="1"/>
    <col min="257" max="257" width="24.453125" bestFit="1" customWidth="1"/>
    <col min="258" max="258" width="28.906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6" width="9.90625" customWidth="1"/>
    <col min="513" max="513" width="24.453125" bestFit="1" customWidth="1"/>
    <col min="514" max="514" width="28.906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2" width="9.90625" customWidth="1"/>
    <col min="769" max="769" width="24.453125" bestFit="1" customWidth="1"/>
    <col min="770" max="770" width="28.906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8" width="9.90625" customWidth="1"/>
    <col min="1025" max="1025" width="24.453125" bestFit="1" customWidth="1"/>
    <col min="1026" max="1026" width="28.906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4" width="9.90625" customWidth="1"/>
    <col min="1281" max="1281" width="24.453125" bestFit="1" customWidth="1"/>
    <col min="1282" max="1282" width="28.906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300" width="9.90625" customWidth="1"/>
    <col min="1537" max="1537" width="24.453125" bestFit="1" customWidth="1"/>
    <col min="1538" max="1538" width="28.906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6" width="9.90625" customWidth="1"/>
    <col min="1793" max="1793" width="24.453125" bestFit="1" customWidth="1"/>
    <col min="1794" max="1794" width="28.906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2" width="9.90625" customWidth="1"/>
    <col min="2049" max="2049" width="24.453125" bestFit="1" customWidth="1"/>
    <col min="2050" max="2050" width="28.906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8" width="9.90625" customWidth="1"/>
    <col min="2305" max="2305" width="24.453125" bestFit="1" customWidth="1"/>
    <col min="2306" max="2306" width="28.906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4" width="9.90625" customWidth="1"/>
    <col min="2561" max="2561" width="24.453125" bestFit="1" customWidth="1"/>
    <col min="2562" max="2562" width="28.906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80" width="9.90625" customWidth="1"/>
    <col min="2817" max="2817" width="24.453125" bestFit="1" customWidth="1"/>
    <col min="2818" max="2818" width="28.906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6" width="9.90625" customWidth="1"/>
    <col min="3073" max="3073" width="24.453125" bestFit="1" customWidth="1"/>
    <col min="3074" max="3074" width="28.906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2" width="9.90625" customWidth="1"/>
    <col min="3329" max="3329" width="24.453125" bestFit="1" customWidth="1"/>
    <col min="3330" max="3330" width="28.906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8" width="9.90625" customWidth="1"/>
    <col min="3585" max="3585" width="24.453125" bestFit="1" customWidth="1"/>
    <col min="3586" max="3586" width="28.906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4" width="9.90625" customWidth="1"/>
    <col min="3841" max="3841" width="24.453125" bestFit="1" customWidth="1"/>
    <col min="3842" max="3842" width="28.906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60" width="9.90625" customWidth="1"/>
    <col min="4097" max="4097" width="24.453125" bestFit="1" customWidth="1"/>
    <col min="4098" max="4098" width="28.906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6" width="9.90625" customWidth="1"/>
    <col min="4353" max="4353" width="24.453125" bestFit="1" customWidth="1"/>
    <col min="4354" max="4354" width="28.906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2" width="9.90625" customWidth="1"/>
    <col min="4609" max="4609" width="24.453125" bestFit="1" customWidth="1"/>
    <col min="4610" max="4610" width="28.906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8" width="9.90625" customWidth="1"/>
    <col min="4865" max="4865" width="24.453125" bestFit="1" customWidth="1"/>
    <col min="4866" max="4866" width="28.906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4" width="9.90625" customWidth="1"/>
    <col min="5121" max="5121" width="24.453125" bestFit="1" customWidth="1"/>
    <col min="5122" max="5122" width="28.906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40" width="9.90625" customWidth="1"/>
    <col min="5377" max="5377" width="24.453125" bestFit="1" customWidth="1"/>
    <col min="5378" max="5378" width="28.906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6" width="9.90625" customWidth="1"/>
    <col min="5633" max="5633" width="24.453125" bestFit="1" customWidth="1"/>
    <col min="5634" max="5634" width="28.906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2" width="9.90625" customWidth="1"/>
    <col min="5889" max="5889" width="24.453125" bestFit="1" customWidth="1"/>
    <col min="5890" max="5890" width="28.906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8" width="9.90625" customWidth="1"/>
    <col min="6145" max="6145" width="24.453125" bestFit="1" customWidth="1"/>
    <col min="6146" max="6146" width="28.906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4" width="9.90625" customWidth="1"/>
    <col min="6401" max="6401" width="24.453125" bestFit="1" customWidth="1"/>
    <col min="6402" max="6402" width="28.906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20" width="9.90625" customWidth="1"/>
    <col min="6657" max="6657" width="24.453125" bestFit="1" customWidth="1"/>
    <col min="6658" max="6658" width="28.906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6" width="9.90625" customWidth="1"/>
    <col min="6913" max="6913" width="24.453125" bestFit="1" customWidth="1"/>
    <col min="6914" max="6914" width="28.906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2" width="9.90625" customWidth="1"/>
    <col min="7169" max="7169" width="24.453125" bestFit="1" customWidth="1"/>
    <col min="7170" max="7170" width="28.906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8" width="9.90625" customWidth="1"/>
    <col min="7425" max="7425" width="24.453125" bestFit="1" customWidth="1"/>
    <col min="7426" max="7426" width="28.906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4" width="9.90625" customWidth="1"/>
    <col min="7681" max="7681" width="24.453125" bestFit="1" customWidth="1"/>
    <col min="7682" max="7682" width="28.906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700" width="9.90625" customWidth="1"/>
    <col min="7937" max="7937" width="24.453125" bestFit="1" customWidth="1"/>
    <col min="7938" max="7938" width="28.906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6" width="9.90625" customWidth="1"/>
    <col min="8193" max="8193" width="24.453125" bestFit="1" customWidth="1"/>
    <col min="8194" max="8194" width="28.906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2" width="9.90625" customWidth="1"/>
    <col min="8449" max="8449" width="24.453125" bestFit="1" customWidth="1"/>
    <col min="8450" max="8450" width="28.906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8" width="9.90625" customWidth="1"/>
    <col min="8705" max="8705" width="24.453125" bestFit="1" customWidth="1"/>
    <col min="8706" max="8706" width="28.906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4" width="9.90625" customWidth="1"/>
    <col min="8961" max="8961" width="24.453125" bestFit="1" customWidth="1"/>
    <col min="8962" max="8962" width="28.906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80" width="9.90625" customWidth="1"/>
    <col min="9217" max="9217" width="24.453125" bestFit="1" customWidth="1"/>
    <col min="9218" max="9218" width="28.906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6" width="9.90625" customWidth="1"/>
    <col min="9473" max="9473" width="24.453125" bestFit="1" customWidth="1"/>
    <col min="9474" max="9474" width="28.906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2" width="9.90625" customWidth="1"/>
    <col min="9729" max="9729" width="24.453125" bestFit="1" customWidth="1"/>
    <col min="9730" max="9730" width="28.906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8" width="9.90625" customWidth="1"/>
    <col min="9985" max="9985" width="24.453125" bestFit="1" customWidth="1"/>
    <col min="9986" max="9986" width="28.906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4" width="9.90625" customWidth="1"/>
    <col min="10241" max="10241" width="24.453125" bestFit="1" customWidth="1"/>
    <col min="10242" max="10242" width="28.906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60" width="9.90625" customWidth="1"/>
    <col min="10497" max="10497" width="24.453125" bestFit="1" customWidth="1"/>
    <col min="10498" max="10498" width="28.906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6" width="9.90625" customWidth="1"/>
    <col min="10753" max="10753" width="24.453125" bestFit="1" customWidth="1"/>
    <col min="10754" max="10754" width="28.906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2" width="9.90625" customWidth="1"/>
    <col min="11009" max="11009" width="24.453125" bestFit="1" customWidth="1"/>
    <col min="11010" max="11010" width="28.906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8" width="9.90625" customWidth="1"/>
    <col min="11265" max="11265" width="24.453125" bestFit="1" customWidth="1"/>
    <col min="11266" max="11266" width="28.906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4" width="9.90625" customWidth="1"/>
    <col min="11521" max="11521" width="24.453125" bestFit="1" customWidth="1"/>
    <col min="11522" max="11522" width="28.906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40" width="9.90625" customWidth="1"/>
    <col min="11777" max="11777" width="24.453125" bestFit="1" customWidth="1"/>
    <col min="11778" max="11778" width="28.906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6" width="9.90625" customWidth="1"/>
    <col min="12033" max="12033" width="24.453125" bestFit="1" customWidth="1"/>
    <col min="12034" max="12034" width="28.906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2" width="9.90625" customWidth="1"/>
    <col min="12289" max="12289" width="24.453125" bestFit="1" customWidth="1"/>
    <col min="12290" max="12290" width="28.906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8" width="9.90625" customWidth="1"/>
    <col min="12545" max="12545" width="24.453125" bestFit="1" customWidth="1"/>
    <col min="12546" max="12546" width="28.906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4" width="9.90625" customWidth="1"/>
    <col min="12801" max="12801" width="24.453125" bestFit="1" customWidth="1"/>
    <col min="12802" max="12802" width="28.906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20" width="9.90625" customWidth="1"/>
    <col min="13057" max="13057" width="24.453125" bestFit="1" customWidth="1"/>
    <col min="13058" max="13058" width="28.906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6" width="9.90625" customWidth="1"/>
    <col min="13313" max="13313" width="24.453125" bestFit="1" customWidth="1"/>
    <col min="13314" max="13314" width="28.906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2" width="9.90625" customWidth="1"/>
    <col min="13569" max="13569" width="24.453125" bestFit="1" customWidth="1"/>
    <col min="13570" max="13570" width="28.906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8" width="9.90625" customWidth="1"/>
    <col min="13825" max="13825" width="24.453125" bestFit="1" customWidth="1"/>
    <col min="13826" max="13826" width="28.906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4" width="9.90625" customWidth="1"/>
    <col min="14081" max="14081" width="24.453125" bestFit="1" customWidth="1"/>
    <col min="14082" max="14082" width="28.906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100" width="9.90625" customWidth="1"/>
    <col min="14337" max="14337" width="24.453125" bestFit="1" customWidth="1"/>
    <col min="14338" max="14338" width="28.906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6" width="9.90625" customWidth="1"/>
    <col min="14593" max="14593" width="24.453125" bestFit="1" customWidth="1"/>
    <col min="14594" max="14594" width="28.906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2" width="9.90625" customWidth="1"/>
    <col min="14849" max="14849" width="24.453125" bestFit="1" customWidth="1"/>
    <col min="14850" max="14850" width="28.906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8" width="9.90625" customWidth="1"/>
    <col min="15105" max="15105" width="24.453125" bestFit="1" customWidth="1"/>
    <col min="15106" max="15106" width="28.906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4" width="9.90625" customWidth="1"/>
    <col min="15361" max="15361" width="24.453125" bestFit="1" customWidth="1"/>
    <col min="15362" max="15362" width="28.906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80" width="9.90625" customWidth="1"/>
    <col min="15617" max="15617" width="24.453125" bestFit="1" customWidth="1"/>
    <col min="15618" max="15618" width="28.906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6" width="9.90625" customWidth="1"/>
    <col min="15873" max="15873" width="24.453125" bestFit="1" customWidth="1"/>
    <col min="15874" max="15874" width="28.906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2" width="9.90625" customWidth="1"/>
    <col min="16129" max="16129" width="24.453125" bestFit="1" customWidth="1"/>
    <col min="16130" max="16130" width="28.906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8" width="9.90625" customWidth="1"/>
  </cols>
  <sheetData>
    <row r="2" spans="1:46" ht="18.5">
      <c r="A2" s="199" t="s">
        <v>545</v>
      </c>
      <c r="B2" s="200"/>
      <c r="C2" s="199" t="s">
        <v>546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 ht="14.25" customHeight="1">
      <c r="A6" s="402" t="s">
        <v>301</v>
      </c>
      <c r="B6" s="79" t="s">
        <v>302</v>
      </c>
      <c r="C6" s="402" t="s">
        <v>628</v>
      </c>
      <c r="D6" s="79" t="s">
        <v>303</v>
      </c>
      <c r="E6" s="90">
        <v>6646.4260041873331</v>
      </c>
      <c r="F6" s="90">
        <v>6872.4263263782532</v>
      </c>
      <c r="G6" s="90">
        <v>6683.0885582819992</v>
      </c>
      <c r="H6" s="90">
        <v>8288.3773090177056</v>
      </c>
      <c r="I6" s="90">
        <v>7735.7113676325798</v>
      </c>
      <c r="J6" s="90">
        <v>8212.3750949095083</v>
      </c>
      <c r="K6" s="90">
        <v>8056.0153240417194</v>
      </c>
      <c r="L6" s="90">
        <v>9776.3579461059326</v>
      </c>
      <c r="M6" s="90">
        <v>10895.240215368833</v>
      </c>
      <c r="N6" s="90">
        <v>12078.131425714444</v>
      </c>
      <c r="O6" s="90">
        <v>9582.2009253726974</v>
      </c>
      <c r="P6" s="90">
        <v>15119.005900274746</v>
      </c>
      <c r="Q6" s="90">
        <v>16182.760982241</v>
      </c>
      <c r="R6" s="90">
        <v>14747.554161959677</v>
      </c>
      <c r="S6" s="90">
        <v>17147.150521963536</v>
      </c>
      <c r="T6" s="90">
        <v>18874.242233008525</v>
      </c>
      <c r="U6" s="90">
        <v>27863.796657107418</v>
      </c>
      <c r="V6" s="90">
        <v>28300.37056650591</v>
      </c>
      <c r="W6" s="90">
        <v>28759.661688036613</v>
      </c>
      <c r="X6" s="90">
        <v>31570.53389943183</v>
      </c>
      <c r="Y6" s="90">
        <v>36817.89207923333</v>
      </c>
      <c r="Z6" s="90">
        <v>33146.381525258061</v>
      </c>
      <c r="AA6" s="90">
        <v>31532.101743874999</v>
      </c>
      <c r="AB6" s="90">
        <v>31531.117855491801</v>
      </c>
      <c r="AC6" s="90">
        <v>31177.540207951613</v>
      </c>
      <c r="AD6" s="90">
        <v>28799.950526677418</v>
      </c>
      <c r="AE6" s="90">
        <v>26162.011135114917</v>
      </c>
      <c r="AF6" s="90">
        <v>32277.317162770494</v>
      </c>
      <c r="AG6" s="90">
        <v>25204.114449555556</v>
      </c>
      <c r="AH6" s="90">
        <v>26880.753559672132</v>
      </c>
      <c r="AI6" s="90">
        <v>23772.554928703124</v>
      </c>
      <c r="AJ6" s="90">
        <v>24259.078047633335</v>
      </c>
      <c r="AK6" s="90">
        <v>23582.437308196721</v>
      </c>
      <c r="AL6" s="90">
        <v>23868.683331031745</v>
      </c>
      <c r="AM6" s="90">
        <v>23261.513632242422</v>
      </c>
      <c r="AN6" s="90">
        <v>25591.546580131147</v>
      </c>
      <c r="AO6" s="90">
        <v>23833.669643704918</v>
      </c>
      <c r="AP6" s="90">
        <v>26067.399992885246</v>
      </c>
      <c r="AQ6" s="90">
        <v>21753.910979651515</v>
      </c>
      <c r="AR6" s="90">
        <v>26184.342852903224</v>
      </c>
      <c r="AS6" s="90">
        <v>34808.286652639341</v>
      </c>
      <c r="AT6" s="90">
        <v>31309.775532819673</v>
      </c>
    </row>
    <row r="7" spans="1:46" s="83" customFormat="1" ht="14.25" customHeight="1">
      <c r="A7" s="402"/>
      <c r="B7" s="81" t="s">
        <v>304</v>
      </c>
      <c r="C7" s="402"/>
      <c r="D7" s="81" t="s">
        <v>305</v>
      </c>
      <c r="E7" s="82">
        <v>4.8473850108367591</v>
      </c>
      <c r="F7" s="82">
        <v>4.8498499415744538</v>
      </c>
      <c r="G7" s="82">
        <v>4.9218238705848174</v>
      </c>
      <c r="H7" s="82">
        <v>4.7056695491311373</v>
      </c>
      <c r="I7" s="82">
        <v>4.973754108688011</v>
      </c>
      <c r="J7" s="82">
        <v>4.8161682772662706</v>
      </c>
      <c r="K7" s="82">
        <v>4.8881800328808014</v>
      </c>
      <c r="L7" s="82">
        <v>4.6914072058422205</v>
      </c>
      <c r="M7" s="82">
        <v>4.8234211112239995</v>
      </c>
      <c r="N7" s="82">
        <v>4.6601831053478779</v>
      </c>
      <c r="O7" s="82">
        <v>4.7202559567562163</v>
      </c>
      <c r="P7" s="82">
        <v>4.4660814110706664</v>
      </c>
      <c r="Q7" s="82">
        <v>4.3558593978919333</v>
      </c>
      <c r="R7" s="82">
        <v>4.3818490076165846</v>
      </c>
      <c r="S7" s="82">
        <v>4.2812445242391872</v>
      </c>
      <c r="T7" s="82">
        <v>4.2236068309632655</v>
      </c>
      <c r="U7" s="82">
        <v>4.1160985961493104</v>
      </c>
      <c r="V7" s="82">
        <v>3.954988731363227</v>
      </c>
      <c r="W7" s="82">
        <v>3.9915882984031397</v>
      </c>
      <c r="X7" s="82">
        <v>3.8985783021995504</v>
      </c>
      <c r="Y7" s="82">
        <v>3.8284648894344984</v>
      </c>
      <c r="Z7" s="82">
        <v>3.7987606444827753</v>
      </c>
      <c r="AA7" s="82">
        <v>3.4927276677891586</v>
      </c>
      <c r="AB7" s="82">
        <v>3.4613468641774059</v>
      </c>
      <c r="AC7" s="82">
        <v>3.4933084884186663</v>
      </c>
      <c r="AD7" s="82">
        <v>3.3601440010776558</v>
      </c>
      <c r="AE7" s="82">
        <v>3.4052637156826511</v>
      </c>
      <c r="AF7" s="82">
        <v>3.2549905071874061</v>
      </c>
      <c r="AG7" s="82">
        <v>3.2728704195670697</v>
      </c>
      <c r="AH7" s="82">
        <v>3.300150639828209</v>
      </c>
      <c r="AI7" s="82">
        <v>3.3475786123003775</v>
      </c>
      <c r="AJ7" s="82">
        <v>3.2977492414558038</v>
      </c>
      <c r="AK7" s="82">
        <v>3.3825470244407625</v>
      </c>
      <c r="AL7" s="82">
        <v>3.3503445631212134</v>
      </c>
      <c r="AM7" s="82">
        <v>3.3479411445649299</v>
      </c>
      <c r="AN7" s="82">
        <v>3.0824134410454782</v>
      </c>
      <c r="AO7" s="82">
        <v>3.1325699987876194</v>
      </c>
      <c r="AP7" s="82">
        <v>3.1590533347355603</v>
      </c>
      <c r="AQ7" s="82">
        <v>3.2065845840154021</v>
      </c>
      <c r="AR7" s="82">
        <v>3.1062206946987092</v>
      </c>
      <c r="AS7" s="82">
        <v>2.9435151104094768</v>
      </c>
      <c r="AT7" s="82">
        <v>3.0743415966805578</v>
      </c>
    </row>
    <row r="8" spans="1:46" ht="14.25" customHeight="1">
      <c r="A8" s="404" t="s">
        <v>313</v>
      </c>
      <c r="B8" s="88" t="s">
        <v>302</v>
      </c>
      <c r="C8" s="404" t="s">
        <v>314</v>
      </c>
      <c r="D8" s="88" t="s">
        <v>303</v>
      </c>
      <c r="E8" s="202">
        <v>251.41667347499998</v>
      </c>
      <c r="F8" s="202">
        <v>209.16513699650798</v>
      </c>
      <c r="G8" s="202">
        <v>179.59318188753844</v>
      </c>
      <c r="H8" s="202">
        <v>300.24637918393444</v>
      </c>
      <c r="I8" s="202">
        <v>223.90032999870965</v>
      </c>
      <c r="J8" s="202">
        <v>174.30560951655733</v>
      </c>
      <c r="K8" s="202">
        <v>182.13372192624999</v>
      </c>
      <c r="L8" s="202">
        <v>191.76939474474577</v>
      </c>
      <c r="M8" s="202">
        <v>277.242152713</v>
      </c>
      <c r="N8" s="202">
        <v>306.41198934777776</v>
      </c>
      <c r="O8" s="202">
        <v>240.3883823807937</v>
      </c>
      <c r="P8" s="202">
        <v>375.50752983915254</v>
      </c>
      <c r="Q8" s="202">
        <v>365.21186230149999</v>
      </c>
      <c r="R8" s="202">
        <v>287.88906492741938</v>
      </c>
      <c r="S8" s="202">
        <v>305.23780388</v>
      </c>
      <c r="T8" s="202">
        <v>400.72789244344256</v>
      </c>
      <c r="U8" s="202">
        <v>789.23625395677425</v>
      </c>
      <c r="V8" s="202">
        <v>600.85007835393446</v>
      </c>
      <c r="W8" s="202">
        <v>606.0712514578463</v>
      </c>
      <c r="X8" s="202">
        <v>824.04528574368862</v>
      </c>
      <c r="Y8" s="202">
        <v>925.0828117166667</v>
      </c>
      <c r="Z8" s="202">
        <v>730.58956030645152</v>
      </c>
      <c r="AA8" s="202">
        <v>740.42341407812501</v>
      </c>
      <c r="AB8" s="202">
        <v>789.79602550819675</v>
      </c>
      <c r="AC8" s="202">
        <v>801.54069882258068</v>
      </c>
      <c r="AD8" s="202">
        <v>745.07379630645153</v>
      </c>
      <c r="AE8" s="202">
        <v>776.8304649850769</v>
      </c>
      <c r="AF8" s="202">
        <v>976.87699799999996</v>
      </c>
      <c r="AG8" s="202">
        <v>661.88501377777777</v>
      </c>
      <c r="AH8" s="202">
        <v>663.66601713114756</v>
      </c>
      <c r="AI8" s="202">
        <v>551.36967682812497</v>
      </c>
      <c r="AJ8" s="202">
        <v>723.14252135000004</v>
      </c>
      <c r="AK8" s="202">
        <v>710.74907698360653</v>
      </c>
      <c r="AL8" s="202">
        <v>637.57273647619047</v>
      </c>
      <c r="AM8" s="202">
        <v>758.86758681818185</v>
      </c>
      <c r="AN8" s="202">
        <v>707.25054254098359</v>
      </c>
      <c r="AO8" s="202">
        <v>673.73030883606555</v>
      </c>
      <c r="AP8" s="202">
        <v>779.67724050819675</v>
      </c>
      <c r="AQ8" s="202">
        <v>693.26326040909089</v>
      </c>
      <c r="AR8" s="202">
        <v>979.69932330645156</v>
      </c>
      <c r="AS8" s="202">
        <v>1582.0520239836067</v>
      </c>
      <c r="AT8" s="202">
        <v>1200.7603212459017</v>
      </c>
    </row>
    <row r="9" spans="1:46" s="83" customFormat="1" ht="14.25" customHeight="1">
      <c r="A9" s="403"/>
      <c r="B9" s="86" t="s">
        <v>304</v>
      </c>
      <c r="C9" s="403"/>
      <c r="D9" s="81" t="s">
        <v>305</v>
      </c>
      <c r="E9" s="82">
        <v>14.491051155479321</v>
      </c>
      <c r="F9" s="82">
        <v>14.672441606659316</v>
      </c>
      <c r="G9" s="82">
        <v>15.290302159926357</v>
      </c>
      <c r="H9" s="82">
        <v>12.88118598243071</v>
      </c>
      <c r="I9" s="82">
        <v>15.252762460898463</v>
      </c>
      <c r="J9" s="82">
        <v>14.834244397796009</v>
      </c>
      <c r="K9" s="82">
        <v>14.343533449946936</v>
      </c>
      <c r="L9" s="82">
        <v>13.45584849693331</v>
      </c>
      <c r="M9" s="82">
        <v>14.48341444728551</v>
      </c>
      <c r="N9" s="82">
        <v>14.099751722507156</v>
      </c>
      <c r="O9" s="82">
        <v>14.161148151631226</v>
      </c>
      <c r="P9" s="82">
        <v>14.444361246731178</v>
      </c>
      <c r="Q9" s="89">
        <v>14.808490796506245</v>
      </c>
      <c r="R9" s="89">
        <v>14.551540088578905</v>
      </c>
      <c r="S9" s="89">
        <v>13.529827487732639</v>
      </c>
      <c r="T9" s="89">
        <v>13.731195923815784</v>
      </c>
      <c r="U9" s="89">
        <v>9.0464681188713616</v>
      </c>
      <c r="V9" s="89">
        <v>12.394250521066857</v>
      </c>
      <c r="W9" s="89">
        <v>12.731958867961721</v>
      </c>
      <c r="X9" s="89">
        <v>12.365512824922282</v>
      </c>
      <c r="Y9" s="89">
        <v>11.672317776930537</v>
      </c>
      <c r="Z9" s="89">
        <v>13.131148483356554</v>
      </c>
      <c r="AA9" s="89">
        <v>12.50224194856534</v>
      </c>
      <c r="AB9" s="89">
        <v>13.171884132199406</v>
      </c>
      <c r="AC9" s="89">
        <v>13.363506807849335</v>
      </c>
      <c r="AD9" s="89">
        <v>12.603527553269867</v>
      </c>
      <c r="AE9" s="89">
        <v>12.399438089890202</v>
      </c>
      <c r="AF9" s="89">
        <v>11.760983534310418</v>
      </c>
      <c r="AG9" s="89">
        <v>11.719002093177751</v>
      </c>
      <c r="AH9" s="89">
        <v>12.196270987556719</v>
      </c>
      <c r="AI9" s="89">
        <v>12.738918545482511</v>
      </c>
      <c r="AJ9" s="89">
        <v>12.018894722312586</v>
      </c>
      <c r="AK9" s="89">
        <v>12.170558120920624</v>
      </c>
      <c r="AL9" s="89">
        <v>12.651304437917119</v>
      </c>
      <c r="AM9" s="89">
        <v>10.719858281149101</v>
      </c>
      <c r="AN9" s="89">
        <v>11.463463593499931</v>
      </c>
      <c r="AO9" s="89">
        <v>11.866902573936253</v>
      </c>
      <c r="AP9" s="89">
        <v>11.490752741076586</v>
      </c>
      <c r="AQ9" s="89">
        <v>12.129543799647045</v>
      </c>
      <c r="AR9" s="89">
        <v>12.195328370024425</v>
      </c>
      <c r="AS9" s="89">
        <v>11.967779854235564</v>
      </c>
      <c r="AT9" s="89">
        <v>13.230074490301776</v>
      </c>
    </row>
    <row r="10" spans="1:46" ht="14.25" customHeight="1">
      <c r="A10" s="404" t="s">
        <v>630</v>
      </c>
      <c r="B10" s="88" t="s">
        <v>302</v>
      </c>
      <c r="C10" s="404" t="s">
        <v>631</v>
      </c>
      <c r="D10" s="88" t="s">
        <v>303</v>
      </c>
      <c r="E10" s="202">
        <v>56.626048329833338</v>
      </c>
      <c r="F10" s="202">
        <v>60.314780980476193</v>
      </c>
      <c r="G10" s="202">
        <v>65.303045088153851</v>
      </c>
      <c r="H10" s="202">
        <v>77.092294630819666</v>
      </c>
      <c r="I10" s="202">
        <v>80.939576012580659</v>
      </c>
      <c r="J10" s="202">
        <v>98.293114200819673</v>
      </c>
      <c r="K10" s="202">
        <v>106.67005062343749</v>
      </c>
      <c r="L10" s="202">
        <v>120.32696241118643</v>
      </c>
      <c r="M10" s="202">
        <v>127.70222546116666</v>
      </c>
      <c r="N10" s="202">
        <v>110.28342525714287</v>
      </c>
      <c r="O10" s="202">
        <v>118.20995887079366</v>
      </c>
      <c r="P10" s="202">
        <v>170.57232002559323</v>
      </c>
      <c r="Q10" s="202">
        <v>156.45500163916665</v>
      </c>
      <c r="R10" s="202">
        <v>157.74806287403226</v>
      </c>
      <c r="S10" s="202">
        <v>207.75858421569231</v>
      </c>
      <c r="T10" s="202">
        <v>216.21378684016395</v>
      </c>
      <c r="U10" s="202">
        <v>267.13246117306448</v>
      </c>
      <c r="V10" s="202">
        <v>144.72306835688525</v>
      </c>
      <c r="W10" s="202">
        <v>207.93961480384615</v>
      </c>
      <c r="X10" s="202">
        <v>228.56090505869668</v>
      </c>
      <c r="Y10" s="202">
        <v>416.56892099999999</v>
      </c>
      <c r="Z10" s="202">
        <v>427.93131658064516</v>
      </c>
      <c r="AA10" s="202">
        <v>332.41912081250001</v>
      </c>
      <c r="AB10" s="202">
        <v>269.55249081967213</v>
      </c>
      <c r="AC10" s="202">
        <v>251.39425233870969</v>
      </c>
      <c r="AD10" s="202">
        <v>308.37290529032259</v>
      </c>
      <c r="AE10" s="202">
        <v>303.85174849000003</v>
      </c>
      <c r="AF10" s="202">
        <v>264.21267131147539</v>
      </c>
      <c r="AG10" s="202">
        <v>279.91660187301591</v>
      </c>
      <c r="AH10" s="202">
        <v>285.94559298360656</v>
      </c>
      <c r="AI10" s="202">
        <v>254.30543128125001</v>
      </c>
      <c r="AJ10" s="202">
        <v>302.85914136666668</v>
      </c>
      <c r="AK10" s="202">
        <v>305.75657921311472</v>
      </c>
      <c r="AL10" s="202">
        <v>272.93025547619044</v>
      </c>
      <c r="AM10" s="202">
        <v>259.44301510606061</v>
      </c>
      <c r="AN10" s="202">
        <v>281.06979016393439</v>
      </c>
      <c r="AO10" s="202">
        <v>252.7374091967213</v>
      </c>
      <c r="AP10" s="202">
        <v>232.76186427868851</v>
      </c>
      <c r="AQ10" s="202">
        <v>219.87405051515151</v>
      </c>
      <c r="AR10" s="202">
        <v>221.80775588709676</v>
      </c>
      <c r="AS10" s="202">
        <v>258.96724109836066</v>
      </c>
      <c r="AT10" s="202">
        <v>251.46148898360656</v>
      </c>
    </row>
    <row r="11" spans="1:46" s="83" customFormat="1" ht="14.25" customHeight="1">
      <c r="A11" s="403"/>
      <c r="B11" s="86" t="s">
        <v>304</v>
      </c>
      <c r="C11" s="403"/>
      <c r="D11" s="86" t="s">
        <v>305</v>
      </c>
      <c r="E11" s="89">
        <v>13.029594360927423</v>
      </c>
      <c r="F11" s="89">
        <v>12.998887286622619</v>
      </c>
      <c r="G11" s="89">
        <v>12.998847691974829</v>
      </c>
      <c r="H11" s="89">
        <v>12.999013649326626</v>
      </c>
      <c r="I11" s="89">
        <v>12.998943224786247</v>
      </c>
      <c r="J11" s="89">
        <v>12.999193285843408</v>
      </c>
      <c r="K11" s="89">
        <v>12.998839306544211</v>
      </c>
      <c r="L11" s="89">
        <v>12.999730216800703</v>
      </c>
      <c r="M11" s="89">
        <v>12.999739516454159</v>
      </c>
      <c r="N11" s="89">
        <v>12.999675052898642</v>
      </c>
      <c r="O11" s="89">
        <v>12.999708506930054</v>
      </c>
      <c r="P11" s="89">
        <v>12.999729310141808</v>
      </c>
      <c r="Q11" s="89">
        <v>12.999708506930054</v>
      </c>
      <c r="R11" s="89">
        <v>13.149534377882466</v>
      </c>
      <c r="S11" s="89">
        <v>12.999706600125853</v>
      </c>
      <c r="T11" s="89">
        <v>12.777001666393847</v>
      </c>
      <c r="U11" s="89">
        <v>12.9996549793418</v>
      </c>
      <c r="V11" s="89">
        <v>13.04104419962535</v>
      </c>
      <c r="W11" s="89">
        <v>13.003898964077752</v>
      </c>
      <c r="X11" s="89">
        <v>12.966627533387939</v>
      </c>
      <c r="Y11" s="89">
        <v>8.953792958708668</v>
      </c>
      <c r="Z11" s="89">
        <v>9.3561038728806682</v>
      </c>
      <c r="AA11" s="89">
        <v>11.01671383286082</v>
      </c>
      <c r="AB11" s="89">
        <v>9.9242651721995525</v>
      </c>
      <c r="AC11" s="89">
        <v>9.2910018602258244</v>
      </c>
      <c r="AD11" s="89">
        <v>8.4447063525453885</v>
      </c>
      <c r="AE11" s="89">
        <v>6.792685176074392</v>
      </c>
      <c r="AF11" s="89">
        <v>6.6745062508775881</v>
      </c>
      <c r="AG11" s="89">
        <v>4.8516270094184177</v>
      </c>
      <c r="AH11" s="89">
        <v>5.8062824230586694</v>
      </c>
      <c r="AI11" s="89">
        <v>5.8518683874142745</v>
      </c>
      <c r="AJ11" s="89">
        <v>5.3482071655185432</v>
      </c>
      <c r="AK11" s="89">
        <v>5.4815676137156126</v>
      </c>
      <c r="AL11" s="89">
        <v>5.720205752698285</v>
      </c>
      <c r="AM11" s="89">
        <v>5.6166616968232503</v>
      </c>
      <c r="AN11" s="89">
        <v>5.0366633403434742</v>
      </c>
      <c r="AO11" s="89">
        <v>4.5636365286444454</v>
      </c>
      <c r="AP11" s="89">
        <v>5.7559873551143923</v>
      </c>
      <c r="AQ11" s="89">
        <v>5.5156050470071412</v>
      </c>
      <c r="AR11" s="89">
        <v>6.4638888959878145</v>
      </c>
      <c r="AS11" s="89">
        <v>5.5078830852721135</v>
      </c>
      <c r="AT11" s="89">
        <v>5.3610015653468857</v>
      </c>
    </row>
    <row r="12" spans="1:46" s="83" customFormat="1" ht="14.25" customHeight="1">
      <c r="A12" s="84" t="s">
        <v>306</v>
      </c>
      <c r="B12" s="81" t="s">
        <v>307</v>
      </c>
      <c r="C12" s="81" t="s">
        <v>629</v>
      </c>
      <c r="D12" s="81" t="s">
        <v>308</v>
      </c>
      <c r="E12" s="203">
        <v>1897.1542618147412</v>
      </c>
      <c r="F12" s="203">
        <v>2155.5914707764523</v>
      </c>
      <c r="G12" s="203">
        <v>2398.4592410183086</v>
      </c>
      <c r="H12" s="203">
        <v>2507.0114411527984</v>
      </c>
      <c r="I12" s="203">
        <v>2653.56554525721</v>
      </c>
      <c r="J12" s="203">
        <v>2622.0894233290614</v>
      </c>
      <c r="K12" s="203">
        <v>2851.9813987685343</v>
      </c>
      <c r="L12" s="203">
        <v>3086.502783412348</v>
      </c>
      <c r="M12" s="203">
        <v>3434.8483769520594</v>
      </c>
      <c r="N12" s="203">
        <v>3323.3357608191077</v>
      </c>
      <c r="O12" s="203">
        <v>3195.4111407416517</v>
      </c>
      <c r="P12" s="203">
        <v>3491.2805843998385</v>
      </c>
      <c r="Q12" s="203">
        <v>3856.6280070601611</v>
      </c>
      <c r="R12" s="203">
        <v>3843.8085132500396</v>
      </c>
      <c r="S12" s="203">
        <v>4146.9433098414556</v>
      </c>
      <c r="T12" s="203">
        <v>4390.4314392989545</v>
      </c>
      <c r="U12" s="203">
        <v>4333.7262396333244</v>
      </c>
      <c r="V12" s="203">
        <v>3565.7162834814549</v>
      </c>
      <c r="W12" s="203">
        <v>4233.8146788586128</v>
      </c>
      <c r="X12" s="203">
        <v>4529.3013936957905</v>
      </c>
      <c r="Y12" s="203">
        <v>5161.1541073599701</v>
      </c>
      <c r="Z12" s="203">
        <v>5485.7958983899971</v>
      </c>
      <c r="AA12" s="203">
        <v>5453.470139009919</v>
      </c>
      <c r="AB12" s="203">
        <v>4727.2407149691635</v>
      </c>
      <c r="AC12" s="203">
        <v>4701.926233702231</v>
      </c>
      <c r="AD12" s="203">
        <v>4511.2657276354794</v>
      </c>
      <c r="AE12" s="203">
        <v>4348.9372989735712</v>
      </c>
      <c r="AF12" s="203">
        <v>4414.6986396291777</v>
      </c>
      <c r="AG12" s="203">
        <v>4076.2324255370895</v>
      </c>
      <c r="AH12" s="203">
        <v>4146.0322131420153</v>
      </c>
      <c r="AI12" s="203">
        <v>4386.4770655552575</v>
      </c>
      <c r="AJ12" s="203">
        <v>4433.641155873971</v>
      </c>
      <c r="AK12" s="203">
        <v>4630.690975532817</v>
      </c>
      <c r="AL12" s="203">
        <v>4414.3578729560904</v>
      </c>
      <c r="AM12" s="203">
        <v>4572.9354387748863</v>
      </c>
      <c r="AN12" s="203">
        <v>4424.122893454678</v>
      </c>
      <c r="AO12" s="203">
        <v>4216.9315609517053</v>
      </c>
      <c r="AP12" s="203">
        <v>4466.7612422462953</v>
      </c>
      <c r="AQ12" s="203">
        <v>4391.4763186346172</v>
      </c>
      <c r="AR12" s="203">
        <v>4636.5197588399369</v>
      </c>
      <c r="AS12" s="203">
        <v>5211.5263591664861</v>
      </c>
      <c r="AT12" s="203">
        <v>5148.1714395460876</v>
      </c>
    </row>
    <row r="13" spans="1:46" s="83" customFormat="1" ht="14.25" customHeight="1">
      <c r="A13" s="85" t="s">
        <v>309</v>
      </c>
      <c r="B13" s="86" t="s">
        <v>310</v>
      </c>
      <c r="C13" s="86" t="s">
        <v>311</v>
      </c>
      <c r="D13" s="86" t="s">
        <v>312</v>
      </c>
      <c r="E13" s="87">
        <v>0.872338168989791</v>
      </c>
      <c r="F13" s="87">
        <v>0.79385828830163108</v>
      </c>
      <c r="G13" s="87">
        <v>0.69381585584322847</v>
      </c>
      <c r="H13" s="87">
        <v>0.82321361445259678</v>
      </c>
      <c r="I13" s="87">
        <v>0.71714263845446435</v>
      </c>
      <c r="J13" s="87">
        <v>0.77047115760941265</v>
      </c>
      <c r="K13" s="87">
        <v>0.69487822416022138</v>
      </c>
      <c r="L13" s="87">
        <v>0.77919387199877344</v>
      </c>
      <c r="M13" s="87">
        <v>0.77713295022763684</v>
      </c>
      <c r="N13" s="87">
        <v>0.89041325110367242</v>
      </c>
      <c r="O13" s="87">
        <v>0.73469081858787877</v>
      </c>
      <c r="P13" s="87">
        <v>1.0609735757471548</v>
      </c>
      <c r="Q13" s="87">
        <v>1.0406304980020757</v>
      </c>
      <c r="R13" s="87">
        <v>0.95150250579823492</v>
      </c>
      <c r="S13" s="87">
        <v>1.0254524867400556</v>
      </c>
      <c r="T13" s="87">
        <v>1.0661394303730494</v>
      </c>
      <c r="U13" s="87">
        <v>1.6009514639315976</v>
      </c>
      <c r="V13" s="87">
        <v>1.9762627508265187</v>
      </c>
      <c r="W13" s="87">
        <v>1.6914192763514346</v>
      </c>
      <c r="X13" s="87">
        <v>1.7356016430922712</v>
      </c>
      <c r="Y13" s="87">
        <v>1.7620127503269611</v>
      </c>
      <c r="Z13" s="87">
        <v>1.492428152338215</v>
      </c>
      <c r="AA13" s="87">
        <v>1.4281602231622597</v>
      </c>
      <c r="AB13" s="87">
        <v>1.6475120646267489</v>
      </c>
      <c r="AC13" s="87">
        <v>1.6577004114015446</v>
      </c>
      <c r="AD13" s="87">
        <v>1.5960016692351069</v>
      </c>
      <c r="AE13" s="87">
        <v>1.5039312673747693</v>
      </c>
      <c r="AF13" s="87">
        <v>1.8278324183347709</v>
      </c>
      <c r="AG13" s="87">
        <v>1.5334308083931669</v>
      </c>
      <c r="AH13" s="87">
        <v>1.6079052308536277</v>
      </c>
      <c r="AI13" s="87">
        <v>1.3440384012522104</v>
      </c>
      <c r="AJ13" s="87">
        <v>1.3569549596593657</v>
      </c>
      <c r="AK13" s="87">
        <v>1.2782523808288249</v>
      </c>
      <c r="AL13" s="87">
        <v>1.3571712327159029</v>
      </c>
      <c r="AM13" s="87">
        <v>1.2767816208787437</v>
      </c>
      <c r="AN13" s="87">
        <v>1.4519212839038016</v>
      </c>
      <c r="AO13" s="87">
        <v>1.4129746534424414</v>
      </c>
      <c r="AP13" s="87">
        <v>1.4589653766548858</v>
      </c>
      <c r="AQ13" s="87">
        <v>1.2384167305731462</v>
      </c>
      <c r="AR13" s="87">
        <v>1.4118532981003937</v>
      </c>
      <c r="AS13" s="87">
        <v>1.6497367969903154</v>
      </c>
      <c r="AT13" s="87">
        <v>1.5021866787886768</v>
      </c>
    </row>
    <row r="14" spans="1:46" s="83" customFormat="1" ht="14.25" customHeight="1">
      <c r="A14" s="84"/>
      <c r="B14" s="81"/>
      <c r="C14" s="84"/>
      <c r="D14" s="81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</row>
    <row r="15" spans="1:46" s="83" customFormat="1" ht="14.25" customHeight="1">
      <c r="A15" s="84"/>
      <c r="B15" s="81"/>
      <c r="C15" s="84"/>
      <c r="D15" s="81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</row>
    <row r="16" spans="1:46" ht="18.5">
      <c r="A16" s="199" t="s">
        <v>492</v>
      </c>
      <c r="B16" s="200"/>
      <c r="C16" s="199" t="s">
        <v>450</v>
      </c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</row>
    <row r="17" spans="1:46" s="83" customFormat="1" ht="14.25" customHeight="1">
      <c r="A17" s="84"/>
      <c r="B17" s="81"/>
      <c r="C17" s="84"/>
      <c r="D17" s="81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</row>
    <row r="18" spans="1:46" s="83" customFormat="1" ht="14.25" customHeight="1">
      <c r="A18" s="399"/>
      <c r="B18" s="400"/>
      <c r="C18" s="401"/>
      <c r="D18" s="399"/>
      <c r="E18" s="145" t="s">
        <v>297</v>
      </c>
      <c r="F18" s="145" t="s">
        <v>298</v>
      </c>
      <c r="G18" s="146" t="s">
        <v>299</v>
      </c>
      <c r="H18" s="145" t="s">
        <v>300</v>
      </c>
      <c r="I18" s="146" t="s">
        <v>20</v>
      </c>
      <c r="J18" s="145" t="s">
        <v>22</v>
      </c>
      <c r="K18" s="145" t="s">
        <v>23</v>
      </c>
      <c r="L18" s="145" t="s">
        <v>24</v>
      </c>
      <c r="M18" s="145" t="s">
        <v>55</v>
      </c>
      <c r="N18" s="145" t="s">
        <v>56</v>
      </c>
      <c r="O18" s="145" t="s">
        <v>57</v>
      </c>
      <c r="P18" s="145" t="s">
        <v>58</v>
      </c>
      <c r="Q18" s="145" t="s">
        <v>255</v>
      </c>
      <c r="R18" s="145" t="s">
        <v>261</v>
      </c>
      <c r="S18" s="145" t="s">
        <v>262</v>
      </c>
      <c r="T18" s="145" t="s">
        <v>264</v>
      </c>
      <c r="U18" s="145" t="s">
        <v>266</v>
      </c>
      <c r="V18" s="145" t="s">
        <v>268</v>
      </c>
      <c r="W18" s="145" t="s">
        <v>270</v>
      </c>
      <c r="X18" s="145" t="s">
        <v>274</v>
      </c>
      <c r="Y18" s="145" t="s">
        <v>276</v>
      </c>
      <c r="Z18" s="145" t="s">
        <v>282</v>
      </c>
      <c r="AA18" s="145" t="s">
        <v>289</v>
      </c>
      <c r="AB18" s="145" t="s">
        <v>384</v>
      </c>
      <c r="AC18" s="145" t="s">
        <v>390</v>
      </c>
      <c r="AD18" s="145" t="s">
        <v>393</v>
      </c>
      <c r="AE18" s="145" t="s">
        <v>397</v>
      </c>
      <c r="AF18" s="145" t="s">
        <v>404</v>
      </c>
      <c r="AG18" s="145" t="s">
        <v>409</v>
      </c>
      <c r="AH18" s="145" t="s">
        <v>413</v>
      </c>
      <c r="AI18" s="145" t="s">
        <v>421</v>
      </c>
      <c r="AJ18" s="145" t="s">
        <v>422</v>
      </c>
      <c r="AK18" s="145" t="s">
        <v>425</v>
      </c>
      <c r="AL18" s="145" t="s">
        <v>433</v>
      </c>
      <c r="AM18" s="145" t="s">
        <v>437</v>
      </c>
      <c r="AN18" s="145" t="s">
        <v>441</v>
      </c>
      <c r="AO18" s="145" t="s">
        <v>888</v>
      </c>
      <c r="AP18" s="145" t="s">
        <v>907</v>
      </c>
      <c r="AQ18" s="145" t="s">
        <v>946</v>
      </c>
      <c r="AR18" s="145" t="s">
        <v>952</v>
      </c>
      <c r="AS18" s="145" t="s">
        <v>975</v>
      </c>
      <c r="AT18" s="145" t="s">
        <v>978</v>
      </c>
    </row>
    <row r="19" spans="1:46" s="83" customFormat="1" ht="14.25" customHeight="1">
      <c r="A19" s="399"/>
      <c r="B19" s="400"/>
      <c r="C19" s="401"/>
      <c r="D19" s="399"/>
      <c r="E19" s="145" t="s">
        <v>293</v>
      </c>
      <c r="F19" s="145" t="s">
        <v>294</v>
      </c>
      <c r="G19" s="146" t="s">
        <v>295</v>
      </c>
      <c r="H19" s="145" t="s">
        <v>296</v>
      </c>
      <c r="I19" s="146" t="s">
        <v>21</v>
      </c>
      <c r="J19" s="145" t="s">
        <v>49</v>
      </c>
      <c r="K19" s="145" t="s">
        <v>50</v>
      </c>
      <c r="L19" s="145" t="s">
        <v>51</v>
      </c>
      <c r="M19" s="145" t="s">
        <v>25</v>
      </c>
      <c r="N19" s="145" t="s">
        <v>52</v>
      </c>
      <c r="O19" s="145" t="s">
        <v>53</v>
      </c>
      <c r="P19" s="145" t="s">
        <v>54</v>
      </c>
      <c r="Q19" s="145" t="s">
        <v>256</v>
      </c>
      <c r="R19" s="145" t="s">
        <v>260</v>
      </c>
      <c r="S19" s="145" t="s">
        <v>263</v>
      </c>
      <c r="T19" s="145" t="s">
        <v>265</v>
      </c>
      <c r="U19" s="145" t="s">
        <v>267</v>
      </c>
      <c r="V19" s="145" t="s">
        <v>269</v>
      </c>
      <c r="W19" s="145" t="s">
        <v>271</v>
      </c>
      <c r="X19" s="145" t="s">
        <v>275</v>
      </c>
      <c r="Y19" s="145" t="s">
        <v>277</v>
      </c>
      <c r="Z19" s="145" t="s">
        <v>283</v>
      </c>
      <c r="AA19" s="145" t="s">
        <v>290</v>
      </c>
      <c r="AB19" s="145" t="s">
        <v>385</v>
      </c>
      <c r="AC19" s="145" t="s">
        <v>391</v>
      </c>
      <c r="AD19" s="145" t="s">
        <v>394</v>
      </c>
      <c r="AE19" s="145" t="s">
        <v>398</v>
      </c>
      <c r="AF19" s="145" t="s">
        <v>403</v>
      </c>
      <c r="AG19" s="145" t="s">
        <v>410</v>
      </c>
      <c r="AH19" s="145" t="s">
        <v>414</v>
      </c>
      <c r="AI19" s="145" t="s">
        <v>420</v>
      </c>
      <c r="AJ19" s="145" t="s">
        <v>423</v>
      </c>
      <c r="AK19" s="145" t="s">
        <v>426</v>
      </c>
      <c r="AL19" s="145" t="s">
        <v>434</v>
      </c>
      <c r="AM19" s="145" t="s">
        <v>438</v>
      </c>
      <c r="AN19" s="145" t="s">
        <v>442</v>
      </c>
      <c r="AO19" s="145" t="s">
        <v>889</v>
      </c>
      <c r="AP19" s="145" t="s">
        <v>908</v>
      </c>
      <c r="AQ19" s="145" t="s">
        <v>947</v>
      </c>
      <c r="AR19" s="145" t="s">
        <v>953</v>
      </c>
      <c r="AS19" s="145" t="s">
        <v>976</v>
      </c>
      <c r="AT19" s="145" t="s">
        <v>979</v>
      </c>
    </row>
    <row r="20" spans="1:46" ht="14.25" customHeight="1">
      <c r="A20" s="402" t="s">
        <v>635</v>
      </c>
      <c r="B20" s="79" t="s">
        <v>325</v>
      </c>
      <c r="C20" s="402" t="s">
        <v>192</v>
      </c>
      <c r="D20" s="79" t="s">
        <v>632</v>
      </c>
      <c r="E20" s="90">
        <v>35.305703995450003</v>
      </c>
      <c r="F20" s="90">
        <v>36.896601758816665</v>
      </c>
      <c r="G20" s="90">
        <v>42.606507122963329</v>
      </c>
      <c r="H20" s="90">
        <v>39.511477261529997</v>
      </c>
      <c r="I20" s="90">
        <v>40.508131778093329</v>
      </c>
      <c r="J20" s="90">
        <v>33.362101960780002</v>
      </c>
      <c r="K20" s="90">
        <v>36.36195800887333</v>
      </c>
      <c r="L20" s="90">
        <v>38.669919897426666</v>
      </c>
      <c r="M20" s="90">
        <v>43.747474349796668</v>
      </c>
      <c r="N20" s="90">
        <v>40.67414404303333</v>
      </c>
      <c r="O20" s="90">
        <v>44.72377368772667</v>
      </c>
      <c r="P20" s="90">
        <v>52.910394849328895</v>
      </c>
      <c r="Q20" s="90">
        <v>55.811105094103311</v>
      </c>
      <c r="R20" s="90">
        <v>56.364285014150035</v>
      </c>
      <c r="S20" s="90">
        <v>60.158769201403324</v>
      </c>
      <c r="T20" s="90">
        <v>64.717568200243349</v>
      </c>
      <c r="U20" s="90">
        <v>69.75540480572667</v>
      </c>
      <c r="V20" s="90">
        <v>67.092652284133337</v>
      </c>
      <c r="W20" s="90">
        <v>75.085622348720023</v>
      </c>
      <c r="X20" s="90">
        <v>84.073447400279917</v>
      </c>
      <c r="Y20" s="90">
        <v>104.80429301522668</v>
      </c>
      <c r="Z20" s="90">
        <v>109.42799802233333</v>
      </c>
      <c r="AA20" s="90">
        <v>102.01544191166667</v>
      </c>
      <c r="AB20" s="90">
        <v>104.31221742266668</v>
      </c>
      <c r="AC20" s="90">
        <v>112.17200257099999</v>
      </c>
      <c r="AD20" s="90">
        <v>105.18766404266667</v>
      </c>
      <c r="AE20" s="90">
        <v>108.14888458466667</v>
      </c>
      <c r="AF20" s="90">
        <v>127.91737992966667</v>
      </c>
      <c r="AG20" s="90">
        <v>124.627092584</v>
      </c>
      <c r="AH20" s="90">
        <v>127.86386535866667</v>
      </c>
      <c r="AI20" s="90">
        <v>125.10481216166667</v>
      </c>
      <c r="AJ20" s="90">
        <v>131.78451670666666</v>
      </c>
      <c r="AK20" s="90">
        <v>136.25789043966668</v>
      </c>
      <c r="AL20" s="90">
        <v>130.64791136666668</v>
      </c>
      <c r="AM20" s="90">
        <v>135.392481183</v>
      </c>
      <c r="AN20" s="90">
        <v>143</v>
      </c>
      <c r="AO20" s="90">
        <v>153.55222801133334</v>
      </c>
      <c r="AP20" s="90">
        <v>155.49909210466666</v>
      </c>
      <c r="AQ20" s="90">
        <v>175.39517043233334</v>
      </c>
      <c r="AR20" s="90">
        <v>199.21094696633335</v>
      </c>
      <c r="AS20" s="90">
        <v>224.19618909833335</v>
      </c>
      <c r="AT20" s="90">
        <v>218.69256433999999</v>
      </c>
    </row>
    <row r="21" spans="1:46" ht="14.25" customHeight="1">
      <c r="A21" s="405"/>
      <c r="B21" s="91" t="s">
        <v>418</v>
      </c>
      <c r="C21" s="405"/>
      <c r="D21" s="92" t="s">
        <v>419</v>
      </c>
      <c r="E21" s="93" t="s">
        <v>60</v>
      </c>
      <c r="F21" s="93" t="s">
        <v>60</v>
      </c>
      <c r="G21" s="93" t="s">
        <v>60</v>
      </c>
      <c r="H21" s="93" t="s">
        <v>60</v>
      </c>
      <c r="I21" s="93" t="s">
        <v>60</v>
      </c>
      <c r="J21" s="93" t="s">
        <v>60</v>
      </c>
      <c r="K21" s="93" t="s">
        <v>60</v>
      </c>
      <c r="L21" s="93" t="s">
        <v>60</v>
      </c>
      <c r="M21" s="93" t="s">
        <v>60</v>
      </c>
      <c r="N21" s="93" t="s">
        <v>60</v>
      </c>
      <c r="O21" s="93" t="s">
        <v>60</v>
      </c>
      <c r="P21" s="93" t="s">
        <v>60</v>
      </c>
      <c r="Q21" s="93" t="s">
        <v>60</v>
      </c>
      <c r="R21" s="93" t="s">
        <v>60</v>
      </c>
      <c r="S21" s="93" t="s">
        <v>60</v>
      </c>
      <c r="T21" s="93" t="s">
        <v>60</v>
      </c>
      <c r="U21" s="93" t="s">
        <v>60</v>
      </c>
      <c r="V21" s="93" t="s">
        <v>60</v>
      </c>
      <c r="W21" s="93" t="s">
        <v>60</v>
      </c>
      <c r="X21" s="93" t="s">
        <v>60</v>
      </c>
      <c r="Y21" s="144">
        <v>8.9180000000000006E-3</v>
      </c>
      <c r="Z21" s="144">
        <v>1.0090999999999999E-2</v>
      </c>
      <c r="AA21" s="144">
        <v>8.3330000000000001E-3</v>
      </c>
      <c r="AB21" s="144">
        <v>1.2675000000000001E-2</v>
      </c>
      <c r="AC21" s="144">
        <v>1.7763000000000001E-2</v>
      </c>
      <c r="AD21" s="144">
        <v>1.8537999999999999E-2</v>
      </c>
      <c r="AE21" s="144">
        <v>1.5151E-2</v>
      </c>
      <c r="AF21" s="144">
        <v>1.2786E-2</v>
      </c>
      <c r="AG21" s="144">
        <v>1.4666E-2</v>
      </c>
      <c r="AH21" s="144">
        <v>1.2236E-2</v>
      </c>
      <c r="AI21" s="144">
        <v>1.04683E-2</v>
      </c>
      <c r="AJ21" s="144">
        <v>1.1690274137135193E-2</v>
      </c>
      <c r="AK21" s="144">
        <v>8.4180000000000001E-3</v>
      </c>
      <c r="AL21" s="144">
        <v>9.9640000000000006E-3</v>
      </c>
      <c r="AM21" s="144">
        <v>1.3931000000000001E-2</v>
      </c>
      <c r="AN21" s="144">
        <v>1.2739E-2</v>
      </c>
      <c r="AO21" s="144">
        <v>1.5925499999999999E-2</v>
      </c>
      <c r="AP21" s="144">
        <v>1.3956100000000001E-2</v>
      </c>
      <c r="AQ21" s="144">
        <v>1.1344999999999999E-2</v>
      </c>
      <c r="AR21" s="144">
        <v>9.8890000000000002E-3</v>
      </c>
      <c r="AS21" s="144">
        <v>9.7140899999999999E-3</v>
      </c>
      <c r="AT21" s="144">
        <v>1.0037367E-2</v>
      </c>
    </row>
    <row r="22" spans="1:46" ht="14.25" customHeight="1">
      <c r="A22" s="94"/>
      <c r="B22" s="94"/>
      <c r="C22" s="79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</row>
    <row r="23" spans="1:46">
      <c r="A23" s="94"/>
      <c r="B23" s="94"/>
      <c r="C23" s="94"/>
      <c r="D23" s="94"/>
      <c r="F23" s="95"/>
      <c r="G23" s="96"/>
      <c r="H23" s="95"/>
      <c r="I23" s="96"/>
      <c r="Q23" s="95"/>
      <c r="R23" s="95"/>
      <c r="S23" s="95"/>
      <c r="T23" s="95"/>
    </row>
  </sheetData>
  <mergeCells count="12">
    <mergeCell ref="A10:A11"/>
    <mergeCell ref="C10:C11"/>
    <mergeCell ref="A18:B19"/>
    <mergeCell ref="C18:D19"/>
    <mergeCell ref="A20:A21"/>
    <mergeCell ref="C20:C21"/>
    <mergeCell ref="A4:B5"/>
    <mergeCell ref="C4:D5"/>
    <mergeCell ref="A6:A7"/>
    <mergeCell ref="C6:C7"/>
    <mergeCell ref="A8:A9"/>
    <mergeCell ref="C8:C9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8CB-A06A-4648-BC22-2925B246F754}">
  <dimension ref="A2:AT26"/>
  <sheetViews>
    <sheetView showGridLines="0" zoomScaleNormal="100" workbookViewId="0">
      <pane xSplit="4" ySplit="6" topLeftCell="AP7" activePane="bottomRight" state="frozen"/>
      <selection activeCell="AM5" sqref="AM5"/>
      <selection pane="topRight" activeCell="AM5" sqref="AM5"/>
      <selection pane="bottomLeft" activeCell="AM5" sqref="AM5"/>
      <selection pane="bottomRight" activeCell="AV13" sqref="AV13"/>
    </sheetView>
  </sheetViews>
  <sheetFormatPr defaultRowHeight="14.5" outlineLevelCol="1"/>
  <cols>
    <col min="1" max="1" width="24.36328125" bestFit="1" customWidth="1"/>
    <col min="2" max="2" width="44.08984375" customWidth="1"/>
    <col min="3" max="3" width="31.36328125" customWidth="1" outlineLevel="1"/>
    <col min="4" max="4" width="37.36328125" customWidth="1" outlineLevel="1"/>
    <col min="5" max="5" width="7.45312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7" width="7.453125" customWidth="1"/>
    <col min="18" max="18" width="9" customWidth="1"/>
    <col min="19" max="21" width="9.08984375" customWidth="1"/>
    <col min="257" max="257" width="24.36328125" bestFit="1" customWidth="1"/>
    <col min="258" max="258" width="44.08984375" customWidth="1"/>
    <col min="259" max="260" width="0" hidden="1" customWidth="1"/>
    <col min="261" max="261" width="7.453125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3" width="7.453125" customWidth="1"/>
    <col min="274" max="274" width="9" customWidth="1"/>
    <col min="513" max="513" width="24.36328125" bestFit="1" customWidth="1"/>
    <col min="514" max="514" width="44.08984375" customWidth="1"/>
    <col min="515" max="516" width="0" hidden="1" customWidth="1"/>
    <col min="517" max="517" width="7.453125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29" width="7.453125" customWidth="1"/>
    <col min="530" max="530" width="9" customWidth="1"/>
    <col min="769" max="769" width="24.36328125" bestFit="1" customWidth="1"/>
    <col min="770" max="770" width="44.08984375" customWidth="1"/>
    <col min="771" max="772" width="0" hidden="1" customWidth="1"/>
    <col min="773" max="773" width="7.453125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5" width="7.453125" customWidth="1"/>
    <col min="786" max="786" width="9" customWidth="1"/>
    <col min="1025" max="1025" width="24.36328125" bestFit="1" customWidth="1"/>
    <col min="1026" max="1026" width="44.08984375" customWidth="1"/>
    <col min="1027" max="1028" width="0" hidden="1" customWidth="1"/>
    <col min="1029" max="1029" width="7.453125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1" width="7.453125" customWidth="1"/>
    <col min="1042" max="1042" width="9" customWidth="1"/>
    <col min="1281" max="1281" width="24.36328125" bestFit="1" customWidth="1"/>
    <col min="1282" max="1282" width="44.08984375" customWidth="1"/>
    <col min="1283" max="1284" width="0" hidden="1" customWidth="1"/>
    <col min="1285" max="1285" width="7.453125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7" width="7.453125" customWidth="1"/>
    <col min="1298" max="1298" width="9" customWidth="1"/>
    <col min="1537" max="1537" width="24.36328125" bestFit="1" customWidth="1"/>
    <col min="1538" max="1538" width="44.08984375" customWidth="1"/>
    <col min="1539" max="1540" width="0" hidden="1" customWidth="1"/>
    <col min="1541" max="1541" width="7.453125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3" width="7.453125" customWidth="1"/>
    <col min="1554" max="1554" width="9" customWidth="1"/>
    <col min="1793" max="1793" width="24.36328125" bestFit="1" customWidth="1"/>
    <col min="1794" max="1794" width="44.08984375" customWidth="1"/>
    <col min="1795" max="1796" width="0" hidden="1" customWidth="1"/>
    <col min="1797" max="1797" width="7.453125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09" width="7.453125" customWidth="1"/>
    <col min="1810" max="1810" width="9" customWidth="1"/>
    <col min="2049" max="2049" width="24.36328125" bestFit="1" customWidth="1"/>
    <col min="2050" max="2050" width="44.08984375" customWidth="1"/>
    <col min="2051" max="2052" width="0" hidden="1" customWidth="1"/>
    <col min="2053" max="2053" width="7.453125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5" width="7.453125" customWidth="1"/>
    <col min="2066" max="2066" width="9" customWidth="1"/>
    <col min="2305" max="2305" width="24.36328125" bestFit="1" customWidth="1"/>
    <col min="2306" max="2306" width="44.08984375" customWidth="1"/>
    <col min="2307" max="2308" width="0" hidden="1" customWidth="1"/>
    <col min="2309" max="2309" width="7.453125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1" width="7.453125" customWidth="1"/>
    <col min="2322" max="2322" width="9" customWidth="1"/>
    <col min="2561" max="2561" width="24.36328125" bestFit="1" customWidth="1"/>
    <col min="2562" max="2562" width="44.08984375" customWidth="1"/>
    <col min="2563" max="2564" width="0" hidden="1" customWidth="1"/>
    <col min="2565" max="2565" width="7.453125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7" width="7.453125" customWidth="1"/>
    <col min="2578" max="2578" width="9" customWidth="1"/>
    <col min="2817" max="2817" width="24.36328125" bestFit="1" customWidth="1"/>
    <col min="2818" max="2818" width="44.08984375" customWidth="1"/>
    <col min="2819" max="2820" width="0" hidden="1" customWidth="1"/>
    <col min="2821" max="2821" width="7.453125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3" width="7.453125" customWidth="1"/>
    <col min="2834" max="2834" width="9" customWidth="1"/>
    <col min="3073" max="3073" width="24.36328125" bestFit="1" customWidth="1"/>
    <col min="3074" max="3074" width="44.08984375" customWidth="1"/>
    <col min="3075" max="3076" width="0" hidden="1" customWidth="1"/>
    <col min="3077" max="3077" width="7.453125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89" width="7.453125" customWidth="1"/>
    <col min="3090" max="3090" width="9" customWidth="1"/>
    <col min="3329" max="3329" width="24.36328125" bestFit="1" customWidth="1"/>
    <col min="3330" max="3330" width="44.08984375" customWidth="1"/>
    <col min="3331" max="3332" width="0" hidden="1" customWidth="1"/>
    <col min="3333" max="3333" width="7.453125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5" width="7.453125" customWidth="1"/>
    <col min="3346" max="3346" width="9" customWidth="1"/>
    <col min="3585" max="3585" width="24.36328125" bestFit="1" customWidth="1"/>
    <col min="3586" max="3586" width="44.08984375" customWidth="1"/>
    <col min="3587" max="3588" width="0" hidden="1" customWidth="1"/>
    <col min="3589" max="3589" width="7.453125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1" width="7.453125" customWidth="1"/>
    <col min="3602" max="3602" width="9" customWidth="1"/>
    <col min="3841" max="3841" width="24.36328125" bestFit="1" customWidth="1"/>
    <col min="3842" max="3842" width="44.08984375" customWidth="1"/>
    <col min="3843" max="3844" width="0" hidden="1" customWidth="1"/>
    <col min="3845" max="3845" width="7.453125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7" width="7.453125" customWidth="1"/>
    <col min="3858" max="3858" width="9" customWidth="1"/>
    <col min="4097" max="4097" width="24.36328125" bestFit="1" customWidth="1"/>
    <col min="4098" max="4098" width="44.08984375" customWidth="1"/>
    <col min="4099" max="4100" width="0" hidden="1" customWidth="1"/>
    <col min="4101" max="4101" width="7.453125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3" width="7.453125" customWidth="1"/>
    <col min="4114" max="4114" width="9" customWidth="1"/>
    <col min="4353" max="4353" width="24.36328125" bestFit="1" customWidth="1"/>
    <col min="4354" max="4354" width="44.08984375" customWidth="1"/>
    <col min="4355" max="4356" width="0" hidden="1" customWidth="1"/>
    <col min="4357" max="4357" width="7.453125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69" width="7.453125" customWidth="1"/>
    <col min="4370" max="4370" width="9" customWidth="1"/>
    <col min="4609" max="4609" width="24.36328125" bestFit="1" customWidth="1"/>
    <col min="4610" max="4610" width="44.08984375" customWidth="1"/>
    <col min="4611" max="4612" width="0" hidden="1" customWidth="1"/>
    <col min="4613" max="4613" width="7.453125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5" width="7.453125" customWidth="1"/>
    <col min="4626" max="4626" width="9" customWidth="1"/>
    <col min="4865" max="4865" width="24.36328125" bestFit="1" customWidth="1"/>
    <col min="4866" max="4866" width="44.08984375" customWidth="1"/>
    <col min="4867" max="4868" width="0" hidden="1" customWidth="1"/>
    <col min="4869" max="4869" width="7.453125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1" width="7.453125" customWidth="1"/>
    <col min="4882" max="4882" width="9" customWidth="1"/>
    <col min="5121" max="5121" width="24.36328125" bestFit="1" customWidth="1"/>
    <col min="5122" max="5122" width="44.08984375" customWidth="1"/>
    <col min="5123" max="5124" width="0" hidden="1" customWidth="1"/>
    <col min="5125" max="5125" width="7.453125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7" width="7.453125" customWidth="1"/>
    <col min="5138" max="5138" width="9" customWidth="1"/>
    <col min="5377" max="5377" width="24.36328125" bestFit="1" customWidth="1"/>
    <col min="5378" max="5378" width="44.08984375" customWidth="1"/>
    <col min="5379" max="5380" width="0" hidden="1" customWidth="1"/>
    <col min="5381" max="5381" width="7.453125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3" width="7.453125" customWidth="1"/>
    <col min="5394" max="5394" width="9" customWidth="1"/>
    <col min="5633" max="5633" width="24.36328125" bestFit="1" customWidth="1"/>
    <col min="5634" max="5634" width="44.08984375" customWidth="1"/>
    <col min="5635" max="5636" width="0" hidden="1" customWidth="1"/>
    <col min="5637" max="5637" width="7.453125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49" width="7.453125" customWidth="1"/>
    <col min="5650" max="5650" width="9" customWidth="1"/>
    <col min="5889" max="5889" width="24.36328125" bestFit="1" customWidth="1"/>
    <col min="5890" max="5890" width="44.08984375" customWidth="1"/>
    <col min="5891" max="5892" width="0" hidden="1" customWidth="1"/>
    <col min="5893" max="5893" width="7.453125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5" width="7.453125" customWidth="1"/>
    <col min="5906" max="5906" width="9" customWidth="1"/>
    <col min="6145" max="6145" width="24.36328125" bestFit="1" customWidth="1"/>
    <col min="6146" max="6146" width="44.08984375" customWidth="1"/>
    <col min="6147" max="6148" width="0" hidden="1" customWidth="1"/>
    <col min="6149" max="6149" width="7.453125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1" width="7.453125" customWidth="1"/>
    <col min="6162" max="6162" width="9" customWidth="1"/>
    <col min="6401" max="6401" width="24.36328125" bestFit="1" customWidth="1"/>
    <col min="6402" max="6402" width="44.08984375" customWidth="1"/>
    <col min="6403" max="6404" width="0" hidden="1" customWidth="1"/>
    <col min="6405" max="6405" width="7.453125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7" width="7.453125" customWidth="1"/>
    <col min="6418" max="6418" width="9" customWidth="1"/>
    <col min="6657" max="6657" width="24.36328125" bestFit="1" customWidth="1"/>
    <col min="6658" max="6658" width="44.08984375" customWidth="1"/>
    <col min="6659" max="6660" width="0" hidden="1" customWidth="1"/>
    <col min="6661" max="6661" width="7.453125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3" width="7.453125" customWidth="1"/>
    <col min="6674" max="6674" width="9" customWidth="1"/>
    <col min="6913" max="6913" width="24.36328125" bestFit="1" customWidth="1"/>
    <col min="6914" max="6914" width="44.08984375" customWidth="1"/>
    <col min="6915" max="6916" width="0" hidden="1" customWidth="1"/>
    <col min="6917" max="6917" width="7.453125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29" width="7.453125" customWidth="1"/>
    <col min="6930" max="6930" width="9" customWidth="1"/>
    <col min="7169" max="7169" width="24.36328125" bestFit="1" customWidth="1"/>
    <col min="7170" max="7170" width="44.08984375" customWidth="1"/>
    <col min="7171" max="7172" width="0" hidden="1" customWidth="1"/>
    <col min="7173" max="7173" width="7.453125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5" width="7.453125" customWidth="1"/>
    <col min="7186" max="7186" width="9" customWidth="1"/>
    <col min="7425" max="7425" width="24.36328125" bestFit="1" customWidth="1"/>
    <col min="7426" max="7426" width="44.08984375" customWidth="1"/>
    <col min="7427" max="7428" width="0" hidden="1" customWidth="1"/>
    <col min="7429" max="7429" width="7.453125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1" width="7.453125" customWidth="1"/>
    <col min="7442" max="7442" width="9" customWidth="1"/>
    <col min="7681" max="7681" width="24.36328125" bestFit="1" customWidth="1"/>
    <col min="7682" max="7682" width="44.08984375" customWidth="1"/>
    <col min="7683" max="7684" width="0" hidden="1" customWidth="1"/>
    <col min="7685" max="7685" width="7.453125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7" width="7.453125" customWidth="1"/>
    <col min="7698" max="7698" width="9" customWidth="1"/>
    <col min="7937" max="7937" width="24.36328125" bestFit="1" customWidth="1"/>
    <col min="7938" max="7938" width="44.08984375" customWidth="1"/>
    <col min="7939" max="7940" width="0" hidden="1" customWidth="1"/>
    <col min="7941" max="7941" width="7.453125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3" width="7.453125" customWidth="1"/>
    <col min="7954" max="7954" width="9" customWidth="1"/>
    <col min="8193" max="8193" width="24.36328125" bestFit="1" customWidth="1"/>
    <col min="8194" max="8194" width="44.08984375" customWidth="1"/>
    <col min="8195" max="8196" width="0" hidden="1" customWidth="1"/>
    <col min="8197" max="8197" width="7.453125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09" width="7.453125" customWidth="1"/>
    <col min="8210" max="8210" width="9" customWidth="1"/>
    <col min="8449" max="8449" width="24.36328125" bestFit="1" customWidth="1"/>
    <col min="8450" max="8450" width="44.08984375" customWidth="1"/>
    <col min="8451" max="8452" width="0" hidden="1" customWidth="1"/>
    <col min="8453" max="8453" width="7.453125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5" width="7.453125" customWidth="1"/>
    <col min="8466" max="8466" width="9" customWidth="1"/>
    <col min="8705" max="8705" width="24.36328125" bestFit="1" customWidth="1"/>
    <col min="8706" max="8706" width="44.08984375" customWidth="1"/>
    <col min="8707" max="8708" width="0" hidden="1" customWidth="1"/>
    <col min="8709" max="8709" width="7.453125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1" width="7.453125" customWidth="1"/>
    <col min="8722" max="8722" width="9" customWidth="1"/>
    <col min="8961" max="8961" width="24.36328125" bestFit="1" customWidth="1"/>
    <col min="8962" max="8962" width="44.08984375" customWidth="1"/>
    <col min="8963" max="8964" width="0" hidden="1" customWidth="1"/>
    <col min="8965" max="8965" width="7.453125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7" width="7.453125" customWidth="1"/>
    <col min="8978" max="8978" width="9" customWidth="1"/>
    <col min="9217" max="9217" width="24.36328125" bestFit="1" customWidth="1"/>
    <col min="9218" max="9218" width="44.08984375" customWidth="1"/>
    <col min="9219" max="9220" width="0" hidden="1" customWidth="1"/>
    <col min="9221" max="9221" width="7.453125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3" width="7.453125" customWidth="1"/>
    <col min="9234" max="9234" width="9" customWidth="1"/>
    <col min="9473" max="9473" width="24.36328125" bestFit="1" customWidth="1"/>
    <col min="9474" max="9474" width="44.08984375" customWidth="1"/>
    <col min="9475" max="9476" width="0" hidden="1" customWidth="1"/>
    <col min="9477" max="9477" width="7.453125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89" width="7.453125" customWidth="1"/>
    <col min="9490" max="9490" width="9" customWidth="1"/>
    <col min="9729" max="9729" width="24.36328125" bestFit="1" customWidth="1"/>
    <col min="9730" max="9730" width="44.08984375" customWidth="1"/>
    <col min="9731" max="9732" width="0" hidden="1" customWidth="1"/>
    <col min="9733" max="9733" width="7.453125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5" width="7.453125" customWidth="1"/>
    <col min="9746" max="9746" width="9" customWidth="1"/>
    <col min="9985" max="9985" width="24.36328125" bestFit="1" customWidth="1"/>
    <col min="9986" max="9986" width="44.08984375" customWidth="1"/>
    <col min="9987" max="9988" width="0" hidden="1" customWidth="1"/>
    <col min="9989" max="9989" width="7.453125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1" width="7.453125" customWidth="1"/>
    <col min="10002" max="10002" width="9" customWidth="1"/>
    <col min="10241" max="10241" width="24.36328125" bestFit="1" customWidth="1"/>
    <col min="10242" max="10242" width="44.08984375" customWidth="1"/>
    <col min="10243" max="10244" width="0" hidden="1" customWidth="1"/>
    <col min="10245" max="10245" width="7.453125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7" width="7.453125" customWidth="1"/>
    <col min="10258" max="10258" width="9" customWidth="1"/>
    <col min="10497" max="10497" width="24.36328125" bestFit="1" customWidth="1"/>
    <col min="10498" max="10498" width="44.08984375" customWidth="1"/>
    <col min="10499" max="10500" width="0" hidden="1" customWidth="1"/>
    <col min="10501" max="10501" width="7.453125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3" width="7.453125" customWidth="1"/>
    <col min="10514" max="10514" width="9" customWidth="1"/>
    <col min="10753" max="10753" width="24.36328125" bestFit="1" customWidth="1"/>
    <col min="10754" max="10754" width="44.08984375" customWidth="1"/>
    <col min="10755" max="10756" width="0" hidden="1" customWidth="1"/>
    <col min="10757" max="10757" width="7.453125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69" width="7.453125" customWidth="1"/>
    <col min="10770" max="10770" width="9" customWidth="1"/>
    <col min="11009" max="11009" width="24.36328125" bestFit="1" customWidth="1"/>
    <col min="11010" max="11010" width="44.08984375" customWidth="1"/>
    <col min="11011" max="11012" width="0" hidden="1" customWidth="1"/>
    <col min="11013" max="11013" width="7.453125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5" width="7.453125" customWidth="1"/>
    <col min="11026" max="11026" width="9" customWidth="1"/>
    <col min="11265" max="11265" width="24.36328125" bestFit="1" customWidth="1"/>
    <col min="11266" max="11266" width="44.08984375" customWidth="1"/>
    <col min="11267" max="11268" width="0" hidden="1" customWidth="1"/>
    <col min="11269" max="11269" width="7.453125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1" width="7.453125" customWidth="1"/>
    <col min="11282" max="11282" width="9" customWidth="1"/>
    <col min="11521" max="11521" width="24.36328125" bestFit="1" customWidth="1"/>
    <col min="11522" max="11522" width="44.08984375" customWidth="1"/>
    <col min="11523" max="11524" width="0" hidden="1" customWidth="1"/>
    <col min="11525" max="11525" width="7.453125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7" width="7.453125" customWidth="1"/>
    <col min="11538" max="11538" width="9" customWidth="1"/>
    <col min="11777" max="11777" width="24.36328125" bestFit="1" customWidth="1"/>
    <col min="11778" max="11778" width="44.08984375" customWidth="1"/>
    <col min="11779" max="11780" width="0" hidden="1" customWidth="1"/>
    <col min="11781" max="11781" width="7.453125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3" width="7.453125" customWidth="1"/>
    <col min="11794" max="11794" width="9" customWidth="1"/>
    <col min="12033" max="12033" width="24.36328125" bestFit="1" customWidth="1"/>
    <col min="12034" max="12034" width="44.08984375" customWidth="1"/>
    <col min="12035" max="12036" width="0" hidden="1" customWidth="1"/>
    <col min="12037" max="12037" width="7.453125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49" width="7.453125" customWidth="1"/>
    <col min="12050" max="12050" width="9" customWidth="1"/>
    <col min="12289" max="12289" width="24.36328125" bestFit="1" customWidth="1"/>
    <col min="12290" max="12290" width="44.08984375" customWidth="1"/>
    <col min="12291" max="12292" width="0" hidden="1" customWidth="1"/>
    <col min="12293" max="12293" width="7.453125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5" width="7.453125" customWidth="1"/>
    <col min="12306" max="12306" width="9" customWidth="1"/>
    <col min="12545" max="12545" width="24.36328125" bestFit="1" customWidth="1"/>
    <col min="12546" max="12546" width="44.08984375" customWidth="1"/>
    <col min="12547" max="12548" width="0" hidden="1" customWidth="1"/>
    <col min="12549" max="12549" width="7.453125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1" width="7.453125" customWidth="1"/>
    <col min="12562" max="12562" width="9" customWidth="1"/>
    <col min="12801" max="12801" width="24.36328125" bestFit="1" customWidth="1"/>
    <col min="12802" max="12802" width="44.08984375" customWidth="1"/>
    <col min="12803" max="12804" width="0" hidden="1" customWidth="1"/>
    <col min="12805" max="12805" width="7.453125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7" width="7.453125" customWidth="1"/>
    <col min="12818" max="12818" width="9" customWidth="1"/>
    <col min="13057" max="13057" width="24.36328125" bestFit="1" customWidth="1"/>
    <col min="13058" max="13058" width="44.08984375" customWidth="1"/>
    <col min="13059" max="13060" width="0" hidden="1" customWidth="1"/>
    <col min="13061" max="13061" width="7.453125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3" width="7.453125" customWidth="1"/>
    <col min="13074" max="13074" width="9" customWidth="1"/>
    <col min="13313" max="13313" width="24.36328125" bestFit="1" customWidth="1"/>
    <col min="13314" max="13314" width="44.08984375" customWidth="1"/>
    <col min="13315" max="13316" width="0" hidden="1" customWidth="1"/>
    <col min="13317" max="13317" width="7.453125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29" width="7.453125" customWidth="1"/>
    <col min="13330" max="13330" width="9" customWidth="1"/>
    <col min="13569" max="13569" width="24.36328125" bestFit="1" customWidth="1"/>
    <col min="13570" max="13570" width="44.08984375" customWidth="1"/>
    <col min="13571" max="13572" width="0" hidden="1" customWidth="1"/>
    <col min="13573" max="13573" width="7.453125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5" width="7.453125" customWidth="1"/>
    <col min="13586" max="13586" width="9" customWidth="1"/>
    <col min="13825" max="13825" width="24.36328125" bestFit="1" customWidth="1"/>
    <col min="13826" max="13826" width="44.08984375" customWidth="1"/>
    <col min="13827" max="13828" width="0" hidden="1" customWidth="1"/>
    <col min="13829" max="13829" width="7.453125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1" width="7.453125" customWidth="1"/>
    <col min="13842" max="13842" width="9" customWidth="1"/>
    <col min="14081" max="14081" width="24.36328125" bestFit="1" customWidth="1"/>
    <col min="14082" max="14082" width="44.08984375" customWidth="1"/>
    <col min="14083" max="14084" width="0" hidden="1" customWidth="1"/>
    <col min="14085" max="14085" width="7.453125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7" width="7.453125" customWidth="1"/>
    <col min="14098" max="14098" width="9" customWidth="1"/>
    <col min="14337" max="14337" width="24.36328125" bestFit="1" customWidth="1"/>
    <col min="14338" max="14338" width="44.08984375" customWidth="1"/>
    <col min="14339" max="14340" width="0" hidden="1" customWidth="1"/>
    <col min="14341" max="14341" width="7.453125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3" width="7.453125" customWidth="1"/>
    <col min="14354" max="14354" width="9" customWidth="1"/>
    <col min="14593" max="14593" width="24.36328125" bestFit="1" customWidth="1"/>
    <col min="14594" max="14594" width="44.08984375" customWidth="1"/>
    <col min="14595" max="14596" width="0" hidden="1" customWidth="1"/>
    <col min="14597" max="14597" width="7.453125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09" width="7.453125" customWidth="1"/>
    <col min="14610" max="14610" width="9" customWidth="1"/>
    <col min="14849" max="14849" width="24.36328125" bestFit="1" customWidth="1"/>
    <col min="14850" max="14850" width="44.08984375" customWidth="1"/>
    <col min="14851" max="14852" width="0" hidden="1" customWidth="1"/>
    <col min="14853" max="14853" width="7.453125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5" width="7.453125" customWidth="1"/>
    <col min="14866" max="14866" width="9" customWidth="1"/>
    <col min="15105" max="15105" width="24.36328125" bestFit="1" customWidth="1"/>
    <col min="15106" max="15106" width="44.08984375" customWidth="1"/>
    <col min="15107" max="15108" width="0" hidden="1" customWidth="1"/>
    <col min="15109" max="15109" width="7.453125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1" width="7.453125" customWidth="1"/>
    <col min="15122" max="15122" width="9" customWidth="1"/>
    <col min="15361" max="15361" width="24.36328125" bestFit="1" customWidth="1"/>
    <col min="15362" max="15362" width="44.08984375" customWidth="1"/>
    <col min="15363" max="15364" width="0" hidden="1" customWidth="1"/>
    <col min="15365" max="15365" width="7.453125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7" width="7.453125" customWidth="1"/>
    <col min="15378" max="15378" width="9" customWidth="1"/>
    <col min="15617" max="15617" width="24.36328125" bestFit="1" customWidth="1"/>
    <col min="15618" max="15618" width="44.08984375" customWidth="1"/>
    <col min="15619" max="15620" width="0" hidden="1" customWidth="1"/>
    <col min="15621" max="15621" width="7.453125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3" width="7.453125" customWidth="1"/>
    <col min="15634" max="15634" width="9" customWidth="1"/>
    <col min="15873" max="15873" width="24.36328125" bestFit="1" customWidth="1"/>
    <col min="15874" max="15874" width="44.08984375" customWidth="1"/>
    <col min="15875" max="15876" width="0" hidden="1" customWidth="1"/>
    <col min="15877" max="15877" width="7.453125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89" width="7.453125" customWidth="1"/>
    <col min="15890" max="15890" width="9" customWidth="1"/>
    <col min="16129" max="16129" width="24.36328125" bestFit="1" customWidth="1"/>
    <col min="16130" max="16130" width="44.08984375" customWidth="1"/>
    <col min="16131" max="16132" width="0" hidden="1" customWidth="1"/>
    <col min="16133" max="16133" width="7.453125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5" width="7.453125" customWidth="1"/>
    <col min="16146" max="16146" width="9" customWidth="1"/>
  </cols>
  <sheetData>
    <row r="2" spans="1:46" ht="18.5">
      <c r="A2" s="199" t="s">
        <v>447</v>
      </c>
      <c r="B2" s="200"/>
      <c r="C2" s="199" t="s">
        <v>448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78" t="s">
        <v>611</v>
      </c>
      <c r="C4" s="78" t="s">
        <v>612</v>
      </c>
    </row>
    <row r="5" spans="1:46">
      <c r="A5" s="399"/>
      <c r="B5" s="400"/>
      <c r="C5" s="401"/>
      <c r="D5" s="399"/>
      <c r="E5" s="145" t="s">
        <v>297</v>
      </c>
      <c r="F5" s="145" t="s">
        <v>298</v>
      </c>
      <c r="G5" s="146" t="s">
        <v>299</v>
      </c>
      <c r="H5" s="145" t="s">
        <v>300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255</v>
      </c>
      <c r="R5" s="145" t="s">
        <v>261</v>
      </c>
      <c r="S5" s="145" t="s">
        <v>262</v>
      </c>
      <c r="T5" s="145" t="s">
        <v>264</v>
      </c>
      <c r="U5" s="145" t="s">
        <v>266</v>
      </c>
      <c r="V5" s="145" t="s">
        <v>268</v>
      </c>
      <c r="W5" s="145" t="s">
        <v>270</v>
      </c>
      <c r="X5" s="145" t="s">
        <v>274</v>
      </c>
      <c r="Y5" s="145" t="s">
        <v>276</v>
      </c>
      <c r="Z5" s="145" t="s">
        <v>282</v>
      </c>
      <c r="AA5" s="145" t="s">
        <v>289</v>
      </c>
      <c r="AB5" s="145" t="s">
        <v>384</v>
      </c>
      <c r="AC5" s="145" t="s">
        <v>390</v>
      </c>
      <c r="AD5" s="145" t="s">
        <v>393</v>
      </c>
      <c r="AE5" s="145" t="s">
        <v>397</v>
      </c>
      <c r="AF5" s="145" t="s">
        <v>404</v>
      </c>
      <c r="AG5" s="145" t="s">
        <v>409</v>
      </c>
      <c r="AH5" s="145" t="s">
        <v>413</v>
      </c>
      <c r="AI5" s="145" t="s">
        <v>421</v>
      </c>
      <c r="AJ5" s="145" t="s">
        <v>422</v>
      </c>
      <c r="AK5" s="145" t="s">
        <v>425</v>
      </c>
      <c r="AL5" s="145" t="s">
        <v>433</v>
      </c>
      <c r="AM5" s="145" t="s">
        <v>437</v>
      </c>
      <c r="AN5" s="145" t="s">
        <v>441</v>
      </c>
      <c r="AO5" s="145" t="s">
        <v>888</v>
      </c>
      <c r="AP5" s="145" t="s">
        <v>907</v>
      </c>
      <c r="AQ5" s="145" t="s">
        <v>946</v>
      </c>
      <c r="AR5" s="145" t="s">
        <v>952</v>
      </c>
      <c r="AS5" s="145" t="s">
        <v>975</v>
      </c>
      <c r="AT5" s="145" t="s">
        <v>978</v>
      </c>
    </row>
    <row r="6" spans="1:46">
      <c r="A6" s="399"/>
      <c r="B6" s="400"/>
      <c r="C6" s="401"/>
      <c r="D6" s="399"/>
      <c r="E6" s="145" t="s">
        <v>293</v>
      </c>
      <c r="F6" s="145" t="s">
        <v>294</v>
      </c>
      <c r="G6" s="146" t="s">
        <v>295</v>
      </c>
      <c r="H6" s="145" t="s">
        <v>296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256</v>
      </c>
      <c r="R6" s="145" t="s">
        <v>260</v>
      </c>
      <c r="S6" s="145" t="s">
        <v>263</v>
      </c>
      <c r="T6" s="145" t="s">
        <v>265</v>
      </c>
      <c r="U6" s="145" t="s">
        <v>267</v>
      </c>
      <c r="V6" s="145" t="s">
        <v>269</v>
      </c>
      <c r="W6" s="145" t="s">
        <v>271</v>
      </c>
      <c r="X6" s="145" t="s">
        <v>275</v>
      </c>
      <c r="Y6" s="145" t="s">
        <v>277</v>
      </c>
      <c r="Z6" s="145" t="s">
        <v>283</v>
      </c>
      <c r="AA6" s="145" t="s">
        <v>290</v>
      </c>
      <c r="AB6" s="145" t="s">
        <v>385</v>
      </c>
      <c r="AC6" s="145" t="s">
        <v>391</v>
      </c>
      <c r="AD6" s="145" t="s">
        <v>394</v>
      </c>
      <c r="AE6" s="145" t="s">
        <v>398</v>
      </c>
      <c r="AF6" s="145" t="s">
        <v>403</v>
      </c>
      <c r="AG6" s="145" t="s">
        <v>410</v>
      </c>
      <c r="AH6" s="145" t="s">
        <v>414</v>
      </c>
      <c r="AI6" s="145" t="s">
        <v>420</v>
      </c>
      <c r="AJ6" s="145" t="s">
        <v>423</v>
      </c>
      <c r="AK6" s="145" t="s">
        <v>426</v>
      </c>
      <c r="AL6" s="145" t="s">
        <v>434</v>
      </c>
      <c r="AM6" s="145" t="s">
        <v>438</v>
      </c>
      <c r="AN6" s="145" t="s">
        <v>442</v>
      </c>
      <c r="AO6" s="145" t="s">
        <v>889</v>
      </c>
      <c r="AP6" s="145" t="s">
        <v>908</v>
      </c>
      <c r="AQ6" s="145" t="s">
        <v>947</v>
      </c>
      <c r="AR6" s="145" t="s">
        <v>953</v>
      </c>
      <c r="AS6" s="145" t="s">
        <v>976</v>
      </c>
      <c r="AT6" s="145" t="s">
        <v>979</v>
      </c>
    </row>
    <row r="7" spans="1:46">
      <c r="A7" s="402" t="s">
        <v>336</v>
      </c>
      <c r="B7" s="79" t="s">
        <v>337</v>
      </c>
      <c r="C7" s="402" t="s">
        <v>621</v>
      </c>
      <c r="D7" s="84" t="s">
        <v>339</v>
      </c>
      <c r="E7" s="100">
        <v>1523.1476010005701</v>
      </c>
      <c r="F7" s="100">
        <v>1608.74611733046</v>
      </c>
      <c r="G7" s="100">
        <v>1551.2074513844698</v>
      </c>
      <c r="H7" s="100">
        <v>1605.1498706010602</v>
      </c>
      <c r="I7" s="100">
        <v>1504.5001037734501</v>
      </c>
      <c r="J7" s="100">
        <v>1741.8637923406504</v>
      </c>
      <c r="K7" s="100">
        <v>1840.2637986129303</v>
      </c>
      <c r="L7" s="100">
        <v>1723.2603626653301</v>
      </c>
      <c r="M7" s="100">
        <v>1871.2656199497414</v>
      </c>
      <c r="N7" s="100">
        <v>2034.1872529602499</v>
      </c>
      <c r="O7" s="100">
        <v>2096.8892090373201</v>
      </c>
      <c r="P7" s="100">
        <v>2212.40644388991</v>
      </c>
      <c r="Q7" s="100">
        <v>2121.0489674522</v>
      </c>
      <c r="R7" s="100">
        <v>2164.6857185065105</v>
      </c>
      <c r="S7" s="100">
        <v>2406.7668956950902</v>
      </c>
      <c r="T7" s="100">
        <v>2505.3957901460399</v>
      </c>
      <c r="U7" s="100">
        <v>2583.6922723526304</v>
      </c>
      <c r="V7" s="100">
        <v>2812.1063804995101</v>
      </c>
      <c r="W7" s="100">
        <v>3289.04993122411</v>
      </c>
      <c r="X7" s="100">
        <v>3511.0764159002201</v>
      </c>
      <c r="Y7" s="100">
        <v>2757.7286892590796</v>
      </c>
      <c r="Z7" s="100">
        <v>3137.41282287165</v>
      </c>
      <c r="AA7" s="100">
        <v>3399.01724816659</v>
      </c>
      <c r="AB7" s="100">
        <v>3516.7162964911295</v>
      </c>
      <c r="AC7" s="100">
        <v>3367.05154533523</v>
      </c>
      <c r="AD7" s="100">
        <v>3759.0017714236801</v>
      </c>
      <c r="AE7" s="100">
        <v>3964.2588425906997</v>
      </c>
      <c r="AF7" s="100">
        <v>4100.6394099029394</v>
      </c>
      <c r="AG7" s="100">
        <v>3869.0657096449299</v>
      </c>
      <c r="AH7" s="100">
        <v>4144.6490621712201</v>
      </c>
      <c r="AI7" s="100">
        <v>4095.6000000000004</v>
      </c>
      <c r="AJ7" s="100">
        <v>4205.3271386568294</v>
      </c>
      <c r="AK7" s="346">
        <v>4469.1606978481923</v>
      </c>
      <c r="AL7" s="346">
        <v>5012.8167118347155</v>
      </c>
      <c r="AM7" s="346">
        <v>5393.9822171129699</v>
      </c>
      <c r="AN7" s="346">
        <v>5781.4614578470919</v>
      </c>
      <c r="AO7" s="346">
        <v>5417.7371740544995</v>
      </c>
      <c r="AP7" s="346">
        <v>5843.9397174412397</v>
      </c>
      <c r="AQ7" s="346">
        <v>6151.3959258550185</v>
      </c>
      <c r="AR7" s="346">
        <v>6970.6202204920337</v>
      </c>
      <c r="AS7" s="100">
        <v>6017.2853453477201</v>
      </c>
      <c r="AT7" s="100">
        <v>6146.0818954406195</v>
      </c>
    </row>
    <row r="8" spans="1:46">
      <c r="A8" s="405"/>
      <c r="B8" s="92" t="s">
        <v>430</v>
      </c>
      <c r="C8" s="405"/>
      <c r="D8" s="113" t="s">
        <v>340</v>
      </c>
      <c r="E8" s="114">
        <v>95.302423145730017</v>
      </c>
      <c r="F8" s="114">
        <v>112.48282692935001</v>
      </c>
      <c r="G8" s="114">
        <v>91.172082487730023</v>
      </c>
      <c r="H8" s="114">
        <v>110.53563661441997</v>
      </c>
      <c r="I8" s="114">
        <v>84.365495697200004</v>
      </c>
      <c r="J8" s="114">
        <v>90.660705159504886</v>
      </c>
      <c r="K8" s="114">
        <v>95.272265163829985</v>
      </c>
      <c r="L8" s="114">
        <v>111.6249337102044</v>
      </c>
      <c r="M8" s="114">
        <v>95.835844153969987</v>
      </c>
      <c r="N8" s="114">
        <v>112.52888411248824</v>
      </c>
      <c r="O8" s="114">
        <v>121.69620033362241</v>
      </c>
      <c r="P8" s="114">
        <v>106.4881191618</v>
      </c>
      <c r="Q8" s="114">
        <v>106.98251253424002</v>
      </c>
      <c r="R8" s="114">
        <v>154.20681465716001</v>
      </c>
      <c r="S8" s="114">
        <v>143.76008800810999</v>
      </c>
      <c r="T8" s="114">
        <v>130</v>
      </c>
      <c r="U8" s="114">
        <v>115.81623113830001</v>
      </c>
      <c r="V8" s="114">
        <v>217.51796334056999</v>
      </c>
      <c r="W8" s="114">
        <v>179.17271582841002</v>
      </c>
      <c r="X8" s="114">
        <v>192.33416951034002</v>
      </c>
      <c r="Y8" s="114">
        <v>141.07863491276689</v>
      </c>
      <c r="Z8" s="114">
        <v>149.80883224815997</v>
      </c>
      <c r="AA8" s="114">
        <v>169.62152140738002</v>
      </c>
      <c r="AB8" s="114">
        <v>256.16327562545996</v>
      </c>
      <c r="AC8" s="114">
        <v>185.15338249842003</v>
      </c>
      <c r="AD8" s="114">
        <v>288.02943137957999</v>
      </c>
      <c r="AE8" s="114">
        <v>313.6238266172125</v>
      </c>
      <c r="AF8" s="114">
        <v>306.34980439253741</v>
      </c>
      <c r="AG8" s="114">
        <v>305.32867920966305</v>
      </c>
      <c r="AH8" s="114">
        <v>405.14470108607003</v>
      </c>
      <c r="AI8" s="114">
        <v>425.00999999999993</v>
      </c>
      <c r="AJ8" s="114">
        <v>496.64622623111524</v>
      </c>
      <c r="AK8" s="347">
        <v>341.86282861198356</v>
      </c>
      <c r="AL8" s="347">
        <v>343.66572312177499</v>
      </c>
      <c r="AM8" s="347">
        <v>379.87905987357595</v>
      </c>
      <c r="AN8" s="347">
        <v>611.62184599596299</v>
      </c>
      <c r="AO8" s="347">
        <v>428.56946953721001</v>
      </c>
      <c r="AP8" s="347">
        <v>491.44600000000008</v>
      </c>
      <c r="AQ8" s="347">
        <v>486.20044436125829</v>
      </c>
      <c r="AR8" s="347">
        <v>497.96848926241029</v>
      </c>
      <c r="AS8" s="114">
        <v>359.89703998623446</v>
      </c>
      <c r="AT8" s="114">
        <v>399.84400355788807</v>
      </c>
    </row>
    <row r="9" spans="1:46">
      <c r="A9" s="113" t="s">
        <v>429</v>
      </c>
      <c r="B9" s="106" t="s">
        <v>344</v>
      </c>
      <c r="C9" s="113" t="s">
        <v>431</v>
      </c>
      <c r="D9" s="92" t="s">
        <v>626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205">
        <v>113.11511750806</v>
      </c>
      <c r="AL9" s="205">
        <v>194.70999999999998</v>
      </c>
      <c r="AM9" s="205">
        <v>165.02941028871001</v>
      </c>
      <c r="AN9" s="205">
        <v>227.5</v>
      </c>
      <c r="AO9" s="205">
        <v>134.5</v>
      </c>
      <c r="AP9" s="205">
        <v>132.1</v>
      </c>
      <c r="AQ9" s="205">
        <v>191.9</v>
      </c>
      <c r="AR9" s="205">
        <v>316.8</v>
      </c>
      <c r="AS9" s="205">
        <v>152.19639634799998</v>
      </c>
      <c r="AT9" s="205">
        <v>148.25126923787866</v>
      </c>
    </row>
    <row r="10" spans="1:46" ht="15" customHeight="1">
      <c r="A10" s="404" t="s">
        <v>341</v>
      </c>
      <c r="B10" s="206" t="s">
        <v>342</v>
      </c>
      <c r="C10" s="404" t="s">
        <v>343</v>
      </c>
      <c r="D10" s="88" t="s">
        <v>627</v>
      </c>
      <c r="E10" s="102">
        <v>857.47156427791458</v>
      </c>
      <c r="F10" s="102">
        <v>905.14261656269025</v>
      </c>
      <c r="G10" s="102">
        <v>961.29628359380797</v>
      </c>
      <c r="H10" s="102">
        <v>986.75086749343507</v>
      </c>
      <c r="I10" s="102">
        <v>1023.1375168242099</v>
      </c>
      <c r="J10" s="102">
        <v>1076.9937609328642</v>
      </c>
      <c r="K10" s="102">
        <v>1121.3049440807908</v>
      </c>
      <c r="L10" s="102">
        <v>1111.8714814932343</v>
      </c>
      <c r="M10" s="102">
        <v>1178.7222310173493</v>
      </c>
      <c r="N10" s="102">
        <v>1271.6363394720934</v>
      </c>
      <c r="O10" s="102">
        <v>1323.8174493406798</v>
      </c>
      <c r="P10" s="102">
        <v>1362.5555524468461</v>
      </c>
      <c r="Q10" s="102">
        <v>1351.2788490118157</v>
      </c>
      <c r="R10" s="102">
        <v>1416.3293365190711</v>
      </c>
      <c r="S10" s="102">
        <v>1430.514265190719</v>
      </c>
      <c r="T10" s="102">
        <v>1495.8999596239271</v>
      </c>
      <c r="U10" s="102">
        <v>1571.0269223816103</v>
      </c>
      <c r="V10" s="102">
        <v>1929.5788718585554</v>
      </c>
      <c r="W10" s="102">
        <v>2044.0541527260636</v>
      </c>
      <c r="X10" s="102">
        <v>2163.8660668257603</v>
      </c>
      <c r="Y10" s="102">
        <v>2168.0016630719833</v>
      </c>
      <c r="Z10" s="102">
        <v>2161.4238632277229</v>
      </c>
      <c r="AA10" s="102">
        <v>2198.8191595240783</v>
      </c>
      <c r="AB10" s="102">
        <v>2276.8736721117316</v>
      </c>
      <c r="AC10" s="102">
        <v>2340.3818030680418</v>
      </c>
      <c r="AD10" s="102">
        <v>2493.839277569256</v>
      </c>
      <c r="AE10" s="102">
        <v>2652.6381778514065</v>
      </c>
      <c r="AF10" s="102">
        <v>2793.9890789528931</v>
      </c>
      <c r="AG10" s="102">
        <v>2681.8910711038825</v>
      </c>
      <c r="AH10" s="102">
        <v>2791.1113382988901</v>
      </c>
      <c r="AI10" s="102">
        <v>2846.5061311149402</v>
      </c>
      <c r="AJ10" s="102">
        <v>3018.8764657879292</v>
      </c>
      <c r="AK10" s="346">
        <v>3774.4730804176311</v>
      </c>
      <c r="AL10" s="346">
        <v>4016.9764021582837</v>
      </c>
      <c r="AM10" s="346">
        <v>4160.2281781508418</v>
      </c>
      <c r="AN10" s="346">
        <v>4290.0979787743845</v>
      </c>
      <c r="AO10" s="346">
        <v>4364.7009854235321</v>
      </c>
      <c r="AP10" s="346">
        <v>4588.3010496641182</v>
      </c>
      <c r="AQ10" s="346">
        <v>4834.9017300790256</v>
      </c>
      <c r="AR10" s="346">
        <v>5099.5525324653681</v>
      </c>
      <c r="AS10" s="100">
        <v>5189.649680954125</v>
      </c>
      <c r="AT10" s="100">
        <v>5431.0971224369123</v>
      </c>
    </row>
    <row r="11" spans="1:46" s="83" customFormat="1">
      <c r="A11" s="402"/>
      <c r="B11" s="79" t="s">
        <v>344</v>
      </c>
      <c r="C11" s="402"/>
      <c r="D11" s="79" t="s">
        <v>626</v>
      </c>
      <c r="E11" s="103">
        <v>700.23143802630068</v>
      </c>
      <c r="F11" s="103">
        <v>727.1839812600964</v>
      </c>
      <c r="G11" s="103">
        <v>726.62494551108739</v>
      </c>
      <c r="H11" s="103">
        <v>720.67850368567133</v>
      </c>
      <c r="I11" s="103">
        <v>695.25596932283418</v>
      </c>
      <c r="J11" s="103">
        <v>658.25295368850936</v>
      </c>
      <c r="K11" s="103">
        <v>641.59016194892422</v>
      </c>
      <c r="L11" s="103">
        <v>645.37967257488435</v>
      </c>
      <c r="M11" s="103">
        <v>665.16541693899433</v>
      </c>
      <c r="N11" s="103">
        <v>683.28086583382435</v>
      </c>
      <c r="O11" s="103">
        <v>716.78041796992773</v>
      </c>
      <c r="P11" s="103">
        <v>631.84133937372383</v>
      </c>
      <c r="Q11" s="103">
        <v>590.60371938983701</v>
      </c>
      <c r="R11" s="103">
        <v>606.37921411550997</v>
      </c>
      <c r="S11" s="103">
        <v>640.52136513167318</v>
      </c>
      <c r="T11" s="103">
        <v>663.08135383669332</v>
      </c>
      <c r="U11" s="103">
        <v>676.66871556977333</v>
      </c>
      <c r="V11" s="103">
        <v>693.12192481741658</v>
      </c>
      <c r="W11" s="103">
        <v>697.10701375728661</v>
      </c>
      <c r="X11" s="103">
        <v>691.38958316446644</v>
      </c>
      <c r="Y11" s="103">
        <v>689.09072110798661</v>
      </c>
      <c r="Z11" s="103">
        <v>706.15670242854003</v>
      </c>
      <c r="AA11" s="103">
        <v>744.81369767607987</v>
      </c>
      <c r="AB11" s="103">
        <v>797.36442131139495</v>
      </c>
      <c r="AC11" s="103">
        <v>839.47348148340677</v>
      </c>
      <c r="AD11" s="103">
        <v>896.27903869272996</v>
      </c>
      <c r="AE11" s="103">
        <v>954.98150362917988</v>
      </c>
      <c r="AF11" s="103">
        <v>981.54756790852991</v>
      </c>
      <c r="AG11" s="103">
        <v>1015.6590358477</v>
      </c>
      <c r="AH11" s="103">
        <v>1040.2472260021268</v>
      </c>
      <c r="AI11" s="103">
        <v>1073.7333333333333</v>
      </c>
      <c r="AJ11" s="103">
        <v>1018.7514746535834</v>
      </c>
      <c r="AK11" s="348">
        <v>986.89478995629668</v>
      </c>
      <c r="AL11" s="348">
        <v>1046.3435347904704</v>
      </c>
      <c r="AM11" s="348">
        <v>1111.0547866667634</v>
      </c>
      <c r="AN11" s="348">
        <v>1183.8666666666668</v>
      </c>
      <c r="AO11" s="348">
        <v>1244.5666666666666</v>
      </c>
      <c r="AP11" s="348">
        <v>1282.3999999999999</v>
      </c>
      <c r="AQ11" s="348">
        <v>1329.0333333333333</v>
      </c>
      <c r="AR11" s="348">
        <v>1408.1166666666668</v>
      </c>
      <c r="AS11" s="103">
        <v>1454</v>
      </c>
      <c r="AT11" s="103">
        <v>1466.4579067194118</v>
      </c>
    </row>
    <row r="12" spans="1:46" s="83" customFormat="1">
      <c r="A12" s="405"/>
      <c r="B12" s="92" t="s">
        <v>345</v>
      </c>
      <c r="C12" s="405"/>
      <c r="D12" s="92" t="s">
        <v>346</v>
      </c>
      <c r="E12" s="104">
        <v>173.1385164371907</v>
      </c>
      <c r="F12" s="104">
        <v>165.71911010113124</v>
      </c>
      <c r="G12" s="104">
        <v>176.4766321684674</v>
      </c>
      <c r="H12" s="104">
        <v>183.38297376418822</v>
      </c>
      <c r="I12" s="104">
        <v>267.30077693594643</v>
      </c>
      <c r="J12" s="104">
        <v>327.58307323467267</v>
      </c>
      <c r="K12" s="104">
        <v>360.02121020110786</v>
      </c>
      <c r="L12" s="104">
        <v>411.60304453680106</v>
      </c>
      <c r="M12" s="104">
        <v>457.41789717016007</v>
      </c>
      <c r="N12" s="104">
        <v>463.41257355906447</v>
      </c>
      <c r="O12" s="104">
        <v>500.00832699361155</v>
      </c>
      <c r="P12" s="104">
        <v>532.49466117261591</v>
      </c>
      <c r="Q12" s="104">
        <v>578.56533435731455</v>
      </c>
      <c r="R12" s="104">
        <v>610.46465137598159</v>
      </c>
      <c r="S12" s="104">
        <v>640.07697283468622</v>
      </c>
      <c r="T12" s="104">
        <v>659.95803358950332</v>
      </c>
      <c r="U12" s="104">
        <v>680.16193454221832</v>
      </c>
      <c r="V12" s="104">
        <v>773.75821838670072</v>
      </c>
      <c r="W12" s="104">
        <v>711.09253867597874</v>
      </c>
      <c r="X12" s="104">
        <v>693.02336301783453</v>
      </c>
      <c r="Y12" s="104">
        <v>765.39103215680973</v>
      </c>
      <c r="Z12" s="104">
        <v>846.65967025177042</v>
      </c>
      <c r="AA12" s="104">
        <v>850.096535883608</v>
      </c>
      <c r="AB12" s="104">
        <v>932.59112212841865</v>
      </c>
      <c r="AC12" s="104">
        <v>1049.7683866489904</v>
      </c>
      <c r="AD12" s="104">
        <v>1195.6804095341042</v>
      </c>
      <c r="AE12" s="104">
        <v>1357.2946988193735</v>
      </c>
      <c r="AF12" s="104">
        <v>1540.4470595022437</v>
      </c>
      <c r="AG12" s="104">
        <v>1660.4036542221741</v>
      </c>
      <c r="AH12" s="104">
        <v>1788.7007361263193</v>
      </c>
      <c r="AI12" s="104">
        <v>1919.8504794713954</v>
      </c>
      <c r="AJ12" s="104">
        <v>2052.5789531971018</v>
      </c>
      <c r="AK12" s="349">
        <v>1852.2235868618793</v>
      </c>
      <c r="AL12" s="349">
        <v>1960.9052609307926</v>
      </c>
      <c r="AM12" s="349">
        <v>2083.4614411563484</v>
      </c>
      <c r="AN12" s="349">
        <v>2237.4433333333332</v>
      </c>
      <c r="AO12" s="349">
        <v>2265.4500987924052</v>
      </c>
      <c r="AP12" s="349">
        <v>2444.0392404888312</v>
      </c>
      <c r="AQ12" s="349">
        <v>2521.6359595234185</v>
      </c>
      <c r="AR12" s="349">
        <v>2581.5520076109306</v>
      </c>
      <c r="AS12" s="104">
        <v>2685.3036738881142</v>
      </c>
      <c r="AT12" s="104">
        <v>2789.5627371006562</v>
      </c>
    </row>
    <row r="13" spans="1:46" s="83" customFormat="1">
      <c r="A13" s="105" t="s">
        <v>347</v>
      </c>
      <c r="B13" s="106" t="s">
        <v>348</v>
      </c>
      <c r="C13" s="105" t="s">
        <v>349</v>
      </c>
      <c r="D13" s="106" t="s">
        <v>350</v>
      </c>
      <c r="E13" s="107">
        <v>26.879198400296669</v>
      </c>
      <c r="F13" s="107">
        <v>31.598563457336667</v>
      </c>
      <c r="G13" s="107">
        <v>35.737294348486664</v>
      </c>
      <c r="H13" s="107">
        <v>39.702310884069995</v>
      </c>
      <c r="I13" s="107">
        <v>43.672936052053331</v>
      </c>
      <c r="J13" s="107">
        <v>46.232241119390004</v>
      </c>
      <c r="K13" s="107">
        <v>49.22568370674</v>
      </c>
      <c r="L13" s="107">
        <v>49.339430453096668</v>
      </c>
      <c r="M13" s="107">
        <v>49.219574411090001</v>
      </c>
      <c r="N13" s="107">
        <v>48.681333333333328</v>
      </c>
      <c r="O13" s="107">
        <v>50.583000000000006</v>
      </c>
      <c r="P13" s="107">
        <v>54.747517927639997</v>
      </c>
      <c r="Q13" s="107">
        <v>59.886030870606668</v>
      </c>
      <c r="R13" s="107">
        <v>62.532469053426667</v>
      </c>
      <c r="S13" s="107">
        <v>64.991799392760001</v>
      </c>
      <c r="T13" s="107">
        <v>66.864230139499995</v>
      </c>
      <c r="U13" s="107">
        <v>64.762975860396665</v>
      </c>
      <c r="V13" s="107">
        <v>65.993967445439992</v>
      </c>
      <c r="W13" s="107">
        <v>67.555970513943336</v>
      </c>
      <c r="X13" s="107">
        <v>67.043443319376664</v>
      </c>
      <c r="Y13" s="107">
        <v>66.770134029219989</v>
      </c>
      <c r="Z13" s="107">
        <v>66.770134029219989</v>
      </c>
      <c r="AA13" s="107">
        <v>69.935352287119997</v>
      </c>
      <c r="AB13" s="107">
        <v>73.558865336643336</v>
      </c>
      <c r="AC13" s="107">
        <v>79.76171150672333</v>
      </c>
      <c r="AD13" s="107">
        <v>86.866349414133339</v>
      </c>
      <c r="AE13" s="107">
        <v>92.859770330016659</v>
      </c>
      <c r="AF13" s="107">
        <v>97.981283991813328</v>
      </c>
      <c r="AG13" s="107">
        <v>102.09772030619001</v>
      </c>
      <c r="AH13" s="107">
        <v>112.78859870105335</v>
      </c>
      <c r="AI13" s="107">
        <v>119.66405062241667</v>
      </c>
      <c r="AJ13" s="107">
        <v>123.87319839309001</v>
      </c>
      <c r="AK13" s="107">
        <v>128.89666089599666</v>
      </c>
      <c r="AL13" s="107">
        <v>134.27897090084667</v>
      </c>
      <c r="AM13" s="107">
        <v>137.15544816839335</v>
      </c>
      <c r="AN13" s="107">
        <v>140.00689561526335</v>
      </c>
      <c r="AO13" s="107">
        <v>148.72742470016999</v>
      </c>
      <c r="AP13" s="107">
        <v>164.39822589594334</v>
      </c>
      <c r="AQ13" s="107">
        <v>178.5444093125233</v>
      </c>
      <c r="AR13" s="107">
        <v>195.85736928213669</v>
      </c>
      <c r="AS13" s="107">
        <v>216.34648497452667</v>
      </c>
      <c r="AT13" s="107">
        <v>236.1988809856667</v>
      </c>
    </row>
    <row r="14" spans="1:46" s="83" customFormat="1">
      <c r="A14" s="84"/>
      <c r="B14" s="79"/>
      <c r="C14" s="84"/>
      <c r="D14" s="79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</row>
    <row r="15" spans="1:46">
      <c r="A15" s="78" t="s">
        <v>613</v>
      </c>
      <c r="C15" s="78" t="s">
        <v>614</v>
      </c>
    </row>
    <row r="16" spans="1:46">
      <c r="A16" s="399"/>
      <c r="B16" s="400"/>
      <c r="C16" s="401"/>
      <c r="D16" s="399"/>
      <c r="E16" s="145" t="s">
        <v>297</v>
      </c>
      <c r="F16" s="145" t="s">
        <v>298</v>
      </c>
      <c r="G16" s="146" t="s">
        <v>299</v>
      </c>
      <c r="H16" s="145" t="s">
        <v>300</v>
      </c>
      <c r="I16" s="146" t="s">
        <v>20</v>
      </c>
      <c r="J16" s="145" t="s">
        <v>22</v>
      </c>
      <c r="K16" s="145" t="s">
        <v>23</v>
      </c>
      <c r="L16" s="145" t="s">
        <v>24</v>
      </c>
      <c r="M16" s="145" t="s">
        <v>55</v>
      </c>
      <c r="N16" s="145" t="s">
        <v>56</v>
      </c>
      <c r="O16" s="145" t="s">
        <v>57</v>
      </c>
      <c r="P16" s="145" t="s">
        <v>58</v>
      </c>
      <c r="Q16" s="145" t="s">
        <v>255</v>
      </c>
      <c r="R16" s="145" t="s">
        <v>261</v>
      </c>
      <c r="S16" s="145" t="s">
        <v>262</v>
      </c>
      <c r="T16" s="145" t="s">
        <v>264</v>
      </c>
      <c r="U16" s="145" t="s">
        <v>266</v>
      </c>
      <c r="V16" s="145" t="s">
        <v>268</v>
      </c>
      <c r="W16" s="145" t="s">
        <v>270</v>
      </c>
      <c r="X16" s="145" t="s">
        <v>274</v>
      </c>
      <c r="Y16" s="145" t="s">
        <v>276</v>
      </c>
      <c r="Z16" s="145" t="s">
        <v>282</v>
      </c>
      <c r="AA16" s="145" t="s">
        <v>289</v>
      </c>
      <c r="AB16" s="145" t="s">
        <v>384</v>
      </c>
      <c r="AC16" s="145" t="s">
        <v>390</v>
      </c>
      <c r="AD16" s="145" t="s">
        <v>393</v>
      </c>
      <c r="AE16" s="145" t="s">
        <v>397</v>
      </c>
      <c r="AF16" s="145" t="s">
        <v>404</v>
      </c>
      <c r="AG16" s="145" t="s">
        <v>409</v>
      </c>
      <c r="AH16" s="145" t="s">
        <v>413</v>
      </c>
      <c r="AI16" s="145" t="s">
        <v>421</v>
      </c>
      <c r="AJ16" s="145" t="s">
        <v>422</v>
      </c>
      <c r="AK16" s="145" t="s">
        <v>425</v>
      </c>
      <c r="AL16" s="145" t="s">
        <v>433</v>
      </c>
      <c r="AM16" s="145" t="s">
        <v>437</v>
      </c>
      <c r="AN16" s="145" t="s">
        <v>441</v>
      </c>
      <c r="AO16" s="145" t="s">
        <v>888</v>
      </c>
      <c r="AP16" s="145" t="s">
        <v>907</v>
      </c>
      <c r="AQ16" s="145" t="s">
        <v>946</v>
      </c>
      <c r="AR16" s="145" t="s">
        <v>952</v>
      </c>
      <c r="AS16" s="145" t="s">
        <v>975</v>
      </c>
      <c r="AT16" s="145" t="s">
        <v>978</v>
      </c>
    </row>
    <row r="17" spans="1:46">
      <c r="A17" s="399"/>
      <c r="B17" s="400"/>
      <c r="C17" s="401"/>
      <c r="D17" s="399"/>
      <c r="E17" s="145" t="s">
        <v>293</v>
      </c>
      <c r="F17" s="145" t="s">
        <v>294</v>
      </c>
      <c r="G17" s="146" t="s">
        <v>295</v>
      </c>
      <c r="H17" s="145" t="s">
        <v>296</v>
      </c>
      <c r="I17" s="146" t="s">
        <v>21</v>
      </c>
      <c r="J17" s="145" t="s">
        <v>49</v>
      </c>
      <c r="K17" s="145" t="s">
        <v>50</v>
      </c>
      <c r="L17" s="145" t="s">
        <v>51</v>
      </c>
      <c r="M17" s="145" t="s">
        <v>25</v>
      </c>
      <c r="N17" s="145" t="s">
        <v>52</v>
      </c>
      <c r="O17" s="145" t="s">
        <v>53</v>
      </c>
      <c r="P17" s="145" t="s">
        <v>54</v>
      </c>
      <c r="Q17" s="145" t="s">
        <v>256</v>
      </c>
      <c r="R17" s="145" t="s">
        <v>260</v>
      </c>
      <c r="S17" s="145" t="s">
        <v>263</v>
      </c>
      <c r="T17" s="145" t="s">
        <v>265</v>
      </c>
      <c r="U17" s="145" t="s">
        <v>267</v>
      </c>
      <c r="V17" s="145" t="s">
        <v>269</v>
      </c>
      <c r="W17" s="145" t="s">
        <v>271</v>
      </c>
      <c r="X17" s="145" t="s">
        <v>275</v>
      </c>
      <c r="Y17" s="145" t="s">
        <v>277</v>
      </c>
      <c r="Z17" s="145" t="s">
        <v>283</v>
      </c>
      <c r="AA17" s="145" t="s">
        <v>290</v>
      </c>
      <c r="AB17" s="145" t="s">
        <v>385</v>
      </c>
      <c r="AC17" s="145" t="s">
        <v>391</v>
      </c>
      <c r="AD17" s="145" t="s">
        <v>394</v>
      </c>
      <c r="AE17" s="145" t="s">
        <v>398</v>
      </c>
      <c r="AF17" s="145" t="s">
        <v>403</v>
      </c>
      <c r="AG17" s="145" t="s">
        <v>410</v>
      </c>
      <c r="AH17" s="145" t="s">
        <v>414</v>
      </c>
      <c r="AI17" s="145" t="s">
        <v>420</v>
      </c>
      <c r="AJ17" s="145" t="s">
        <v>423</v>
      </c>
      <c r="AK17" s="145" t="s">
        <v>426</v>
      </c>
      <c r="AL17" s="145" t="s">
        <v>434</v>
      </c>
      <c r="AM17" s="145" t="s">
        <v>438</v>
      </c>
      <c r="AN17" s="145" t="s">
        <v>442</v>
      </c>
      <c r="AO17" s="145" t="s">
        <v>889</v>
      </c>
      <c r="AP17" s="145" t="s">
        <v>908</v>
      </c>
      <c r="AQ17" s="145" t="s">
        <v>947</v>
      </c>
      <c r="AR17" s="145" t="s">
        <v>953</v>
      </c>
      <c r="AS17" s="145" t="s">
        <v>976</v>
      </c>
      <c r="AT17" s="145" t="s">
        <v>979</v>
      </c>
    </row>
    <row r="18" spans="1:46">
      <c r="A18" s="85" t="s">
        <v>336</v>
      </c>
      <c r="B18" s="101" t="s">
        <v>362</v>
      </c>
      <c r="C18" s="85" t="s">
        <v>338</v>
      </c>
      <c r="D18" s="101" t="s">
        <v>362</v>
      </c>
      <c r="E18" s="118">
        <v>7.6602900831241855E-2</v>
      </c>
      <c r="F18" s="118">
        <v>7.1591385858893547E-2</v>
      </c>
      <c r="G18" s="118">
        <v>7.6831727927400686E-2</v>
      </c>
      <c r="H18" s="118">
        <v>7.6528898651767638E-2</v>
      </c>
      <c r="I18" s="118">
        <v>7.1065528599535757E-2</v>
      </c>
      <c r="J18" s="118">
        <v>6.5189443013156698E-2</v>
      </c>
      <c r="K18" s="118">
        <v>6.6009731787023268E-2</v>
      </c>
      <c r="L18" s="118">
        <v>6.7779925183698381E-2</v>
      </c>
      <c r="M18" s="118">
        <v>6.339102599399514E-2</v>
      </c>
      <c r="N18" s="118">
        <v>6.2877639270973437E-2</v>
      </c>
      <c r="O18" s="118">
        <v>6.4607264611452248E-2</v>
      </c>
      <c r="P18" s="118">
        <v>6.5671109427803909E-2</v>
      </c>
      <c r="Q18" s="118">
        <v>7.202537385197838E-2</v>
      </c>
      <c r="R18" s="118">
        <v>6.8964066849971875E-2</v>
      </c>
      <c r="S18" s="118">
        <v>7.0212366852294067E-2</v>
      </c>
      <c r="T18" s="118">
        <v>7.0570509190856986E-2</v>
      </c>
      <c r="U18" s="118">
        <v>6.1079018490505732E-2</v>
      </c>
      <c r="V18" s="118">
        <v>6.875609361389376E-2</v>
      </c>
      <c r="W18" s="118">
        <v>6.2456278487221309E-2</v>
      </c>
      <c r="X18" s="118">
        <v>6.64167983882165E-2</v>
      </c>
      <c r="Y18" s="118">
        <v>7.0393664386886004E-2</v>
      </c>
      <c r="Z18" s="118">
        <v>6.1408954849636557E-2</v>
      </c>
      <c r="AA18" s="118">
        <v>6.5299126823032128E-2</v>
      </c>
      <c r="AB18" s="118">
        <v>6.3991483609575239E-2</v>
      </c>
      <c r="AC18" s="118">
        <v>6.4000000000000001E-2</v>
      </c>
      <c r="AD18" s="118">
        <v>6.0817396894517539E-2</v>
      </c>
      <c r="AE18" s="118">
        <v>6.2905573135637299E-2</v>
      </c>
      <c r="AF18" s="118">
        <v>5.7120226657906198E-2</v>
      </c>
      <c r="AG18" s="118">
        <v>5.2939605294716918E-2</v>
      </c>
      <c r="AH18" s="118">
        <v>5.2964697590896719E-2</v>
      </c>
      <c r="AI18" s="118">
        <v>4.9860571920178863E-2</v>
      </c>
      <c r="AJ18" s="118">
        <v>5.0896377308449141E-2</v>
      </c>
      <c r="AK18" s="351">
        <v>4.0412358254033429E-2</v>
      </c>
      <c r="AL18" s="351">
        <v>4.2512272491911807E-2</v>
      </c>
      <c r="AM18" s="351">
        <v>4.0928814304112653E-2</v>
      </c>
      <c r="AN18" s="351">
        <v>3.8413958254953667E-2</v>
      </c>
      <c r="AO18" s="351">
        <v>4.1116273713598106E-2</v>
      </c>
      <c r="AP18" s="351">
        <v>3.9939090173962771E-2</v>
      </c>
      <c r="AQ18" s="351">
        <v>3.8517573495769356E-2</v>
      </c>
      <c r="AR18" s="351">
        <v>3.6558881393064367E-2</v>
      </c>
      <c r="AS18" s="118">
        <v>3.6312326805291471E-2</v>
      </c>
      <c r="AT18" s="118">
        <v>4.0375185079822802E-2</v>
      </c>
    </row>
    <row r="19" spans="1:46">
      <c r="A19" s="85" t="s">
        <v>429</v>
      </c>
      <c r="B19" s="85" t="s">
        <v>362</v>
      </c>
      <c r="C19" s="101" t="s">
        <v>431</v>
      </c>
      <c r="D19" s="101" t="s">
        <v>362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>
        <v>1.997369099527313</v>
      </c>
      <c r="AL19" s="118">
        <v>1.9431721005598073</v>
      </c>
      <c r="AM19" s="118">
        <v>1.9613027364864974</v>
      </c>
      <c r="AN19" s="118">
        <v>1.8753365512087905</v>
      </c>
      <c r="AO19" s="118">
        <v>1.9187337710037171</v>
      </c>
      <c r="AP19" s="118">
        <v>1.8260423921271765</v>
      </c>
      <c r="AQ19" s="118">
        <v>2.0006330380406463</v>
      </c>
      <c r="AR19" s="118">
        <v>1.8793135416666666</v>
      </c>
      <c r="AS19" s="351">
        <v>2.11122941212939</v>
      </c>
      <c r="AT19" s="118">
        <v>1.9236953448971394</v>
      </c>
    </row>
    <row r="20" spans="1:46">
      <c r="A20" s="85" t="s">
        <v>341</v>
      </c>
      <c r="B20" s="101" t="s">
        <v>362</v>
      </c>
      <c r="C20" s="85" t="s">
        <v>354</v>
      </c>
      <c r="D20" s="101" t="s">
        <v>362</v>
      </c>
      <c r="E20" s="118">
        <v>0.12638982658508996</v>
      </c>
      <c r="F20" s="118">
        <v>0.12575067020648883</v>
      </c>
      <c r="G20" s="118">
        <v>0.12454015854467272</v>
      </c>
      <c r="H20" s="118">
        <v>0.12377301249692164</v>
      </c>
      <c r="I20" s="118">
        <v>0.12245022771284837</v>
      </c>
      <c r="J20" s="118">
        <v>0.11784032776934915</v>
      </c>
      <c r="K20" s="118">
        <v>0.11342611501500403</v>
      </c>
      <c r="L20" s="118">
        <v>0.11152415123910868</v>
      </c>
      <c r="M20" s="118">
        <v>0.10683792757173742</v>
      </c>
      <c r="N20" s="118">
        <v>0.10639470851133662</v>
      </c>
      <c r="O20" s="118">
        <v>0.10556773705812461</v>
      </c>
      <c r="P20" s="118">
        <v>0.10434711677563654</v>
      </c>
      <c r="Q20" s="118">
        <v>0.10710121877061796</v>
      </c>
      <c r="R20" s="118">
        <v>0.10372136715432484</v>
      </c>
      <c r="S20" s="118">
        <v>0.10572145847828603</v>
      </c>
      <c r="T20" s="118">
        <v>0.10542831421088894</v>
      </c>
      <c r="U20" s="118">
        <v>8.6297999536275455E-2</v>
      </c>
      <c r="V20" s="118">
        <v>8.2028968208768649E-2</v>
      </c>
      <c r="W20" s="118">
        <v>7.5931545096335679E-2</v>
      </c>
      <c r="X20" s="118">
        <v>7.8114263210573756E-2</v>
      </c>
      <c r="Y20" s="118">
        <v>7.9722140193731111E-2</v>
      </c>
      <c r="Z20" s="118">
        <v>7.3545837044261944E-2</v>
      </c>
      <c r="AA20" s="118">
        <v>7.2542250035471462E-2</v>
      </c>
      <c r="AB20" s="118">
        <v>7.1801432185673572E-2</v>
      </c>
      <c r="AC20" s="118">
        <v>7.0999999999999994E-2</v>
      </c>
      <c r="AD20" s="118">
        <v>7.0526595650034982E-2</v>
      </c>
      <c r="AE20" s="118">
        <v>6.7978467390933939E-2</v>
      </c>
      <c r="AF20" s="118">
        <v>6.1991228002732275E-2</v>
      </c>
      <c r="AG20" s="118">
        <v>6.3368020861427926E-2</v>
      </c>
      <c r="AH20" s="118">
        <v>6.5935406253331677E-2</v>
      </c>
      <c r="AI20" s="118">
        <v>6.2342515610585653E-2</v>
      </c>
      <c r="AJ20" s="118">
        <v>6.1677614394903164E-2</v>
      </c>
      <c r="AK20" s="351">
        <v>5.9191133637136142E-2</v>
      </c>
      <c r="AL20" s="351">
        <v>6.5663844553166803E-2</v>
      </c>
      <c r="AM20" s="351">
        <v>6.4639852344450993E-2</v>
      </c>
      <c r="AN20" s="351">
        <v>6.3886146276964734E-2</v>
      </c>
      <c r="AO20" s="351">
        <v>7.3123657907458839E-2</v>
      </c>
      <c r="AP20" s="351">
        <v>7.1366394037516184E-2</v>
      </c>
      <c r="AQ20" s="351">
        <v>7.0247408134957917E-2</v>
      </c>
      <c r="AR20" s="351">
        <v>6.9655244169542704E-2</v>
      </c>
      <c r="AS20" s="118">
        <v>6.9312071716718202E-2</v>
      </c>
      <c r="AT20" s="118">
        <v>7.3026224626949909E-2</v>
      </c>
    </row>
    <row r="21" spans="1:46" ht="17.25" customHeight="1">
      <c r="AK21" s="355" t="s">
        <v>968</v>
      </c>
    </row>
    <row r="22" spans="1:46" s="83" customFormat="1">
      <c r="A22" s="78" t="s">
        <v>226</v>
      </c>
      <c r="B22"/>
      <c r="C22" s="78" t="s">
        <v>563</v>
      </c>
      <c r="D22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46" s="83" customFormat="1">
      <c r="A23" s="399"/>
      <c r="B23" s="400"/>
      <c r="C23" s="401"/>
      <c r="D23" s="399"/>
      <c r="E23" s="145" t="s">
        <v>297</v>
      </c>
      <c r="F23" s="145" t="s">
        <v>298</v>
      </c>
      <c r="G23" s="146" t="s">
        <v>299</v>
      </c>
      <c r="H23" s="145" t="s">
        <v>300</v>
      </c>
      <c r="I23" s="146" t="s">
        <v>20</v>
      </c>
      <c r="J23" s="145" t="s">
        <v>22</v>
      </c>
      <c r="K23" s="145" t="s">
        <v>23</v>
      </c>
      <c r="L23" s="145" t="s">
        <v>24</v>
      </c>
      <c r="M23" s="145" t="s">
        <v>55</v>
      </c>
      <c r="N23" s="145" t="s">
        <v>56</v>
      </c>
      <c r="O23" s="145" t="s">
        <v>57</v>
      </c>
      <c r="P23" s="145" t="s">
        <v>58</v>
      </c>
      <c r="Q23" s="145" t="s">
        <v>255</v>
      </c>
      <c r="R23" s="145" t="s">
        <v>261</v>
      </c>
      <c r="S23" s="145" t="s">
        <v>262</v>
      </c>
      <c r="T23" s="145" t="s">
        <v>264</v>
      </c>
      <c r="U23" s="145" t="s">
        <v>266</v>
      </c>
      <c r="V23" s="145" t="s">
        <v>268</v>
      </c>
      <c r="W23" s="145" t="s">
        <v>270</v>
      </c>
      <c r="X23" s="145" t="s">
        <v>274</v>
      </c>
      <c r="Y23" s="145" t="s">
        <v>276</v>
      </c>
      <c r="Z23" s="145" t="s">
        <v>282</v>
      </c>
      <c r="AA23" s="145" t="s">
        <v>289</v>
      </c>
      <c r="AB23" s="145" t="s">
        <v>384</v>
      </c>
      <c r="AC23" s="145" t="s">
        <v>390</v>
      </c>
      <c r="AD23" s="145" t="s">
        <v>393</v>
      </c>
      <c r="AE23" s="145" t="s">
        <v>397</v>
      </c>
      <c r="AF23" s="145" t="s">
        <v>404</v>
      </c>
      <c r="AG23" s="145" t="s">
        <v>409</v>
      </c>
      <c r="AH23" s="145" t="s">
        <v>413</v>
      </c>
      <c r="AI23" s="145" t="s">
        <v>421</v>
      </c>
      <c r="AJ23" s="145" t="s">
        <v>422</v>
      </c>
      <c r="AK23" s="145" t="s">
        <v>425</v>
      </c>
      <c r="AL23" s="145" t="s">
        <v>433</v>
      </c>
      <c r="AM23" s="145" t="s">
        <v>437</v>
      </c>
      <c r="AN23" s="145" t="s">
        <v>441</v>
      </c>
      <c r="AO23" s="145" t="s">
        <v>888</v>
      </c>
      <c r="AP23" s="145" t="s">
        <v>907</v>
      </c>
      <c r="AQ23" s="145" t="s">
        <v>946</v>
      </c>
      <c r="AR23" s="145" t="s">
        <v>952</v>
      </c>
      <c r="AS23" s="145" t="s">
        <v>975</v>
      </c>
      <c r="AT23" s="145" t="s">
        <v>978</v>
      </c>
    </row>
    <row r="24" spans="1:46" s="83" customFormat="1">
      <c r="A24" s="399"/>
      <c r="B24" s="400"/>
      <c r="C24" s="401"/>
      <c r="D24" s="399"/>
      <c r="E24" s="145" t="s">
        <v>293</v>
      </c>
      <c r="F24" s="145" t="s">
        <v>294</v>
      </c>
      <c r="G24" s="146" t="s">
        <v>295</v>
      </c>
      <c r="H24" s="145" t="s">
        <v>296</v>
      </c>
      <c r="I24" s="146" t="s">
        <v>21</v>
      </c>
      <c r="J24" s="145" t="s">
        <v>49</v>
      </c>
      <c r="K24" s="145" t="s">
        <v>50</v>
      </c>
      <c r="L24" s="145" t="s">
        <v>51</v>
      </c>
      <c r="M24" s="145" t="s">
        <v>25</v>
      </c>
      <c r="N24" s="145" t="s">
        <v>52</v>
      </c>
      <c r="O24" s="145" t="s">
        <v>53</v>
      </c>
      <c r="P24" s="145" t="s">
        <v>54</v>
      </c>
      <c r="Q24" s="145" t="s">
        <v>256</v>
      </c>
      <c r="R24" s="145" t="s">
        <v>260</v>
      </c>
      <c r="S24" s="145" t="s">
        <v>263</v>
      </c>
      <c r="T24" s="145" t="s">
        <v>265</v>
      </c>
      <c r="U24" s="145" t="s">
        <v>267</v>
      </c>
      <c r="V24" s="145" t="s">
        <v>269</v>
      </c>
      <c r="W24" s="145" t="s">
        <v>271</v>
      </c>
      <c r="X24" s="145" t="s">
        <v>275</v>
      </c>
      <c r="Y24" s="145" t="s">
        <v>277</v>
      </c>
      <c r="Z24" s="145" t="s">
        <v>283</v>
      </c>
      <c r="AA24" s="145" t="s">
        <v>290</v>
      </c>
      <c r="AB24" s="145" t="s">
        <v>385</v>
      </c>
      <c r="AC24" s="145" t="s">
        <v>391</v>
      </c>
      <c r="AD24" s="145" t="s">
        <v>394</v>
      </c>
      <c r="AE24" s="145" t="s">
        <v>398</v>
      </c>
      <c r="AF24" s="145" t="s">
        <v>403</v>
      </c>
      <c r="AG24" s="145" t="s">
        <v>410</v>
      </c>
      <c r="AH24" s="145" t="s">
        <v>414</v>
      </c>
      <c r="AI24" s="145" t="s">
        <v>420</v>
      </c>
      <c r="AJ24" s="145" t="s">
        <v>423</v>
      </c>
      <c r="AK24" s="145" t="s">
        <v>426</v>
      </c>
      <c r="AL24" s="145" t="s">
        <v>434</v>
      </c>
      <c r="AM24" s="145" t="s">
        <v>438</v>
      </c>
      <c r="AN24" s="145" t="s">
        <v>442</v>
      </c>
      <c r="AO24" s="145" t="s">
        <v>889</v>
      </c>
      <c r="AP24" s="145" t="s">
        <v>908</v>
      </c>
      <c r="AQ24" s="145" t="s">
        <v>947</v>
      </c>
      <c r="AR24" s="145" t="s">
        <v>953</v>
      </c>
      <c r="AS24" s="145" t="s">
        <v>976</v>
      </c>
      <c r="AT24" s="145" t="s">
        <v>979</v>
      </c>
    </row>
    <row r="25" spans="1:46" s="83" customFormat="1">
      <c r="A25" s="84" t="s">
        <v>358</v>
      </c>
      <c r="B25" s="79" t="s">
        <v>359</v>
      </c>
      <c r="C25" s="79" t="s">
        <v>360</v>
      </c>
      <c r="D25" s="88" t="s">
        <v>361</v>
      </c>
      <c r="E25" s="100">
        <v>85727.782000000007</v>
      </c>
      <c r="F25" s="100">
        <v>90742.62</v>
      </c>
      <c r="G25" s="100">
        <v>96489.468500000017</v>
      </c>
      <c r="H25" s="100">
        <v>99805.225999999995</v>
      </c>
      <c r="I25" s="100">
        <v>101077.636</v>
      </c>
      <c r="J25" s="100">
        <v>91094.669999999984</v>
      </c>
      <c r="K25" s="100">
        <v>91655.724000000002</v>
      </c>
      <c r="L25" s="100">
        <v>72469.466</v>
      </c>
      <c r="M25" s="100">
        <v>90311.631999999998</v>
      </c>
      <c r="N25" s="100">
        <v>99340.1829</v>
      </c>
      <c r="O25" s="100">
        <v>108195.50935000001</v>
      </c>
      <c r="P25" s="100">
        <v>113088.04299999999</v>
      </c>
      <c r="Q25" s="100">
        <v>109948.4068</v>
      </c>
      <c r="R25" s="100">
        <v>112888.33974999998</v>
      </c>
      <c r="S25" s="100">
        <v>119520.83304999999</v>
      </c>
      <c r="T25" s="100">
        <v>125666.23989999999</v>
      </c>
      <c r="U25" s="100">
        <v>126695.1005</v>
      </c>
      <c r="V25" s="100">
        <v>120879.89914999998</v>
      </c>
      <c r="W25" s="100">
        <v>145285.76315000001</v>
      </c>
      <c r="X25" s="100">
        <v>159099.58444999999</v>
      </c>
      <c r="Y25" s="100">
        <v>167307.96959999998</v>
      </c>
      <c r="Z25" s="100">
        <v>178412.97710000002</v>
      </c>
      <c r="AA25" s="100">
        <v>221986.39655</v>
      </c>
      <c r="AB25" s="100">
        <v>235990.36199999999</v>
      </c>
      <c r="AC25" s="100">
        <v>239813.76000000001</v>
      </c>
      <c r="AD25" s="100">
        <v>284608.03599999996</v>
      </c>
      <c r="AE25" s="100">
        <v>319420.23800000001</v>
      </c>
      <c r="AF25" s="100">
        <v>329446.71000000002</v>
      </c>
      <c r="AG25" s="100">
        <v>377001.18099999998</v>
      </c>
      <c r="AH25" s="100">
        <v>375543.36300000001</v>
      </c>
      <c r="AI25" s="100">
        <v>421840.07299999997</v>
      </c>
      <c r="AJ25" s="100">
        <v>396857.52</v>
      </c>
      <c r="AK25" s="100">
        <v>423670.03300000005</v>
      </c>
      <c r="AL25" s="100">
        <v>417925.83600000001</v>
      </c>
      <c r="AM25" s="100">
        <v>382221.33100000001</v>
      </c>
      <c r="AN25" s="100">
        <v>382344</v>
      </c>
      <c r="AO25" s="100">
        <v>427853.77700000006</v>
      </c>
      <c r="AP25" s="100">
        <v>529070.299</v>
      </c>
      <c r="AQ25" s="100">
        <v>578847.11199999996</v>
      </c>
      <c r="AR25" s="100">
        <v>530414.34199999995</v>
      </c>
      <c r="AS25" s="100">
        <v>485398.35</v>
      </c>
      <c r="AT25" s="100">
        <v>582013.223</v>
      </c>
    </row>
    <row r="26" spans="1:46" s="83" customFormat="1">
      <c r="A26" s="113" t="s">
        <v>363</v>
      </c>
      <c r="B26" s="92" t="s">
        <v>364</v>
      </c>
      <c r="C26" s="92" t="s">
        <v>365</v>
      </c>
      <c r="D26" s="92" t="s">
        <v>364</v>
      </c>
      <c r="E26" s="119">
        <v>0.39999148794028</v>
      </c>
      <c r="F26" s="119">
        <v>0.38123242522642614</v>
      </c>
      <c r="G26" s="119">
        <v>0.36845478597487136</v>
      </c>
      <c r="H26" s="119">
        <v>0.40098395629102618</v>
      </c>
      <c r="I26" s="119">
        <v>0.37956436070586363</v>
      </c>
      <c r="J26" s="119">
        <v>0.39427255085286556</v>
      </c>
      <c r="K26" s="119">
        <v>0.39465053697076452</v>
      </c>
      <c r="L26" s="119">
        <v>0.388350117420735</v>
      </c>
      <c r="M26" s="119">
        <v>0.30729486351893043</v>
      </c>
      <c r="N26" s="119">
        <v>0.28702779687510177</v>
      </c>
      <c r="O26" s="119">
        <v>0.29196767150443059</v>
      </c>
      <c r="P26" s="119">
        <v>0.30264914921199937</v>
      </c>
      <c r="Q26" s="119">
        <v>0.31994917510710125</v>
      </c>
      <c r="R26" s="119">
        <v>0.27906736656564229</v>
      </c>
      <c r="S26" s="119">
        <v>0.28018737533389387</v>
      </c>
      <c r="T26" s="119">
        <v>0.27678831317002334</v>
      </c>
      <c r="U26" s="119">
        <v>1.5843070190389882E-2</v>
      </c>
      <c r="V26" s="119">
        <v>1.4652552098868543E-2</v>
      </c>
      <c r="W26" s="119">
        <v>5.5230631700073458E-3</v>
      </c>
      <c r="X26" s="119">
        <v>6.968732846366666E-3</v>
      </c>
      <c r="Y26" s="119">
        <v>6.6268361432556787E-3</v>
      </c>
      <c r="Z26" s="119">
        <v>6.214360177278843E-3</v>
      </c>
      <c r="AA26" s="119">
        <v>4.9945515456406566E-3</v>
      </c>
      <c r="AB26" s="119">
        <v>4.6981685633415921E-3</v>
      </c>
      <c r="AC26" s="119">
        <v>0.01</v>
      </c>
      <c r="AD26" s="119">
        <v>9.4688022793565831E-3</v>
      </c>
      <c r="AE26" s="119">
        <v>7.0669598586924854E-3</v>
      </c>
      <c r="AF26" s="119">
        <v>6.8518820540050315E-3</v>
      </c>
      <c r="AG26" s="119">
        <v>4.5092696937731871E-3</v>
      </c>
      <c r="AH26" s="119">
        <v>4.7804063308662329E-3</v>
      </c>
      <c r="AI26" s="119">
        <v>5.9347119210269861E-3</v>
      </c>
      <c r="AJ26" s="119">
        <v>6.472764986285246E-3</v>
      </c>
      <c r="AK26" s="119">
        <v>4.4542548988825911E-3</v>
      </c>
      <c r="AL26" s="119">
        <v>5.7318163263780737E-3</v>
      </c>
      <c r="AM26" s="119">
        <v>5.0974595397450606E-3</v>
      </c>
      <c r="AN26" s="119">
        <v>5.0974595397450606E-3</v>
      </c>
      <c r="AO26" s="119">
        <v>1.1989452789147646E-2</v>
      </c>
      <c r="AP26" s="119">
        <v>5.1164412274067369E-3</v>
      </c>
      <c r="AQ26" s="119">
        <v>6.6625623935897948E-3</v>
      </c>
      <c r="AR26" s="119">
        <v>1.0941675762605975E-2</v>
      </c>
      <c r="AS26" s="119">
        <v>8.7214360741028826E-3</v>
      </c>
      <c r="AT26" s="119">
        <v>6.096016172471048E-3</v>
      </c>
    </row>
  </sheetData>
  <mergeCells count="10">
    <mergeCell ref="A23:B24"/>
    <mergeCell ref="C23:D24"/>
    <mergeCell ref="A16:B17"/>
    <mergeCell ref="C16:D17"/>
    <mergeCell ref="A5:B6"/>
    <mergeCell ref="C5:D6"/>
    <mergeCell ref="A7:A8"/>
    <mergeCell ref="C7:C8"/>
    <mergeCell ref="A10:A12"/>
    <mergeCell ref="C10:C1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C26E-F57E-49D5-A5B3-6282780F32FF}">
  <dimension ref="A2:AT13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 activeCell="AW14" sqref="AW14"/>
    </sheetView>
  </sheetViews>
  <sheetFormatPr defaultRowHeight="14.5" outlineLevelCol="1"/>
  <cols>
    <col min="1" max="1" width="17.90625" bestFit="1" customWidth="1"/>
    <col min="2" max="2" width="39.453125" customWidth="1"/>
    <col min="3" max="3" width="21.36328125" customWidth="1" outlineLevel="1"/>
    <col min="4" max="4" width="33.453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18" width="9.6328125" customWidth="1"/>
    <col min="257" max="257" width="17.90625" bestFit="1" customWidth="1"/>
    <col min="258" max="258" width="39.4531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17.90625" bestFit="1" customWidth="1"/>
    <col min="514" max="514" width="39.4531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17.90625" bestFit="1" customWidth="1"/>
    <col min="770" max="770" width="39.4531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17.90625" bestFit="1" customWidth="1"/>
    <col min="1026" max="1026" width="39.4531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17.90625" bestFit="1" customWidth="1"/>
    <col min="1282" max="1282" width="39.4531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17.90625" bestFit="1" customWidth="1"/>
    <col min="1538" max="1538" width="39.4531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17.90625" bestFit="1" customWidth="1"/>
    <col min="1794" max="1794" width="39.4531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17.90625" bestFit="1" customWidth="1"/>
    <col min="2050" max="2050" width="39.4531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17.90625" bestFit="1" customWidth="1"/>
    <col min="2306" max="2306" width="39.4531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17.90625" bestFit="1" customWidth="1"/>
    <col min="2562" max="2562" width="39.4531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17.90625" bestFit="1" customWidth="1"/>
    <col min="2818" max="2818" width="39.4531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17.90625" bestFit="1" customWidth="1"/>
    <col min="3074" max="3074" width="39.4531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17.90625" bestFit="1" customWidth="1"/>
    <col min="3330" max="3330" width="39.4531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17.90625" bestFit="1" customWidth="1"/>
    <col min="3586" max="3586" width="39.4531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17.90625" bestFit="1" customWidth="1"/>
    <col min="3842" max="3842" width="39.4531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17.90625" bestFit="1" customWidth="1"/>
    <col min="4098" max="4098" width="39.4531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17.90625" bestFit="1" customWidth="1"/>
    <col min="4354" max="4354" width="39.4531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17.90625" bestFit="1" customWidth="1"/>
    <col min="4610" max="4610" width="39.4531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17.90625" bestFit="1" customWidth="1"/>
    <col min="4866" max="4866" width="39.4531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17.90625" bestFit="1" customWidth="1"/>
    <col min="5122" max="5122" width="39.4531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17.90625" bestFit="1" customWidth="1"/>
    <col min="5378" max="5378" width="39.4531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17.90625" bestFit="1" customWidth="1"/>
    <col min="5634" max="5634" width="39.4531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17.90625" bestFit="1" customWidth="1"/>
    <col min="5890" max="5890" width="39.4531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17.90625" bestFit="1" customWidth="1"/>
    <col min="6146" max="6146" width="39.4531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17.90625" bestFit="1" customWidth="1"/>
    <col min="6402" max="6402" width="39.4531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17.90625" bestFit="1" customWidth="1"/>
    <col min="6658" max="6658" width="39.4531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17.90625" bestFit="1" customWidth="1"/>
    <col min="6914" max="6914" width="39.4531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17.90625" bestFit="1" customWidth="1"/>
    <col min="7170" max="7170" width="39.4531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17.90625" bestFit="1" customWidth="1"/>
    <col min="7426" max="7426" width="39.4531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17.90625" bestFit="1" customWidth="1"/>
    <col min="7682" max="7682" width="39.4531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17.90625" bestFit="1" customWidth="1"/>
    <col min="7938" max="7938" width="39.4531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17.90625" bestFit="1" customWidth="1"/>
    <col min="8194" max="8194" width="39.4531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17.90625" bestFit="1" customWidth="1"/>
    <col min="8450" max="8450" width="39.4531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17.90625" bestFit="1" customWidth="1"/>
    <col min="8706" max="8706" width="39.4531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17.90625" bestFit="1" customWidth="1"/>
    <col min="8962" max="8962" width="39.4531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17.90625" bestFit="1" customWidth="1"/>
    <col min="9218" max="9218" width="39.4531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17.90625" bestFit="1" customWidth="1"/>
    <col min="9474" max="9474" width="39.4531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17.90625" bestFit="1" customWidth="1"/>
    <col min="9730" max="9730" width="39.4531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17.90625" bestFit="1" customWidth="1"/>
    <col min="9986" max="9986" width="39.4531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17.90625" bestFit="1" customWidth="1"/>
    <col min="10242" max="10242" width="39.4531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17.90625" bestFit="1" customWidth="1"/>
    <col min="10498" max="10498" width="39.4531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17.90625" bestFit="1" customWidth="1"/>
    <col min="10754" max="10754" width="39.4531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17.90625" bestFit="1" customWidth="1"/>
    <col min="11010" max="11010" width="39.4531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17.90625" bestFit="1" customWidth="1"/>
    <col min="11266" max="11266" width="39.4531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17.90625" bestFit="1" customWidth="1"/>
    <col min="11522" max="11522" width="39.4531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17.90625" bestFit="1" customWidth="1"/>
    <col min="11778" max="11778" width="39.4531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17.90625" bestFit="1" customWidth="1"/>
    <col min="12034" max="12034" width="39.4531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17.90625" bestFit="1" customWidth="1"/>
    <col min="12290" max="12290" width="39.4531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17.90625" bestFit="1" customWidth="1"/>
    <col min="12546" max="12546" width="39.4531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17.90625" bestFit="1" customWidth="1"/>
    <col min="12802" max="12802" width="39.4531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17.90625" bestFit="1" customWidth="1"/>
    <col min="13058" max="13058" width="39.4531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17.90625" bestFit="1" customWidth="1"/>
    <col min="13314" max="13314" width="39.4531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17.90625" bestFit="1" customWidth="1"/>
    <col min="13570" max="13570" width="39.4531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17.90625" bestFit="1" customWidth="1"/>
    <col min="13826" max="13826" width="39.4531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17.90625" bestFit="1" customWidth="1"/>
    <col min="14082" max="14082" width="39.4531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17.90625" bestFit="1" customWidth="1"/>
    <col min="14338" max="14338" width="39.4531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17.90625" bestFit="1" customWidth="1"/>
    <col min="14594" max="14594" width="39.4531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17.90625" bestFit="1" customWidth="1"/>
    <col min="14850" max="14850" width="39.4531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17.90625" bestFit="1" customWidth="1"/>
    <col min="15106" max="15106" width="39.4531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17.90625" bestFit="1" customWidth="1"/>
    <col min="15362" max="15362" width="39.4531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17.90625" bestFit="1" customWidth="1"/>
    <col min="15618" max="15618" width="39.4531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17.90625" bestFit="1" customWidth="1"/>
    <col min="15874" max="15874" width="39.4531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17.90625" bestFit="1" customWidth="1"/>
    <col min="16130" max="16130" width="39.4531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6" ht="18.5">
      <c r="A2" s="199" t="s">
        <v>615</v>
      </c>
      <c r="B2" s="200"/>
      <c r="C2" s="199" t="s">
        <v>616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 s="1" customFormat="1" ht="15.9" customHeight="1">
      <c r="A6" s="402" t="s">
        <v>14</v>
      </c>
      <c r="B6" s="84" t="s">
        <v>366</v>
      </c>
      <c r="C6" s="402" t="s">
        <v>367</v>
      </c>
      <c r="D6" s="84" t="s">
        <v>368</v>
      </c>
      <c r="E6" s="207">
        <v>3766.4009999999998</v>
      </c>
      <c r="F6" s="207">
        <v>4021.5439999999999</v>
      </c>
      <c r="G6" s="207">
        <v>4381.0439999999999</v>
      </c>
      <c r="H6" s="207">
        <v>4347.3090000000002</v>
      </c>
      <c r="I6" s="207">
        <v>3937.9250000000002</v>
      </c>
      <c r="J6" s="207">
        <v>4298.799</v>
      </c>
      <c r="K6" s="207">
        <v>4636.1000000000004</v>
      </c>
      <c r="L6" s="207">
        <v>4532.0050000000001</v>
      </c>
      <c r="M6" s="207">
        <v>4051.529</v>
      </c>
      <c r="N6" s="207">
        <v>4415.5950000000003</v>
      </c>
      <c r="O6" s="207">
        <v>4631.982</v>
      </c>
      <c r="P6" s="207">
        <v>4715.3599999999997</v>
      </c>
      <c r="Q6" s="207">
        <v>4214.9189999999999</v>
      </c>
      <c r="R6" s="207">
        <v>4532.4210000000003</v>
      </c>
      <c r="S6" s="207">
        <v>4913.1130000000003</v>
      </c>
      <c r="T6" s="207">
        <v>4926.4269999999997</v>
      </c>
      <c r="U6" s="207">
        <v>3962.7629999999999</v>
      </c>
      <c r="V6" s="207">
        <v>1768.4259999999999</v>
      </c>
      <c r="W6" s="207">
        <v>4697.241</v>
      </c>
      <c r="X6" s="207">
        <v>5491.39</v>
      </c>
      <c r="Y6" s="207">
        <v>4373.0739999999996</v>
      </c>
      <c r="Z6" s="207">
        <v>4699.6750000000002</v>
      </c>
      <c r="AA6" s="207">
        <v>5068.6350000000002</v>
      </c>
      <c r="AB6" s="207">
        <v>4491.0460000000003</v>
      </c>
      <c r="AC6" s="207">
        <v>3489.8609999999999</v>
      </c>
      <c r="AD6" s="207">
        <v>4188.6099999999997</v>
      </c>
      <c r="AE6" s="207">
        <v>4732.8760000000002</v>
      </c>
      <c r="AF6" s="207">
        <v>4549.5559999999996</v>
      </c>
      <c r="AG6" s="207">
        <v>4236.1019999999999</v>
      </c>
      <c r="AH6" s="207">
        <v>4485.6850000000004</v>
      </c>
      <c r="AI6" s="207">
        <v>4861.2950000000001</v>
      </c>
      <c r="AJ6" s="207">
        <v>4951.625</v>
      </c>
      <c r="AK6" s="207">
        <v>4521.83</v>
      </c>
      <c r="AL6" s="207">
        <v>5001.01</v>
      </c>
      <c r="AM6" s="207">
        <v>5489.1080000000002</v>
      </c>
      <c r="AN6" s="207">
        <v>5491.0290000000005</v>
      </c>
      <c r="AO6" s="207">
        <v>4788.4089999999997</v>
      </c>
      <c r="AP6" s="207">
        <v>5531.72</v>
      </c>
      <c r="AQ6" s="207">
        <v>6487.7640000000001</v>
      </c>
      <c r="AR6" s="207">
        <v>6454.8249999999998</v>
      </c>
      <c r="AS6" s="207">
        <v>5632.5770000000002</v>
      </c>
      <c r="AT6" s="207">
        <v>6160.63</v>
      </c>
    </row>
    <row r="7" spans="1:46" s="1" customFormat="1" ht="15.9" customHeight="1">
      <c r="A7" s="402"/>
      <c r="B7" s="84" t="s">
        <v>369</v>
      </c>
      <c r="C7" s="402"/>
      <c r="D7" s="84" t="s">
        <v>370</v>
      </c>
      <c r="E7" s="207">
        <v>1127.8240000000001</v>
      </c>
      <c r="F7" s="207">
        <v>1130.8309999999999</v>
      </c>
      <c r="G7" s="207">
        <v>1167.07</v>
      </c>
      <c r="H7" s="207">
        <v>1228.289</v>
      </c>
      <c r="I7" s="207">
        <v>1208.9690000000001</v>
      </c>
      <c r="J7" s="207">
        <v>1216.827</v>
      </c>
      <c r="K7" s="207">
        <v>1309.6279999999999</v>
      </c>
      <c r="L7" s="207">
        <v>1370.3030000000001</v>
      </c>
      <c r="M7" s="207">
        <v>1312.0139999999999</v>
      </c>
      <c r="N7" s="207">
        <v>1324.136</v>
      </c>
      <c r="O7" s="207">
        <v>1381.1980000000001</v>
      </c>
      <c r="P7" s="207">
        <v>1469.0450000000001</v>
      </c>
      <c r="Q7" s="207">
        <v>1406.337</v>
      </c>
      <c r="R7" s="207">
        <v>1469.2629999999999</v>
      </c>
      <c r="S7" s="207">
        <v>1581.595</v>
      </c>
      <c r="T7" s="207">
        <v>1656.481</v>
      </c>
      <c r="U7" s="207">
        <v>1423.8889999999999</v>
      </c>
      <c r="V7" s="207">
        <v>870.28300000000002</v>
      </c>
      <c r="W7" s="207">
        <v>1526.979</v>
      </c>
      <c r="X7" s="207">
        <v>1708.087</v>
      </c>
      <c r="Y7" s="207">
        <v>1402.7460000000001</v>
      </c>
      <c r="Z7" s="207">
        <v>1487.7909999999999</v>
      </c>
      <c r="AA7" s="207">
        <v>1563.095</v>
      </c>
      <c r="AB7" s="207">
        <v>1450.7570000000001</v>
      </c>
      <c r="AC7" s="207">
        <v>1273.5160000000001</v>
      </c>
      <c r="AD7" s="207">
        <v>1350.07</v>
      </c>
      <c r="AE7" s="207">
        <v>1398.239</v>
      </c>
      <c r="AF7" s="207">
        <v>1398.5630000000001</v>
      </c>
      <c r="AG7" s="207">
        <v>1366.4190000000001</v>
      </c>
      <c r="AH7" s="207">
        <v>1406.616</v>
      </c>
      <c r="AI7" s="207">
        <v>1543.24</v>
      </c>
      <c r="AJ7" s="207">
        <v>1644.3879999999999</v>
      </c>
      <c r="AK7" s="207">
        <v>1658.951</v>
      </c>
      <c r="AL7" s="207">
        <v>1772.7660000000001</v>
      </c>
      <c r="AM7" s="207">
        <v>1858.14</v>
      </c>
      <c r="AN7" s="207">
        <v>1889.6510000000001</v>
      </c>
      <c r="AO7" s="207">
        <v>1677.7329999999999</v>
      </c>
      <c r="AP7" s="207">
        <v>1729.5709999999999</v>
      </c>
      <c r="AQ7" s="207">
        <v>1913.7760000000001</v>
      </c>
      <c r="AR7" s="207">
        <v>2002.021</v>
      </c>
      <c r="AS7" s="207">
        <v>1893.2729999999999</v>
      </c>
      <c r="AT7" s="207">
        <v>1884.434</v>
      </c>
    </row>
    <row r="8" spans="1:46" s="83" customFormat="1" ht="15.9" customHeight="1">
      <c r="A8" s="403"/>
      <c r="B8" s="85" t="s">
        <v>371</v>
      </c>
      <c r="C8" s="403"/>
      <c r="D8" s="84" t="s">
        <v>372</v>
      </c>
      <c r="E8" s="120">
        <v>0.29944342092092691</v>
      </c>
      <c r="F8" s="120">
        <v>0.28119324319216699</v>
      </c>
      <c r="G8" s="120">
        <v>0.26639084200021729</v>
      </c>
      <c r="H8" s="120">
        <v>0.2825400724908213</v>
      </c>
      <c r="I8" s="120">
        <v>0.30700660881047759</v>
      </c>
      <c r="J8" s="120">
        <v>0.28306208315392278</v>
      </c>
      <c r="K8" s="120">
        <v>0.2824848471775846</v>
      </c>
      <c r="L8" s="120">
        <v>0.30236131690057716</v>
      </c>
      <c r="M8" s="120">
        <v>0.3238318175681329</v>
      </c>
      <c r="N8" s="120">
        <v>0.29987714000038496</v>
      </c>
      <c r="O8" s="120">
        <v>0.29818725547724495</v>
      </c>
      <c r="P8" s="120">
        <v>0.31154461165213265</v>
      </c>
      <c r="Q8" s="120">
        <v>0.33365694572066512</v>
      </c>
      <c r="R8" s="120">
        <v>0.32416737103636223</v>
      </c>
      <c r="S8" s="120">
        <v>0.3219130111601341</v>
      </c>
      <c r="T8" s="120">
        <v>0.33624389440866576</v>
      </c>
      <c r="U8" s="120">
        <v>0.35931722386627712</v>
      </c>
      <c r="V8" s="120">
        <v>0.4921229387036834</v>
      </c>
      <c r="W8" s="120">
        <v>0.32507997779973397</v>
      </c>
      <c r="X8" s="120">
        <v>0.31104820455294557</v>
      </c>
      <c r="Y8" s="120">
        <v>0.32076886876371175</v>
      </c>
      <c r="Z8" s="120">
        <v>0.31657316729348306</v>
      </c>
      <c r="AA8" s="120">
        <v>0.30838578828422247</v>
      </c>
      <c r="AB8" s="120">
        <v>0.32303320874468888</v>
      </c>
      <c r="AC8" s="120">
        <v>0.36491883201078784</v>
      </c>
      <c r="AD8" s="120">
        <v>0.32231933744129915</v>
      </c>
      <c r="AE8" s="120">
        <v>0.29543115010830623</v>
      </c>
      <c r="AF8" s="120">
        <v>0.30740648098407852</v>
      </c>
      <c r="AG8" s="120">
        <v>0.32256517902543425</v>
      </c>
      <c r="AH8" s="120">
        <v>0.31357886253715983</v>
      </c>
      <c r="AI8" s="120">
        <v>0.31745450543528009</v>
      </c>
      <c r="AJ8" s="120">
        <v>0.33209057632595357</v>
      </c>
      <c r="AK8" s="120">
        <v>0.36687602143380005</v>
      </c>
      <c r="AL8" s="120">
        <v>0.354481594717867</v>
      </c>
      <c r="AM8" s="120">
        <v>0.33851401721372582</v>
      </c>
      <c r="AN8" s="120">
        <v>0.34413422329403104</v>
      </c>
      <c r="AO8" s="120">
        <v>0.35037378803690328</v>
      </c>
      <c r="AP8" s="120">
        <v>0.31266423463226622</v>
      </c>
      <c r="AQ8" s="120">
        <v>0.29498236988891707</v>
      </c>
      <c r="AR8" s="120">
        <v>0.31015883467018857</v>
      </c>
      <c r="AS8" s="120">
        <v>0.33612909330844476</v>
      </c>
      <c r="AT8" s="120">
        <v>0.30588332686754438</v>
      </c>
    </row>
    <row r="9" spans="1:46" ht="15.9" customHeight="1">
      <c r="A9" s="404" t="s">
        <v>972</v>
      </c>
      <c r="B9" s="112" t="s">
        <v>373</v>
      </c>
      <c r="C9" s="404" t="s">
        <v>973</v>
      </c>
      <c r="D9" s="112" t="s">
        <v>374</v>
      </c>
      <c r="E9" s="121">
        <v>815.30499999999995</v>
      </c>
      <c r="F9" s="121">
        <v>823.55899999999997</v>
      </c>
      <c r="G9" s="121">
        <v>865.08</v>
      </c>
      <c r="H9" s="121">
        <v>921.85618918</v>
      </c>
      <c r="I9" s="121">
        <v>899.51</v>
      </c>
      <c r="J9" s="121">
        <v>907.24300000000005</v>
      </c>
      <c r="K9" s="121">
        <v>943.67600000000004</v>
      </c>
      <c r="L9" s="121">
        <v>893.48699999999997</v>
      </c>
      <c r="M9" s="121">
        <v>875.39599999999996</v>
      </c>
      <c r="N9" s="121">
        <v>834.5</v>
      </c>
      <c r="O9" s="121">
        <v>904.77200000000005</v>
      </c>
      <c r="P9" s="121">
        <v>825.899</v>
      </c>
      <c r="Q9" s="121">
        <v>767.34900000000005</v>
      </c>
      <c r="R9" s="121">
        <v>876.54600000000005</v>
      </c>
      <c r="S9" s="121">
        <v>967.899</v>
      </c>
      <c r="T9" s="121">
        <v>1006.144</v>
      </c>
      <c r="U9" s="121">
        <v>845.65800000000002</v>
      </c>
      <c r="V9" s="121">
        <v>487.78199999999998</v>
      </c>
      <c r="W9" s="121">
        <v>875.59</v>
      </c>
      <c r="X9" s="121">
        <v>977.81700000000001</v>
      </c>
      <c r="Y9" s="121">
        <v>798.76</v>
      </c>
      <c r="Z9" s="121">
        <v>767.54899999999998</v>
      </c>
      <c r="AA9" s="121">
        <v>754.53599999999994</v>
      </c>
      <c r="AB9" s="121">
        <v>667.69200000000001</v>
      </c>
      <c r="AC9" s="121">
        <v>583.66300000000001</v>
      </c>
      <c r="AD9" s="126" t="s">
        <v>60</v>
      </c>
      <c r="AE9" s="126" t="s">
        <v>60</v>
      </c>
      <c r="AF9" s="126" t="s">
        <v>60</v>
      </c>
      <c r="AG9" s="126" t="s">
        <v>60</v>
      </c>
      <c r="AH9" s="126" t="s">
        <v>60</v>
      </c>
      <c r="AI9" s="126" t="s">
        <v>60</v>
      </c>
      <c r="AJ9" s="126" t="s">
        <v>60</v>
      </c>
      <c r="AK9" s="126" t="s">
        <v>60</v>
      </c>
      <c r="AL9" s="126" t="s">
        <v>60</v>
      </c>
      <c r="AM9" s="126" t="s">
        <v>60</v>
      </c>
      <c r="AN9" s="126" t="s">
        <v>60</v>
      </c>
      <c r="AO9" s="126" t="s">
        <v>60</v>
      </c>
      <c r="AP9" s="126" t="s">
        <v>60</v>
      </c>
      <c r="AQ9" s="126" t="s">
        <v>60</v>
      </c>
      <c r="AR9" s="350" t="s">
        <v>60</v>
      </c>
      <c r="AS9" s="350" t="s">
        <v>60</v>
      </c>
      <c r="AT9" s="350" t="s">
        <v>60</v>
      </c>
    </row>
    <row r="10" spans="1:46" s="83" customFormat="1" ht="15.9" customHeight="1">
      <c r="A10" s="406"/>
      <c r="B10" s="122" t="s">
        <v>375</v>
      </c>
      <c r="C10" s="406"/>
      <c r="D10" s="122" t="s">
        <v>376</v>
      </c>
      <c r="E10" s="123">
        <v>0.72290091361772746</v>
      </c>
      <c r="F10" s="123">
        <v>0.72827770020453986</v>
      </c>
      <c r="G10" s="123">
        <v>0.74124088529394128</v>
      </c>
      <c r="H10" s="123">
        <v>0.75052059342711697</v>
      </c>
      <c r="I10" s="123">
        <v>0.74403065752719877</v>
      </c>
      <c r="J10" s="123">
        <v>0.7455809248151134</v>
      </c>
      <c r="K10" s="123">
        <v>0.72056797808232576</v>
      </c>
      <c r="L10" s="123">
        <v>0.65203608253065193</v>
      </c>
      <c r="M10" s="123">
        <v>0.66721544129864474</v>
      </c>
      <c r="N10" s="123">
        <v>0.63022227324081515</v>
      </c>
      <c r="O10" s="123">
        <v>0.65506321323952099</v>
      </c>
      <c r="P10" s="123">
        <v>0.56220129403796337</v>
      </c>
      <c r="Q10" s="123">
        <v>0.5456366432796691</v>
      </c>
      <c r="R10" s="123">
        <v>0.59658890205497594</v>
      </c>
      <c r="S10" s="123">
        <v>0.61197651737644587</v>
      </c>
      <c r="T10" s="123">
        <v>0.60739845491738209</v>
      </c>
      <c r="U10" s="123">
        <v>0.59390724979264542</v>
      </c>
      <c r="V10" s="123">
        <v>0.56048664629781342</v>
      </c>
      <c r="W10" s="123">
        <v>0.57341325584700253</v>
      </c>
      <c r="X10" s="123">
        <v>0.57246322933199534</v>
      </c>
      <c r="Y10" s="123">
        <v>0.56942596877838181</v>
      </c>
      <c r="Z10" s="123">
        <v>0.51589840239657314</v>
      </c>
      <c r="AA10" s="123">
        <v>0.48271922052082561</v>
      </c>
      <c r="AB10" s="123">
        <v>0.46023696594260788</v>
      </c>
      <c r="AC10" s="123">
        <v>0.45830833691920636</v>
      </c>
      <c r="AD10" s="127" t="s">
        <v>60</v>
      </c>
      <c r="AE10" s="127" t="s">
        <v>60</v>
      </c>
      <c r="AF10" s="127" t="s">
        <v>60</v>
      </c>
      <c r="AG10" s="127" t="s">
        <v>60</v>
      </c>
      <c r="AH10" s="127" t="s">
        <v>60</v>
      </c>
      <c r="AI10" s="127" t="s">
        <v>60</v>
      </c>
      <c r="AJ10" s="127" t="s">
        <v>60</v>
      </c>
      <c r="AK10" s="127" t="s">
        <v>60</v>
      </c>
      <c r="AL10" s="127" t="s">
        <v>60</v>
      </c>
      <c r="AM10" s="127" t="s">
        <v>60</v>
      </c>
      <c r="AN10" s="127" t="s">
        <v>60</v>
      </c>
      <c r="AO10" s="127" t="s">
        <v>60</v>
      </c>
      <c r="AP10" s="127" t="s">
        <v>60</v>
      </c>
      <c r="AQ10" s="127" t="s">
        <v>60</v>
      </c>
      <c r="AR10" s="127" t="s">
        <v>60</v>
      </c>
      <c r="AS10" s="127" t="s">
        <v>60</v>
      </c>
      <c r="AT10" s="127" t="s">
        <v>60</v>
      </c>
    </row>
    <row r="11" spans="1:46">
      <c r="A11" s="128" t="s">
        <v>974</v>
      </c>
      <c r="B11" s="94"/>
      <c r="C11" s="94"/>
      <c r="D11" s="94"/>
      <c r="F11" s="95"/>
      <c r="G11" s="96"/>
      <c r="H11" s="95"/>
      <c r="I11" s="96"/>
      <c r="Q11" s="95"/>
      <c r="R11" s="95"/>
    </row>
    <row r="12" spans="1:46">
      <c r="A12" s="94"/>
      <c r="B12" s="94"/>
      <c r="C12" s="94"/>
      <c r="D12" s="94"/>
      <c r="F12" s="95"/>
      <c r="G12" s="96"/>
      <c r="H12" s="95"/>
      <c r="I12" s="96"/>
      <c r="Q12" s="95"/>
      <c r="R12" s="95"/>
    </row>
    <row r="13" spans="1:46">
      <c r="A13" s="94"/>
      <c r="B13" s="94"/>
      <c r="C13" s="94"/>
      <c r="D13" s="94"/>
      <c r="F13" s="95"/>
      <c r="G13" s="96"/>
      <c r="H13" s="95"/>
      <c r="I13" s="96"/>
      <c r="Q13" s="95"/>
      <c r="R13" s="95"/>
    </row>
  </sheetData>
  <mergeCells count="6">
    <mergeCell ref="A4:B5"/>
    <mergeCell ref="C4:D5"/>
    <mergeCell ref="A6:A8"/>
    <mergeCell ref="C6:C8"/>
    <mergeCell ref="A9:A10"/>
    <mergeCell ref="C9:C1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D9A7-1151-4AC2-BAEB-0376CCA21C8E}">
  <dimension ref="A2:AT15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 activeCell="AT14" sqref="AT14"/>
    </sheetView>
  </sheetViews>
  <sheetFormatPr defaultRowHeight="14.5" outlineLevelCol="1"/>
  <cols>
    <col min="1" max="1" width="39.453125" bestFit="1" customWidth="1"/>
    <col min="2" max="2" width="38.453125" customWidth="1"/>
    <col min="3" max="3" width="34.632812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42" max="42" width="8.81640625" customWidth="1"/>
    <col min="44" max="44" width="8.8164062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6" ht="18.5">
      <c r="A2" s="199" t="s">
        <v>452</v>
      </c>
      <c r="B2" s="200"/>
      <c r="C2" s="199" t="s">
        <v>617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3" spans="1:46">
      <c r="A3" s="115"/>
      <c r="B3" s="115"/>
      <c r="D3" s="115"/>
      <c r="AJ3" s="115"/>
      <c r="AK3" s="115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>
      <c r="A6" s="137" t="s">
        <v>402</v>
      </c>
      <c r="B6" s="138" t="s">
        <v>377</v>
      </c>
      <c r="C6" s="139" t="s">
        <v>402</v>
      </c>
      <c r="D6" s="139" t="s">
        <v>624</v>
      </c>
      <c r="E6" s="140"/>
      <c r="F6" s="141"/>
      <c r="G6" s="142"/>
      <c r="H6" s="141"/>
      <c r="I6" s="142"/>
      <c r="J6" s="140"/>
      <c r="K6" s="140"/>
      <c r="L6" s="140"/>
      <c r="M6" s="140"/>
      <c r="N6" s="140"/>
      <c r="O6" s="140"/>
      <c r="P6" s="140"/>
      <c r="Q6" s="141"/>
      <c r="R6" s="141"/>
      <c r="S6" s="140"/>
      <c r="T6" s="140"/>
      <c r="U6" s="140"/>
      <c r="V6" s="140"/>
      <c r="W6" s="140"/>
      <c r="X6" s="140"/>
      <c r="Y6" s="143">
        <v>144.666666666667</v>
      </c>
      <c r="Z6" s="143">
        <v>153.33333333333334</v>
      </c>
      <c r="AA6" s="143">
        <v>159</v>
      </c>
      <c r="AB6" s="143">
        <v>154.33333333333334</v>
      </c>
      <c r="AC6" s="143">
        <v>161.33333333333334</v>
      </c>
      <c r="AD6" s="143">
        <v>149</v>
      </c>
      <c r="AE6" s="143">
        <v>152.66666666666666</v>
      </c>
      <c r="AF6" s="143">
        <v>172.33333333333334</v>
      </c>
      <c r="AG6" s="143">
        <v>158.66666666666666</v>
      </c>
      <c r="AH6" s="143">
        <v>160.66666666666666</v>
      </c>
      <c r="AI6" s="143">
        <v>159.33333333333334</v>
      </c>
      <c r="AJ6" s="143">
        <v>164.66666666666666</v>
      </c>
      <c r="AK6" s="143">
        <v>161</v>
      </c>
      <c r="AL6" s="143">
        <v>163</v>
      </c>
      <c r="AM6" s="143">
        <v>161.33333333333334</v>
      </c>
      <c r="AN6" s="143">
        <v>160.33333333333334</v>
      </c>
      <c r="AO6" s="143">
        <v>157.33333333333334</v>
      </c>
      <c r="AP6" s="143">
        <v>154.66666666666666</v>
      </c>
      <c r="AQ6" s="143">
        <v>159</v>
      </c>
      <c r="AR6" s="143">
        <v>160</v>
      </c>
      <c r="AS6" s="149">
        <v>165</v>
      </c>
      <c r="AT6" s="149">
        <v>238</v>
      </c>
    </row>
    <row r="9" spans="1:46" ht="18.5">
      <c r="A9" s="199" t="s">
        <v>618</v>
      </c>
      <c r="B9" s="200"/>
      <c r="C9" s="199" t="s">
        <v>457</v>
      </c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</row>
    <row r="11" spans="1:46">
      <c r="A11" s="399"/>
      <c r="B11" s="400"/>
      <c r="C11" s="401"/>
      <c r="D11" s="399"/>
      <c r="E11" s="145" t="s">
        <v>297</v>
      </c>
      <c r="F11" s="145" t="s">
        <v>298</v>
      </c>
      <c r="G11" s="146" t="s">
        <v>299</v>
      </c>
      <c r="H11" s="145" t="s">
        <v>300</v>
      </c>
      <c r="I11" s="146" t="s">
        <v>20</v>
      </c>
      <c r="J11" s="145" t="s">
        <v>22</v>
      </c>
      <c r="K11" s="145" t="s">
        <v>23</v>
      </c>
      <c r="L11" s="145" t="s">
        <v>24</v>
      </c>
      <c r="M11" s="145" t="s">
        <v>55</v>
      </c>
      <c r="N11" s="145" t="s">
        <v>56</v>
      </c>
      <c r="O11" s="145" t="s">
        <v>57</v>
      </c>
      <c r="P11" s="145" t="s">
        <v>58</v>
      </c>
      <c r="Q11" s="145" t="s">
        <v>255</v>
      </c>
      <c r="R11" s="145" t="s">
        <v>261</v>
      </c>
      <c r="S11" s="145" t="s">
        <v>262</v>
      </c>
      <c r="T11" s="145" t="s">
        <v>264</v>
      </c>
      <c r="U11" s="145" t="s">
        <v>266</v>
      </c>
      <c r="V11" s="145" t="s">
        <v>268</v>
      </c>
      <c r="W11" s="145" t="s">
        <v>270</v>
      </c>
      <c r="X11" s="145" t="s">
        <v>274</v>
      </c>
      <c r="Y11" s="145" t="s">
        <v>276</v>
      </c>
      <c r="Z11" s="145" t="s">
        <v>282</v>
      </c>
      <c r="AA11" s="145" t="s">
        <v>289</v>
      </c>
      <c r="AB11" s="145" t="s">
        <v>384</v>
      </c>
      <c r="AC11" s="145" t="s">
        <v>390</v>
      </c>
      <c r="AD11" s="145" t="s">
        <v>393</v>
      </c>
      <c r="AE11" s="145" t="s">
        <v>397</v>
      </c>
      <c r="AF11" s="145" t="s">
        <v>404</v>
      </c>
      <c r="AG11" s="145" t="s">
        <v>409</v>
      </c>
      <c r="AH11" s="145" t="s">
        <v>413</v>
      </c>
      <c r="AI11" s="145" t="s">
        <v>421</v>
      </c>
      <c r="AJ11" s="145" t="s">
        <v>422</v>
      </c>
      <c r="AK11" s="145" t="s">
        <v>425</v>
      </c>
      <c r="AL11" s="145" t="s">
        <v>433</v>
      </c>
      <c r="AM11" s="145" t="s">
        <v>437</v>
      </c>
      <c r="AN11" s="145" t="s">
        <v>441</v>
      </c>
      <c r="AO11" s="145" t="s">
        <v>888</v>
      </c>
      <c r="AP11" s="145" t="s">
        <v>907</v>
      </c>
      <c r="AQ11" s="145" t="s">
        <v>946</v>
      </c>
      <c r="AR11" s="145" t="s">
        <v>952</v>
      </c>
      <c r="AS11" s="145" t="s">
        <v>975</v>
      </c>
      <c r="AT11" s="145" t="s">
        <v>978</v>
      </c>
    </row>
    <row r="12" spans="1:46">
      <c r="A12" s="399"/>
      <c r="B12" s="400"/>
      <c r="C12" s="401"/>
      <c r="D12" s="399"/>
      <c r="E12" s="145" t="s">
        <v>293</v>
      </c>
      <c r="F12" s="145" t="s">
        <v>294</v>
      </c>
      <c r="G12" s="146" t="s">
        <v>295</v>
      </c>
      <c r="H12" s="145" t="s">
        <v>296</v>
      </c>
      <c r="I12" s="146" t="s">
        <v>21</v>
      </c>
      <c r="J12" s="145" t="s">
        <v>49</v>
      </c>
      <c r="K12" s="145" t="s">
        <v>50</v>
      </c>
      <c r="L12" s="145" t="s">
        <v>51</v>
      </c>
      <c r="M12" s="145" t="s">
        <v>25</v>
      </c>
      <c r="N12" s="145" t="s">
        <v>52</v>
      </c>
      <c r="O12" s="145" t="s">
        <v>53</v>
      </c>
      <c r="P12" s="145" t="s">
        <v>54</v>
      </c>
      <c r="Q12" s="145" t="s">
        <v>256</v>
      </c>
      <c r="R12" s="145" t="s">
        <v>260</v>
      </c>
      <c r="S12" s="145" t="s">
        <v>263</v>
      </c>
      <c r="T12" s="145" t="s">
        <v>265</v>
      </c>
      <c r="U12" s="145" t="s">
        <v>267</v>
      </c>
      <c r="V12" s="145" t="s">
        <v>269</v>
      </c>
      <c r="W12" s="145" t="s">
        <v>271</v>
      </c>
      <c r="X12" s="145" t="s">
        <v>275</v>
      </c>
      <c r="Y12" s="145" t="s">
        <v>277</v>
      </c>
      <c r="Z12" s="145" t="s">
        <v>283</v>
      </c>
      <c r="AA12" s="145" t="s">
        <v>290</v>
      </c>
      <c r="AB12" s="145" t="s">
        <v>385</v>
      </c>
      <c r="AC12" s="145" t="s">
        <v>391</v>
      </c>
      <c r="AD12" s="145" t="s">
        <v>394</v>
      </c>
      <c r="AE12" s="145" t="s">
        <v>398</v>
      </c>
      <c r="AF12" s="145" t="s">
        <v>403</v>
      </c>
      <c r="AG12" s="145" t="s">
        <v>410</v>
      </c>
      <c r="AH12" s="145" t="s">
        <v>414</v>
      </c>
      <c r="AI12" s="145" t="s">
        <v>420</v>
      </c>
      <c r="AJ12" s="145" t="s">
        <v>423</v>
      </c>
      <c r="AK12" s="145" t="s">
        <v>426</v>
      </c>
      <c r="AL12" s="145" t="s">
        <v>434</v>
      </c>
      <c r="AM12" s="145" t="s">
        <v>438</v>
      </c>
      <c r="AN12" s="145" t="s">
        <v>442</v>
      </c>
      <c r="AO12" s="145" t="s">
        <v>889</v>
      </c>
      <c r="AP12" s="145" t="s">
        <v>908</v>
      </c>
      <c r="AQ12" s="145" t="s">
        <v>947</v>
      </c>
      <c r="AR12" s="145" t="s">
        <v>953</v>
      </c>
      <c r="AS12" s="145" t="s">
        <v>976</v>
      </c>
      <c r="AT12" s="145" t="s">
        <v>979</v>
      </c>
    </row>
    <row r="13" spans="1:46">
      <c r="A13" s="85" t="s">
        <v>959</v>
      </c>
      <c r="B13" s="101" t="s">
        <v>320</v>
      </c>
      <c r="C13" s="101" t="s">
        <v>960</v>
      </c>
      <c r="D13" s="101" t="s">
        <v>321</v>
      </c>
      <c r="E13" s="149">
        <v>445</v>
      </c>
      <c r="F13" s="149">
        <v>440</v>
      </c>
      <c r="G13" s="149">
        <v>435</v>
      </c>
      <c r="H13" s="149">
        <v>434</v>
      </c>
      <c r="I13" s="149">
        <v>406</v>
      </c>
      <c r="J13" s="149">
        <v>404</v>
      </c>
      <c r="K13" s="149">
        <v>405</v>
      </c>
      <c r="L13" s="149">
        <v>404</v>
      </c>
      <c r="M13" s="149">
        <v>401</v>
      </c>
      <c r="N13" s="149">
        <v>403</v>
      </c>
      <c r="O13" s="149">
        <v>405</v>
      </c>
      <c r="P13" s="149">
        <v>406</v>
      </c>
      <c r="Q13" s="149">
        <v>397</v>
      </c>
      <c r="R13" s="149">
        <v>391</v>
      </c>
      <c r="S13" s="149">
        <v>389</v>
      </c>
      <c r="T13" s="149">
        <v>391</v>
      </c>
      <c r="U13" s="149">
        <v>392</v>
      </c>
      <c r="V13" s="149">
        <v>390</v>
      </c>
      <c r="W13" s="149">
        <v>401</v>
      </c>
      <c r="X13" s="149">
        <v>407</v>
      </c>
      <c r="Y13" s="149">
        <v>421</v>
      </c>
      <c r="Z13" s="149">
        <v>439</v>
      </c>
      <c r="AA13" s="149">
        <v>455</v>
      </c>
      <c r="AB13" s="149">
        <v>463</v>
      </c>
      <c r="AC13" s="149">
        <v>457</v>
      </c>
      <c r="AD13" s="149">
        <v>449</v>
      </c>
      <c r="AE13" s="149">
        <v>449</v>
      </c>
      <c r="AF13" s="149">
        <v>448</v>
      </c>
      <c r="AG13" s="149">
        <v>444</v>
      </c>
      <c r="AH13" s="149">
        <v>444</v>
      </c>
      <c r="AI13" s="149">
        <v>437</v>
      </c>
      <c r="AJ13" s="149">
        <v>446</v>
      </c>
      <c r="AK13" s="149">
        <v>443</v>
      </c>
      <c r="AL13" s="149">
        <v>439</v>
      </c>
      <c r="AM13" s="149">
        <v>427</v>
      </c>
      <c r="AN13" s="149">
        <v>429</v>
      </c>
      <c r="AO13" s="149">
        <v>421</v>
      </c>
      <c r="AP13" s="149">
        <v>419</v>
      </c>
      <c r="AQ13" s="149">
        <v>415</v>
      </c>
      <c r="AR13" s="149">
        <v>413</v>
      </c>
      <c r="AS13" s="149">
        <v>407</v>
      </c>
      <c r="AT13" s="149">
        <v>398</v>
      </c>
    </row>
    <row r="14" spans="1:46">
      <c r="A14" s="101" t="s">
        <v>322</v>
      </c>
      <c r="B14" s="101" t="s">
        <v>323</v>
      </c>
      <c r="C14" s="101" t="s">
        <v>625</v>
      </c>
      <c r="D14" s="101" t="s">
        <v>324</v>
      </c>
      <c r="E14" s="150">
        <v>581508.66666666663</v>
      </c>
      <c r="F14" s="150">
        <v>582706.33333333337</v>
      </c>
      <c r="G14" s="150">
        <v>578294.66666666663</v>
      </c>
      <c r="H14" s="150">
        <v>582924</v>
      </c>
      <c r="I14" s="150">
        <v>593160.33333333337</v>
      </c>
      <c r="J14" s="150">
        <v>609221</v>
      </c>
      <c r="K14" s="150">
        <v>617583.66666666663</v>
      </c>
      <c r="L14" s="150">
        <v>635706</v>
      </c>
      <c r="M14" s="150">
        <v>656960</v>
      </c>
      <c r="N14" s="150">
        <v>706189.66666666663</v>
      </c>
      <c r="O14" s="150">
        <v>750273.33333333337</v>
      </c>
      <c r="P14" s="150">
        <v>811572</v>
      </c>
      <c r="Q14" s="150">
        <v>943297</v>
      </c>
      <c r="R14" s="150">
        <v>1118268</v>
      </c>
      <c r="S14" s="150">
        <v>1348820.66666667</v>
      </c>
      <c r="T14" s="150">
        <v>1614330</v>
      </c>
      <c r="U14" s="150">
        <v>2032806</v>
      </c>
      <c r="V14" s="150">
        <v>2534741.3333333302</v>
      </c>
      <c r="W14" s="150">
        <v>2980140.3333333302</v>
      </c>
      <c r="X14" s="150">
        <v>3215509</v>
      </c>
      <c r="Y14" s="150">
        <v>3489628</v>
      </c>
      <c r="Z14" s="150">
        <v>3773997</v>
      </c>
      <c r="AA14" s="150">
        <v>3954170.6666666698</v>
      </c>
      <c r="AB14" s="150">
        <v>4397153.333333333</v>
      </c>
      <c r="AC14" s="150">
        <v>5062605</v>
      </c>
      <c r="AD14" s="150">
        <v>5169877.666666667</v>
      </c>
      <c r="AE14" s="150">
        <v>5335888.3333333302</v>
      </c>
      <c r="AF14" s="150">
        <v>5582476.6666666698</v>
      </c>
      <c r="AG14" s="150">
        <v>6141720.3333333302</v>
      </c>
      <c r="AH14" s="150">
        <v>6195074.3333333302</v>
      </c>
      <c r="AI14" s="150">
        <v>5865745</v>
      </c>
      <c r="AJ14" s="150">
        <v>5743150.6666666698</v>
      </c>
      <c r="AK14" s="150">
        <v>5901143</v>
      </c>
      <c r="AL14" s="150">
        <v>5961643.3333333302</v>
      </c>
      <c r="AM14" s="150">
        <v>6014744.6666666698</v>
      </c>
      <c r="AN14" s="150">
        <v>6056873</v>
      </c>
      <c r="AO14" s="150">
        <v>6072492.333333333</v>
      </c>
      <c r="AP14" s="150">
        <v>6128398.6666666698</v>
      </c>
      <c r="AQ14" s="150">
        <v>6173055.333333333</v>
      </c>
      <c r="AR14" s="150">
        <v>6232764.333333333</v>
      </c>
      <c r="AS14" s="150">
        <v>6396088</v>
      </c>
      <c r="AT14" s="150">
        <v>6497738.666666667</v>
      </c>
    </row>
    <row r="15" spans="1:46">
      <c r="A15" s="353" t="s">
        <v>958</v>
      </c>
    </row>
  </sheetData>
  <mergeCells count="4">
    <mergeCell ref="A4:B5"/>
    <mergeCell ref="C4:D5"/>
    <mergeCell ref="A11:B12"/>
    <mergeCell ref="C11:D1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B584-1848-4C90-BB8F-673EF324B5FC}">
  <dimension ref="A2:AT32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 activeCell="AV19" sqref="AV19"/>
    </sheetView>
  </sheetViews>
  <sheetFormatPr defaultRowHeight="14.5" outlineLevelCol="1"/>
  <cols>
    <col min="1" max="1" width="22.54296875" customWidth="1"/>
    <col min="2" max="2" width="36.6328125" customWidth="1"/>
    <col min="3" max="3" width="27.54296875" customWidth="1" outlineLevel="1"/>
    <col min="4" max="4" width="37.816406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6" ht="18.5">
      <c r="A2" s="199" t="s">
        <v>464</v>
      </c>
      <c r="B2" s="200"/>
      <c r="C2" s="199" t="s">
        <v>465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3" spans="1:46">
      <c r="A3" s="115"/>
      <c r="B3" s="115"/>
      <c r="D3" s="115"/>
      <c r="AJ3" s="115"/>
      <c r="AK3" s="115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 s="1" customFormat="1" ht="15.9" customHeight="1">
      <c r="A6" s="402" t="s">
        <v>6</v>
      </c>
      <c r="B6" s="84" t="s">
        <v>377</v>
      </c>
      <c r="C6" s="402" t="s">
        <v>378</v>
      </c>
      <c r="D6" s="84" t="s">
        <v>379</v>
      </c>
      <c r="E6" s="100">
        <v>12502</v>
      </c>
      <c r="F6" s="100">
        <v>12368</v>
      </c>
      <c r="G6" s="100">
        <v>12141</v>
      </c>
      <c r="H6" s="100">
        <v>12208</v>
      </c>
      <c r="I6" s="100">
        <v>12273</v>
      </c>
      <c r="J6" s="100">
        <v>12388.333333333334</v>
      </c>
      <c r="K6" s="100">
        <v>12533.666666666666</v>
      </c>
      <c r="L6" s="100">
        <v>12688</v>
      </c>
      <c r="M6" s="100">
        <v>12338.666666666666</v>
      </c>
      <c r="N6" s="100">
        <v>12350.333333333334</v>
      </c>
      <c r="O6" s="100">
        <v>12465</v>
      </c>
      <c r="P6" s="100">
        <v>12741.333333333334</v>
      </c>
      <c r="Q6" s="100">
        <v>12966.666666666666</v>
      </c>
      <c r="R6" s="100">
        <v>13183</v>
      </c>
      <c r="S6" s="100">
        <v>13334.666666666666</v>
      </c>
      <c r="T6" s="100">
        <v>13722</v>
      </c>
      <c r="U6" s="100">
        <v>13843.666666666666</v>
      </c>
      <c r="V6" s="100">
        <v>13868.333333333334</v>
      </c>
      <c r="W6" s="100">
        <v>14176</v>
      </c>
      <c r="X6" s="100">
        <v>14606</v>
      </c>
      <c r="Y6" s="100">
        <v>15188.333333333334</v>
      </c>
      <c r="Z6" s="100">
        <v>15936.666666666666</v>
      </c>
      <c r="AA6" s="100">
        <v>16428</v>
      </c>
      <c r="AB6" s="100">
        <v>17061</v>
      </c>
      <c r="AC6" s="100">
        <v>17660.333333333332</v>
      </c>
      <c r="AD6" s="100">
        <v>18205.666666666668</v>
      </c>
      <c r="AE6" s="100">
        <v>18635.666666666668</v>
      </c>
      <c r="AF6" s="100">
        <v>19211.666666666668</v>
      </c>
      <c r="AG6" s="100">
        <v>19676</v>
      </c>
      <c r="AH6" s="100">
        <v>20003</v>
      </c>
      <c r="AI6" s="100">
        <v>20293.333333333332</v>
      </c>
      <c r="AJ6" s="100">
        <v>20761</v>
      </c>
      <c r="AK6" s="100">
        <v>21178.666666666668</v>
      </c>
      <c r="AL6" s="100">
        <v>21377.666666666668</v>
      </c>
      <c r="AM6" s="100">
        <v>21814.333333333332</v>
      </c>
      <c r="AN6" s="100">
        <v>22214</v>
      </c>
      <c r="AO6" s="100">
        <v>22593</v>
      </c>
      <c r="AP6" s="100">
        <v>22372</v>
      </c>
      <c r="AQ6" s="100">
        <v>22684</v>
      </c>
      <c r="AR6" s="100">
        <v>22847</v>
      </c>
      <c r="AS6" s="100">
        <v>23673.333333333332</v>
      </c>
      <c r="AT6" s="100">
        <v>24328.333333333332</v>
      </c>
    </row>
    <row r="7" spans="1:46" s="1" customFormat="1" ht="15.9" customHeight="1">
      <c r="A7" s="403"/>
      <c r="B7" s="129" t="s">
        <v>380</v>
      </c>
      <c r="C7" s="403"/>
      <c r="D7" s="129" t="s">
        <v>381</v>
      </c>
      <c r="E7" s="130">
        <v>1528.0842665173573</v>
      </c>
      <c r="F7" s="130">
        <v>1535.343547326434</v>
      </c>
      <c r="G7" s="130">
        <v>1543.793632594789</v>
      </c>
      <c r="H7" s="130">
        <v>1538.1198121450414</v>
      </c>
      <c r="I7" s="130">
        <v>1646.5051731446176</v>
      </c>
      <c r="J7" s="130">
        <v>1646.5984937444352</v>
      </c>
      <c r="K7" s="130">
        <v>1621.1822817322804</v>
      </c>
      <c r="L7" s="130">
        <v>1609.7695221953522</v>
      </c>
      <c r="M7" s="130">
        <v>2025.5043756286661</v>
      </c>
      <c r="N7" s="130">
        <v>1990.7559032611609</v>
      </c>
      <c r="O7" s="130">
        <v>1963.1069907300362</v>
      </c>
      <c r="P7" s="130">
        <v>1931.3781917120136</v>
      </c>
      <c r="Q7" s="130">
        <v>2009.8599668378299</v>
      </c>
      <c r="R7" s="130">
        <v>1999.1411170950328</v>
      </c>
      <c r="S7" s="130">
        <v>2006.8308959101914</v>
      </c>
      <c r="T7" s="130">
        <v>1991.2708465721919</v>
      </c>
      <c r="U7" s="130">
        <v>3477.9523671474349</v>
      </c>
      <c r="V7" s="130">
        <v>3359</v>
      </c>
      <c r="W7" s="130">
        <v>3476.2136959179898</v>
      </c>
      <c r="X7" s="130">
        <v>3512.1647946049588</v>
      </c>
      <c r="Y7" s="130">
        <v>3544.9892437177023</v>
      </c>
      <c r="Z7" s="130">
        <v>3620.2472365613658</v>
      </c>
      <c r="AA7" s="130">
        <v>3616.9006328625796</v>
      </c>
      <c r="AB7" s="130">
        <v>3544.2359543207704</v>
      </c>
      <c r="AC7" s="130">
        <v>3773.8543312570782</v>
      </c>
      <c r="AD7" s="130">
        <v>3681.4255147664649</v>
      </c>
      <c r="AE7" s="130">
        <v>3662.025667626594</v>
      </c>
      <c r="AF7" s="130">
        <v>3635.2493247282132</v>
      </c>
      <c r="AG7" s="130">
        <v>3755.6547909466694</v>
      </c>
      <c r="AH7" s="130">
        <v>3699.479706044559</v>
      </c>
      <c r="AI7" s="130">
        <v>3744.1877564065508</v>
      </c>
      <c r="AJ7" s="130">
        <v>3680.6451378390957</v>
      </c>
      <c r="AK7" s="130">
        <v>3799.6680622009571</v>
      </c>
      <c r="AL7" s="130">
        <v>3799.4515410157969</v>
      </c>
      <c r="AM7" s="130">
        <v>3765.1662906648648</v>
      </c>
      <c r="AN7" s="130">
        <v>3723.5409409978715</v>
      </c>
      <c r="AO7" s="130">
        <v>3815.2444751323642</v>
      </c>
      <c r="AP7" s="130">
        <v>3910.4641891650099</v>
      </c>
      <c r="AQ7" s="130">
        <v>3948.0982339974844</v>
      </c>
      <c r="AR7" s="130">
        <v>4021.0509086531702</v>
      </c>
      <c r="AS7" s="130">
        <v>4006.8430268945208</v>
      </c>
      <c r="AT7" s="130">
        <v>3963</v>
      </c>
    </row>
    <row r="8" spans="1:46">
      <c r="A8" s="135" t="s">
        <v>401</v>
      </c>
      <c r="B8" s="122" t="s">
        <v>377</v>
      </c>
      <c r="C8" s="135" t="s">
        <v>401</v>
      </c>
      <c r="D8" s="131" t="s">
        <v>624</v>
      </c>
      <c r="E8" s="132"/>
      <c r="F8" s="133"/>
      <c r="G8" s="134"/>
      <c r="H8" s="133"/>
      <c r="I8" s="134"/>
      <c r="J8" s="132"/>
      <c r="K8" s="132"/>
      <c r="L8" s="132"/>
      <c r="M8" s="132"/>
      <c r="N8" s="132"/>
      <c r="O8" s="132"/>
      <c r="P8" s="132"/>
      <c r="Q8" s="133"/>
      <c r="R8" s="133"/>
      <c r="S8" s="132"/>
      <c r="T8" s="132"/>
      <c r="U8" s="132"/>
      <c r="V8" s="132"/>
      <c r="W8" s="132"/>
      <c r="X8" s="132"/>
      <c r="Y8" s="136">
        <v>71</v>
      </c>
      <c r="Z8" s="136">
        <v>76</v>
      </c>
      <c r="AA8" s="136">
        <v>80</v>
      </c>
      <c r="AB8" s="136">
        <v>82</v>
      </c>
      <c r="AC8" s="136">
        <v>84</v>
      </c>
      <c r="AD8" s="136">
        <v>85</v>
      </c>
      <c r="AE8" s="136">
        <v>89</v>
      </c>
      <c r="AF8" s="136">
        <v>91</v>
      </c>
      <c r="AG8" s="136">
        <v>91</v>
      </c>
      <c r="AH8" s="136">
        <v>91</v>
      </c>
      <c r="AI8" s="136">
        <v>97</v>
      </c>
      <c r="AJ8" s="136">
        <v>101</v>
      </c>
      <c r="AK8" s="136">
        <v>102</v>
      </c>
      <c r="AL8" s="136">
        <v>102</v>
      </c>
      <c r="AM8" s="136">
        <v>104</v>
      </c>
      <c r="AN8" s="136">
        <v>106</v>
      </c>
      <c r="AO8" s="136">
        <v>108</v>
      </c>
      <c r="AP8" s="136">
        <v>108</v>
      </c>
      <c r="AQ8" s="136">
        <v>105</v>
      </c>
      <c r="AR8" s="136">
        <v>100</v>
      </c>
      <c r="AS8" s="136">
        <v>98</v>
      </c>
      <c r="AT8" s="136">
        <v>99</v>
      </c>
    </row>
    <row r="11" spans="1:46" ht="18.5">
      <c r="A11" s="199" t="s">
        <v>641</v>
      </c>
      <c r="B11" s="200"/>
      <c r="C11" s="199" t="s">
        <v>643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</row>
    <row r="13" spans="1:46">
      <c r="A13" s="78" t="s">
        <v>619</v>
      </c>
      <c r="C13" s="78" t="s">
        <v>620</v>
      </c>
    </row>
    <row r="14" spans="1:46">
      <c r="A14" s="399"/>
      <c r="B14" s="400"/>
      <c r="C14" s="401"/>
      <c r="D14" s="399"/>
      <c r="E14" s="145" t="s">
        <v>297</v>
      </c>
      <c r="F14" s="145" t="s">
        <v>298</v>
      </c>
      <c r="G14" s="146" t="s">
        <v>299</v>
      </c>
      <c r="H14" s="145" t="s">
        <v>300</v>
      </c>
      <c r="I14" s="146" t="s">
        <v>20</v>
      </c>
      <c r="J14" s="145" t="s">
        <v>22</v>
      </c>
      <c r="K14" s="145" t="s">
        <v>23</v>
      </c>
      <c r="L14" s="145" t="s">
        <v>24</v>
      </c>
      <c r="M14" s="145" t="s">
        <v>55</v>
      </c>
      <c r="N14" s="145" t="s">
        <v>56</v>
      </c>
      <c r="O14" s="145" t="s">
        <v>57</v>
      </c>
      <c r="P14" s="145" t="s">
        <v>58</v>
      </c>
      <c r="Q14" s="145" t="s">
        <v>255</v>
      </c>
      <c r="R14" s="145" t="s">
        <v>261</v>
      </c>
      <c r="S14" s="145" t="s">
        <v>262</v>
      </c>
      <c r="T14" s="145" t="s">
        <v>264</v>
      </c>
      <c r="U14" s="145" t="s">
        <v>266</v>
      </c>
      <c r="V14" s="145" t="s">
        <v>268</v>
      </c>
      <c r="W14" s="145" t="s">
        <v>270</v>
      </c>
      <c r="X14" s="145" t="s">
        <v>274</v>
      </c>
      <c r="Y14" s="145" t="s">
        <v>276</v>
      </c>
      <c r="Z14" s="145" t="s">
        <v>282</v>
      </c>
      <c r="AA14" s="145" t="s">
        <v>289</v>
      </c>
      <c r="AB14" s="145" t="s">
        <v>384</v>
      </c>
      <c r="AC14" s="145" t="s">
        <v>390</v>
      </c>
      <c r="AD14" s="145" t="s">
        <v>393</v>
      </c>
      <c r="AE14" s="145" t="s">
        <v>397</v>
      </c>
      <c r="AF14" s="145" t="s">
        <v>404</v>
      </c>
      <c r="AG14" s="145" t="s">
        <v>409</v>
      </c>
      <c r="AH14" s="145" t="s">
        <v>413</v>
      </c>
      <c r="AI14" s="145" t="s">
        <v>421</v>
      </c>
      <c r="AJ14" s="145" t="s">
        <v>422</v>
      </c>
      <c r="AK14" s="145" t="s">
        <v>425</v>
      </c>
      <c r="AL14" s="145" t="s">
        <v>433</v>
      </c>
      <c r="AM14" s="145" t="s">
        <v>437</v>
      </c>
      <c r="AN14" s="145" t="s">
        <v>441</v>
      </c>
      <c r="AO14" s="145" t="s">
        <v>888</v>
      </c>
      <c r="AP14" s="145" t="s">
        <v>907</v>
      </c>
      <c r="AQ14" s="145" t="s">
        <v>946</v>
      </c>
      <c r="AR14" s="145" t="s">
        <v>952</v>
      </c>
      <c r="AS14" s="145" t="s">
        <v>975</v>
      </c>
      <c r="AT14" s="145" t="s">
        <v>978</v>
      </c>
    </row>
    <row r="15" spans="1:46">
      <c r="A15" s="399"/>
      <c r="B15" s="400"/>
      <c r="C15" s="401"/>
      <c r="D15" s="399"/>
      <c r="E15" s="145" t="s">
        <v>293</v>
      </c>
      <c r="F15" s="145" t="s">
        <v>294</v>
      </c>
      <c r="G15" s="146" t="s">
        <v>295</v>
      </c>
      <c r="H15" s="145" t="s">
        <v>296</v>
      </c>
      <c r="I15" s="146" t="s">
        <v>21</v>
      </c>
      <c r="J15" s="145" t="s">
        <v>49</v>
      </c>
      <c r="K15" s="145" t="s">
        <v>50</v>
      </c>
      <c r="L15" s="145" t="s">
        <v>51</v>
      </c>
      <c r="M15" s="145" t="s">
        <v>25</v>
      </c>
      <c r="N15" s="145" t="s">
        <v>52</v>
      </c>
      <c r="O15" s="145" t="s">
        <v>53</v>
      </c>
      <c r="P15" s="145" t="s">
        <v>54</v>
      </c>
      <c r="Q15" s="145" t="s">
        <v>256</v>
      </c>
      <c r="R15" s="145" t="s">
        <v>260</v>
      </c>
      <c r="S15" s="145" t="s">
        <v>263</v>
      </c>
      <c r="T15" s="145" t="s">
        <v>265</v>
      </c>
      <c r="U15" s="145" t="s">
        <v>267</v>
      </c>
      <c r="V15" s="145" t="s">
        <v>269</v>
      </c>
      <c r="W15" s="145" t="s">
        <v>271</v>
      </c>
      <c r="X15" s="145" t="s">
        <v>275</v>
      </c>
      <c r="Y15" s="145" t="s">
        <v>277</v>
      </c>
      <c r="Z15" s="145" t="s">
        <v>283</v>
      </c>
      <c r="AA15" s="145" t="s">
        <v>290</v>
      </c>
      <c r="AB15" s="145" t="s">
        <v>385</v>
      </c>
      <c r="AC15" s="145" t="s">
        <v>391</v>
      </c>
      <c r="AD15" s="145" t="s">
        <v>394</v>
      </c>
      <c r="AE15" s="145" t="s">
        <v>398</v>
      </c>
      <c r="AF15" s="145" t="s">
        <v>403</v>
      </c>
      <c r="AG15" s="145" t="s">
        <v>410</v>
      </c>
      <c r="AH15" s="145" t="s">
        <v>414</v>
      </c>
      <c r="AI15" s="145" t="s">
        <v>420</v>
      </c>
      <c r="AJ15" s="145" t="s">
        <v>423</v>
      </c>
      <c r="AK15" s="145" t="s">
        <v>426</v>
      </c>
      <c r="AL15" s="145" t="s">
        <v>434</v>
      </c>
      <c r="AM15" s="145" t="s">
        <v>438</v>
      </c>
      <c r="AN15" s="145" t="s">
        <v>442</v>
      </c>
      <c r="AO15" s="145" t="s">
        <v>889</v>
      </c>
      <c r="AP15" s="145" t="s">
        <v>908</v>
      </c>
      <c r="AQ15" s="145" t="s">
        <v>947</v>
      </c>
      <c r="AR15" s="145" t="s">
        <v>953</v>
      </c>
      <c r="AS15" s="145" t="s">
        <v>976</v>
      </c>
      <c r="AT15" s="145" t="s">
        <v>979</v>
      </c>
    </row>
    <row r="16" spans="1:46">
      <c r="A16" s="85" t="s">
        <v>336</v>
      </c>
      <c r="B16" s="101" t="s">
        <v>424</v>
      </c>
      <c r="C16" s="101" t="s">
        <v>621</v>
      </c>
      <c r="D16" s="101" t="s">
        <v>432</v>
      </c>
      <c r="E16" s="149">
        <v>255.70584007995006</v>
      </c>
      <c r="F16" s="149">
        <v>221.55700205472996</v>
      </c>
      <c r="G16" s="149">
        <v>376.24125813997011</v>
      </c>
      <c r="H16" s="149">
        <v>298.47294252422012</v>
      </c>
      <c r="I16" s="149">
        <v>282.50746615173</v>
      </c>
      <c r="J16" s="149">
        <v>273.62580587014008</v>
      </c>
      <c r="K16" s="149">
        <v>328.67042860835994</v>
      </c>
      <c r="L16" s="149">
        <v>327.07906321657981</v>
      </c>
      <c r="M16" s="149">
        <v>366.11010754514001</v>
      </c>
      <c r="N16" s="149">
        <v>315.03865771232995</v>
      </c>
      <c r="O16" s="149">
        <v>337.44901224069014</v>
      </c>
      <c r="P16" s="149">
        <v>371.88942762632013</v>
      </c>
      <c r="Q16" s="149">
        <v>352.09610933057019</v>
      </c>
      <c r="R16" s="149">
        <v>432.94083352981994</v>
      </c>
      <c r="S16" s="149">
        <v>406.42696522645991</v>
      </c>
      <c r="T16" s="149">
        <v>447.01349382968016</v>
      </c>
      <c r="U16" s="149">
        <v>566.30224231827333</v>
      </c>
      <c r="V16" s="149">
        <v>491.0664536796175</v>
      </c>
      <c r="W16" s="149">
        <v>413.01503307197913</v>
      </c>
      <c r="X16" s="149">
        <v>447.21378087359017</v>
      </c>
      <c r="Y16" s="149">
        <v>463.74776912710036</v>
      </c>
      <c r="Z16" s="149">
        <v>535.7458035269301</v>
      </c>
      <c r="AA16" s="149">
        <v>571.34773010712104</v>
      </c>
      <c r="AB16" s="149">
        <v>469.57984401440973</v>
      </c>
      <c r="AC16" s="149">
        <v>474.4265362540101</v>
      </c>
      <c r="AD16" s="149">
        <v>435.32365649480988</v>
      </c>
      <c r="AE16" s="149">
        <v>493.28618657616028</v>
      </c>
      <c r="AF16" s="149">
        <v>394.9782278633802</v>
      </c>
      <c r="AG16" s="149">
        <v>494.84062194493032</v>
      </c>
      <c r="AH16" s="149">
        <v>654.36936837797998</v>
      </c>
      <c r="AI16" s="149">
        <v>522.79999999999995</v>
      </c>
      <c r="AJ16" s="149">
        <v>484.95554293710995</v>
      </c>
      <c r="AK16" s="149">
        <v>403.48015630480006</v>
      </c>
      <c r="AL16" s="149">
        <v>612.1</v>
      </c>
      <c r="AM16" s="149">
        <v>552.81317488412014</v>
      </c>
      <c r="AN16" s="149">
        <v>477.1</v>
      </c>
      <c r="AO16" s="149">
        <v>836.5</v>
      </c>
      <c r="AP16" s="149">
        <v>544.22038846784369</v>
      </c>
      <c r="AQ16" s="149">
        <v>595.20000000000005</v>
      </c>
      <c r="AR16" s="149" t="s">
        <v>977</v>
      </c>
      <c r="AS16" s="149">
        <v>354.80610746082976</v>
      </c>
      <c r="AT16" s="149">
        <v>439.4793008335601</v>
      </c>
    </row>
    <row r="17" spans="1:46">
      <c r="A17" s="101" t="s">
        <v>341</v>
      </c>
      <c r="B17" s="101" t="s">
        <v>356</v>
      </c>
      <c r="C17" s="101" t="s">
        <v>622</v>
      </c>
      <c r="D17" s="101" t="s">
        <v>357</v>
      </c>
      <c r="E17" s="150">
        <v>1631.39106037994</v>
      </c>
      <c r="F17" s="150">
        <v>1730.6346278035023</v>
      </c>
      <c r="G17" s="150">
        <v>1828.3940661837003</v>
      </c>
      <c r="H17" s="150">
        <v>1937.3637348870552</v>
      </c>
      <c r="I17" s="150">
        <v>2019.2586253147183</v>
      </c>
      <c r="J17" s="150">
        <v>2056.9971071803011</v>
      </c>
      <c r="K17" s="150">
        <v>2126.0383457305002</v>
      </c>
      <c r="L17" s="150">
        <v>2179.3125739073312</v>
      </c>
      <c r="M17" s="150">
        <v>2234.5579306027125</v>
      </c>
      <c r="N17" s="150">
        <v>2280.0056015252917</v>
      </c>
      <c r="O17" s="150">
        <v>2295.5435264419407</v>
      </c>
      <c r="P17" s="150">
        <v>2373.5369451676474</v>
      </c>
      <c r="Q17" s="150">
        <v>2513.8548370939679</v>
      </c>
      <c r="R17" s="150">
        <v>2537.2884962273251</v>
      </c>
      <c r="S17" s="150">
        <v>2615.2221819231067</v>
      </c>
      <c r="T17" s="150">
        <v>2712.9393316806099</v>
      </c>
      <c r="U17" s="150">
        <v>2819.4255082726318</v>
      </c>
      <c r="V17" s="150">
        <v>2806.0794545512485</v>
      </c>
      <c r="W17" s="150">
        <v>2868.0555215688469</v>
      </c>
      <c r="X17" s="150">
        <v>2921.8812103722485</v>
      </c>
      <c r="Y17" s="150">
        <v>3002.6905125398916</v>
      </c>
      <c r="Z17" s="150">
        <v>3084.6815922412038</v>
      </c>
      <c r="AA17" s="150">
        <v>3101.8172844370961</v>
      </c>
      <c r="AB17" s="150">
        <v>3067.7289887493316</v>
      </c>
      <c r="AC17" s="150">
        <v>3188.6414997214711</v>
      </c>
      <c r="AD17" s="150">
        <v>3227.0298612504853</v>
      </c>
      <c r="AE17" s="150">
        <v>3366.7741064108486</v>
      </c>
      <c r="AF17" s="150">
        <v>3485.7859929486353</v>
      </c>
      <c r="AG17" s="150">
        <v>3467.894889293977</v>
      </c>
      <c r="AH17" s="150">
        <v>3709.4281346428302</v>
      </c>
      <c r="AI17" s="150">
        <v>3886.1</v>
      </c>
      <c r="AJ17" s="150">
        <v>4045.9300000000003</v>
      </c>
      <c r="AK17" s="150">
        <v>4108.6415230462108</v>
      </c>
      <c r="AL17" s="150">
        <v>4200.4666666666662</v>
      </c>
      <c r="AM17" s="150">
        <v>4321.8601471727197</v>
      </c>
      <c r="AN17" s="150">
        <v>4536</v>
      </c>
      <c r="AO17" s="150">
        <v>4631.63</v>
      </c>
      <c r="AP17" s="150">
        <v>4772.2666666666664</v>
      </c>
      <c r="AQ17" s="150">
        <v>4908.4333333333334</v>
      </c>
      <c r="AR17" s="150">
        <v>5245.793333333334</v>
      </c>
      <c r="AS17" s="150">
        <v>5501.0740796051041</v>
      </c>
      <c r="AT17" s="150">
        <v>5808.8239007201819</v>
      </c>
    </row>
    <row r="18" spans="1:46">
      <c r="A18" s="79"/>
      <c r="B18" s="79"/>
      <c r="C18" s="79"/>
      <c r="D18" s="79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</row>
    <row r="20" spans="1:46">
      <c r="A20" s="78" t="s">
        <v>638</v>
      </c>
      <c r="C20" s="78" t="s">
        <v>639</v>
      </c>
    </row>
    <row r="21" spans="1:46">
      <c r="A21" s="399"/>
      <c r="B21" s="400"/>
      <c r="C21" s="401"/>
      <c r="D21" s="399"/>
      <c r="E21" s="145" t="s">
        <v>297</v>
      </c>
      <c r="F21" s="145" t="s">
        <v>298</v>
      </c>
      <c r="G21" s="146" t="s">
        <v>299</v>
      </c>
      <c r="H21" s="145" t="s">
        <v>300</v>
      </c>
      <c r="I21" s="146" t="s">
        <v>20</v>
      </c>
      <c r="J21" s="145" t="s">
        <v>22</v>
      </c>
      <c r="K21" s="145" t="s">
        <v>23</v>
      </c>
      <c r="L21" s="145" t="s">
        <v>24</v>
      </c>
      <c r="M21" s="145" t="s">
        <v>55</v>
      </c>
      <c r="N21" s="145" t="s">
        <v>56</v>
      </c>
      <c r="O21" s="145" t="s">
        <v>57</v>
      </c>
      <c r="P21" s="145" t="s">
        <v>58</v>
      </c>
      <c r="Q21" s="145" t="s">
        <v>255</v>
      </c>
      <c r="R21" s="145" t="s">
        <v>261</v>
      </c>
      <c r="S21" s="145" t="s">
        <v>262</v>
      </c>
      <c r="T21" s="145" t="s">
        <v>264</v>
      </c>
      <c r="U21" s="145" t="s">
        <v>266</v>
      </c>
      <c r="V21" s="145" t="s">
        <v>268</v>
      </c>
      <c r="W21" s="145" t="s">
        <v>270</v>
      </c>
      <c r="X21" s="145" t="s">
        <v>274</v>
      </c>
      <c r="Y21" s="145" t="s">
        <v>276</v>
      </c>
      <c r="Z21" s="145" t="s">
        <v>282</v>
      </c>
      <c r="AA21" s="145" t="s">
        <v>289</v>
      </c>
      <c r="AB21" s="145" t="s">
        <v>384</v>
      </c>
      <c r="AC21" s="145" t="s">
        <v>390</v>
      </c>
      <c r="AD21" s="145" t="s">
        <v>393</v>
      </c>
      <c r="AE21" s="145" t="s">
        <v>397</v>
      </c>
      <c r="AF21" s="145" t="s">
        <v>404</v>
      </c>
      <c r="AG21" s="145" t="s">
        <v>409</v>
      </c>
      <c r="AH21" s="145" t="s">
        <v>413</v>
      </c>
      <c r="AI21" s="145" t="s">
        <v>421</v>
      </c>
      <c r="AJ21" s="145" t="s">
        <v>422</v>
      </c>
      <c r="AK21" s="145" t="s">
        <v>425</v>
      </c>
      <c r="AL21" s="145" t="s">
        <v>433</v>
      </c>
      <c r="AM21" s="145" t="s">
        <v>437</v>
      </c>
      <c r="AN21" s="145" t="s">
        <v>441</v>
      </c>
      <c r="AO21" s="145" t="s">
        <v>888</v>
      </c>
      <c r="AP21" s="145" t="s">
        <v>907</v>
      </c>
      <c r="AQ21" s="145" t="s">
        <v>946</v>
      </c>
      <c r="AR21" s="145" t="s">
        <v>952</v>
      </c>
      <c r="AS21" s="145" t="s">
        <v>975</v>
      </c>
      <c r="AT21" s="145" t="s">
        <v>978</v>
      </c>
    </row>
    <row r="22" spans="1:46">
      <c r="A22" s="399"/>
      <c r="B22" s="400"/>
      <c r="C22" s="401"/>
      <c r="D22" s="399"/>
      <c r="E22" s="145" t="s">
        <v>293</v>
      </c>
      <c r="F22" s="145" t="s">
        <v>294</v>
      </c>
      <c r="G22" s="146" t="s">
        <v>295</v>
      </c>
      <c r="H22" s="145" t="s">
        <v>296</v>
      </c>
      <c r="I22" s="146" t="s">
        <v>21</v>
      </c>
      <c r="J22" s="145" t="s">
        <v>49</v>
      </c>
      <c r="K22" s="145" t="s">
        <v>50</v>
      </c>
      <c r="L22" s="145" t="s">
        <v>51</v>
      </c>
      <c r="M22" s="145" t="s">
        <v>25</v>
      </c>
      <c r="N22" s="145" t="s">
        <v>52</v>
      </c>
      <c r="O22" s="145" t="s">
        <v>53</v>
      </c>
      <c r="P22" s="145" t="s">
        <v>54</v>
      </c>
      <c r="Q22" s="145" t="s">
        <v>256</v>
      </c>
      <c r="R22" s="145" t="s">
        <v>260</v>
      </c>
      <c r="S22" s="145" t="s">
        <v>263</v>
      </c>
      <c r="T22" s="145" t="s">
        <v>265</v>
      </c>
      <c r="U22" s="145" t="s">
        <v>267</v>
      </c>
      <c r="V22" s="145" t="s">
        <v>269</v>
      </c>
      <c r="W22" s="145" t="s">
        <v>271</v>
      </c>
      <c r="X22" s="145" t="s">
        <v>275</v>
      </c>
      <c r="Y22" s="145" t="s">
        <v>277</v>
      </c>
      <c r="Z22" s="145" t="s">
        <v>283</v>
      </c>
      <c r="AA22" s="145" t="s">
        <v>290</v>
      </c>
      <c r="AB22" s="145" t="s">
        <v>385</v>
      </c>
      <c r="AC22" s="145" t="s">
        <v>391</v>
      </c>
      <c r="AD22" s="145" t="s">
        <v>394</v>
      </c>
      <c r="AE22" s="145" t="s">
        <v>398</v>
      </c>
      <c r="AF22" s="145" t="s">
        <v>403</v>
      </c>
      <c r="AG22" s="145" t="s">
        <v>410</v>
      </c>
      <c r="AH22" s="145" t="s">
        <v>414</v>
      </c>
      <c r="AI22" s="145" t="s">
        <v>420</v>
      </c>
      <c r="AJ22" s="145" t="s">
        <v>423</v>
      </c>
      <c r="AK22" s="145" t="s">
        <v>426</v>
      </c>
      <c r="AL22" s="145" t="s">
        <v>434</v>
      </c>
      <c r="AM22" s="145" t="s">
        <v>438</v>
      </c>
      <c r="AN22" s="145" t="s">
        <v>442</v>
      </c>
      <c r="AO22" s="145" t="s">
        <v>889</v>
      </c>
      <c r="AP22" s="145" t="s">
        <v>908</v>
      </c>
      <c r="AQ22" s="145" t="s">
        <v>947</v>
      </c>
      <c r="AR22" s="145" t="s">
        <v>953</v>
      </c>
      <c r="AS22" s="145" t="s">
        <v>976</v>
      </c>
      <c r="AT22" s="145" t="s">
        <v>979</v>
      </c>
    </row>
    <row r="23" spans="1:46">
      <c r="A23" s="85" t="s">
        <v>336</v>
      </c>
      <c r="B23" s="85" t="s">
        <v>636</v>
      </c>
      <c r="C23" s="85" t="s">
        <v>621</v>
      </c>
      <c r="D23" s="85" t="s">
        <v>637</v>
      </c>
      <c r="E23" s="211">
        <v>8.33692308057363E-2</v>
      </c>
      <c r="F23" s="211">
        <v>8.8881572766251735E-2</v>
      </c>
      <c r="G23" s="211">
        <v>7.6989767265831899E-2</v>
      </c>
      <c r="H23" s="211">
        <v>8.2147962534360894E-2</v>
      </c>
      <c r="I23" s="211">
        <v>8.5836557986669185E-2</v>
      </c>
      <c r="J23" s="211">
        <v>8.6517126645704767E-2</v>
      </c>
      <c r="K23" s="211">
        <v>8.2044582104504216E-2</v>
      </c>
      <c r="L23" s="211">
        <v>8.1634579426294401E-2</v>
      </c>
      <c r="M23" s="211">
        <v>7.9931149818768171E-2</v>
      </c>
      <c r="N23" s="211">
        <v>8.379827357152414E-2</v>
      </c>
      <c r="O23" s="211">
        <v>8.296265669546847E-2</v>
      </c>
      <c r="P23" s="211">
        <v>8.1272369235793174E-2</v>
      </c>
      <c r="Q23" s="211">
        <v>8.3029312575219089E-2</v>
      </c>
      <c r="R23" s="211">
        <v>8.0956373678681928E-2</v>
      </c>
      <c r="S23" s="211">
        <v>8.5373386779753799E-2</v>
      </c>
      <c r="T23" s="211">
        <v>8.3617797466239985E-2</v>
      </c>
      <c r="U23" s="211">
        <v>5.8000007850119335E-2</v>
      </c>
      <c r="V23" s="211">
        <v>5.7484177728862815E-2</v>
      </c>
      <c r="W23" s="211">
        <v>6.1438437025557915E-2</v>
      </c>
      <c r="X23" s="211">
        <v>6.4072610070348854E-2</v>
      </c>
      <c r="Y23" s="211">
        <v>6.0577704886598777E-2</v>
      </c>
      <c r="Z23" s="211">
        <v>5.4564426837420132E-2</v>
      </c>
      <c r="AA23" s="211">
        <v>4.9956375593981403E-2</v>
      </c>
      <c r="AB23" s="211">
        <v>5.5554402584620931E-2</v>
      </c>
      <c r="AC23" s="211">
        <v>5.3999999999999999E-2</v>
      </c>
      <c r="AD23" s="211">
        <v>5.1991947284100518E-2</v>
      </c>
      <c r="AE23" s="211">
        <v>5.0247865791743895E-2</v>
      </c>
      <c r="AF23" s="211">
        <v>5.0377536269879092E-2</v>
      </c>
      <c r="AG23" s="211">
        <v>5.065777320680389E-2</v>
      </c>
      <c r="AH23" s="211">
        <v>5.249043097055886E-2</v>
      </c>
      <c r="AI23" s="211">
        <v>5.0383721308339763E-2</v>
      </c>
      <c r="AJ23" s="211">
        <v>4.9924698980376013E-2</v>
      </c>
      <c r="AK23" s="211">
        <v>5.0636576497620836E-2</v>
      </c>
      <c r="AL23" s="211">
        <v>5.2315338833524072E-2</v>
      </c>
      <c r="AM23" s="211">
        <v>5.1344762009244621E-2</v>
      </c>
      <c r="AN23" s="211">
        <v>5.0926333892265849E-2</v>
      </c>
      <c r="AO23" s="211">
        <v>9.2156370591751548E-3</v>
      </c>
      <c r="AP23" s="211">
        <v>7.2091202077994307E-3</v>
      </c>
      <c r="AQ23" s="211">
        <v>8.8116718749999892E-3</v>
      </c>
      <c r="AR23" s="211" t="s">
        <v>977</v>
      </c>
      <c r="AS23" s="211">
        <v>7.7357104127724428E-3</v>
      </c>
      <c r="AT23" s="211">
        <v>8.3177476005506009E-3</v>
      </c>
    </row>
    <row r="24" spans="1:46">
      <c r="A24" s="85" t="s">
        <v>341</v>
      </c>
      <c r="B24" s="85" t="s">
        <v>636</v>
      </c>
      <c r="C24" s="85" t="s">
        <v>354</v>
      </c>
      <c r="D24" s="85" t="s">
        <v>637</v>
      </c>
      <c r="E24" s="118">
        <v>3.8884864195933101E-2</v>
      </c>
      <c r="F24" s="118">
        <v>3.8044728877039261E-2</v>
      </c>
      <c r="G24" s="118">
        <v>3.6987936253711287E-2</v>
      </c>
      <c r="H24" s="118">
        <v>3.6158319561719901E-2</v>
      </c>
      <c r="I24" s="118">
        <v>3.6370959806375981E-2</v>
      </c>
      <c r="J24" s="118">
        <v>3.622216101969563E-2</v>
      </c>
      <c r="K24" s="118">
        <v>3.5349304001066485E-2</v>
      </c>
      <c r="L24" s="118">
        <v>3.504915882622122E-2</v>
      </c>
      <c r="M24" s="118">
        <v>3.50761331465997E-2</v>
      </c>
      <c r="N24" s="118">
        <v>3.5127724211833841E-2</v>
      </c>
      <c r="O24" s="118">
        <v>3.5123055464742245E-2</v>
      </c>
      <c r="P24" s="118">
        <v>3.4915360032518827E-2</v>
      </c>
      <c r="Q24" s="118">
        <v>3.555174543231078E-2</v>
      </c>
      <c r="R24" s="118">
        <v>3.5740095897285724E-2</v>
      </c>
      <c r="S24" s="118">
        <v>3.5599245761175138E-2</v>
      </c>
      <c r="T24" s="118">
        <v>3.5601961724343649E-2</v>
      </c>
      <c r="U24" s="118">
        <v>3.6248417523403333E-2</v>
      </c>
      <c r="V24" s="118">
        <v>3.6735338290632379E-2</v>
      </c>
      <c r="W24" s="118">
        <v>3.696232438183239E-2</v>
      </c>
      <c r="X24" s="118">
        <v>3.6552908455300577E-2</v>
      </c>
      <c r="Y24" s="118">
        <v>3.6526972451968912E-2</v>
      </c>
      <c r="Z24" s="118">
        <v>3.6555508727478744E-2</v>
      </c>
      <c r="AA24" s="118">
        <v>3.6624614803495423E-2</v>
      </c>
      <c r="AB24" s="118">
        <v>3.7087925286293809E-2</v>
      </c>
      <c r="AC24" s="118">
        <v>3.6999999999999998E-2</v>
      </c>
      <c r="AD24" s="118">
        <v>3.6866115008275496E-2</v>
      </c>
      <c r="AE24" s="118">
        <v>3.6738635013005505E-2</v>
      </c>
      <c r="AF24" s="118">
        <v>3.6280112966149948E-2</v>
      </c>
      <c r="AG24" s="118">
        <v>3.6449515648113287E-2</v>
      </c>
      <c r="AH24" s="118">
        <v>3.6531429027504558E-2</v>
      </c>
      <c r="AI24" s="118">
        <v>3.6486044080183209E-2</v>
      </c>
      <c r="AJ24" s="118">
        <v>3.6220979305128805E-2</v>
      </c>
      <c r="AK24" s="118">
        <v>3.6456745948705883E-2</v>
      </c>
      <c r="AL24" s="118">
        <v>3.6357747686764905E-2</v>
      </c>
      <c r="AM24" s="118">
        <v>3.599487905728916E-2</v>
      </c>
      <c r="AN24" s="118">
        <v>3.5413256629949881E-2</v>
      </c>
      <c r="AO24" s="118">
        <v>4.5361678638693823E-2</v>
      </c>
      <c r="AP24" s="118">
        <v>4.3625650683113415E-2</v>
      </c>
      <c r="AQ24" s="118">
        <v>4.8779210460907427E-2</v>
      </c>
      <c r="AR24" s="118">
        <v>4.8187549407842992E-2</v>
      </c>
      <c r="AS24" s="118">
        <v>4.7539732353281433E-2</v>
      </c>
      <c r="AT24" s="118">
        <v>4.6966805661442325E-2</v>
      </c>
    </row>
    <row r="27" spans="1:46">
      <c r="A27" s="78" t="s">
        <v>36</v>
      </c>
      <c r="C27" s="78" t="s">
        <v>36</v>
      </c>
    </row>
    <row r="28" spans="1:46">
      <c r="A28" s="399"/>
      <c r="B28" s="400"/>
      <c r="C28" s="401"/>
      <c r="D28" s="399"/>
      <c r="E28" s="145" t="s">
        <v>297</v>
      </c>
      <c r="F28" s="145" t="s">
        <v>298</v>
      </c>
      <c r="G28" s="146" t="s">
        <v>299</v>
      </c>
      <c r="H28" s="145" t="s">
        <v>300</v>
      </c>
      <c r="I28" s="146" t="s">
        <v>20</v>
      </c>
      <c r="J28" s="145" t="s">
        <v>22</v>
      </c>
      <c r="K28" s="145" t="s">
        <v>23</v>
      </c>
      <c r="L28" s="145" t="s">
        <v>24</v>
      </c>
      <c r="M28" s="145" t="s">
        <v>55</v>
      </c>
      <c r="N28" s="145" t="s">
        <v>56</v>
      </c>
      <c r="O28" s="145" t="s">
        <v>57</v>
      </c>
      <c r="P28" s="145" t="s">
        <v>58</v>
      </c>
      <c r="Q28" s="145" t="s">
        <v>255</v>
      </c>
      <c r="R28" s="145" t="s">
        <v>261</v>
      </c>
      <c r="S28" s="145" t="s">
        <v>262</v>
      </c>
      <c r="T28" s="145" t="s">
        <v>264</v>
      </c>
      <c r="U28" s="145" t="s">
        <v>266</v>
      </c>
      <c r="V28" s="145" t="s">
        <v>268</v>
      </c>
      <c r="W28" s="145" t="s">
        <v>270</v>
      </c>
      <c r="X28" s="145" t="s">
        <v>274</v>
      </c>
      <c r="Y28" s="145" t="s">
        <v>276</v>
      </c>
      <c r="Z28" s="145" t="s">
        <v>282</v>
      </c>
      <c r="AA28" s="145" t="s">
        <v>289</v>
      </c>
      <c r="AB28" s="145" t="s">
        <v>384</v>
      </c>
      <c r="AC28" s="145" t="s">
        <v>390</v>
      </c>
      <c r="AD28" s="145" t="s">
        <v>393</v>
      </c>
      <c r="AE28" s="145" t="s">
        <v>397</v>
      </c>
      <c r="AF28" s="145" t="s">
        <v>404</v>
      </c>
      <c r="AG28" s="145" t="s">
        <v>409</v>
      </c>
      <c r="AH28" s="145" t="s">
        <v>413</v>
      </c>
      <c r="AI28" s="145" t="s">
        <v>421</v>
      </c>
      <c r="AJ28" s="145" t="s">
        <v>422</v>
      </c>
      <c r="AK28" s="145" t="s">
        <v>425</v>
      </c>
      <c r="AL28" s="145" t="s">
        <v>433</v>
      </c>
      <c r="AM28" s="145" t="s">
        <v>437</v>
      </c>
      <c r="AN28" s="145" t="s">
        <v>441</v>
      </c>
      <c r="AO28" s="145" t="s">
        <v>888</v>
      </c>
      <c r="AP28" s="145" t="s">
        <v>907</v>
      </c>
      <c r="AQ28" s="145" t="s">
        <v>946</v>
      </c>
      <c r="AR28" s="145" t="s">
        <v>962</v>
      </c>
    </row>
    <row r="29" spans="1:46">
      <c r="A29" s="399"/>
      <c r="B29" s="400"/>
      <c r="C29" s="401"/>
      <c r="D29" s="399"/>
      <c r="E29" s="145" t="s">
        <v>293</v>
      </c>
      <c r="F29" s="145" t="s">
        <v>294</v>
      </c>
      <c r="G29" s="146" t="s">
        <v>295</v>
      </c>
      <c r="H29" s="145" t="s">
        <v>296</v>
      </c>
      <c r="I29" s="146" t="s">
        <v>21</v>
      </c>
      <c r="J29" s="145" t="s">
        <v>49</v>
      </c>
      <c r="K29" s="145" t="s">
        <v>50</v>
      </c>
      <c r="L29" s="145" t="s">
        <v>51</v>
      </c>
      <c r="M29" s="145" t="s">
        <v>25</v>
      </c>
      <c r="N29" s="145" t="s">
        <v>52</v>
      </c>
      <c r="O29" s="145" t="s">
        <v>53</v>
      </c>
      <c r="P29" s="145" t="s">
        <v>54</v>
      </c>
      <c r="Q29" s="145" t="s">
        <v>256</v>
      </c>
      <c r="R29" s="145" t="s">
        <v>260</v>
      </c>
      <c r="S29" s="145" t="s">
        <v>263</v>
      </c>
      <c r="T29" s="145" t="s">
        <v>265</v>
      </c>
      <c r="U29" s="145" t="s">
        <v>267</v>
      </c>
      <c r="V29" s="145" t="s">
        <v>269</v>
      </c>
      <c r="W29" s="145" t="s">
        <v>271</v>
      </c>
      <c r="X29" s="145" t="s">
        <v>275</v>
      </c>
      <c r="Y29" s="145" t="s">
        <v>277</v>
      </c>
      <c r="Z29" s="145" t="s">
        <v>283</v>
      </c>
      <c r="AA29" s="145" t="s">
        <v>290</v>
      </c>
      <c r="AB29" s="145" t="s">
        <v>385</v>
      </c>
      <c r="AC29" s="145" t="s">
        <v>391</v>
      </c>
      <c r="AD29" s="145" t="s">
        <v>394</v>
      </c>
      <c r="AE29" s="145" t="s">
        <v>398</v>
      </c>
      <c r="AF29" s="145" t="s">
        <v>403</v>
      </c>
      <c r="AG29" s="145" t="s">
        <v>410</v>
      </c>
      <c r="AH29" s="145" t="s">
        <v>414</v>
      </c>
      <c r="AI29" s="145" t="s">
        <v>420</v>
      </c>
      <c r="AJ29" s="145" t="s">
        <v>423</v>
      </c>
      <c r="AK29" s="145" t="s">
        <v>426</v>
      </c>
      <c r="AL29" s="145" t="s">
        <v>434</v>
      </c>
      <c r="AM29" s="145" t="s">
        <v>438</v>
      </c>
      <c r="AN29" s="145" t="s">
        <v>442</v>
      </c>
      <c r="AO29" s="145" t="s">
        <v>889</v>
      </c>
      <c r="AP29" s="145" t="s">
        <v>908</v>
      </c>
      <c r="AQ29" s="145" t="s">
        <v>947</v>
      </c>
      <c r="AR29" s="145" t="s">
        <v>963</v>
      </c>
    </row>
    <row r="30" spans="1:46">
      <c r="A30" s="407" t="s">
        <v>382</v>
      </c>
      <c r="B30" s="208" t="s">
        <v>383</v>
      </c>
      <c r="C30" s="407" t="s">
        <v>382</v>
      </c>
      <c r="D30" s="208" t="s">
        <v>623</v>
      </c>
      <c r="E30" s="209">
        <v>88751.764999999999</v>
      </c>
      <c r="F30" s="209">
        <v>99696.942999999999</v>
      </c>
      <c r="G30" s="209">
        <v>106872.46699999999</v>
      </c>
      <c r="H30" s="209">
        <v>115800.317</v>
      </c>
      <c r="I30" s="209">
        <v>114322.447</v>
      </c>
      <c r="J30" s="209">
        <v>126192.219</v>
      </c>
      <c r="K30" s="209">
        <v>140543.405</v>
      </c>
      <c r="L30" s="209">
        <v>153816.323</v>
      </c>
      <c r="M30" s="209">
        <v>145057.826</v>
      </c>
      <c r="N30" s="209">
        <v>156093.72600000002</v>
      </c>
      <c r="O30" s="209">
        <v>161186.99900000001</v>
      </c>
      <c r="P30" s="209">
        <v>175353.29800000001</v>
      </c>
      <c r="Q30" s="209">
        <v>175095.36299999998</v>
      </c>
      <c r="R30" s="209">
        <v>201163.20900000003</v>
      </c>
      <c r="S30" s="209">
        <v>218289.16700000002</v>
      </c>
      <c r="T30" s="209">
        <v>244978.19600000003</v>
      </c>
      <c r="U30" s="209">
        <v>260184.462</v>
      </c>
      <c r="V30" s="209">
        <v>299205.54100000003</v>
      </c>
      <c r="W30" s="209">
        <v>372532.92300000001</v>
      </c>
      <c r="X30" s="209">
        <v>399810.62599999999</v>
      </c>
      <c r="Y30" s="209">
        <v>249174.217</v>
      </c>
      <c r="Z30" s="209">
        <v>229027.274</v>
      </c>
      <c r="AA30" s="209">
        <v>205959.11599999998</v>
      </c>
      <c r="AB30" s="209">
        <v>209291.88799999998</v>
      </c>
      <c r="AC30" s="209">
        <v>176087.91899999999</v>
      </c>
      <c r="AD30" s="209">
        <v>175577.10600000003</v>
      </c>
      <c r="AE30" s="209">
        <v>177690.25400000002</v>
      </c>
      <c r="AF30" s="209">
        <v>177901.27100000001</v>
      </c>
      <c r="AG30" s="209">
        <v>155130.33199999999</v>
      </c>
      <c r="AH30" s="209">
        <v>144959.66800000001</v>
      </c>
      <c r="AI30" s="209">
        <v>118797.47</v>
      </c>
      <c r="AJ30" s="209">
        <v>134037.58600000001</v>
      </c>
      <c r="AK30" s="209">
        <v>117328.193</v>
      </c>
      <c r="AL30" s="209">
        <v>112053.98300000001</v>
      </c>
      <c r="AM30" s="209">
        <v>117806.31200000001</v>
      </c>
      <c r="AN30" s="209">
        <v>132448</v>
      </c>
      <c r="AO30" s="209">
        <v>114779.96300000002</v>
      </c>
      <c r="AP30" s="209">
        <v>101112.902</v>
      </c>
      <c r="AQ30" s="209">
        <v>101690.842</v>
      </c>
      <c r="AR30" s="209">
        <v>57377.360999999997</v>
      </c>
    </row>
    <row r="31" spans="1:46">
      <c r="A31" s="405"/>
      <c r="B31" s="113" t="s">
        <v>380</v>
      </c>
      <c r="C31" s="405"/>
      <c r="D31" s="113" t="s">
        <v>381</v>
      </c>
      <c r="E31" s="210">
        <v>0.11938523543729</v>
      </c>
      <c r="F31" s="210">
        <v>0.10351473896245747</v>
      </c>
      <c r="G31" s="210">
        <v>0.10083019520827569</v>
      </c>
      <c r="H31" s="210">
        <v>9.4372478973388296E-2</v>
      </c>
      <c r="I31" s="210">
        <v>9.7455378876229709E-2</v>
      </c>
      <c r="J31" s="210">
        <v>9.3632868248748072E-2</v>
      </c>
      <c r="K31" s="210">
        <v>8.8010042309722106E-2</v>
      </c>
      <c r="L31" s="210">
        <v>8.1066456530680411E-2</v>
      </c>
      <c r="M31" s="210">
        <v>9.0599244069870355E-2</v>
      </c>
      <c r="N31" s="210">
        <v>8.4789628482961094E-2</v>
      </c>
      <c r="O31" s="210">
        <v>8.3820796387492263E-2</v>
      </c>
      <c r="P31" s="210">
        <v>7.6945218047738101E-2</v>
      </c>
      <c r="Q31" s="210">
        <v>7.073510279081463E-2</v>
      </c>
      <c r="R31" s="210">
        <v>5.1784861564820234E-2</v>
      </c>
      <c r="S31" s="210">
        <v>5.0933845287888239E-2</v>
      </c>
      <c r="T31" s="210">
        <v>4.7506E-2</v>
      </c>
      <c r="U31" s="210">
        <v>4.676356468973155E-2</v>
      </c>
      <c r="V31" s="210">
        <v>4.3999999999999997E-2</v>
      </c>
      <c r="W31" s="210">
        <v>4.2836877360096941E-2</v>
      </c>
      <c r="X31" s="210">
        <v>4.3233317990903027E-2</v>
      </c>
      <c r="Y31" s="210">
        <v>5.2424360316557631E-2</v>
      </c>
      <c r="Z31" s="210">
        <v>5.4882995725653173E-2</v>
      </c>
      <c r="AA31" s="210">
        <v>5.9550542351327639E-2</v>
      </c>
      <c r="AB31" s="210">
        <v>7.7875962862219594E-2</v>
      </c>
      <c r="AC31" s="210">
        <v>5.964207597455589E-2</v>
      </c>
      <c r="AD31" s="210">
        <v>4.2497550077743675E-2</v>
      </c>
      <c r="AE31" s="210">
        <v>4.2847202356973382E-2</v>
      </c>
      <c r="AF31" s="210">
        <v>4.2530603598737053E-2</v>
      </c>
      <c r="AG31" s="210">
        <v>4.7642325791271839E-2</v>
      </c>
      <c r="AH31" s="210">
        <v>5.0085121952679966E-2</v>
      </c>
      <c r="AI31" s="210">
        <v>5.8509748482017343E-2</v>
      </c>
      <c r="AJ31" s="210">
        <v>5.3254949324437993E-2</v>
      </c>
      <c r="AK31" s="210">
        <v>7.3468948763235439E-2</v>
      </c>
      <c r="AL31" s="210">
        <v>5.9879458814061079E-2</v>
      </c>
      <c r="AM31" s="210">
        <v>5.8421291042537682E-2</v>
      </c>
      <c r="AN31" s="210">
        <v>5.484512483043176E-2</v>
      </c>
      <c r="AO31" s="210">
        <v>6.1090429433227803E-2</v>
      </c>
      <c r="AP31" s="210">
        <v>6.9728571236141554E-2</v>
      </c>
      <c r="AQ31" s="210">
        <v>6.9918025951638804E-2</v>
      </c>
      <c r="AR31" s="210">
        <v>0.11625878663189128</v>
      </c>
    </row>
    <row r="32" spans="1:46">
      <c r="A32" s="352" t="s">
        <v>961</v>
      </c>
    </row>
  </sheetData>
  <mergeCells count="12">
    <mergeCell ref="A28:B29"/>
    <mergeCell ref="C28:D29"/>
    <mergeCell ref="A30:A31"/>
    <mergeCell ref="C30:C31"/>
    <mergeCell ref="A4:B5"/>
    <mergeCell ref="C4:D5"/>
    <mergeCell ref="A6:A7"/>
    <mergeCell ref="C6:C7"/>
    <mergeCell ref="A14:B15"/>
    <mergeCell ref="C14:D15"/>
    <mergeCell ref="A21:B22"/>
    <mergeCell ref="C21:D2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432-B74C-4CA8-9AE8-7947F296A514}">
  <dimension ref="B1:F70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470</v>
      </c>
      <c r="C1" s="160" t="s">
        <v>471</v>
      </c>
      <c r="D1" s="160" t="s">
        <v>472</v>
      </c>
      <c r="E1" s="160" t="s">
        <v>473</v>
      </c>
      <c r="F1" s="160" t="s">
        <v>474</v>
      </c>
    </row>
    <row r="2" spans="2:6">
      <c r="B2" s="162"/>
      <c r="C2" s="162"/>
    </row>
    <row r="3" spans="2:6" ht="21" customHeight="1">
      <c r="B3" s="163" t="s">
        <v>445</v>
      </c>
      <c r="C3" s="163"/>
      <c r="D3" s="164"/>
      <c r="E3" s="164"/>
      <c r="F3" s="164"/>
    </row>
    <row r="4" spans="2:6" ht="21" customHeight="1">
      <c r="B4" s="376" t="s">
        <v>0</v>
      </c>
      <c r="C4" s="379" t="s">
        <v>475</v>
      </c>
      <c r="D4" s="165" t="s">
        <v>476</v>
      </c>
      <c r="E4" s="382" t="s">
        <v>477</v>
      </c>
      <c r="F4" s="382" t="s">
        <v>478</v>
      </c>
    </row>
    <row r="5" spans="2:6" ht="21" customHeight="1">
      <c r="B5" s="376"/>
      <c r="C5" s="382"/>
      <c r="D5" s="165" t="s">
        <v>479</v>
      </c>
      <c r="E5" s="382"/>
      <c r="F5" s="382"/>
    </row>
    <row r="6" spans="2:6" ht="21" customHeight="1">
      <c r="B6" s="376"/>
      <c r="C6" s="382"/>
      <c r="D6" s="165" t="s">
        <v>568</v>
      </c>
      <c r="E6" s="382"/>
      <c r="F6" s="382"/>
    </row>
    <row r="7" spans="2:6" ht="21" customHeight="1">
      <c r="B7" s="376"/>
      <c r="C7" s="382"/>
      <c r="D7" s="165" t="s">
        <v>480</v>
      </c>
      <c r="E7" s="382"/>
      <c r="F7" s="382"/>
    </row>
    <row r="8" spans="2:6" ht="21" customHeight="1">
      <c r="B8" s="376"/>
      <c r="C8" s="382"/>
      <c r="D8" s="165" t="s">
        <v>331</v>
      </c>
      <c r="E8" s="382"/>
      <c r="F8" s="382"/>
    </row>
    <row r="9" spans="2:6" ht="21" customHeight="1">
      <c r="B9" s="376"/>
      <c r="C9" s="383"/>
      <c r="D9" s="168" t="s">
        <v>481</v>
      </c>
      <c r="E9" s="383"/>
      <c r="F9" s="383"/>
    </row>
    <row r="10" spans="2:6" ht="21" customHeight="1">
      <c r="B10" s="376"/>
      <c r="C10" s="166" t="s">
        <v>223</v>
      </c>
      <c r="D10" s="378" t="s">
        <v>482</v>
      </c>
      <c r="E10" s="381" t="s">
        <v>34</v>
      </c>
      <c r="F10" s="381" t="s">
        <v>0</v>
      </c>
    </row>
    <row r="11" spans="2:6" ht="21" customHeight="1">
      <c r="B11" s="376"/>
      <c r="C11" s="166" t="s">
        <v>483</v>
      </c>
      <c r="D11" s="379"/>
      <c r="E11" s="382"/>
      <c r="F11" s="382"/>
    </row>
    <row r="12" spans="2:6" ht="21" customHeight="1">
      <c r="B12" s="376"/>
      <c r="C12" s="166" t="s">
        <v>484</v>
      </c>
      <c r="D12" s="379"/>
      <c r="E12" s="382"/>
      <c r="F12" s="382"/>
    </row>
    <row r="13" spans="2:6" ht="21" customHeight="1">
      <c r="B13" s="376"/>
      <c r="C13" s="166" t="s">
        <v>226</v>
      </c>
      <c r="D13" s="379"/>
      <c r="E13" s="382"/>
      <c r="F13" s="382"/>
    </row>
    <row r="14" spans="2:6" ht="21" customHeight="1">
      <c r="B14" s="376"/>
      <c r="C14" s="166" t="s">
        <v>485</v>
      </c>
      <c r="D14" s="380"/>
      <c r="E14" s="383"/>
      <c r="F14" s="383"/>
    </row>
    <row r="15" spans="2:6" ht="21" customHeight="1">
      <c r="B15" s="375" t="s">
        <v>545</v>
      </c>
      <c r="C15" s="378" t="s">
        <v>475</v>
      </c>
      <c r="D15" s="170" t="s">
        <v>486</v>
      </c>
      <c r="E15" s="381" t="s">
        <v>487</v>
      </c>
      <c r="F15" s="381" t="s">
        <v>478</v>
      </c>
    </row>
    <row r="16" spans="2:6" ht="21" customHeight="1">
      <c r="B16" s="376"/>
      <c r="C16" s="379"/>
      <c r="D16" s="165" t="s">
        <v>488</v>
      </c>
      <c r="E16" s="382"/>
      <c r="F16" s="382"/>
    </row>
    <row r="17" spans="2:6" ht="21" customHeight="1">
      <c r="B17" s="377"/>
      <c r="C17" s="380"/>
      <c r="D17" s="168" t="s">
        <v>489</v>
      </c>
      <c r="E17" s="383"/>
      <c r="F17" s="383"/>
    </row>
    <row r="18" spans="2:6" ht="21" customHeight="1">
      <c r="B18" s="375" t="s">
        <v>447</v>
      </c>
      <c r="C18" s="169" t="s">
        <v>223</v>
      </c>
      <c r="D18" s="378" t="s">
        <v>603</v>
      </c>
      <c r="E18" s="381" t="s">
        <v>34</v>
      </c>
      <c r="F18" s="381" t="s">
        <v>490</v>
      </c>
    </row>
    <row r="19" spans="2:6" ht="21" customHeight="1">
      <c r="B19" s="376"/>
      <c r="C19" s="166" t="s">
        <v>429</v>
      </c>
      <c r="D19" s="379"/>
      <c r="E19" s="382"/>
      <c r="F19" s="382"/>
    </row>
    <row r="20" spans="2:6" ht="21" customHeight="1">
      <c r="B20" s="376"/>
      <c r="C20" s="166" t="s">
        <v>484</v>
      </c>
      <c r="D20" s="379"/>
      <c r="E20" s="382"/>
      <c r="F20" s="382"/>
    </row>
    <row r="21" spans="2:6" ht="21" customHeight="1">
      <c r="B21" s="376"/>
      <c r="C21" s="166" t="s">
        <v>491</v>
      </c>
      <c r="D21" s="379"/>
      <c r="E21" s="382"/>
      <c r="F21" s="382"/>
    </row>
    <row r="22" spans="2:6" ht="21" customHeight="1">
      <c r="B22" s="376"/>
      <c r="C22" s="166" t="s">
        <v>226</v>
      </c>
      <c r="D22" s="379"/>
      <c r="E22" s="382"/>
      <c r="F22" s="382"/>
    </row>
    <row r="23" spans="2:6" ht="21" customHeight="1">
      <c r="B23" s="377"/>
      <c r="C23" s="167" t="s">
        <v>485</v>
      </c>
      <c r="D23" s="380"/>
      <c r="E23" s="383"/>
      <c r="F23" s="383"/>
    </row>
    <row r="24" spans="2:6" ht="21" customHeight="1">
      <c r="B24" s="171" t="s">
        <v>449</v>
      </c>
      <c r="C24" s="172" t="s">
        <v>9</v>
      </c>
      <c r="D24" s="173" t="s">
        <v>486</v>
      </c>
      <c r="E24" s="173" t="s">
        <v>487</v>
      </c>
      <c r="F24" s="173" t="s">
        <v>492</v>
      </c>
    </row>
    <row r="25" spans="2:6" ht="21" customHeight="1">
      <c r="C25" s="174"/>
    </row>
    <row r="26" spans="2:6" ht="21" customHeight="1">
      <c r="B26" s="163" t="s">
        <v>451</v>
      </c>
      <c r="C26" s="163"/>
      <c r="D26" s="164"/>
      <c r="E26" s="164"/>
      <c r="F26" s="164"/>
    </row>
    <row r="27" spans="2:6" ht="21" customHeight="1">
      <c r="B27" s="376" t="s">
        <v>452</v>
      </c>
      <c r="C27" s="382" t="s">
        <v>493</v>
      </c>
      <c r="D27" s="165" t="s">
        <v>402</v>
      </c>
      <c r="E27" s="382" t="s">
        <v>494</v>
      </c>
      <c r="F27" s="382" t="s">
        <v>495</v>
      </c>
    </row>
    <row r="28" spans="2:6" ht="21" customHeight="1">
      <c r="B28" s="376"/>
      <c r="C28" s="383"/>
      <c r="D28" s="168" t="s">
        <v>496</v>
      </c>
      <c r="E28" s="382"/>
      <c r="F28" s="382"/>
    </row>
    <row r="29" spans="2:6" ht="21" customHeight="1">
      <c r="B29" s="376"/>
      <c r="C29" s="175" t="s">
        <v>497</v>
      </c>
      <c r="D29" s="173" t="s">
        <v>498</v>
      </c>
      <c r="E29" s="382"/>
      <c r="F29" s="382"/>
    </row>
    <row r="30" spans="2:6" ht="21" customHeight="1">
      <c r="B30" s="377"/>
      <c r="C30" s="176" t="s">
        <v>499</v>
      </c>
      <c r="D30" s="168" t="s">
        <v>36</v>
      </c>
      <c r="E30" s="383"/>
      <c r="F30" s="383"/>
    </row>
    <row r="31" spans="2:6" ht="21" customHeight="1">
      <c r="B31" s="375" t="s">
        <v>454</v>
      </c>
      <c r="C31" s="175" t="s">
        <v>491</v>
      </c>
      <c r="D31" s="173" t="s">
        <v>486</v>
      </c>
      <c r="E31" s="173" t="s">
        <v>487</v>
      </c>
      <c r="F31" s="173" t="s">
        <v>500</v>
      </c>
    </row>
    <row r="32" spans="2:6" ht="21" customHeight="1">
      <c r="B32" s="377"/>
      <c r="C32" s="175" t="s">
        <v>501</v>
      </c>
      <c r="D32" s="173" t="s">
        <v>502</v>
      </c>
      <c r="E32" s="173" t="s">
        <v>494</v>
      </c>
      <c r="F32" s="173" t="s">
        <v>11</v>
      </c>
    </row>
    <row r="33" spans="2:6" ht="21" customHeight="1">
      <c r="B33" s="375" t="s">
        <v>456</v>
      </c>
      <c r="C33" s="177" t="s">
        <v>504</v>
      </c>
      <c r="D33" s="381" t="s">
        <v>505</v>
      </c>
      <c r="E33" s="381" t="s">
        <v>487</v>
      </c>
      <c r="F33" s="382" t="s">
        <v>456</v>
      </c>
    </row>
    <row r="34" spans="2:6" ht="21" customHeight="1">
      <c r="B34" s="376"/>
      <c r="C34" s="178" t="s">
        <v>506</v>
      </c>
      <c r="D34" s="382"/>
      <c r="E34" s="382"/>
      <c r="F34" s="382"/>
    </row>
    <row r="35" spans="2:6" ht="21" customHeight="1">
      <c r="B35" s="377"/>
      <c r="C35" s="176" t="s">
        <v>507</v>
      </c>
      <c r="D35" s="383"/>
      <c r="E35" s="383"/>
      <c r="F35" s="383"/>
    </row>
    <row r="36" spans="2:6" ht="21" customHeight="1">
      <c r="C36" s="174"/>
    </row>
    <row r="37" spans="2:6" ht="21" customHeight="1">
      <c r="B37" s="163" t="s">
        <v>458</v>
      </c>
      <c r="C37" s="163"/>
      <c r="D37" s="164"/>
      <c r="E37" s="164"/>
      <c r="F37" s="164"/>
    </row>
    <row r="38" spans="2:6" ht="21" customHeight="1">
      <c r="B38" s="376" t="s">
        <v>460</v>
      </c>
      <c r="C38" s="176" t="s">
        <v>508</v>
      </c>
      <c r="D38" s="168" t="s">
        <v>14</v>
      </c>
      <c r="E38" s="382" t="s">
        <v>509</v>
      </c>
      <c r="F38" s="382" t="s">
        <v>509</v>
      </c>
    </row>
    <row r="39" spans="2:6" ht="21" customHeight="1">
      <c r="B39" s="377"/>
      <c r="C39" s="176" t="s">
        <v>510</v>
      </c>
      <c r="D39" s="168" t="s">
        <v>511</v>
      </c>
      <c r="E39" s="383"/>
      <c r="F39" s="383"/>
    </row>
    <row r="40" spans="2:6" ht="21" customHeight="1">
      <c r="B40" s="375" t="s">
        <v>462</v>
      </c>
      <c r="C40" s="177" t="s">
        <v>392</v>
      </c>
      <c r="D40" s="170" t="s">
        <v>512</v>
      </c>
      <c r="E40" s="381" t="s">
        <v>494</v>
      </c>
      <c r="F40" s="381" t="s">
        <v>495</v>
      </c>
    </row>
    <row r="41" spans="2:6" ht="21" customHeight="1">
      <c r="B41" s="376"/>
      <c r="C41" s="178" t="s">
        <v>415</v>
      </c>
      <c r="D41" s="165" t="s">
        <v>513</v>
      </c>
      <c r="E41" s="382"/>
      <c r="F41" s="382"/>
    </row>
    <row r="42" spans="2:6" ht="21" customHeight="1">
      <c r="B42" s="376"/>
      <c r="C42" s="176" t="s">
        <v>36</v>
      </c>
      <c r="D42" s="168" t="s">
        <v>36</v>
      </c>
      <c r="E42" s="383"/>
      <c r="F42" s="383"/>
    </row>
    <row r="43" spans="2:6" ht="21" customHeight="1">
      <c r="B43" s="377"/>
      <c r="C43" s="175" t="s">
        <v>584</v>
      </c>
      <c r="D43" s="173" t="s">
        <v>514</v>
      </c>
      <c r="E43" s="173" t="s">
        <v>34</v>
      </c>
      <c r="F43" s="173" t="s">
        <v>36</v>
      </c>
    </row>
    <row r="44" spans="2:6" ht="21" customHeight="1">
      <c r="C44" s="179"/>
    </row>
    <row r="45" spans="2:6" ht="21" customHeight="1">
      <c r="B45" s="163" t="s">
        <v>640</v>
      </c>
      <c r="C45" s="163"/>
      <c r="D45" s="164"/>
      <c r="E45" s="164"/>
      <c r="F45" s="164"/>
    </row>
    <row r="46" spans="2:6" ht="21" customHeight="1">
      <c r="B46" s="376" t="s">
        <v>464</v>
      </c>
      <c r="C46" s="176" t="s">
        <v>515</v>
      </c>
      <c r="D46" s="168" t="s">
        <v>516</v>
      </c>
      <c r="E46" s="381" t="s">
        <v>494</v>
      </c>
      <c r="F46" s="382" t="s">
        <v>517</v>
      </c>
    </row>
    <row r="47" spans="2:6" ht="21" customHeight="1">
      <c r="B47" s="376"/>
      <c r="C47" s="175" t="s">
        <v>518</v>
      </c>
      <c r="D47" s="173" t="s">
        <v>519</v>
      </c>
      <c r="E47" s="382"/>
      <c r="F47" s="383"/>
    </row>
    <row r="48" spans="2:6" ht="21" customHeight="1">
      <c r="B48" s="377"/>
      <c r="C48" s="176" t="s">
        <v>520</v>
      </c>
      <c r="D48" s="168" t="s">
        <v>521</v>
      </c>
      <c r="E48" s="383"/>
      <c r="F48" s="173" t="s">
        <v>36</v>
      </c>
    </row>
    <row r="49" spans="2:6" ht="21" customHeight="1">
      <c r="B49" s="375" t="s">
        <v>641</v>
      </c>
      <c r="C49" s="177" t="s">
        <v>223</v>
      </c>
      <c r="D49" s="381" t="s">
        <v>522</v>
      </c>
      <c r="E49" s="381" t="s">
        <v>34</v>
      </c>
      <c r="F49" s="381" t="s">
        <v>36</v>
      </c>
    </row>
    <row r="50" spans="2:6" ht="21" customHeight="1">
      <c r="B50" s="376"/>
      <c r="C50" s="178" t="s">
        <v>429</v>
      </c>
      <c r="D50" s="382"/>
      <c r="E50" s="382"/>
      <c r="F50" s="382"/>
    </row>
    <row r="51" spans="2:6" ht="21" customHeight="1">
      <c r="B51" s="376"/>
      <c r="C51" s="178" t="s">
        <v>523</v>
      </c>
      <c r="D51" s="382"/>
      <c r="E51" s="382"/>
      <c r="F51" s="382"/>
    </row>
    <row r="52" spans="2:6" ht="21" customHeight="1">
      <c r="B52" s="376"/>
      <c r="C52" s="178" t="s">
        <v>226</v>
      </c>
      <c r="D52" s="382"/>
      <c r="E52" s="382"/>
      <c r="F52" s="382"/>
    </row>
    <row r="53" spans="2:6" ht="21" customHeight="1">
      <c r="B53" s="376"/>
      <c r="C53" s="176" t="s">
        <v>485</v>
      </c>
      <c r="D53" s="383"/>
      <c r="E53" s="383"/>
      <c r="F53" s="383"/>
    </row>
    <row r="54" spans="2:6" ht="21" customHeight="1">
      <c r="B54" s="376"/>
      <c r="C54" s="175" t="s">
        <v>503</v>
      </c>
      <c r="D54" s="173" t="s">
        <v>503</v>
      </c>
      <c r="E54" s="173" t="s">
        <v>494</v>
      </c>
      <c r="F54" s="173" t="s">
        <v>11</v>
      </c>
    </row>
    <row r="55" spans="2:6" ht="21" customHeight="1">
      <c r="B55" s="376"/>
      <c r="C55" s="175" t="s">
        <v>524</v>
      </c>
      <c r="D55" s="173" t="s">
        <v>525</v>
      </c>
      <c r="E55" s="173" t="s">
        <v>34</v>
      </c>
      <c r="F55" s="173" t="s">
        <v>36</v>
      </c>
    </row>
    <row r="56" spans="2:6" ht="21" customHeight="1">
      <c r="B56" s="376"/>
      <c r="C56" s="175" t="s">
        <v>526</v>
      </c>
      <c r="D56" s="173" t="s">
        <v>526</v>
      </c>
      <c r="E56" s="379" t="s">
        <v>494</v>
      </c>
      <c r="F56" s="173" t="s">
        <v>36</v>
      </c>
    </row>
    <row r="57" spans="2:6" ht="21" customHeight="1">
      <c r="B57" s="377"/>
      <c r="C57" s="176" t="s">
        <v>527</v>
      </c>
      <c r="D57" s="168" t="s">
        <v>528</v>
      </c>
      <c r="E57" s="380"/>
      <c r="F57" s="168" t="s">
        <v>517</v>
      </c>
    </row>
    <row r="58" spans="2:6" ht="21" customHeight="1">
      <c r="B58" s="375" t="s">
        <v>36</v>
      </c>
      <c r="C58" s="175" t="s">
        <v>529</v>
      </c>
      <c r="D58" s="173" t="s">
        <v>530</v>
      </c>
      <c r="E58" s="381" t="s">
        <v>494</v>
      </c>
      <c r="F58" s="381" t="s">
        <v>36</v>
      </c>
    </row>
    <row r="59" spans="2:6" ht="21" customHeight="1">
      <c r="B59" s="377"/>
      <c r="C59" s="168" t="s">
        <v>531</v>
      </c>
      <c r="D59" s="168" t="s">
        <v>531</v>
      </c>
      <c r="E59" s="383"/>
      <c r="F59" s="383"/>
    </row>
    <row r="69" spans="2:2">
      <c r="B69" s="162"/>
    </row>
    <row r="70" spans="2:2">
      <c r="B70" s="174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56A7-D249-44B9-B3C2-D262706A356C}">
  <dimension ref="B1:F70"/>
  <sheetViews>
    <sheetView showGridLines="0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547</v>
      </c>
      <c r="C1" s="160" t="s">
        <v>548</v>
      </c>
      <c r="D1" s="160" t="s">
        <v>549</v>
      </c>
      <c r="E1" s="160" t="s">
        <v>550</v>
      </c>
      <c r="F1" s="160" t="s">
        <v>551</v>
      </c>
    </row>
    <row r="2" spans="2:6">
      <c r="B2" s="162"/>
      <c r="C2" s="162"/>
    </row>
    <row r="3" spans="2:6" ht="21" customHeight="1">
      <c r="B3" s="163" t="s">
        <v>446</v>
      </c>
      <c r="C3" s="163"/>
      <c r="D3" s="164"/>
      <c r="E3" s="164"/>
      <c r="F3" s="164"/>
    </row>
    <row r="4" spans="2:6" ht="21" customHeight="1">
      <c r="B4" s="376" t="s">
        <v>41</v>
      </c>
      <c r="C4" s="379" t="s">
        <v>559</v>
      </c>
      <c r="D4" s="165" t="s">
        <v>566</v>
      </c>
      <c r="E4" s="382" t="s">
        <v>553</v>
      </c>
      <c r="F4" s="382" t="s">
        <v>45</v>
      </c>
    </row>
    <row r="5" spans="2:6" ht="21" customHeight="1">
      <c r="B5" s="376"/>
      <c r="C5" s="382"/>
      <c r="D5" s="165" t="s">
        <v>567</v>
      </c>
      <c r="E5" s="382"/>
      <c r="F5" s="382"/>
    </row>
    <row r="6" spans="2:6" ht="21" customHeight="1">
      <c r="B6" s="376"/>
      <c r="C6" s="382"/>
      <c r="D6" s="165" t="s">
        <v>569</v>
      </c>
      <c r="E6" s="382"/>
      <c r="F6" s="382"/>
    </row>
    <row r="7" spans="2:6" ht="21" customHeight="1">
      <c r="B7" s="376"/>
      <c r="C7" s="382"/>
      <c r="D7" s="165" t="s">
        <v>570</v>
      </c>
      <c r="E7" s="382"/>
      <c r="F7" s="382"/>
    </row>
    <row r="8" spans="2:6" ht="21" customHeight="1">
      <c r="B8" s="376"/>
      <c r="C8" s="382"/>
      <c r="D8" s="165" t="s">
        <v>331</v>
      </c>
      <c r="E8" s="382"/>
      <c r="F8" s="382"/>
    </row>
    <row r="9" spans="2:6" ht="21" customHeight="1">
      <c r="B9" s="376"/>
      <c r="C9" s="383"/>
      <c r="D9" s="168" t="s">
        <v>601</v>
      </c>
      <c r="E9" s="383"/>
      <c r="F9" s="383"/>
    </row>
    <row r="10" spans="2:6" ht="21" customHeight="1">
      <c r="B10" s="376"/>
      <c r="C10" s="166" t="s">
        <v>560</v>
      </c>
      <c r="D10" s="378" t="s">
        <v>565</v>
      </c>
      <c r="E10" s="381" t="s">
        <v>40</v>
      </c>
      <c r="F10" s="381" t="s">
        <v>41</v>
      </c>
    </row>
    <row r="11" spans="2:6" ht="21" customHeight="1">
      <c r="B11" s="376"/>
      <c r="C11" s="166" t="s">
        <v>561</v>
      </c>
      <c r="D11" s="379"/>
      <c r="E11" s="382"/>
      <c r="F11" s="382"/>
    </row>
    <row r="12" spans="2:6" ht="21" customHeight="1">
      <c r="B12" s="376"/>
      <c r="C12" s="166" t="s">
        <v>562</v>
      </c>
      <c r="D12" s="379"/>
      <c r="E12" s="382"/>
      <c r="F12" s="382"/>
    </row>
    <row r="13" spans="2:6" ht="21" customHeight="1">
      <c r="B13" s="376"/>
      <c r="C13" s="166" t="s">
        <v>563</v>
      </c>
      <c r="D13" s="379"/>
      <c r="E13" s="382"/>
      <c r="F13" s="382"/>
    </row>
    <row r="14" spans="2:6" ht="21" customHeight="1">
      <c r="B14" s="376"/>
      <c r="C14" s="166" t="s">
        <v>564</v>
      </c>
      <c r="D14" s="380"/>
      <c r="E14" s="383"/>
      <c r="F14" s="383"/>
    </row>
    <row r="15" spans="2:6" ht="21" customHeight="1">
      <c r="B15" s="375" t="s">
        <v>546</v>
      </c>
      <c r="C15" s="378" t="s">
        <v>559</v>
      </c>
      <c r="D15" s="170" t="s">
        <v>556</v>
      </c>
      <c r="E15" s="381" t="s">
        <v>554</v>
      </c>
      <c r="F15" s="381" t="s">
        <v>45</v>
      </c>
    </row>
    <row r="16" spans="2:6" ht="21" customHeight="1">
      <c r="B16" s="376"/>
      <c r="C16" s="379"/>
      <c r="D16" s="165" t="s">
        <v>571</v>
      </c>
      <c r="E16" s="382"/>
      <c r="F16" s="382"/>
    </row>
    <row r="17" spans="2:6" ht="21" customHeight="1">
      <c r="B17" s="377"/>
      <c r="C17" s="380"/>
      <c r="D17" s="168" t="s">
        <v>572</v>
      </c>
      <c r="E17" s="383"/>
      <c r="F17" s="383"/>
    </row>
    <row r="18" spans="2:6" ht="21" customHeight="1">
      <c r="B18" s="375" t="s">
        <v>448</v>
      </c>
      <c r="C18" s="169" t="s">
        <v>560</v>
      </c>
      <c r="D18" s="378" t="s">
        <v>602</v>
      </c>
      <c r="E18" s="381" t="s">
        <v>40</v>
      </c>
      <c r="F18" s="381" t="s">
        <v>555</v>
      </c>
    </row>
    <row r="19" spans="2:6" ht="21" customHeight="1">
      <c r="B19" s="376"/>
      <c r="C19" s="166" t="s">
        <v>431</v>
      </c>
      <c r="D19" s="379"/>
      <c r="E19" s="382"/>
      <c r="F19" s="382"/>
    </row>
    <row r="20" spans="2:6" ht="21" customHeight="1">
      <c r="B20" s="376"/>
      <c r="C20" s="166" t="s">
        <v>562</v>
      </c>
      <c r="D20" s="379"/>
      <c r="E20" s="382"/>
      <c r="F20" s="382"/>
    </row>
    <row r="21" spans="2:6" ht="21" customHeight="1">
      <c r="B21" s="376"/>
      <c r="C21" s="166" t="s">
        <v>44</v>
      </c>
      <c r="D21" s="379"/>
      <c r="E21" s="382"/>
      <c r="F21" s="382"/>
    </row>
    <row r="22" spans="2:6" ht="21" customHeight="1">
      <c r="B22" s="376"/>
      <c r="C22" s="166" t="s">
        <v>563</v>
      </c>
      <c r="D22" s="379"/>
      <c r="E22" s="382"/>
      <c r="F22" s="382"/>
    </row>
    <row r="23" spans="2:6" ht="21" customHeight="1">
      <c r="B23" s="377"/>
      <c r="C23" s="167" t="s">
        <v>564</v>
      </c>
      <c r="D23" s="380"/>
      <c r="E23" s="383"/>
      <c r="F23" s="383"/>
    </row>
    <row r="24" spans="2:6" ht="21" customHeight="1">
      <c r="B24" s="171" t="s">
        <v>450</v>
      </c>
      <c r="C24" s="172" t="s">
        <v>450</v>
      </c>
      <c r="D24" s="173" t="s">
        <v>546</v>
      </c>
      <c r="E24" s="173" t="s">
        <v>554</v>
      </c>
      <c r="F24" s="173" t="s">
        <v>450</v>
      </c>
    </row>
    <row r="25" spans="2:6" ht="21" customHeight="1">
      <c r="C25" s="174"/>
    </row>
    <row r="26" spans="2:6" ht="21" customHeight="1">
      <c r="B26" s="163" t="s">
        <v>552</v>
      </c>
      <c r="C26" s="163"/>
      <c r="D26" s="164"/>
      <c r="E26" s="164"/>
      <c r="F26" s="164"/>
    </row>
    <row r="27" spans="2:6" ht="21" customHeight="1">
      <c r="B27" s="376" t="s">
        <v>453</v>
      </c>
      <c r="C27" s="382" t="s">
        <v>573</v>
      </c>
      <c r="D27" s="165" t="s">
        <v>402</v>
      </c>
      <c r="E27" s="382" t="s">
        <v>542</v>
      </c>
      <c r="F27" s="382" t="s">
        <v>557</v>
      </c>
    </row>
    <row r="28" spans="2:6" ht="21" customHeight="1">
      <c r="B28" s="376"/>
      <c r="C28" s="383"/>
      <c r="D28" s="168" t="s">
        <v>496</v>
      </c>
      <c r="E28" s="382"/>
      <c r="F28" s="382"/>
    </row>
    <row r="29" spans="2:6" ht="21" customHeight="1">
      <c r="B29" s="376"/>
      <c r="C29" s="175" t="s">
        <v>574</v>
      </c>
      <c r="D29" s="173" t="s">
        <v>498</v>
      </c>
      <c r="E29" s="382"/>
      <c r="F29" s="382"/>
    </row>
    <row r="30" spans="2:6" ht="21" customHeight="1">
      <c r="B30" s="377"/>
      <c r="C30" s="176" t="s">
        <v>575</v>
      </c>
      <c r="D30" s="168" t="s">
        <v>42</v>
      </c>
      <c r="E30" s="383"/>
      <c r="F30" s="383"/>
    </row>
    <row r="31" spans="2:6" ht="21" customHeight="1">
      <c r="B31" s="375" t="s">
        <v>455</v>
      </c>
      <c r="C31" s="175" t="s">
        <v>44</v>
      </c>
      <c r="D31" s="173" t="s">
        <v>546</v>
      </c>
      <c r="E31" s="173" t="s">
        <v>554</v>
      </c>
      <c r="F31" s="173" t="s">
        <v>44</v>
      </c>
    </row>
    <row r="32" spans="2:6" ht="21" customHeight="1">
      <c r="B32" s="377"/>
      <c r="C32" s="175" t="s">
        <v>576</v>
      </c>
      <c r="D32" s="173" t="s">
        <v>502</v>
      </c>
      <c r="E32" s="173" t="s">
        <v>542</v>
      </c>
      <c r="F32" s="173" t="s">
        <v>48</v>
      </c>
    </row>
    <row r="33" spans="2:6" ht="21" customHeight="1">
      <c r="B33" s="375" t="s">
        <v>457</v>
      </c>
      <c r="C33" s="177" t="s">
        <v>578</v>
      </c>
      <c r="D33" s="381" t="s">
        <v>579</v>
      </c>
      <c r="E33" s="381" t="s">
        <v>554</v>
      </c>
      <c r="F33" s="382" t="s">
        <v>457</v>
      </c>
    </row>
    <row r="34" spans="2:6" ht="21" customHeight="1">
      <c r="B34" s="376"/>
      <c r="C34" s="178" t="s">
        <v>193</v>
      </c>
      <c r="D34" s="382"/>
      <c r="E34" s="382"/>
      <c r="F34" s="382"/>
    </row>
    <row r="35" spans="2:6" ht="21" customHeight="1">
      <c r="B35" s="377"/>
      <c r="C35" s="176" t="s">
        <v>577</v>
      </c>
      <c r="D35" s="383"/>
      <c r="E35" s="383"/>
      <c r="F35" s="383"/>
    </row>
    <row r="36" spans="2:6" ht="21" customHeight="1">
      <c r="C36" s="174"/>
    </row>
    <row r="37" spans="2:6" ht="21" customHeight="1">
      <c r="B37" s="163" t="s">
        <v>459</v>
      </c>
      <c r="C37" s="163"/>
      <c r="D37" s="164"/>
      <c r="E37" s="164"/>
      <c r="F37" s="164"/>
    </row>
    <row r="38" spans="2:6" ht="21" customHeight="1">
      <c r="B38" s="376" t="s">
        <v>461</v>
      </c>
      <c r="C38" s="176" t="s">
        <v>580</v>
      </c>
      <c r="D38" s="168" t="s">
        <v>14</v>
      </c>
      <c r="E38" s="382" t="s">
        <v>543</v>
      </c>
      <c r="F38" s="382" t="s">
        <v>543</v>
      </c>
    </row>
    <row r="39" spans="2:6" ht="21" customHeight="1">
      <c r="B39" s="377"/>
      <c r="C39" s="176" t="s">
        <v>581</v>
      </c>
      <c r="D39" s="168" t="s">
        <v>511</v>
      </c>
      <c r="E39" s="383"/>
      <c r="F39" s="383"/>
    </row>
    <row r="40" spans="2:6" ht="21" customHeight="1">
      <c r="B40" s="375" t="s">
        <v>463</v>
      </c>
      <c r="C40" s="177" t="s">
        <v>392</v>
      </c>
      <c r="D40" s="170" t="s">
        <v>583</v>
      </c>
      <c r="E40" s="381" t="s">
        <v>542</v>
      </c>
      <c r="F40" s="381" t="s">
        <v>557</v>
      </c>
    </row>
    <row r="41" spans="2:6" ht="21" customHeight="1">
      <c r="B41" s="376"/>
      <c r="C41" s="178" t="s">
        <v>415</v>
      </c>
      <c r="D41" s="165" t="s">
        <v>582</v>
      </c>
      <c r="E41" s="382"/>
      <c r="F41" s="382"/>
    </row>
    <row r="42" spans="2:6" ht="21" customHeight="1">
      <c r="B42" s="376"/>
      <c r="C42" s="176" t="s">
        <v>42</v>
      </c>
      <c r="D42" s="168" t="s">
        <v>42</v>
      </c>
      <c r="E42" s="383"/>
      <c r="F42" s="383"/>
    </row>
    <row r="43" spans="2:6" ht="21" customHeight="1">
      <c r="B43" s="377"/>
      <c r="C43" s="175" t="s">
        <v>585</v>
      </c>
      <c r="D43" s="173" t="s">
        <v>586</v>
      </c>
      <c r="E43" s="173" t="s">
        <v>40</v>
      </c>
      <c r="F43" s="173" t="s">
        <v>42</v>
      </c>
    </row>
    <row r="44" spans="2:6" ht="21" customHeight="1">
      <c r="C44" s="179"/>
    </row>
    <row r="45" spans="2:6" ht="21" customHeight="1">
      <c r="B45" s="163" t="s">
        <v>642</v>
      </c>
      <c r="C45" s="163"/>
      <c r="D45" s="164"/>
      <c r="E45" s="164"/>
      <c r="F45" s="164"/>
    </row>
    <row r="46" spans="2:6" ht="21" customHeight="1">
      <c r="B46" s="376" t="s">
        <v>465</v>
      </c>
      <c r="C46" s="176" t="s">
        <v>587</v>
      </c>
      <c r="D46" s="168" t="s">
        <v>588</v>
      </c>
      <c r="E46" s="381" t="s">
        <v>542</v>
      </c>
      <c r="F46" s="382" t="s">
        <v>558</v>
      </c>
    </row>
    <row r="47" spans="2:6" ht="21" customHeight="1">
      <c r="B47" s="376"/>
      <c r="C47" s="175" t="s">
        <v>589</v>
      </c>
      <c r="D47" s="173" t="s">
        <v>590</v>
      </c>
      <c r="E47" s="382"/>
      <c r="F47" s="383"/>
    </row>
    <row r="48" spans="2:6" ht="21" customHeight="1">
      <c r="B48" s="377"/>
      <c r="C48" s="176" t="s">
        <v>591</v>
      </c>
      <c r="D48" s="168" t="s">
        <v>521</v>
      </c>
      <c r="E48" s="383"/>
      <c r="F48" s="173" t="s">
        <v>42</v>
      </c>
    </row>
    <row r="49" spans="2:6" ht="21" customHeight="1">
      <c r="B49" s="375" t="s">
        <v>643</v>
      </c>
      <c r="C49" s="177" t="s">
        <v>560</v>
      </c>
      <c r="D49" s="381" t="s">
        <v>522</v>
      </c>
      <c r="E49" s="381" t="s">
        <v>40</v>
      </c>
      <c r="F49" s="381" t="s">
        <v>42</v>
      </c>
    </row>
    <row r="50" spans="2:6" ht="21" customHeight="1">
      <c r="B50" s="376"/>
      <c r="C50" s="178" t="s">
        <v>431</v>
      </c>
      <c r="D50" s="382"/>
      <c r="E50" s="382"/>
      <c r="F50" s="382"/>
    </row>
    <row r="51" spans="2:6" ht="21" customHeight="1">
      <c r="B51" s="376"/>
      <c r="C51" s="178" t="s">
        <v>592</v>
      </c>
      <c r="D51" s="382"/>
      <c r="E51" s="382"/>
      <c r="F51" s="382"/>
    </row>
    <row r="52" spans="2:6" ht="21" customHeight="1">
      <c r="B52" s="376"/>
      <c r="C52" s="178" t="s">
        <v>563</v>
      </c>
      <c r="D52" s="382"/>
      <c r="E52" s="382"/>
      <c r="F52" s="382"/>
    </row>
    <row r="53" spans="2:6" ht="21" customHeight="1">
      <c r="B53" s="376"/>
      <c r="C53" s="176" t="s">
        <v>564</v>
      </c>
      <c r="D53" s="383"/>
      <c r="E53" s="383"/>
      <c r="F53" s="383"/>
    </row>
    <row r="54" spans="2:6" ht="21" customHeight="1">
      <c r="B54" s="376"/>
      <c r="C54" s="175" t="s">
        <v>593</v>
      </c>
      <c r="D54" s="175" t="s">
        <v>593</v>
      </c>
      <c r="E54" s="173" t="s">
        <v>542</v>
      </c>
      <c r="F54" s="173" t="s">
        <v>48</v>
      </c>
    </row>
    <row r="55" spans="2:6" ht="21" customHeight="1">
      <c r="B55" s="376"/>
      <c r="C55" s="175" t="s">
        <v>594</v>
      </c>
      <c r="D55" s="173" t="s">
        <v>595</v>
      </c>
      <c r="E55" s="173" t="s">
        <v>40</v>
      </c>
      <c r="F55" s="173" t="s">
        <v>42</v>
      </c>
    </row>
    <row r="56" spans="2:6" ht="21" customHeight="1">
      <c r="B56" s="376"/>
      <c r="C56" s="175" t="s">
        <v>596</v>
      </c>
      <c r="D56" s="173" t="s">
        <v>596</v>
      </c>
      <c r="E56" s="379" t="s">
        <v>542</v>
      </c>
      <c r="F56" s="173" t="s">
        <v>42</v>
      </c>
    </row>
    <row r="57" spans="2:6" ht="21" customHeight="1">
      <c r="B57" s="377"/>
      <c r="C57" s="176" t="s">
        <v>597</v>
      </c>
      <c r="D57" s="176" t="s">
        <v>597</v>
      </c>
      <c r="E57" s="380"/>
      <c r="F57" s="168" t="s">
        <v>558</v>
      </c>
    </row>
    <row r="58" spans="2:6" ht="21" customHeight="1">
      <c r="B58" s="375" t="s">
        <v>42</v>
      </c>
      <c r="C58" s="175" t="s">
        <v>598</v>
      </c>
      <c r="D58" s="173" t="s">
        <v>599</v>
      </c>
      <c r="E58" s="381" t="s">
        <v>542</v>
      </c>
      <c r="F58" s="381" t="s">
        <v>42</v>
      </c>
    </row>
    <row r="59" spans="2:6" ht="21" customHeight="1">
      <c r="B59" s="377"/>
      <c r="C59" s="168" t="s">
        <v>600</v>
      </c>
      <c r="D59" s="168" t="s">
        <v>600</v>
      </c>
      <c r="E59" s="383"/>
      <c r="F59" s="383"/>
    </row>
    <row r="69" spans="2:2">
      <c r="B69" s="162"/>
    </row>
    <row r="70" spans="2:2">
      <c r="B70" s="174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086-9111-4E08-BF00-33916E2D6EA5}">
  <dimension ref="A1:P45"/>
  <sheetViews>
    <sheetView showGridLines="0" zoomScale="90" zoomScaleNormal="90" workbookViewId="0"/>
  </sheetViews>
  <sheetFormatPr defaultRowHeight="14.5" outlineLevelRow="1" outlineLevelCol="1"/>
  <cols>
    <col min="1" max="1" width="44.6328125" customWidth="1"/>
    <col min="2" max="2" width="43.453125" customWidth="1" outlineLevel="1"/>
    <col min="3" max="10" width="12.90625" customWidth="1"/>
    <col min="11" max="11" width="13.08984375" bestFit="1" customWidth="1"/>
    <col min="12" max="15" width="12.90625" customWidth="1"/>
  </cols>
  <sheetData>
    <row r="1" spans="1:16" ht="14.4" customHeight="1">
      <c r="A1" s="180" t="s">
        <v>534</v>
      </c>
      <c r="B1" s="180"/>
      <c r="C1" s="388" t="s">
        <v>445</v>
      </c>
      <c r="D1" s="389"/>
      <c r="E1" s="389"/>
      <c r="F1" s="390"/>
      <c r="G1" s="388" t="s">
        <v>451</v>
      </c>
      <c r="H1" s="389"/>
      <c r="I1" s="390"/>
      <c r="J1" s="388" t="s">
        <v>458</v>
      </c>
      <c r="K1" s="390"/>
      <c r="L1" s="388" t="s">
        <v>640</v>
      </c>
      <c r="M1" s="389"/>
      <c r="N1" s="390"/>
      <c r="O1" s="391" t="s">
        <v>536</v>
      </c>
    </row>
    <row r="2" spans="1:16" ht="14.4" customHeight="1" outlineLevel="1">
      <c r="A2" s="180" t="s">
        <v>604</v>
      </c>
      <c r="B2" s="180"/>
      <c r="C2" s="388" t="s">
        <v>446</v>
      </c>
      <c r="D2" s="389"/>
      <c r="E2" s="389"/>
      <c r="F2" s="390"/>
      <c r="G2" s="388" t="s">
        <v>552</v>
      </c>
      <c r="H2" s="389"/>
      <c r="I2" s="390"/>
      <c r="J2" s="388" t="s">
        <v>459</v>
      </c>
      <c r="K2" s="390"/>
      <c r="L2" s="388" t="s">
        <v>642</v>
      </c>
      <c r="M2" s="389"/>
      <c r="N2" s="390"/>
      <c r="O2" s="391"/>
    </row>
    <row r="3" spans="1:16" ht="43.5">
      <c r="A3" s="147" t="s">
        <v>533</v>
      </c>
      <c r="B3" s="147"/>
      <c r="C3" s="181" t="s">
        <v>0</v>
      </c>
      <c r="D3" s="147" t="s">
        <v>545</v>
      </c>
      <c r="E3" s="147" t="s">
        <v>447</v>
      </c>
      <c r="F3" s="186" t="s">
        <v>449</v>
      </c>
      <c r="G3" s="181" t="s">
        <v>452</v>
      </c>
      <c r="H3" s="147" t="s">
        <v>454</v>
      </c>
      <c r="I3" s="186" t="s">
        <v>456</v>
      </c>
      <c r="J3" s="181" t="s">
        <v>460</v>
      </c>
      <c r="K3" s="186" t="s">
        <v>532</v>
      </c>
      <c r="L3" s="181" t="s">
        <v>464</v>
      </c>
      <c r="M3" s="147" t="s">
        <v>641</v>
      </c>
      <c r="N3" s="186" t="s">
        <v>36</v>
      </c>
      <c r="O3" s="392"/>
    </row>
    <row r="4" spans="1:16" ht="43.5" outlineLevel="1">
      <c r="A4" s="189" t="s">
        <v>544</v>
      </c>
      <c r="B4" s="189"/>
      <c r="C4" s="190" t="s">
        <v>41</v>
      </c>
      <c r="D4" s="189" t="s">
        <v>546</v>
      </c>
      <c r="E4" s="189" t="s">
        <v>448</v>
      </c>
      <c r="F4" s="191" t="s">
        <v>450</v>
      </c>
      <c r="G4" s="190" t="s">
        <v>453</v>
      </c>
      <c r="H4" s="189" t="s">
        <v>455</v>
      </c>
      <c r="I4" s="191" t="s">
        <v>457</v>
      </c>
      <c r="J4" s="190" t="s">
        <v>461</v>
      </c>
      <c r="K4" s="191" t="s">
        <v>463</v>
      </c>
      <c r="L4" s="190" t="s">
        <v>465</v>
      </c>
      <c r="M4" s="189" t="s">
        <v>643</v>
      </c>
      <c r="N4" s="191" t="s">
        <v>42</v>
      </c>
      <c r="O4" s="191" t="s">
        <v>536</v>
      </c>
    </row>
    <row r="5" spans="1:16">
      <c r="A5" s="2" t="s">
        <v>535</v>
      </c>
      <c r="B5" s="192" t="s">
        <v>43</v>
      </c>
      <c r="C5" s="182">
        <f>C6+C14+C18+C19+C24</f>
        <v>3628416</v>
      </c>
      <c r="D5" s="183">
        <f t="shared" ref="D5:N5" si="0">D6+D14+D18+D19+D24</f>
        <v>2214306</v>
      </c>
      <c r="E5" s="183">
        <f t="shared" si="0"/>
        <v>1116926</v>
      </c>
      <c r="F5" s="187">
        <f t="shared" si="0"/>
        <v>235996</v>
      </c>
      <c r="G5" s="182">
        <f t="shared" si="0"/>
        <v>283744</v>
      </c>
      <c r="H5" s="183">
        <f t="shared" si="0"/>
        <v>187945</v>
      </c>
      <c r="I5" s="187">
        <f t="shared" si="0"/>
        <v>138899</v>
      </c>
      <c r="J5" s="182">
        <f t="shared" si="0"/>
        <v>549254</v>
      </c>
      <c r="K5" s="187">
        <f t="shared" si="0"/>
        <v>469133</v>
      </c>
      <c r="L5" s="182">
        <f t="shared" si="0"/>
        <v>1157583</v>
      </c>
      <c r="M5" s="183">
        <f t="shared" si="0"/>
        <v>434269</v>
      </c>
      <c r="N5" s="187">
        <f t="shared" si="0"/>
        <v>71869</v>
      </c>
      <c r="O5" s="187">
        <f>O6+O14+O18+O19+O24</f>
        <v>10572739</v>
      </c>
      <c r="P5" s="198"/>
    </row>
    <row r="6" spans="1:16">
      <c r="A6" s="2" t="s">
        <v>27</v>
      </c>
      <c r="B6" s="192" t="s">
        <v>39</v>
      </c>
      <c r="C6" s="182">
        <v>3319590</v>
      </c>
      <c r="D6" s="183">
        <v>2214306</v>
      </c>
      <c r="E6" s="183">
        <v>0</v>
      </c>
      <c r="F6" s="187">
        <v>235996</v>
      </c>
      <c r="G6" s="182">
        <v>0</v>
      </c>
      <c r="H6" s="183">
        <v>168036</v>
      </c>
      <c r="I6" s="187">
        <v>138899</v>
      </c>
      <c r="J6" s="182">
        <v>0</v>
      </c>
      <c r="K6" s="187">
        <v>0</v>
      </c>
      <c r="L6" s="182">
        <v>0</v>
      </c>
      <c r="M6" s="183">
        <v>0</v>
      </c>
      <c r="N6" s="187">
        <v>0</v>
      </c>
      <c r="O6" s="187">
        <f>SUM(C6:N6)</f>
        <v>6076827</v>
      </c>
      <c r="P6" s="198"/>
    </row>
    <row r="7" spans="1:16">
      <c r="A7" s="5" t="s">
        <v>28</v>
      </c>
      <c r="B7" s="193" t="s">
        <v>538</v>
      </c>
      <c r="C7" s="182">
        <v>780242</v>
      </c>
      <c r="D7" s="183">
        <v>2214306</v>
      </c>
      <c r="E7" s="183">
        <v>0</v>
      </c>
      <c r="F7" s="187">
        <v>235996</v>
      </c>
      <c r="G7" s="182">
        <v>0</v>
      </c>
      <c r="H7" s="183">
        <v>168036</v>
      </c>
      <c r="I7" s="187">
        <v>138899</v>
      </c>
      <c r="J7" s="182">
        <v>0</v>
      </c>
      <c r="K7" s="187">
        <v>0</v>
      </c>
      <c r="L7" s="182">
        <v>0</v>
      </c>
      <c r="M7" s="183">
        <v>0</v>
      </c>
      <c r="N7" s="187">
        <v>0</v>
      </c>
      <c r="O7" s="187">
        <f t="shared" ref="O7:O23" si="1">SUM(C7:N7)</f>
        <v>3537479</v>
      </c>
      <c r="P7" s="198"/>
    </row>
    <row r="8" spans="1:16">
      <c r="A8" s="6" t="s">
        <v>29</v>
      </c>
      <c r="B8" s="194" t="s">
        <v>537</v>
      </c>
      <c r="C8" s="185">
        <v>780242</v>
      </c>
      <c r="D8" s="184">
        <v>2214306</v>
      </c>
      <c r="E8" s="184">
        <v>0</v>
      </c>
      <c r="F8" s="188">
        <v>0</v>
      </c>
      <c r="G8" s="185">
        <v>0</v>
      </c>
      <c r="H8" s="184">
        <v>0</v>
      </c>
      <c r="I8" s="188">
        <v>0</v>
      </c>
      <c r="J8" s="185">
        <v>0</v>
      </c>
      <c r="K8" s="188">
        <v>0</v>
      </c>
      <c r="L8" s="185">
        <v>0</v>
      </c>
      <c r="M8" s="184">
        <v>0</v>
      </c>
      <c r="N8" s="188">
        <v>0</v>
      </c>
      <c r="O8" s="188">
        <f t="shared" si="1"/>
        <v>2994548</v>
      </c>
      <c r="P8" s="198"/>
    </row>
    <row r="9" spans="1:16">
      <c r="A9" s="6" t="s">
        <v>30</v>
      </c>
      <c r="B9" s="194" t="s">
        <v>44</v>
      </c>
      <c r="C9" s="185">
        <v>0</v>
      </c>
      <c r="D9" s="184">
        <v>0</v>
      </c>
      <c r="E9" s="184">
        <v>0</v>
      </c>
      <c r="F9" s="188">
        <v>0</v>
      </c>
      <c r="G9" s="185">
        <v>0</v>
      </c>
      <c r="H9" s="184">
        <v>168036</v>
      </c>
      <c r="I9" s="188">
        <v>0</v>
      </c>
      <c r="J9" s="185">
        <v>0</v>
      </c>
      <c r="K9" s="188">
        <v>0</v>
      </c>
      <c r="L9" s="185">
        <v>0</v>
      </c>
      <c r="M9" s="184">
        <v>0</v>
      </c>
      <c r="N9" s="188">
        <v>0</v>
      </c>
      <c r="O9" s="188">
        <f t="shared" si="1"/>
        <v>168036</v>
      </c>
      <c r="P9" s="198"/>
    </row>
    <row r="10" spans="1:16">
      <c r="A10" s="6" t="s">
        <v>31</v>
      </c>
      <c r="B10" s="194" t="s">
        <v>192</v>
      </c>
      <c r="C10" s="185">
        <v>0</v>
      </c>
      <c r="D10" s="184">
        <v>0</v>
      </c>
      <c r="E10" s="184">
        <v>0</v>
      </c>
      <c r="F10" s="188">
        <v>235996</v>
      </c>
      <c r="G10" s="185">
        <v>0</v>
      </c>
      <c r="H10" s="184">
        <v>0</v>
      </c>
      <c r="I10" s="188">
        <v>0</v>
      </c>
      <c r="J10" s="185">
        <v>0</v>
      </c>
      <c r="K10" s="188">
        <v>0</v>
      </c>
      <c r="L10" s="185">
        <v>0</v>
      </c>
      <c r="M10" s="184">
        <v>0</v>
      </c>
      <c r="N10" s="188">
        <v>0</v>
      </c>
      <c r="O10" s="188">
        <f t="shared" si="1"/>
        <v>235996</v>
      </c>
      <c r="P10" s="198"/>
    </row>
    <row r="11" spans="1:16">
      <c r="A11" s="6" t="s">
        <v>32</v>
      </c>
      <c r="B11" s="194" t="s">
        <v>539</v>
      </c>
      <c r="C11" s="185">
        <v>0</v>
      </c>
      <c r="D11" s="184">
        <v>0</v>
      </c>
      <c r="E11" s="184">
        <v>0</v>
      </c>
      <c r="F11" s="188">
        <v>0</v>
      </c>
      <c r="G11" s="185">
        <v>0</v>
      </c>
      <c r="H11" s="184">
        <v>0</v>
      </c>
      <c r="I11" s="188">
        <v>138899</v>
      </c>
      <c r="J11" s="185">
        <v>0</v>
      </c>
      <c r="K11" s="188">
        <v>0</v>
      </c>
      <c r="L11" s="185">
        <v>0</v>
      </c>
      <c r="M11" s="184">
        <v>0</v>
      </c>
      <c r="N11" s="188">
        <v>0</v>
      </c>
      <c r="O11" s="188">
        <f t="shared" si="1"/>
        <v>138899</v>
      </c>
      <c r="P11" s="198"/>
    </row>
    <row r="12" spans="1:16">
      <c r="A12" s="5" t="s">
        <v>33</v>
      </c>
      <c r="B12" s="193" t="s">
        <v>540</v>
      </c>
      <c r="C12" s="182">
        <v>2539348</v>
      </c>
      <c r="D12" s="183">
        <v>0</v>
      </c>
      <c r="E12" s="183">
        <v>0</v>
      </c>
      <c r="F12" s="187">
        <v>0</v>
      </c>
      <c r="G12" s="182">
        <v>0</v>
      </c>
      <c r="H12" s="183">
        <v>0</v>
      </c>
      <c r="I12" s="187">
        <v>0</v>
      </c>
      <c r="J12" s="182">
        <v>0</v>
      </c>
      <c r="K12" s="187">
        <v>0</v>
      </c>
      <c r="L12" s="182">
        <v>0</v>
      </c>
      <c r="M12" s="183">
        <v>0</v>
      </c>
      <c r="N12" s="187">
        <v>0</v>
      </c>
      <c r="O12" s="187">
        <f t="shared" si="1"/>
        <v>2539348</v>
      </c>
      <c r="P12" s="198"/>
    </row>
    <row r="13" spans="1:16">
      <c r="A13" s="6" t="s">
        <v>29</v>
      </c>
      <c r="B13" s="194" t="s">
        <v>537</v>
      </c>
      <c r="C13" s="185">
        <v>2539348</v>
      </c>
      <c r="D13" s="184">
        <v>0</v>
      </c>
      <c r="E13" s="184">
        <v>0</v>
      </c>
      <c r="F13" s="188">
        <v>0</v>
      </c>
      <c r="G13" s="185">
        <v>0</v>
      </c>
      <c r="H13" s="184">
        <v>0</v>
      </c>
      <c r="I13" s="188">
        <v>0</v>
      </c>
      <c r="J13" s="185">
        <v>0</v>
      </c>
      <c r="K13" s="188">
        <v>0</v>
      </c>
      <c r="L13" s="185">
        <v>0</v>
      </c>
      <c r="M13" s="184">
        <v>0</v>
      </c>
      <c r="N13" s="188">
        <v>0</v>
      </c>
      <c r="O13" s="188">
        <f t="shared" si="1"/>
        <v>2539348</v>
      </c>
      <c r="P13" s="198"/>
    </row>
    <row r="14" spans="1:16">
      <c r="A14" s="2" t="s">
        <v>34</v>
      </c>
      <c r="B14" s="192" t="s">
        <v>40</v>
      </c>
      <c r="C14" s="182">
        <v>308826</v>
      </c>
      <c r="D14" s="183">
        <v>0</v>
      </c>
      <c r="E14" s="183">
        <v>1116926</v>
      </c>
      <c r="F14" s="187">
        <v>0</v>
      </c>
      <c r="G14" s="182">
        <v>0</v>
      </c>
      <c r="H14" s="183">
        <v>0</v>
      </c>
      <c r="I14" s="187">
        <v>0</v>
      </c>
      <c r="J14" s="182">
        <v>0</v>
      </c>
      <c r="K14" s="187">
        <v>15512</v>
      </c>
      <c r="L14" s="182">
        <v>0</v>
      </c>
      <c r="M14" s="183">
        <v>245928</v>
      </c>
      <c r="N14" s="187">
        <v>3279</v>
      </c>
      <c r="O14" s="187">
        <f t="shared" si="1"/>
        <v>1690471</v>
      </c>
      <c r="P14" s="198"/>
    </row>
    <row r="15" spans="1:16">
      <c r="A15" s="33" t="s">
        <v>35</v>
      </c>
      <c r="B15" s="195" t="s">
        <v>541</v>
      </c>
      <c r="C15" s="185">
        <v>0</v>
      </c>
      <c r="D15" s="184">
        <v>0</v>
      </c>
      <c r="E15" s="184">
        <v>1116617</v>
      </c>
      <c r="F15" s="188">
        <v>0</v>
      </c>
      <c r="G15" s="185">
        <v>0</v>
      </c>
      <c r="H15" s="184">
        <v>0</v>
      </c>
      <c r="I15" s="188">
        <v>0</v>
      </c>
      <c r="J15" s="185">
        <v>0</v>
      </c>
      <c r="K15" s="188">
        <v>0</v>
      </c>
      <c r="L15" s="185">
        <v>0</v>
      </c>
      <c r="M15" s="184">
        <v>0</v>
      </c>
      <c r="N15" s="188">
        <v>0</v>
      </c>
      <c r="O15" s="188">
        <f t="shared" si="1"/>
        <v>1116617</v>
      </c>
      <c r="P15" s="198"/>
    </row>
    <row r="16" spans="1:16">
      <c r="A16" s="33" t="s">
        <v>0</v>
      </c>
      <c r="B16" s="195" t="s">
        <v>41</v>
      </c>
      <c r="C16" s="185">
        <v>308826</v>
      </c>
      <c r="D16" s="184">
        <v>0</v>
      </c>
      <c r="E16" s="184">
        <v>0</v>
      </c>
      <c r="F16" s="188">
        <v>0</v>
      </c>
      <c r="G16" s="185">
        <v>0</v>
      </c>
      <c r="H16" s="184">
        <v>0</v>
      </c>
      <c r="I16" s="188">
        <v>0</v>
      </c>
      <c r="J16" s="185">
        <v>0</v>
      </c>
      <c r="K16" s="188">
        <v>0</v>
      </c>
      <c r="L16" s="185">
        <v>0</v>
      </c>
      <c r="M16" s="184">
        <v>0</v>
      </c>
      <c r="N16" s="188">
        <v>0</v>
      </c>
      <c r="O16" s="188">
        <f t="shared" si="1"/>
        <v>308826</v>
      </c>
      <c r="P16" s="198"/>
    </row>
    <row r="17" spans="1:16">
      <c r="A17" s="33" t="s">
        <v>36</v>
      </c>
      <c r="B17" s="195" t="s">
        <v>42</v>
      </c>
      <c r="C17" s="185">
        <v>0</v>
      </c>
      <c r="D17" s="184">
        <v>0</v>
      </c>
      <c r="E17" s="184">
        <v>309</v>
      </c>
      <c r="F17" s="188">
        <v>0</v>
      </c>
      <c r="G17" s="185">
        <v>0</v>
      </c>
      <c r="H17" s="184">
        <v>0</v>
      </c>
      <c r="I17" s="188">
        <v>0</v>
      </c>
      <c r="J17" s="185">
        <v>0</v>
      </c>
      <c r="K17" s="188">
        <v>15512</v>
      </c>
      <c r="L17" s="185">
        <v>0</v>
      </c>
      <c r="M17" s="184">
        <v>245928</v>
      </c>
      <c r="N17" s="188">
        <v>3279</v>
      </c>
      <c r="O17" s="188">
        <f t="shared" si="1"/>
        <v>265028</v>
      </c>
      <c r="P17" s="198"/>
    </row>
    <row r="18" spans="1:16">
      <c r="A18" s="2" t="s">
        <v>509</v>
      </c>
      <c r="B18" s="192" t="s">
        <v>543</v>
      </c>
      <c r="C18" s="182">
        <v>0</v>
      </c>
      <c r="D18" s="183">
        <v>0</v>
      </c>
      <c r="E18" s="183">
        <v>0</v>
      </c>
      <c r="F18" s="187">
        <v>0</v>
      </c>
      <c r="G18" s="182">
        <v>0</v>
      </c>
      <c r="H18" s="183">
        <v>0</v>
      </c>
      <c r="I18" s="187">
        <v>0</v>
      </c>
      <c r="J18" s="182">
        <v>484852</v>
      </c>
      <c r="K18" s="187">
        <v>79530</v>
      </c>
      <c r="L18" s="182">
        <v>0</v>
      </c>
      <c r="M18" s="183">
        <v>0</v>
      </c>
      <c r="N18" s="187">
        <v>0</v>
      </c>
      <c r="O18" s="187">
        <f t="shared" si="1"/>
        <v>564382</v>
      </c>
      <c r="P18" s="198"/>
    </row>
    <row r="19" spans="1:16">
      <c r="A19" s="2" t="s">
        <v>494</v>
      </c>
      <c r="B19" s="192" t="s">
        <v>542</v>
      </c>
      <c r="C19" s="182">
        <v>0</v>
      </c>
      <c r="D19" s="183">
        <v>0</v>
      </c>
      <c r="E19" s="183">
        <v>0</v>
      </c>
      <c r="F19" s="187">
        <v>0</v>
      </c>
      <c r="G19" s="182">
        <v>283744</v>
      </c>
      <c r="H19" s="183">
        <v>19909</v>
      </c>
      <c r="I19" s="187">
        <v>0</v>
      </c>
      <c r="J19" s="182">
        <v>64402</v>
      </c>
      <c r="K19" s="187">
        <v>374091</v>
      </c>
      <c r="L19" s="182">
        <v>1157583</v>
      </c>
      <c r="M19" s="183">
        <v>188341</v>
      </c>
      <c r="N19" s="187">
        <v>68590</v>
      </c>
      <c r="O19" s="187">
        <f t="shared" si="1"/>
        <v>2156660</v>
      </c>
      <c r="P19" s="198"/>
    </row>
    <row r="20" spans="1:16">
      <c r="A20" s="33" t="s">
        <v>37</v>
      </c>
      <c r="B20" s="195" t="s">
        <v>46</v>
      </c>
      <c r="C20" s="185">
        <v>0</v>
      </c>
      <c r="D20" s="184">
        <v>0</v>
      </c>
      <c r="E20" s="184">
        <v>0</v>
      </c>
      <c r="F20" s="188">
        <v>0</v>
      </c>
      <c r="G20" s="185">
        <v>0</v>
      </c>
      <c r="H20" s="184">
        <v>0</v>
      </c>
      <c r="I20" s="188">
        <v>0</v>
      </c>
      <c r="J20" s="185">
        <v>60427</v>
      </c>
      <c r="K20" s="188">
        <v>0</v>
      </c>
      <c r="L20" s="185">
        <v>1155577</v>
      </c>
      <c r="M20" s="184">
        <v>50381</v>
      </c>
      <c r="N20" s="188">
        <v>11357</v>
      </c>
      <c r="O20" s="188">
        <f t="shared" si="1"/>
        <v>1277742</v>
      </c>
      <c r="P20" s="198"/>
    </row>
    <row r="21" spans="1:16">
      <c r="A21" s="33" t="s">
        <v>38</v>
      </c>
      <c r="B21" s="195" t="s">
        <v>47</v>
      </c>
      <c r="C21" s="185">
        <v>0</v>
      </c>
      <c r="D21" s="184">
        <v>0</v>
      </c>
      <c r="E21" s="184">
        <v>0</v>
      </c>
      <c r="F21" s="188">
        <v>0</v>
      </c>
      <c r="G21" s="185">
        <v>283744</v>
      </c>
      <c r="H21" s="184">
        <v>0</v>
      </c>
      <c r="I21" s="188">
        <v>0</v>
      </c>
      <c r="J21" s="185">
        <v>3975</v>
      </c>
      <c r="K21" s="188">
        <v>374091</v>
      </c>
      <c r="L21" s="185">
        <v>0</v>
      </c>
      <c r="M21" s="184">
        <v>2915</v>
      </c>
      <c r="N21" s="188">
        <v>0</v>
      </c>
      <c r="O21" s="188">
        <f t="shared" si="1"/>
        <v>664725</v>
      </c>
      <c r="P21" s="198"/>
    </row>
    <row r="22" spans="1:16">
      <c r="A22" s="33" t="s">
        <v>11</v>
      </c>
      <c r="B22" s="195" t="s">
        <v>48</v>
      </c>
      <c r="C22" s="185">
        <v>0</v>
      </c>
      <c r="D22" s="184">
        <v>0</v>
      </c>
      <c r="E22" s="184">
        <v>0</v>
      </c>
      <c r="F22" s="188">
        <v>0</v>
      </c>
      <c r="G22" s="185">
        <v>0</v>
      </c>
      <c r="H22" s="184">
        <v>19909</v>
      </c>
      <c r="I22" s="188">
        <v>0</v>
      </c>
      <c r="J22" s="185">
        <v>0</v>
      </c>
      <c r="K22" s="188">
        <v>0</v>
      </c>
      <c r="L22" s="185">
        <v>0</v>
      </c>
      <c r="M22" s="184">
        <v>97122</v>
      </c>
      <c r="N22" s="188">
        <v>0</v>
      </c>
      <c r="O22" s="188">
        <f t="shared" si="1"/>
        <v>117031</v>
      </c>
      <c r="P22" s="198"/>
    </row>
    <row r="23" spans="1:16">
      <c r="A23" s="33" t="s">
        <v>36</v>
      </c>
      <c r="B23" s="195" t="s">
        <v>42</v>
      </c>
      <c r="C23" s="185">
        <v>0</v>
      </c>
      <c r="D23" s="184">
        <v>0</v>
      </c>
      <c r="E23" s="184">
        <v>0</v>
      </c>
      <c r="F23" s="188">
        <v>0</v>
      </c>
      <c r="G23" s="185">
        <v>0</v>
      </c>
      <c r="H23" s="184">
        <v>0</v>
      </c>
      <c r="I23" s="188">
        <v>0</v>
      </c>
      <c r="J23" s="185">
        <v>0</v>
      </c>
      <c r="K23" s="188">
        <v>0</v>
      </c>
      <c r="L23" s="185">
        <v>2006</v>
      </c>
      <c r="M23" s="184">
        <v>37922</v>
      </c>
      <c r="N23" s="188">
        <v>57233</v>
      </c>
      <c r="O23" s="188">
        <f t="shared" si="1"/>
        <v>97161</v>
      </c>
      <c r="P23" s="198"/>
    </row>
    <row r="24" spans="1:16">
      <c r="A24" s="78" t="s">
        <v>395</v>
      </c>
      <c r="B24" s="196" t="s">
        <v>396</v>
      </c>
      <c r="C24" s="182">
        <v>0</v>
      </c>
      <c r="D24" s="183">
        <v>0</v>
      </c>
      <c r="E24" s="183">
        <v>0</v>
      </c>
      <c r="F24" s="187">
        <v>0</v>
      </c>
      <c r="G24" s="182">
        <v>0</v>
      </c>
      <c r="H24" s="183">
        <v>0</v>
      </c>
      <c r="I24" s="187">
        <v>0</v>
      </c>
      <c r="J24" s="182">
        <v>0</v>
      </c>
      <c r="K24" s="187">
        <v>0</v>
      </c>
      <c r="L24" s="182">
        <v>0</v>
      </c>
      <c r="M24" s="183">
        <v>0</v>
      </c>
      <c r="N24" s="187">
        <v>0</v>
      </c>
      <c r="O24" s="187">
        <v>84399</v>
      </c>
      <c r="P24" s="198"/>
    </row>
    <row r="26" spans="1:16">
      <c r="I26" s="197"/>
      <c r="J26" s="197"/>
      <c r="K26" s="197"/>
      <c r="L26" s="197"/>
      <c r="M26" s="197"/>
      <c r="N26" s="197"/>
      <c r="O26" s="197"/>
    </row>
    <row r="27" spans="1:16">
      <c r="I27" s="197"/>
      <c r="J27" s="197"/>
      <c r="K27" s="197"/>
      <c r="L27" s="197"/>
      <c r="M27" s="197"/>
      <c r="N27" s="197"/>
      <c r="O27" s="197"/>
    </row>
    <row r="28" spans="1:16">
      <c r="I28" s="197"/>
      <c r="J28" s="197"/>
      <c r="K28" s="197"/>
      <c r="L28" s="197"/>
      <c r="M28" s="197"/>
      <c r="N28" s="197"/>
      <c r="O28" s="197"/>
    </row>
    <row r="29" spans="1:16">
      <c r="I29" s="197"/>
      <c r="J29" s="197"/>
      <c r="K29" s="197"/>
      <c r="L29" s="197"/>
      <c r="M29" s="197"/>
      <c r="N29" s="197"/>
      <c r="O29" s="197"/>
    </row>
    <row r="30" spans="1:16">
      <c r="I30" s="197"/>
      <c r="J30" s="197"/>
      <c r="K30" s="197"/>
      <c r="L30" s="197"/>
      <c r="M30" s="197"/>
      <c r="N30" s="197"/>
      <c r="O30" s="197"/>
    </row>
    <row r="31" spans="1:16">
      <c r="I31" s="197"/>
      <c r="J31" s="197"/>
      <c r="K31" s="197"/>
      <c r="L31" s="197"/>
      <c r="M31" s="197"/>
      <c r="N31" s="197"/>
      <c r="O31" s="197"/>
    </row>
    <row r="32" spans="1:16">
      <c r="I32" s="197"/>
      <c r="J32" s="197"/>
      <c r="K32" s="197"/>
      <c r="L32" s="197"/>
      <c r="M32" s="197"/>
      <c r="N32" s="197"/>
      <c r="O32" s="197"/>
    </row>
    <row r="33" spans="3:15">
      <c r="I33" s="197"/>
      <c r="J33" s="197"/>
      <c r="K33" s="197"/>
      <c r="L33" s="197"/>
      <c r="M33" s="197"/>
      <c r="N33" s="197"/>
      <c r="O33" s="197"/>
    </row>
    <row r="34" spans="3:15">
      <c r="I34" s="197"/>
      <c r="J34" s="197"/>
      <c r="K34" s="197"/>
      <c r="L34" s="197"/>
      <c r="M34" s="197"/>
      <c r="N34" s="197"/>
      <c r="O34" s="197"/>
    </row>
    <row r="35" spans="3:15">
      <c r="I35" s="197"/>
      <c r="J35" s="197"/>
      <c r="K35" s="197"/>
      <c r="L35" s="197"/>
      <c r="M35" s="197"/>
      <c r="N35" s="197"/>
      <c r="O35" s="197"/>
    </row>
    <row r="36" spans="3:15">
      <c r="I36" s="197"/>
      <c r="J36" s="197"/>
      <c r="K36" s="197"/>
      <c r="L36" s="197"/>
      <c r="M36" s="197"/>
      <c r="N36" s="197"/>
      <c r="O36" s="197"/>
    </row>
    <row r="37" spans="3:15">
      <c r="I37" s="197"/>
      <c r="J37" s="197"/>
      <c r="K37" s="197"/>
      <c r="L37" s="197"/>
      <c r="M37" s="197"/>
      <c r="N37" s="197"/>
      <c r="O37" s="197"/>
    </row>
    <row r="38" spans="3:15">
      <c r="I38" s="197"/>
      <c r="J38" s="197"/>
      <c r="K38" s="197"/>
      <c r="L38" s="197"/>
      <c r="M38" s="197"/>
      <c r="N38" s="197"/>
      <c r="O38" s="197"/>
    </row>
    <row r="39" spans="3:15">
      <c r="I39" s="197"/>
      <c r="J39" s="197"/>
      <c r="K39" s="197"/>
      <c r="L39" s="197"/>
      <c r="M39" s="197"/>
      <c r="N39" s="197"/>
      <c r="O39" s="197"/>
    </row>
    <row r="40" spans="3:15">
      <c r="I40" s="197"/>
      <c r="J40" s="197"/>
      <c r="K40" s="197"/>
      <c r="L40" s="197"/>
      <c r="M40" s="197"/>
      <c r="N40" s="197"/>
      <c r="O40" s="197"/>
    </row>
    <row r="41" spans="3:15">
      <c r="I41" s="197"/>
      <c r="J41" s="197"/>
      <c r="K41" s="197"/>
      <c r="L41" s="197"/>
      <c r="M41" s="197"/>
      <c r="N41" s="197"/>
      <c r="O41" s="197"/>
    </row>
    <row r="42" spans="3:15">
      <c r="I42" s="197"/>
      <c r="J42" s="197"/>
      <c r="K42" s="197"/>
      <c r="L42" s="197"/>
      <c r="M42" s="197"/>
      <c r="N42" s="197"/>
      <c r="O42" s="197"/>
    </row>
    <row r="43" spans="3:15">
      <c r="I43" s="197"/>
      <c r="J43" s="197"/>
      <c r="K43" s="197"/>
      <c r="L43" s="197"/>
      <c r="M43" s="197"/>
      <c r="N43" s="197"/>
      <c r="O43" s="197"/>
    </row>
    <row r="44" spans="3:15">
      <c r="C44" s="197"/>
    </row>
    <row r="45" spans="3:15">
      <c r="C45" s="197"/>
    </row>
  </sheetData>
  <mergeCells count="9">
    <mergeCell ref="L1:N1"/>
    <mergeCell ref="C1:F1"/>
    <mergeCell ref="G1:I1"/>
    <mergeCell ref="J1:K1"/>
    <mergeCell ref="O1:O3"/>
    <mergeCell ref="C2:F2"/>
    <mergeCell ref="G2:I2"/>
    <mergeCell ref="J2:K2"/>
    <mergeCell ref="L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07EF-2AC9-4327-829A-6E26CD4CF8A8}">
  <dimension ref="A1:AX147"/>
  <sheetViews>
    <sheetView showGridLines="0" zoomScale="90" zoomScaleNormal="9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BC26" sqref="BC26"/>
    </sheetView>
  </sheetViews>
  <sheetFormatPr defaultRowHeight="14.5" outlineLevelRow="1" outlineLevelCol="1"/>
  <cols>
    <col min="1" max="1" width="75.54296875" bestFit="1" customWidth="1"/>
    <col min="2" max="2" width="88.90625" customWidth="1"/>
    <col min="3" max="5" width="19.90625" bestFit="1" customWidth="1"/>
    <col min="6" max="9" width="17.08984375" hidden="1" customWidth="1" outlineLevel="1"/>
    <col min="10" max="10" width="19.90625" bestFit="1" customWidth="1" collapsed="1"/>
    <col min="11" max="14" width="17.08984375" hidden="1" customWidth="1" outlineLevel="1"/>
    <col min="15" max="15" width="17.08984375" customWidth="1" collapsed="1"/>
    <col min="16" max="19" width="17.08984375" hidden="1" customWidth="1" outlineLevel="1"/>
    <col min="20" max="20" width="17.08984375" customWidth="1" collapsed="1"/>
    <col min="21" max="23" width="17.08984375" hidden="1" customWidth="1" outlineLevel="1"/>
    <col min="24" max="24" width="15.90625" hidden="1" customWidth="1" outlineLevel="1"/>
    <col min="25" max="25" width="16.6328125" bestFit="1" customWidth="1" collapsed="1"/>
    <col min="26" max="26" width="16.6328125" hidden="1" customWidth="1" outlineLevel="1"/>
    <col min="27" max="27" width="17.6328125" hidden="1" customWidth="1" outlineLevel="1"/>
    <col min="28" max="28" width="15.90625" hidden="1" customWidth="1" outlineLevel="1"/>
    <col min="29" max="29" width="15.453125" hidden="1" customWidth="1" outlineLevel="1"/>
    <col min="30" max="30" width="15.90625" bestFit="1" customWidth="1" collapsed="1"/>
    <col min="31" max="34" width="16" hidden="1" customWidth="1" outlineLevel="1"/>
    <col min="35" max="35" width="15.90625" bestFit="1" customWidth="1" collapsed="1"/>
    <col min="36" max="39" width="16" hidden="1" customWidth="1" outlineLevel="1"/>
    <col min="40" max="40" width="15.90625" bestFit="1" customWidth="1" collapsed="1"/>
    <col min="41" max="44" width="16" hidden="1" customWidth="1" outlineLevel="1"/>
    <col min="45" max="45" width="15.90625" bestFit="1" customWidth="1" collapsed="1"/>
    <col min="46" max="49" width="16" hidden="1" customWidth="1" outlineLevel="1"/>
    <col min="50" max="50" width="15.90625" bestFit="1" customWidth="1" collapsed="1"/>
  </cols>
  <sheetData>
    <row r="1" spans="1:50" s="313" customFormat="1" ht="12">
      <c r="A1" s="213" t="s">
        <v>16</v>
      </c>
      <c r="B1" s="213" t="s">
        <v>16</v>
      </c>
    </row>
    <row r="2" spans="1:50" s="315" customFormat="1" ht="12">
      <c r="A2" s="314" t="s">
        <v>17</v>
      </c>
      <c r="B2" s="314" t="s">
        <v>18</v>
      </c>
    </row>
    <row r="3" spans="1:50" s="317" customFormat="1" ht="10.5">
      <c r="A3" s="316"/>
      <c r="B3" s="316"/>
    </row>
    <row r="4" spans="1:50" ht="30" customHeight="1">
      <c r="A4" s="393" t="s">
        <v>917</v>
      </c>
      <c r="B4" s="394" t="s">
        <v>918</v>
      </c>
      <c r="C4" s="147" t="s">
        <v>919</v>
      </c>
      <c r="D4" s="147" t="s">
        <v>919</v>
      </c>
      <c r="E4" s="147" t="s">
        <v>919</v>
      </c>
      <c r="F4" s="147" t="s">
        <v>919</v>
      </c>
      <c r="G4" s="147" t="s">
        <v>19</v>
      </c>
      <c r="H4" s="147" t="s">
        <v>19</v>
      </c>
      <c r="I4" s="147" t="s">
        <v>19</v>
      </c>
      <c r="J4" s="147" t="s">
        <v>919</v>
      </c>
      <c r="K4" s="147" t="s">
        <v>19</v>
      </c>
      <c r="L4" s="147" t="s">
        <v>19</v>
      </c>
      <c r="M4" s="147" t="s">
        <v>19</v>
      </c>
      <c r="N4" s="147" t="s">
        <v>19</v>
      </c>
      <c r="O4" s="147" t="s">
        <v>19</v>
      </c>
      <c r="P4" s="147" t="s">
        <v>19</v>
      </c>
      <c r="Q4" s="147" t="s">
        <v>19</v>
      </c>
      <c r="R4" s="147" t="s">
        <v>19</v>
      </c>
      <c r="S4" s="147" t="s">
        <v>19</v>
      </c>
      <c r="T4" s="147" t="s">
        <v>19</v>
      </c>
      <c r="U4" s="147" t="s">
        <v>19</v>
      </c>
      <c r="V4" s="147" t="s">
        <v>19</v>
      </c>
      <c r="W4" s="147" t="s">
        <v>19</v>
      </c>
      <c r="X4" s="147" t="s">
        <v>19</v>
      </c>
      <c r="Y4" s="147" t="s">
        <v>19</v>
      </c>
      <c r="Z4" s="147" t="s">
        <v>19</v>
      </c>
      <c r="AA4" s="147" t="s">
        <v>19</v>
      </c>
      <c r="AB4" s="147" t="s">
        <v>19</v>
      </c>
      <c r="AC4" s="147" t="s">
        <v>19</v>
      </c>
      <c r="AD4" s="147" t="s">
        <v>19</v>
      </c>
      <c r="AE4" s="147" t="s">
        <v>19</v>
      </c>
      <c r="AF4" s="147" t="s">
        <v>19</v>
      </c>
      <c r="AG4" s="147" t="s">
        <v>19</v>
      </c>
      <c r="AH4" s="147" t="s">
        <v>19</v>
      </c>
      <c r="AI4" s="147" t="s">
        <v>19</v>
      </c>
      <c r="AJ4" s="147" t="s">
        <v>19</v>
      </c>
      <c r="AK4" s="147" t="s">
        <v>19</v>
      </c>
      <c r="AL4" s="147" t="s">
        <v>19</v>
      </c>
      <c r="AM4" s="147" t="s">
        <v>19</v>
      </c>
      <c r="AN4" s="147" t="s">
        <v>19</v>
      </c>
      <c r="AO4" s="147" t="s">
        <v>19</v>
      </c>
      <c r="AP4" s="147" t="s">
        <v>19</v>
      </c>
      <c r="AQ4" s="147" t="s">
        <v>19</v>
      </c>
      <c r="AR4" s="147" t="s">
        <v>19</v>
      </c>
      <c r="AS4" s="147" t="s">
        <v>19</v>
      </c>
      <c r="AT4" s="147" t="s">
        <v>19</v>
      </c>
      <c r="AU4" s="147" t="s">
        <v>19</v>
      </c>
      <c r="AV4" s="147" t="s">
        <v>19</v>
      </c>
      <c r="AW4" s="147" t="s">
        <v>19</v>
      </c>
      <c r="AX4" s="147" t="s">
        <v>19</v>
      </c>
    </row>
    <row r="5" spans="1:50">
      <c r="A5" s="393"/>
      <c r="B5" s="394"/>
      <c r="C5" s="393" t="s">
        <v>885</v>
      </c>
      <c r="D5" s="393" t="s">
        <v>886</v>
      </c>
      <c r="E5" s="393">
        <v>2016</v>
      </c>
      <c r="F5" s="148" t="s">
        <v>20</v>
      </c>
      <c r="G5" s="148" t="s">
        <v>22</v>
      </c>
      <c r="H5" s="148" t="s">
        <v>23</v>
      </c>
      <c r="I5" s="148" t="s">
        <v>24</v>
      </c>
      <c r="J5" s="393">
        <v>2017</v>
      </c>
      <c r="K5" s="148" t="s">
        <v>55</v>
      </c>
      <c r="L5" s="148" t="s">
        <v>56</v>
      </c>
      <c r="M5" s="148" t="s">
        <v>57</v>
      </c>
      <c r="N5" s="148" t="s">
        <v>58</v>
      </c>
      <c r="O5" s="393">
        <v>2018</v>
      </c>
      <c r="P5" s="148" t="s">
        <v>255</v>
      </c>
      <c r="Q5" s="148" t="s">
        <v>260</v>
      </c>
      <c r="R5" s="148" t="s">
        <v>262</v>
      </c>
      <c r="S5" s="148" t="s">
        <v>264</v>
      </c>
      <c r="T5" s="393">
        <v>2019</v>
      </c>
      <c r="U5" s="148" t="s">
        <v>266</v>
      </c>
      <c r="V5" s="148" t="s">
        <v>268</v>
      </c>
      <c r="W5" s="148" t="s">
        <v>270</v>
      </c>
      <c r="X5" s="148" t="s">
        <v>274</v>
      </c>
      <c r="Y5" s="393">
        <v>2020</v>
      </c>
      <c r="Z5" s="148" t="s">
        <v>276</v>
      </c>
      <c r="AA5" s="148" t="s">
        <v>282</v>
      </c>
      <c r="AB5" s="148" t="s">
        <v>289</v>
      </c>
      <c r="AC5" s="148" t="s">
        <v>384</v>
      </c>
      <c r="AD5" s="393">
        <v>2021</v>
      </c>
      <c r="AE5" s="148" t="s">
        <v>390</v>
      </c>
      <c r="AF5" s="148" t="s">
        <v>393</v>
      </c>
      <c r="AG5" s="148" t="s">
        <v>397</v>
      </c>
      <c r="AH5" s="148" t="s">
        <v>404</v>
      </c>
      <c r="AI5" s="393">
        <v>2022</v>
      </c>
      <c r="AJ5" s="148" t="s">
        <v>409</v>
      </c>
      <c r="AK5" s="148" t="s">
        <v>413</v>
      </c>
      <c r="AL5" s="148" t="s">
        <v>421</v>
      </c>
      <c r="AM5" s="148" t="s">
        <v>422</v>
      </c>
      <c r="AN5" s="393">
        <v>2023</v>
      </c>
      <c r="AO5" s="148" t="s">
        <v>425</v>
      </c>
      <c r="AP5" s="148" t="s">
        <v>433</v>
      </c>
      <c r="AQ5" s="148" t="s">
        <v>437</v>
      </c>
      <c r="AR5" s="148" t="s">
        <v>441</v>
      </c>
      <c r="AS5" s="393">
        <v>2024</v>
      </c>
      <c r="AT5" s="148" t="s">
        <v>888</v>
      </c>
      <c r="AU5" s="148" t="s">
        <v>907</v>
      </c>
      <c r="AV5" s="148" t="s">
        <v>946</v>
      </c>
      <c r="AW5" s="148" t="s">
        <v>952</v>
      </c>
      <c r="AX5" s="393">
        <v>2025</v>
      </c>
    </row>
    <row r="6" spans="1:50" ht="15" customHeight="1">
      <c r="A6" s="393"/>
      <c r="B6" s="394"/>
      <c r="C6" s="393"/>
      <c r="D6" s="393"/>
      <c r="E6" s="393"/>
      <c r="F6" s="148" t="s">
        <v>21</v>
      </c>
      <c r="G6" s="148" t="s">
        <v>49</v>
      </c>
      <c r="H6" s="148" t="s">
        <v>50</v>
      </c>
      <c r="I6" s="148" t="s">
        <v>51</v>
      </c>
      <c r="J6" s="393"/>
      <c r="K6" s="148" t="s">
        <v>25</v>
      </c>
      <c r="L6" s="148" t="s">
        <v>52</v>
      </c>
      <c r="M6" s="148" t="s">
        <v>53</v>
      </c>
      <c r="N6" s="148" t="s">
        <v>54</v>
      </c>
      <c r="O6" s="393"/>
      <c r="P6" s="148" t="s">
        <v>256</v>
      </c>
      <c r="Q6" s="148" t="s">
        <v>261</v>
      </c>
      <c r="R6" s="148" t="s">
        <v>263</v>
      </c>
      <c r="S6" s="148" t="s">
        <v>265</v>
      </c>
      <c r="T6" s="393"/>
      <c r="U6" s="148" t="s">
        <v>267</v>
      </c>
      <c r="V6" s="148" t="s">
        <v>269</v>
      </c>
      <c r="W6" s="148" t="s">
        <v>271</v>
      </c>
      <c r="X6" s="148" t="s">
        <v>275</v>
      </c>
      <c r="Y6" s="393"/>
      <c r="Z6" s="148" t="s">
        <v>277</v>
      </c>
      <c r="AA6" s="148" t="s">
        <v>283</v>
      </c>
      <c r="AB6" s="148" t="s">
        <v>290</v>
      </c>
      <c r="AC6" s="148" t="s">
        <v>385</v>
      </c>
      <c r="AD6" s="393"/>
      <c r="AE6" s="148" t="s">
        <v>391</v>
      </c>
      <c r="AF6" s="148" t="s">
        <v>394</v>
      </c>
      <c r="AG6" s="148" t="s">
        <v>398</v>
      </c>
      <c r="AH6" s="148" t="s">
        <v>403</v>
      </c>
      <c r="AI6" s="393"/>
      <c r="AJ6" s="148" t="s">
        <v>410</v>
      </c>
      <c r="AK6" s="148" t="s">
        <v>414</v>
      </c>
      <c r="AL6" s="148" t="s">
        <v>420</v>
      </c>
      <c r="AM6" s="148" t="s">
        <v>423</v>
      </c>
      <c r="AN6" s="393"/>
      <c r="AO6" s="148" t="s">
        <v>426</v>
      </c>
      <c r="AP6" s="148" t="s">
        <v>434</v>
      </c>
      <c r="AQ6" s="148" t="s">
        <v>438</v>
      </c>
      <c r="AR6" s="148" t="s">
        <v>442</v>
      </c>
      <c r="AS6" s="393"/>
      <c r="AT6" s="148" t="s">
        <v>889</v>
      </c>
      <c r="AU6" s="148" t="s">
        <v>908</v>
      </c>
      <c r="AV6" s="148" t="s">
        <v>947</v>
      </c>
      <c r="AW6" s="148" t="s">
        <v>953</v>
      </c>
      <c r="AX6" s="393"/>
    </row>
    <row r="7" spans="1:50">
      <c r="A7" s="2" t="s">
        <v>26</v>
      </c>
      <c r="B7" s="8" t="s">
        <v>43</v>
      </c>
      <c r="C7" s="4">
        <v>3383203</v>
      </c>
      <c r="D7" s="4">
        <v>3728704</v>
      </c>
      <c r="E7" s="4">
        <v>4005118</v>
      </c>
      <c r="F7" s="327">
        <v>1043494.22189455</v>
      </c>
      <c r="G7" s="327">
        <v>1079204.6078169369</v>
      </c>
      <c r="H7" s="327">
        <v>1170837.2841792265</v>
      </c>
      <c r="I7" s="327">
        <v>1145564.6255055785</v>
      </c>
      <c r="J7" s="4">
        <v>4439100.7393962918</v>
      </c>
      <c r="K7" s="327">
        <v>1234564.935147495</v>
      </c>
      <c r="L7" s="327">
        <v>1386171.6279656843</v>
      </c>
      <c r="M7" s="327">
        <v>1272492.0242451786</v>
      </c>
      <c r="N7" s="327">
        <v>1458646.0703758674</v>
      </c>
      <c r="O7" s="4">
        <v>5351874.6577342246</v>
      </c>
      <c r="P7" s="327">
        <v>1531869</v>
      </c>
      <c r="Q7" s="327">
        <v>1579871</v>
      </c>
      <c r="R7" s="327">
        <v>1706592</v>
      </c>
      <c r="S7" s="327">
        <v>1758175</v>
      </c>
      <c r="T7" s="4">
        <v>6576507</v>
      </c>
      <c r="U7" s="327">
        <v>2125162</v>
      </c>
      <c r="V7" s="327">
        <v>2129064</v>
      </c>
      <c r="W7" s="327">
        <v>2535465</v>
      </c>
      <c r="X7" s="327">
        <v>2537704</v>
      </c>
      <c r="Y7" s="4">
        <v>9327395</v>
      </c>
      <c r="Z7" s="327">
        <v>2667602</v>
      </c>
      <c r="AA7" s="327">
        <v>2675753</v>
      </c>
      <c r="AB7" s="327">
        <v>2513222</v>
      </c>
      <c r="AC7" s="327">
        <v>2431547</v>
      </c>
      <c r="AD7" s="4">
        <v>10288124</v>
      </c>
      <c r="AE7" s="327">
        <v>2544621</v>
      </c>
      <c r="AF7" s="327">
        <v>2486797</v>
      </c>
      <c r="AG7" s="327">
        <v>2510567</v>
      </c>
      <c r="AH7" s="327">
        <v>2568697</v>
      </c>
      <c r="AI7" s="4">
        <v>10110682</v>
      </c>
      <c r="AJ7" s="327">
        <v>2460480</v>
      </c>
      <c r="AK7" s="327">
        <v>2477122</v>
      </c>
      <c r="AL7" s="327">
        <v>2490082</v>
      </c>
      <c r="AM7" s="327">
        <v>2493567</v>
      </c>
      <c r="AN7" s="4">
        <v>9921251</v>
      </c>
      <c r="AO7" s="327">
        <v>2466317</v>
      </c>
      <c r="AP7" s="327">
        <v>2727242</v>
      </c>
      <c r="AQ7" s="327">
        <v>2711382</v>
      </c>
      <c r="AR7" s="327">
        <v>2667797</v>
      </c>
      <c r="AS7" s="4">
        <v>10572738</v>
      </c>
      <c r="AT7" s="327">
        <v>2657156</v>
      </c>
      <c r="AU7" s="327">
        <v>2745796</v>
      </c>
      <c r="AV7" s="327">
        <f>AV8+AV16+AV20+AV21+AV26+2</f>
        <v>2766880.8066722127</v>
      </c>
      <c r="AW7" s="327">
        <f>AW8+AW16+AW20+AW21+AW26-1</f>
        <v>2951712.0598456669</v>
      </c>
      <c r="AX7" s="4">
        <v>11121544.866517879</v>
      </c>
    </row>
    <row r="8" spans="1:50">
      <c r="A8" s="2" t="s">
        <v>27</v>
      </c>
      <c r="B8" s="8" t="s">
        <v>39</v>
      </c>
      <c r="C8" s="4">
        <v>2019925</v>
      </c>
      <c r="D8" s="4">
        <v>2175317</v>
      </c>
      <c r="E8" s="4">
        <v>2257077</v>
      </c>
      <c r="F8" s="327">
        <v>584549.41833000001</v>
      </c>
      <c r="G8" s="327">
        <v>613301.67561000003</v>
      </c>
      <c r="H8" s="327">
        <v>634922.52117000008</v>
      </c>
      <c r="I8" s="327">
        <v>651817.7400300001</v>
      </c>
      <c r="J8" s="4">
        <v>2484594.7463000007</v>
      </c>
      <c r="K8" s="327">
        <v>729274.90784132795</v>
      </c>
      <c r="L8" s="327">
        <v>860363.35464999988</v>
      </c>
      <c r="M8" s="327">
        <v>719068.58284000005</v>
      </c>
      <c r="N8" s="327">
        <v>887322.89169000008</v>
      </c>
      <c r="O8" s="4">
        <v>3196029.9902513279</v>
      </c>
      <c r="P8" s="327">
        <v>955121</v>
      </c>
      <c r="Q8" s="327">
        <v>1016811</v>
      </c>
      <c r="R8" s="327">
        <v>1136521</v>
      </c>
      <c r="S8" s="327">
        <v>1157903</v>
      </c>
      <c r="T8" s="4">
        <v>4266356</v>
      </c>
      <c r="U8" s="327">
        <v>1505773</v>
      </c>
      <c r="V8" s="327">
        <v>1512047</v>
      </c>
      <c r="W8" s="327">
        <v>1682442</v>
      </c>
      <c r="X8" s="327">
        <v>1741703</v>
      </c>
      <c r="Y8" s="4">
        <v>6441965</v>
      </c>
      <c r="Z8" s="327">
        <v>1892963</v>
      </c>
      <c r="AA8" s="327">
        <v>1807529</v>
      </c>
      <c r="AB8" s="327">
        <v>1751542</v>
      </c>
      <c r="AC8" s="327">
        <v>1645639</v>
      </c>
      <c r="AD8" s="4">
        <v>7097673</v>
      </c>
      <c r="AE8" s="327">
        <v>1696750</v>
      </c>
      <c r="AF8" s="327">
        <v>1618716</v>
      </c>
      <c r="AG8" s="327">
        <v>1621472</v>
      </c>
      <c r="AH8" s="327">
        <v>1641639</v>
      </c>
      <c r="AI8" s="4">
        <v>6578577</v>
      </c>
      <c r="AJ8" s="327">
        <v>1538944</v>
      </c>
      <c r="AK8" s="327">
        <v>1523807</v>
      </c>
      <c r="AL8" s="327">
        <v>1489390</v>
      </c>
      <c r="AM8" s="327">
        <v>1419200</v>
      </c>
      <c r="AN8" s="4">
        <v>5971341</v>
      </c>
      <c r="AO8" s="327">
        <v>1398735</v>
      </c>
      <c r="AP8" s="327">
        <v>1575606</v>
      </c>
      <c r="AQ8" s="327">
        <v>1599688</v>
      </c>
      <c r="AR8" s="327">
        <v>1502798</v>
      </c>
      <c r="AS8" s="4">
        <v>6076827</v>
      </c>
      <c r="AT8" s="327">
        <v>1457002</v>
      </c>
      <c r="AU8" s="345">
        <v>1532551.9633125006</v>
      </c>
      <c r="AV8" s="345">
        <v>1481074.4791925005</v>
      </c>
      <c r="AW8" s="327">
        <v>1564908.9352724999</v>
      </c>
      <c r="AX8" s="4">
        <v>6035537.377777501</v>
      </c>
    </row>
    <row r="9" spans="1:50">
      <c r="A9" s="5" t="s">
        <v>28</v>
      </c>
      <c r="B9" s="328" t="s">
        <v>920</v>
      </c>
      <c r="C9" s="4">
        <v>1212133</v>
      </c>
      <c r="D9" s="4">
        <v>1182637</v>
      </c>
      <c r="E9" s="4">
        <v>1282434</v>
      </c>
      <c r="F9" s="329">
        <v>352067.32669999998</v>
      </c>
      <c r="G9" s="329">
        <v>350511.43637999997</v>
      </c>
      <c r="H9" s="329">
        <v>369123.85606999998</v>
      </c>
      <c r="I9" s="329">
        <v>397343.07770000002</v>
      </c>
      <c r="J9" s="4">
        <v>1469049.0880100003</v>
      </c>
      <c r="K9" s="329">
        <v>452198.71884132794</v>
      </c>
      <c r="L9" s="329">
        <v>507315.10938999994</v>
      </c>
      <c r="M9" s="329">
        <v>424662.45756000001</v>
      </c>
      <c r="N9" s="329">
        <v>577374.81544000003</v>
      </c>
      <c r="O9" s="4">
        <v>1961551.3544613277</v>
      </c>
      <c r="P9" s="329">
        <v>629847</v>
      </c>
      <c r="Q9" s="329">
        <v>637104</v>
      </c>
      <c r="R9" s="329">
        <v>735002</v>
      </c>
      <c r="S9" s="329">
        <v>750383</v>
      </c>
      <c r="T9" s="4">
        <v>2752336</v>
      </c>
      <c r="U9" s="329">
        <v>1053452</v>
      </c>
      <c r="V9" s="329">
        <v>994883</v>
      </c>
      <c r="W9" s="329">
        <v>1120468</v>
      </c>
      <c r="X9" s="329">
        <v>1157069</v>
      </c>
      <c r="Y9" s="4">
        <v>4325872</v>
      </c>
      <c r="Z9" s="329">
        <v>1267752</v>
      </c>
      <c r="AA9" s="329">
        <v>1214660</v>
      </c>
      <c r="AB9" s="329">
        <v>1165635</v>
      </c>
      <c r="AC9" s="329">
        <v>1105652</v>
      </c>
      <c r="AD9" s="4">
        <v>4753699</v>
      </c>
      <c r="AE9" s="329">
        <v>1122096</v>
      </c>
      <c r="AF9" s="329">
        <v>1046889</v>
      </c>
      <c r="AG9" s="329">
        <v>1002310</v>
      </c>
      <c r="AH9" s="329">
        <v>1063725</v>
      </c>
      <c r="AI9" s="4">
        <v>4235020</v>
      </c>
      <c r="AJ9" s="329">
        <v>922207</v>
      </c>
      <c r="AK9" s="329">
        <v>927213</v>
      </c>
      <c r="AL9" s="329">
        <v>902258</v>
      </c>
      <c r="AM9" s="329">
        <v>853220</v>
      </c>
      <c r="AN9" s="4">
        <v>3604898</v>
      </c>
      <c r="AO9" s="329">
        <v>856725</v>
      </c>
      <c r="AP9" s="329">
        <v>916718</v>
      </c>
      <c r="AQ9" s="329">
        <v>916696</v>
      </c>
      <c r="AR9" s="329">
        <v>847340</v>
      </c>
      <c r="AS9" s="4">
        <v>3537479</v>
      </c>
      <c r="AT9" s="329">
        <v>810744</v>
      </c>
      <c r="AU9" s="329">
        <v>897592.92734250054</v>
      </c>
      <c r="AV9" s="329">
        <v>865163.35445250035</v>
      </c>
      <c r="AW9" s="327">
        <v>938186.30481250002</v>
      </c>
      <c r="AX9" s="4">
        <v>3511686.5866075009</v>
      </c>
    </row>
    <row r="10" spans="1:50">
      <c r="A10" s="6" t="s">
        <v>29</v>
      </c>
      <c r="B10" s="9" t="s">
        <v>921</v>
      </c>
      <c r="C10" s="7">
        <v>1008554</v>
      </c>
      <c r="D10" s="7">
        <v>943229</v>
      </c>
      <c r="E10" s="7">
        <v>1022901</v>
      </c>
      <c r="F10" s="330">
        <v>281667</v>
      </c>
      <c r="G10" s="330">
        <v>284501.99513</v>
      </c>
      <c r="H10" s="330">
        <v>297263</v>
      </c>
      <c r="I10" s="330">
        <v>322473.90972</v>
      </c>
      <c r="J10" s="7">
        <v>1185909.2960100002</v>
      </c>
      <c r="K10" s="330">
        <v>378210</v>
      </c>
      <c r="L10" s="330">
        <v>429351</v>
      </c>
      <c r="M10" s="330">
        <v>348704</v>
      </c>
      <c r="N10" s="330">
        <v>492021</v>
      </c>
      <c r="O10" s="7">
        <v>1648286.2532299997</v>
      </c>
      <c r="P10" s="330">
        <v>538608</v>
      </c>
      <c r="Q10" s="330">
        <v>542641</v>
      </c>
      <c r="R10" s="330">
        <v>624270</v>
      </c>
      <c r="S10" s="330">
        <v>639860</v>
      </c>
      <c r="T10" s="7">
        <v>2345379</v>
      </c>
      <c r="U10" s="330">
        <v>924694</v>
      </c>
      <c r="V10" s="330">
        <v>893887</v>
      </c>
      <c r="W10" s="330">
        <v>985812</v>
      </c>
      <c r="X10" s="330">
        <v>1006795</v>
      </c>
      <c r="Y10" s="7">
        <v>3811188</v>
      </c>
      <c r="Z10" s="330">
        <v>1140855</v>
      </c>
      <c r="AA10" s="330">
        <v>1064400</v>
      </c>
      <c r="AB10" s="330">
        <v>1025903</v>
      </c>
      <c r="AC10" s="330">
        <v>975578</v>
      </c>
      <c r="AD10" s="7">
        <v>4206736</v>
      </c>
      <c r="AE10" s="330">
        <v>963536</v>
      </c>
      <c r="AF10" s="330">
        <v>867228</v>
      </c>
      <c r="AG10" s="330">
        <v>853235</v>
      </c>
      <c r="AH10" s="330">
        <v>912499</v>
      </c>
      <c r="AI10" s="7">
        <v>3596498</v>
      </c>
      <c r="AJ10" s="330">
        <v>776621</v>
      </c>
      <c r="AK10" s="330">
        <v>784198</v>
      </c>
      <c r="AL10" s="330">
        <v>763939</v>
      </c>
      <c r="AM10" s="330">
        <v>725277</v>
      </c>
      <c r="AN10" s="7">
        <v>3050035</v>
      </c>
      <c r="AO10" s="330">
        <v>733620</v>
      </c>
      <c r="AP10" s="330">
        <v>779855</v>
      </c>
      <c r="AQ10" s="330">
        <v>770260</v>
      </c>
      <c r="AR10" s="330">
        <v>710813</v>
      </c>
      <c r="AS10" s="7">
        <v>2994548</v>
      </c>
      <c r="AT10" s="330">
        <v>665083</v>
      </c>
      <c r="AU10" s="330">
        <v>740749.94613000017</v>
      </c>
      <c r="AV10" s="330">
        <v>706632.16371999995</v>
      </c>
      <c r="AW10" s="330">
        <v>766203.89859</v>
      </c>
      <c r="AX10" s="7">
        <v>2878669.00844</v>
      </c>
    </row>
    <row r="11" spans="1:50">
      <c r="A11" s="6" t="s">
        <v>30</v>
      </c>
      <c r="B11" s="9" t="s">
        <v>44</v>
      </c>
      <c r="C11" s="7">
        <v>70305</v>
      </c>
      <c r="D11" s="7">
        <v>76575</v>
      </c>
      <c r="E11" s="7">
        <v>93593</v>
      </c>
      <c r="F11" s="330">
        <v>26033.434909999996</v>
      </c>
      <c r="G11" s="330">
        <v>26785.884859999998</v>
      </c>
      <c r="H11" s="330">
        <v>27124.576340000003</v>
      </c>
      <c r="I11" s="330">
        <v>27294.0399</v>
      </c>
      <c r="J11" s="7">
        <v>107237.93601</v>
      </c>
      <c r="K11" s="330">
        <v>29565.290839999987</v>
      </c>
      <c r="L11" s="330">
        <v>29102.843719999979</v>
      </c>
      <c r="M11" s="330">
        <v>29872.198529999994</v>
      </c>
      <c r="N11" s="330">
        <v>33680.557959999991</v>
      </c>
      <c r="O11" s="7">
        <v>122220.89104999995</v>
      </c>
      <c r="P11" s="330">
        <v>36857</v>
      </c>
      <c r="Q11" s="330">
        <v>29582</v>
      </c>
      <c r="R11" s="330">
        <v>37681</v>
      </c>
      <c r="S11" s="330">
        <v>37611</v>
      </c>
      <c r="T11" s="7">
        <v>141731</v>
      </c>
      <c r="U11" s="330">
        <v>48442</v>
      </c>
      <c r="V11" s="330">
        <v>40257</v>
      </c>
      <c r="W11" s="330">
        <v>42114</v>
      </c>
      <c r="X11" s="330">
        <v>55472</v>
      </c>
      <c r="Y11" s="7">
        <v>186285</v>
      </c>
      <c r="Z11" s="330">
        <v>40465</v>
      </c>
      <c r="AA11" s="330">
        <v>37941</v>
      </c>
      <c r="AB11" s="330">
        <v>36623</v>
      </c>
      <c r="AC11" s="330">
        <v>35827</v>
      </c>
      <c r="AD11" s="7">
        <v>150856</v>
      </c>
      <c r="AE11" s="330">
        <v>36669</v>
      </c>
      <c r="AF11" s="330">
        <v>35573</v>
      </c>
      <c r="AG11" s="330">
        <v>35896</v>
      </c>
      <c r="AH11" s="330">
        <v>34873</v>
      </c>
      <c r="AI11" s="7">
        <v>143011</v>
      </c>
      <c r="AJ11" s="330">
        <v>33981</v>
      </c>
      <c r="AK11" s="330">
        <v>35802</v>
      </c>
      <c r="AL11" s="330">
        <v>38467</v>
      </c>
      <c r="AM11" s="330">
        <v>39297</v>
      </c>
      <c r="AN11" s="7">
        <v>147547</v>
      </c>
      <c r="AO11" s="330">
        <v>42168</v>
      </c>
      <c r="AP11" s="330">
        <v>41624</v>
      </c>
      <c r="AQ11" s="330">
        <v>41580</v>
      </c>
      <c r="AR11" s="330">
        <v>42664</v>
      </c>
      <c r="AS11" s="7">
        <v>168036</v>
      </c>
      <c r="AT11" s="330">
        <v>41984</v>
      </c>
      <c r="AU11" s="330">
        <v>43043.73614999999</v>
      </c>
      <c r="AV11" s="330">
        <v>48190.51526</v>
      </c>
      <c r="AW11" s="330">
        <v>52691.62371</v>
      </c>
      <c r="AX11" s="7">
        <v>185909.87511999998</v>
      </c>
    </row>
    <row r="12" spans="1:50">
      <c r="A12" s="6" t="s">
        <v>31</v>
      </c>
      <c r="B12" s="9" t="s">
        <v>922</v>
      </c>
      <c r="C12" s="7">
        <v>81203</v>
      </c>
      <c r="D12" s="7">
        <v>103203</v>
      </c>
      <c r="E12" s="7">
        <v>103974</v>
      </c>
      <c r="F12" s="330">
        <v>26990.520170000003</v>
      </c>
      <c r="G12" s="330">
        <v>22887.988119999998</v>
      </c>
      <c r="H12" s="330">
        <v>25250.660680000001</v>
      </c>
      <c r="I12" s="330">
        <v>25275.743630000034</v>
      </c>
      <c r="J12" s="7">
        <v>100404.91260000004</v>
      </c>
      <c r="K12" s="330">
        <v>27584.545869999998</v>
      </c>
      <c r="L12" s="330">
        <v>27869.603929999947</v>
      </c>
      <c r="M12" s="330">
        <v>30596.628639999999</v>
      </c>
      <c r="N12" s="330">
        <v>30348.03656000004</v>
      </c>
      <c r="O12" s="7">
        <v>116398.81499999997</v>
      </c>
      <c r="P12" s="330">
        <v>34208</v>
      </c>
      <c r="Q12" s="330">
        <v>37431</v>
      </c>
      <c r="R12" s="330">
        <v>41495</v>
      </c>
      <c r="S12" s="330">
        <v>38812</v>
      </c>
      <c r="T12" s="7">
        <v>151946</v>
      </c>
      <c r="U12" s="330">
        <v>47463</v>
      </c>
      <c r="V12" s="330">
        <v>41700</v>
      </c>
      <c r="W12" s="330">
        <v>50443</v>
      </c>
      <c r="X12" s="330">
        <v>52903</v>
      </c>
      <c r="Y12" s="7">
        <v>192509</v>
      </c>
      <c r="Z12" s="330">
        <v>43914</v>
      </c>
      <c r="AA12" s="330">
        <v>69249</v>
      </c>
      <c r="AB12" s="330">
        <v>57789</v>
      </c>
      <c r="AC12" s="330">
        <v>67379</v>
      </c>
      <c r="AD12" s="7">
        <v>238331</v>
      </c>
      <c r="AE12" s="330">
        <v>91085</v>
      </c>
      <c r="AF12" s="330">
        <v>100627</v>
      </c>
      <c r="AG12" s="330">
        <v>86538</v>
      </c>
      <c r="AH12" s="330">
        <v>86707</v>
      </c>
      <c r="AI12" s="7">
        <v>364957</v>
      </c>
      <c r="AJ12" s="330">
        <v>82095</v>
      </c>
      <c r="AK12" s="330">
        <v>74276</v>
      </c>
      <c r="AL12" s="330">
        <v>56736</v>
      </c>
      <c r="AM12" s="330">
        <v>57630</v>
      </c>
      <c r="AN12" s="7">
        <v>270737</v>
      </c>
      <c r="AO12" s="330">
        <v>47727</v>
      </c>
      <c r="AP12" s="330">
        <v>61122</v>
      </c>
      <c r="AQ12" s="330">
        <v>66242</v>
      </c>
      <c r="AR12" s="330">
        <v>60905</v>
      </c>
      <c r="AS12" s="7">
        <v>235996</v>
      </c>
      <c r="AT12" s="330">
        <v>75156</v>
      </c>
      <c r="AU12" s="330">
        <v>79601.688120000093</v>
      </c>
      <c r="AV12" s="330">
        <v>76806.945730000196</v>
      </c>
      <c r="AW12" s="330">
        <v>76331.401339999895</v>
      </c>
      <c r="AX12" s="7">
        <v>307896.0351900002</v>
      </c>
    </row>
    <row r="13" spans="1:50">
      <c r="A13" s="6" t="s">
        <v>32</v>
      </c>
      <c r="B13" s="9" t="s">
        <v>923</v>
      </c>
      <c r="C13" s="7">
        <v>52071</v>
      </c>
      <c r="D13" s="7">
        <v>59630</v>
      </c>
      <c r="E13" s="7">
        <v>61966</v>
      </c>
      <c r="F13" s="330">
        <v>17376.371620000002</v>
      </c>
      <c r="G13" s="330">
        <v>16335.56827</v>
      </c>
      <c r="H13" s="330">
        <v>19485.619050000001</v>
      </c>
      <c r="I13" s="330">
        <v>22299.384450000001</v>
      </c>
      <c r="J13" s="7">
        <v>75496.94339</v>
      </c>
      <c r="K13" s="330">
        <v>16838.882131328002</v>
      </c>
      <c r="L13" s="330">
        <v>20991.66174</v>
      </c>
      <c r="M13" s="330">
        <v>15489.630389999998</v>
      </c>
      <c r="N13" s="330">
        <v>21325.22092</v>
      </c>
      <c r="O13" s="7">
        <v>74645.395181328</v>
      </c>
      <c r="P13" s="330">
        <v>20174</v>
      </c>
      <c r="Q13" s="330">
        <v>27450</v>
      </c>
      <c r="R13" s="330">
        <v>31556</v>
      </c>
      <c r="S13" s="330">
        <v>34100</v>
      </c>
      <c r="T13" s="7">
        <v>113280</v>
      </c>
      <c r="U13" s="330">
        <v>32853</v>
      </c>
      <c r="V13" s="330">
        <v>19039</v>
      </c>
      <c r="W13" s="330">
        <v>42099</v>
      </c>
      <c r="X13" s="330">
        <v>41899</v>
      </c>
      <c r="Y13" s="7">
        <v>135890</v>
      </c>
      <c r="Z13" s="330">
        <v>42518</v>
      </c>
      <c r="AA13" s="330">
        <v>43070</v>
      </c>
      <c r="AB13" s="330">
        <v>45320</v>
      </c>
      <c r="AC13" s="330">
        <v>26868</v>
      </c>
      <c r="AD13" s="7">
        <v>157776</v>
      </c>
      <c r="AE13" s="330">
        <v>30806</v>
      </c>
      <c r="AF13" s="330">
        <v>43461</v>
      </c>
      <c r="AG13" s="330">
        <v>26641</v>
      </c>
      <c r="AH13" s="330">
        <v>29646</v>
      </c>
      <c r="AI13" s="7">
        <v>130554</v>
      </c>
      <c r="AJ13" s="330">
        <v>29510</v>
      </c>
      <c r="AK13" s="330">
        <v>32937</v>
      </c>
      <c r="AL13" s="330">
        <v>43116</v>
      </c>
      <c r="AM13" s="330">
        <v>31016</v>
      </c>
      <c r="AN13" s="7">
        <v>136579</v>
      </c>
      <c r="AO13" s="330">
        <v>33210</v>
      </c>
      <c r="AP13" s="330">
        <v>34117</v>
      </c>
      <c r="AQ13" s="330">
        <v>38614</v>
      </c>
      <c r="AR13" s="330">
        <v>32958</v>
      </c>
      <c r="AS13" s="7">
        <v>138899</v>
      </c>
      <c r="AT13" s="330">
        <v>28522</v>
      </c>
      <c r="AU13" s="330">
        <v>34197.556942500298</v>
      </c>
      <c r="AV13" s="330">
        <v>33533.729742500203</v>
      </c>
      <c r="AW13" s="330">
        <v>42959.381172500303</v>
      </c>
      <c r="AX13" s="7">
        <v>139212.66785750078</v>
      </c>
    </row>
    <row r="14" spans="1:50">
      <c r="A14" s="5" t="s">
        <v>33</v>
      </c>
      <c r="B14" s="328" t="s">
        <v>924</v>
      </c>
      <c r="C14" s="4">
        <v>807792</v>
      </c>
      <c r="D14" s="4">
        <v>992680</v>
      </c>
      <c r="E14" s="4">
        <v>974643</v>
      </c>
      <c r="F14" s="329">
        <v>232482.09163000007</v>
      </c>
      <c r="G14" s="329">
        <v>262790.23923000006</v>
      </c>
      <c r="H14" s="329">
        <v>265798.66510000004</v>
      </c>
      <c r="I14" s="329">
        <v>254474.66233000005</v>
      </c>
      <c r="J14" s="4">
        <v>1015545.6582900003</v>
      </c>
      <c r="K14" s="329">
        <v>277076.18900000001</v>
      </c>
      <c r="L14" s="329">
        <v>353048.24526</v>
      </c>
      <c r="M14" s="329">
        <v>294406.12527999998</v>
      </c>
      <c r="N14" s="329">
        <v>309948.07625000004</v>
      </c>
      <c r="O14" s="4">
        <v>1234478.6357900002</v>
      </c>
      <c r="P14" s="329">
        <v>325274</v>
      </c>
      <c r="Q14" s="329">
        <v>379707</v>
      </c>
      <c r="R14" s="329">
        <v>401519</v>
      </c>
      <c r="S14" s="329">
        <v>407520</v>
      </c>
      <c r="T14" s="4">
        <v>1514020</v>
      </c>
      <c r="U14" s="329">
        <v>452321</v>
      </c>
      <c r="V14" s="329">
        <v>517164</v>
      </c>
      <c r="W14" s="329">
        <v>561974</v>
      </c>
      <c r="X14" s="329">
        <v>584634</v>
      </c>
      <c r="Y14" s="4">
        <v>2116093</v>
      </c>
      <c r="Z14" s="329">
        <v>625211</v>
      </c>
      <c r="AA14" s="329">
        <v>592869</v>
      </c>
      <c r="AB14" s="329">
        <v>585907</v>
      </c>
      <c r="AC14" s="329">
        <v>539987</v>
      </c>
      <c r="AD14" s="4">
        <v>2343974</v>
      </c>
      <c r="AE14" s="329">
        <v>574654</v>
      </c>
      <c r="AF14" s="329">
        <v>571827</v>
      </c>
      <c r="AG14" s="329">
        <v>619162</v>
      </c>
      <c r="AH14" s="329">
        <v>577914</v>
      </c>
      <c r="AI14" s="4">
        <v>2343557</v>
      </c>
      <c r="AJ14" s="329">
        <v>616737</v>
      </c>
      <c r="AK14" s="329">
        <v>596594</v>
      </c>
      <c r="AL14" s="329">
        <v>587132</v>
      </c>
      <c r="AM14" s="329">
        <v>565980</v>
      </c>
      <c r="AN14" s="4">
        <v>2366443</v>
      </c>
      <c r="AO14" s="329">
        <v>542010</v>
      </c>
      <c r="AP14" s="329">
        <v>658888</v>
      </c>
      <c r="AQ14" s="329">
        <v>682992</v>
      </c>
      <c r="AR14" s="329">
        <v>655458</v>
      </c>
      <c r="AS14" s="4">
        <v>2539348</v>
      </c>
      <c r="AT14" s="329">
        <v>646258</v>
      </c>
      <c r="AU14" s="329">
        <v>634959.0359700002</v>
      </c>
      <c r="AV14" s="329">
        <v>615911.12474</v>
      </c>
      <c r="AW14" s="329">
        <v>626722.63046000001</v>
      </c>
      <c r="AX14" s="4">
        <v>2523850.7911700001</v>
      </c>
    </row>
    <row r="15" spans="1:50">
      <c r="A15" s="6" t="s">
        <v>29</v>
      </c>
      <c r="B15" s="9" t="s">
        <v>45</v>
      </c>
      <c r="C15" s="7">
        <v>807792</v>
      </c>
      <c r="D15" s="7">
        <v>992680</v>
      </c>
      <c r="E15" s="7">
        <v>974643</v>
      </c>
      <c r="F15" s="330">
        <v>232482.09163000007</v>
      </c>
      <c r="G15" s="330">
        <v>262790.23923000006</v>
      </c>
      <c r="H15" s="330">
        <v>265798.66510000004</v>
      </c>
      <c r="I15" s="330">
        <v>254474.66233000005</v>
      </c>
      <c r="J15" s="7">
        <v>1015545.6582900003</v>
      </c>
      <c r="K15" s="330">
        <v>277076.18900000001</v>
      </c>
      <c r="L15" s="330">
        <v>353048.24526</v>
      </c>
      <c r="M15" s="330">
        <v>294406.12527999998</v>
      </c>
      <c r="N15" s="330">
        <v>309948.07625000004</v>
      </c>
      <c r="O15" s="7">
        <v>1234478.6357900002</v>
      </c>
      <c r="P15" s="330">
        <v>325274</v>
      </c>
      <c r="Q15" s="330">
        <v>379707</v>
      </c>
      <c r="R15" s="330">
        <v>401519</v>
      </c>
      <c r="S15" s="330">
        <v>407520</v>
      </c>
      <c r="T15" s="7">
        <v>1514020</v>
      </c>
      <c r="U15" s="330">
        <v>452321</v>
      </c>
      <c r="V15" s="330">
        <v>517164</v>
      </c>
      <c r="W15" s="330">
        <v>561974</v>
      </c>
      <c r="X15" s="330">
        <v>584634</v>
      </c>
      <c r="Y15" s="7">
        <v>2116093</v>
      </c>
      <c r="Z15" s="330">
        <v>625211</v>
      </c>
      <c r="AA15" s="330">
        <v>592869</v>
      </c>
      <c r="AB15" s="330">
        <v>585907</v>
      </c>
      <c r="AC15" s="330">
        <v>539987</v>
      </c>
      <c r="AD15" s="7">
        <v>2343974</v>
      </c>
      <c r="AE15" s="330">
        <v>574654</v>
      </c>
      <c r="AF15" s="330">
        <v>571827</v>
      </c>
      <c r="AG15" s="330">
        <v>619162</v>
      </c>
      <c r="AH15" s="330">
        <v>577914</v>
      </c>
      <c r="AI15" s="7">
        <v>2343557</v>
      </c>
      <c r="AJ15" s="330">
        <v>616737</v>
      </c>
      <c r="AK15" s="330">
        <v>596594</v>
      </c>
      <c r="AL15" s="330">
        <v>587132</v>
      </c>
      <c r="AM15" s="330">
        <v>565980</v>
      </c>
      <c r="AN15" s="7">
        <v>2366443</v>
      </c>
      <c r="AO15" s="330">
        <v>542010</v>
      </c>
      <c r="AP15" s="330">
        <v>658888</v>
      </c>
      <c r="AQ15" s="330">
        <v>682992</v>
      </c>
      <c r="AR15" s="330">
        <v>655458</v>
      </c>
      <c r="AS15" s="7">
        <v>2539348</v>
      </c>
      <c r="AT15" s="330">
        <v>646258</v>
      </c>
      <c r="AU15" s="330">
        <v>634959.0359700002</v>
      </c>
      <c r="AV15" s="330">
        <v>615911.12474</v>
      </c>
      <c r="AW15" s="330">
        <v>626722.63046000001</v>
      </c>
      <c r="AX15" s="7">
        <v>2523850.7911700001</v>
      </c>
    </row>
    <row r="16" spans="1:50">
      <c r="A16" s="2" t="s">
        <v>34</v>
      </c>
      <c r="B16" s="8" t="s">
        <v>40</v>
      </c>
      <c r="C16" s="4">
        <v>560985</v>
      </c>
      <c r="D16" s="4">
        <v>727327</v>
      </c>
      <c r="E16" s="4">
        <v>876639</v>
      </c>
      <c r="F16" s="327">
        <v>219731.68409000168</v>
      </c>
      <c r="G16" s="327">
        <v>223880.03831000108</v>
      </c>
      <c r="H16" s="327">
        <v>227342.83529959078</v>
      </c>
      <c r="I16" s="327">
        <v>222912.91177805897</v>
      </c>
      <c r="J16" s="4">
        <v>893867.46947765246</v>
      </c>
      <c r="K16" s="327">
        <v>227504.68204906321</v>
      </c>
      <c r="L16" s="327">
        <v>238920.34928948211</v>
      </c>
      <c r="M16" s="327">
        <v>250537.74057334746</v>
      </c>
      <c r="N16" s="327">
        <v>253203.94228813029</v>
      </c>
      <c r="O16" s="4">
        <v>970166.7142000231</v>
      </c>
      <c r="P16" s="327">
        <v>240725</v>
      </c>
      <c r="Q16" s="327">
        <v>218566</v>
      </c>
      <c r="R16" s="327">
        <v>240156</v>
      </c>
      <c r="S16" s="327">
        <v>291563</v>
      </c>
      <c r="T16" s="4">
        <v>991010</v>
      </c>
      <c r="U16" s="327">
        <v>245505</v>
      </c>
      <c r="V16" s="327">
        <v>262784</v>
      </c>
      <c r="W16" s="327">
        <v>262857</v>
      </c>
      <c r="X16" s="327">
        <v>275882</v>
      </c>
      <c r="Y16" s="4">
        <v>1047028</v>
      </c>
      <c r="Z16" s="327">
        <v>269545</v>
      </c>
      <c r="AA16" s="327">
        <v>280598</v>
      </c>
      <c r="AB16" s="327">
        <v>292436</v>
      </c>
      <c r="AC16" s="327">
        <v>300165</v>
      </c>
      <c r="AD16" s="4">
        <v>1142744</v>
      </c>
      <c r="AE16" s="327">
        <v>300734</v>
      </c>
      <c r="AF16" s="327">
        <v>319054</v>
      </c>
      <c r="AG16" s="327">
        <v>328847</v>
      </c>
      <c r="AH16" s="327">
        <v>347728</v>
      </c>
      <c r="AI16" s="4">
        <v>1296363</v>
      </c>
      <c r="AJ16" s="327">
        <v>349512</v>
      </c>
      <c r="AK16" s="327">
        <v>365405</v>
      </c>
      <c r="AL16" s="327">
        <v>376214</v>
      </c>
      <c r="AM16" s="327">
        <v>399005</v>
      </c>
      <c r="AN16" s="4">
        <v>1490136</v>
      </c>
      <c r="AO16" s="327">
        <v>395809</v>
      </c>
      <c r="AP16" s="327">
        <v>425709</v>
      </c>
      <c r="AQ16" s="327">
        <v>432634</v>
      </c>
      <c r="AR16" s="327">
        <v>436319</v>
      </c>
      <c r="AS16" s="4">
        <v>1690471</v>
      </c>
      <c r="AT16" s="327">
        <v>476773</v>
      </c>
      <c r="AU16" s="345">
        <v>491651.46369</v>
      </c>
      <c r="AV16" s="345">
        <v>530112.6263</v>
      </c>
      <c r="AW16" s="327">
        <v>574941.95926999999</v>
      </c>
      <c r="AX16" s="4">
        <v>2073479.04926</v>
      </c>
    </row>
    <row r="17" spans="1:50">
      <c r="A17" s="33" t="s">
        <v>35</v>
      </c>
      <c r="B17" s="70" t="s">
        <v>925</v>
      </c>
      <c r="C17" s="7">
        <v>398960</v>
      </c>
      <c r="D17" s="7">
        <v>482741</v>
      </c>
      <c r="E17" s="7">
        <v>572471</v>
      </c>
      <c r="F17" s="331">
        <v>150584.18382885811</v>
      </c>
      <c r="G17" s="331">
        <v>152704.86194352288</v>
      </c>
      <c r="H17" s="331">
        <v>157818.67432965079</v>
      </c>
      <c r="I17" s="331">
        <v>154050.07958313276</v>
      </c>
      <c r="J17" s="7">
        <v>615157.79968516459</v>
      </c>
      <c r="K17" s="331">
        <v>154132.56731723962</v>
      </c>
      <c r="L17" s="331">
        <v>158450.22436447541</v>
      </c>
      <c r="M17" s="331">
        <v>165398.36635133551</v>
      </c>
      <c r="N17" s="331">
        <v>170337.94976741695</v>
      </c>
      <c r="O17" s="7">
        <v>648319.10780046752</v>
      </c>
      <c r="P17" s="331">
        <v>156769</v>
      </c>
      <c r="Q17" s="331">
        <v>131328</v>
      </c>
      <c r="R17" s="331">
        <v>150166</v>
      </c>
      <c r="S17" s="331">
        <v>195881</v>
      </c>
      <c r="T17" s="7">
        <v>634144</v>
      </c>
      <c r="U17" s="331">
        <v>145213</v>
      </c>
      <c r="V17" s="331">
        <v>161763</v>
      </c>
      <c r="W17" s="331">
        <v>159492</v>
      </c>
      <c r="X17" s="331">
        <v>168456</v>
      </c>
      <c r="Y17" s="7">
        <v>634924</v>
      </c>
      <c r="Z17" s="331">
        <v>160569</v>
      </c>
      <c r="AA17" s="331">
        <v>165386</v>
      </c>
      <c r="AB17" s="331">
        <v>178813</v>
      </c>
      <c r="AC17" s="331">
        <v>195347</v>
      </c>
      <c r="AD17" s="7">
        <v>700115</v>
      </c>
      <c r="AE17" s="331">
        <v>185237</v>
      </c>
      <c r="AF17" s="331">
        <v>206234</v>
      </c>
      <c r="AG17" s="331">
        <v>216503</v>
      </c>
      <c r="AH17" s="331">
        <v>227868</v>
      </c>
      <c r="AI17" s="7">
        <v>835842</v>
      </c>
      <c r="AJ17" s="331">
        <v>222966</v>
      </c>
      <c r="AK17" s="331">
        <v>239098</v>
      </c>
      <c r="AL17" s="331">
        <v>245223</v>
      </c>
      <c r="AM17" s="331">
        <v>263284</v>
      </c>
      <c r="AN17" s="7">
        <v>970571</v>
      </c>
      <c r="AO17" s="331">
        <v>259171</v>
      </c>
      <c r="AP17" s="331">
        <v>285555</v>
      </c>
      <c r="AQ17" s="331">
        <v>288249</v>
      </c>
      <c r="AR17" s="331">
        <v>283642</v>
      </c>
      <c r="AS17" s="7">
        <v>1116617</v>
      </c>
      <c r="AT17" s="331">
        <v>315157</v>
      </c>
      <c r="AU17" s="331">
        <v>328010.30267000018</v>
      </c>
      <c r="AV17" s="331">
        <v>348017.81267000001</v>
      </c>
      <c r="AW17" s="330">
        <v>379280.94495999999</v>
      </c>
      <c r="AX17" s="7">
        <v>1370466.0603</v>
      </c>
    </row>
    <row r="18" spans="1:50">
      <c r="A18" s="33" t="s">
        <v>0</v>
      </c>
      <c r="B18" s="70" t="s">
        <v>41</v>
      </c>
      <c r="C18" s="7">
        <v>95621</v>
      </c>
      <c r="D18" s="7">
        <v>158800</v>
      </c>
      <c r="E18" s="7">
        <v>152051</v>
      </c>
      <c r="F18" s="331">
        <v>35151.191479996742</v>
      </c>
      <c r="G18" s="331">
        <v>37685.667003505565</v>
      </c>
      <c r="H18" s="331">
        <v>34639.44788988783</v>
      </c>
      <c r="I18" s="331">
        <v>34524.927128577008</v>
      </c>
      <c r="J18" s="7">
        <v>142001.23350196716</v>
      </c>
      <c r="K18" s="331">
        <v>37734.083732586791</v>
      </c>
      <c r="L18" s="331">
        <v>44147.08228328386</v>
      </c>
      <c r="M18" s="331">
        <v>47812.556256277298</v>
      </c>
      <c r="N18" s="331">
        <v>43904.110319488391</v>
      </c>
      <c r="O18" s="7">
        <v>173597.83259163634</v>
      </c>
      <c r="P18" s="331">
        <v>44243</v>
      </c>
      <c r="Q18" s="331">
        <v>47760</v>
      </c>
      <c r="R18" s="331">
        <v>48232</v>
      </c>
      <c r="S18" s="331">
        <v>51639</v>
      </c>
      <c r="T18" s="7">
        <v>191874</v>
      </c>
      <c r="U18" s="331">
        <v>62879</v>
      </c>
      <c r="V18" s="331">
        <v>63029</v>
      </c>
      <c r="W18" s="331">
        <v>62078</v>
      </c>
      <c r="X18" s="331">
        <v>64442</v>
      </c>
      <c r="Y18" s="7">
        <v>252428</v>
      </c>
      <c r="Z18" s="331">
        <v>67067</v>
      </c>
      <c r="AA18" s="331">
        <v>71181</v>
      </c>
      <c r="AB18" s="331">
        <v>68575</v>
      </c>
      <c r="AC18" s="331">
        <v>62552</v>
      </c>
      <c r="AD18" s="7">
        <v>269375</v>
      </c>
      <c r="AE18" s="331">
        <v>69086</v>
      </c>
      <c r="AF18" s="331">
        <v>64604</v>
      </c>
      <c r="AG18" s="331">
        <v>62162</v>
      </c>
      <c r="AH18" s="331">
        <v>68750</v>
      </c>
      <c r="AI18" s="7">
        <v>264602</v>
      </c>
      <c r="AJ18" s="331">
        <v>75294</v>
      </c>
      <c r="AK18" s="331">
        <v>71344</v>
      </c>
      <c r="AL18" s="331">
        <v>71947</v>
      </c>
      <c r="AM18" s="331">
        <v>76907</v>
      </c>
      <c r="AN18" s="7">
        <v>295492</v>
      </c>
      <c r="AO18" s="331">
        <v>75212</v>
      </c>
      <c r="AP18" s="331">
        <v>73933</v>
      </c>
      <c r="AQ18" s="331">
        <v>77579</v>
      </c>
      <c r="AR18" s="331">
        <v>82102</v>
      </c>
      <c r="AS18" s="7">
        <v>308826</v>
      </c>
      <c r="AT18" s="331">
        <v>80369</v>
      </c>
      <c r="AU18" s="331">
        <v>82394.769749999963</v>
      </c>
      <c r="AV18" s="331">
        <v>83953.005699999994</v>
      </c>
      <c r="AW18" s="330">
        <v>85041.208110000007</v>
      </c>
      <c r="AX18" s="7">
        <v>331757.98355999996</v>
      </c>
    </row>
    <row r="19" spans="1:50">
      <c r="A19" s="33" t="s">
        <v>36</v>
      </c>
      <c r="B19" s="70" t="s">
        <v>42</v>
      </c>
      <c r="C19" s="7">
        <v>66403</v>
      </c>
      <c r="D19" s="7">
        <v>85786</v>
      </c>
      <c r="E19" s="7">
        <v>152116</v>
      </c>
      <c r="F19" s="331">
        <v>33996.308781146799</v>
      </c>
      <c r="G19" s="331">
        <v>33489.509362972647</v>
      </c>
      <c r="H19" s="331">
        <v>34884.713080052148</v>
      </c>
      <c r="I19" s="331">
        <v>34337.905066349238</v>
      </c>
      <c r="J19" s="7">
        <v>136708.43629052083</v>
      </c>
      <c r="K19" s="331">
        <v>35638.030999236784</v>
      </c>
      <c r="L19" s="331">
        <v>36323.042641722881</v>
      </c>
      <c r="M19" s="331">
        <v>37326.817965734677</v>
      </c>
      <c r="N19" s="331">
        <v>38961.882201224944</v>
      </c>
      <c r="O19" s="7">
        <v>148249.77380791929</v>
      </c>
      <c r="P19" s="331">
        <v>39713</v>
      </c>
      <c r="Q19" s="331">
        <v>39478</v>
      </c>
      <c r="R19" s="331">
        <v>41758</v>
      </c>
      <c r="S19" s="331">
        <v>44043</v>
      </c>
      <c r="T19" s="7">
        <v>164992</v>
      </c>
      <c r="U19" s="331">
        <v>37413</v>
      </c>
      <c r="V19" s="331">
        <v>37992</v>
      </c>
      <c r="W19" s="331">
        <v>41287</v>
      </c>
      <c r="X19" s="331">
        <v>42984</v>
      </c>
      <c r="Y19" s="7">
        <v>159676</v>
      </c>
      <c r="Z19" s="331">
        <v>41909</v>
      </c>
      <c r="AA19" s="331">
        <v>44031</v>
      </c>
      <c r="AB19" s="331">
        <v>45048</v>
      </c>
      <c r="AC19" s="331">
        <v>42266</v>
      </c>
      <c r="AD19" s="7">
        <v>173254</v>
      </c>
      <c r="AE19" s="331">
        <v>46411</v>
      </c>
      <c r="AF19" s="331">
        <v>48216</v>
      </c>
      <c r="AG19" s="331">
        <v>50182</v>
      </c>
      <c r="AH19" s="331">
        <v>51110</v>
      </c>
      <c r="AI19" s="7">
        <v>195919</v>
      </c>
      <c r="AJ19" s="331">
        <v>51252</v>
      </c>
      <c r="AK19" s="331">
        <v>54963</v>
      </c>
      <c r="AL19" s="331">
        <v>59044</v>
      </c>
      <c r="AM19" s="331">
        <v>58814</v>
      </c>
      <c r="AN19" s="7">
        <v>224073</v>
      </c>
      <c r="AO19" s="331">
        <v>61426</v>
      </c>
      <c r="AP19" s="331">
        <v>66221</v>
      </c>
      <c r="AQ19" s="331">
        <v>66806</v>
      </c>
      <c r="AR19" s="331">
        <v>70575</v>
      </c>
      <c r="AS19" s="7">
        <v>265028</v>
      </c>
      <c r="AT19" s="331">
        <v>81247</v>
      </c>
      <c r="AU19" s="331">
        <v>81246.391269999818</v>
      </c>
      <c r="AV19" s="331">
        <v>98141.807929999995</v>
      </c>
      <c r="AW19" s="330">
        <v>110619.80620000001</v>
      </c>
      <c r="AX19" s="7">
        <v>371255.00539999979</v>
      </c>
    </row>
    <row r="20" spans="1:50">
      <c r="A20" s="2" t="s">
        <v>926</v>
      </c>
      <c r="B20" s="8" t="s">
        <v>927</v>
      </c>
      <c r="C20" s="4">
        <v>372808</v>
      </c>
      <c r="D20" s="4">
        <v>343868</v>
      </c>
      <c r="E20" s="4">
        <v>344997</v>
      </c>
      <c r="F20" s="327">
        <v>97781.384129600643</v>
      </c>
      <c r="G20" s="327">
        <v>97847.199107756009</v>
      </c>
      <c r="H20" s="327">
        <v>102120.2484300002</v>
      </c>
      <c r="I20" s="327">
        <v>102502.3545600003</v>
      </c>
      <c r="J20" s="4">
        <v>400251.18622735713</v>
      </c>
      <c r="K20" s="327">
        <v>115652.12888999977</v>
      </c>
      <c r="L20" s="327">
        <v>120153.11002999965</v>
      </c>
      <c r="M20" s="327">
        <v>131671.08445999972</v>
      </c>
      <c r="N20" s="327">
        <v>134249.74851000027</v>
      </c>
      <c r="O20" s="4">
        <v>501726.07188999944</v>
      </c>
      <c r="P20" s="327">
        <v>152123</v>
      </c>
      <c r="Q20" s="327">
        <v>163176</v>
      </c>
      <c r="R20" s="327">
        <v>137682</v>
      </c>
      <c r="S20" s="327">
        <v>113397</v>
      </c>
      <c r="T20" s="4">
        <v>566378</v>
      </c>
      <c r="U20" s="327">
        <v>104267</v>
      </c>
      <c r="V20" s="327">
        <v>78639</v>
      </c>
      <c r="W20" s="327">
        <v>111564</v>
      </c>
      <c r="X20" s="327">
        <v>130650</v>
      </c>
      <c r="Y20" s="4">
        <v>425120</v>
      </c>
      <c r="Z20" s="327">
        <v>122104</v>
      </c>
      <c r="AA20" s="327">
        <v>116753</v>
      </c>
      <c r="AB20" s="327">
        <v>123599</v>
      </c>
      <c r="AC20" s="327">
        <v>114033</v>
      </c>
      <c r="AD20" s="4">
        <v>476489</v>
      </c>
      <c r="AE20" s="327">
        <v>109939</v>
      </c>
      <c r="AF20" s="327">
        <v>110617</v>
      </c>
      <c r="AG20" s="327">
        <v>110245</v>
      </c>
      <c r="AH20" s="327">
        <v>110978</v>
      </c>
      <c r="AI20" s="4">
        <v>441779</v>
      </c>
      <c r="AJ20" s="327">
        <v>110674</v>
      </c>
      <c r="AK20" s="327">
        <v>112770</v>
      </c>
      <c r="AL20" s="327">
        <v>118247</v>
      </c>
      <c r="AM20" s="327">
        <v>153168</v>
      </c>
      <c r="AN20" s="4">
        <v>494859</v>
      </c>
      <c r="AO20" s="327">
        <v>147993</v>
      </c>
      <c r="AP20" s="327">
        <v>151009</v>
      </c>
      <c r="AQ20" s="327">
        <v>132932</v>
      </c>
      <c r="AR20" s="327">
        <v>132448</v>
      </c>
      <c r="AS20" s="4">
        <v>564382</v>
      </c>
      <c r="AT20" s="327">
        <v>129884</v>
      </c>
      <c r="AU20" s="345">
        <v>128301.74077999999</v>
      </c>
      <c r="AV20" s="345">
        <v>136276.68664999999</v>
      </c>
      <c r="AW20" s="327">
        <v>150870.0949</v>
      </c>
      <c r="AX20" s="4">
        <v>545332.52232999995</v>
      </c>
    </row>
    <row r="21" spans="1:50">
      <c r="A21" s="2" t="s">
        <v>928</v>
      </c>
      <c r="B21" s="8" t="s">
        <v>929</v>
      </c>
      <c r="C21" s="4">
        <v>429485</v>
      </c>
      <c r="D21" s="4">
        <v>482192</v>
      </c>
      <c r="E21" s="4">
        <v>526405</v>
      </c>
      <c r="F21" s="327">
        <v>141431.73534494769</v>
      </c>
      <c r="G21" s="327">
        <v>144175.69478917975</v>
      </c>
      <c r="H21" s="327">
        <v>206451.67927963549</v>
      </c>
      <c r="I21" s="327">
        <v>168331.6191375191</v>
      </c>
      <c r="J21" s="4">
        <v>660390.72855128208</v>
      </c>
      <c r="K21" s="327">
        <v>162133.21636710406</v>
      </c>
      <c r="L21" s="327">
        <v>166734.81399620246</v>
      </c>
      <c r="M21" s="327">
        <v>171214.61637183142</v>
      </c>
      <c r="N21" s="327">
        <v>183869.48788773661</v>
      </c>
      <c r="O21" s="4">
        <v>683952.13462287455</v>
      </c>
      <c r="P21" s="327">
        <v>181795</v>
      </c>
      <c r="Q21" s="327">
        <v>181318</v>
      </c>
      <c r="R21" s="327">
        <v>192224</v>
      </c>
      <c r="S21" s="327">
        <v>194102</v>
      </c>
      <c r="T21" s="4">
        <v>749439</v>
      </c>
      <c r="U21" s="327">
        <v>262349</v>
      </c>
      <c r="V21" s="327">
        <v>275547</v>
      </c>
      <c r="W21" s="327">
        <v>290467</v>
      </c>
      <c r="X21" s="327">
        <v>305861</v>
      </c>
      <c r="Y21" s="4">
        <v>1134224</v>
      </c>
      <c r="Z21" s="327">
        <v>327514</v>
      </c>
      <c r="AA21" s="327">
        <v>342458</v>
      </c>
      <c r="AB21" s="327">
        <v>345352</v>
      </c>
      <c r="AC21" s="327">
        <v>371710</v>
      </c>
      <c r="AD21" s="4">
        <v>1387034</v>
      </c>
      <c r="AE21" s="327">
        <v>435700</v>
      </c>
      <c r="AF21" s="327">
        <v>438314</v>
      </c>
      <c r="AG21" s="327">
        <v>447203</v>
      </c>
      <c r="AH21" s="327">
        <v>468251</v>
      </c>
      <c r="AI21" s="4">
        <v>1789468</v>
      </c>
      <c r="AJ21" s="327">
        <v>461200</v>
      </c>
      <c r="AK21" s="327">
        <v>473269</v>
      </c>
      <c r="AL21" s="327">
        <v>495297</v>
      </c>
      <c r="AM21" s="327">
        <v>521991</v>
      </c>
      <c r="AN21" s="4">
        <v>1951757</v>
      </c>
      <c r="AO21" s="327">
        <v>509803</v>
      </c>
      <c r="AP21" s="327">
        <v>527528</v>
      </c>
      <c r="AQ21" s="327">
        <v>546813</v>
      </c>
      <c r="AR21" s="327">
        <v>572515</v>
      </c>
      <c r="AS21" s="4">
        <v>2156659</v>
      </c>
      <c r="AT21" s="327">
        <v>593491</v>
      </c>
      <c r="AU21" s="345">
        <v>592764.39009024529</v>
      </c>
      <c r="AV21" s="345">
        <v>619367.0145297118</v>
      </c>
      <c r="AW21" s="327">
        <f>SUM(AW22:AW25)</f>
        <v>660727.62965204252</v>
      </c>
      <c r="AX21" s="4">
        <v>2466350.0342719997</v>
      </c>
    </row>
    <row r="22" spans="1:50">
      <c r="A22" s="33" t="s">
        <v>37</v>
      </c>
      <c r="B22" s="70" t="s">
        <v>46</v>
      </c>
      <c r="C22" s="7">
        <v>266877</v>
      </c>
      <c r="D22" s="7">
        <v>284639</v>
      </c>
      <c r="E22" s="7">
        <v>319203</v>
      </c>
      <c r="F22" s="331">
        <v>85465.456136456225</v>
      </c>
      <c r="G22" s="331">
        <v>87470.464015657344</v>
      </c>
      <c r="H22" s="331">
        <v>90612.515447851882</v>
      </c>
      <c r="I22" s="331">
        <v>91044.967753149598</v>
      </c>
      <c r="J22" s="7">
        <v>354593.40335311508</v>
      </c>
      <c r="K22" s="331">
        <v>101206.16357371288</v>
      </c>
      <c r="L22" s="331">
        <v>102951.43081308028</v>
      </c>
      <c r="M22" s="331">
        <v>103391.31733272689</v>
      </c>
      <c r="N22" s="331">
        <v>104731.97801966649</v>
      </c>
      <c r="O22" s="7">
        <v>412280.88973918656</v>
      </c>
      <c r="P22" s="331">
        <v>108026</v>
      </c>
      <c r="Q22" s="331">
        <v>109329</v>
      </c>
      <c r="R22" s="331">
        <v>113969</v>
      </c>
      <c r="S22" s="331">
        <v>117060</v>
      </c>
      <c r="T22" s="7">
        <v>448384</v>
      </c>
      <c r="U22" s="331">
        <v>178223</v>
      </c>
      <c r="V22" s="331">
        <v>178034</v>
      </c>
      <c r="W22" s="331">
        <v>190142</v>
      </c>
      <c r="X22" s="331">
        <v>195093</v>
      </c>
      <c r="Y22" s="7">
        <v>741492</v>
      </c>
      <c r="Z22" s="331">
        <v>198341</v>
      </c>
      <c r="AA22" s="331">
        <v>213560</v>
      </c>
      <c r="AB22" s="331">
        <v>219654</v>
      </c>
      <c r="AC22" s="331">
        <v>225859</v>
      </c>
      <c r="AD22" s="7">
        <v>857414</v>
      </c>
      <c r="AE22" s="331">
        <v>243822</v>
      </c>
      <c r="AF22" s="331">
        <v>246499</v>
      </c>
      <c r="AG22" s="331">
        <v>250719</v>
      </c>
      <c r="AH22" s="331">
        <v>259290</v>
      </c>
      <c r="AI22" s="7">
        <v>1000330</v>
      </c>
      <c r="AJ22" s="331">
        <v>279027</v>
      </c>
      <c r="AK22" s="331">
        <v>282591</v>
      </c>
      <c r="AL22" s="331">
        <v>286543</v>
      </c>
      <c r="AM22" s="331">
        <v>292546</v>
      </c>
      <c r="AN22" s="7">
        <v>1140707</v>
      </c>
      <c r="AO22" s="331">
        <v>305920</v>
      </c>
      <c r="AP22" s="331">
        <v>315616</v>
      </c>
      <c r="AQ22" s="331">
        <v>327843</v>
      </c>
      <c r="AR22" s="331">
        <v>328363</v>
      </c>
      <c r="AS22" s="7">
        <v>1277742</v>
      </c>
      <c r="AT22" s="331">
        <v>337845</v>
      </c>
      <c r="AU22" s="331">
        <v>346267.84321099921</v>
      </c>
      <c r="AV22" s="331">
        <v>371259.59271999699</v>
      </c>
      <c r="AW22" s="331">
        <v>374406.58102843101</v>
      </c>
      <c r="AX22" s="7">
        <v>1429779.0169594272</v>
      </c>
    </row>
    <row r="23" spans="1:50">
      <c r="A23" s="33" t="s">
        <v>38</v>
      </c>
      <c r="B23" s="70" t="s">
        <v>47</v>
      </c>
      <c r="C23" s="7">
        <v>91696</v>
      </c>
      <c r="D23" s="7">
        <v>116531</v>
      </c>
      <c r="E23" s="7">
        <v>108863</v>
      </c>
      <c r="F23" s="331">
        <v>33538.958470000005</v>
      </c>
      <c r="G23" s="331">
        <v>35881.143420000008</v>
      </c>
      <c r="H23" s="331">
        <v>36668.947304023015</v>
      </c>
      <c r="I23" s="331">
        <v>33427.832385174712</v>
      </c>
      <c r="J23" s="7">
        <v>139516.88157919777</v>
      </c>
      <c r="K23" s="331">
        <v>34497.604622231818</v>
      </c>
      <c r="L23" s="331">
        <v>37129.102434957982</v>
      </c>
      <c r="M23" s="331">
        <v>41023.353171950177</v>
      </c>
      <c r="N23" s="331">
        <v>43858.784619167083</v>
      </c>
      <c r="O23" s="7">
        <v>156508.84484830708</v>
      </c>
      <c r="P23" s="331">
        <v>42916</v>
      </c>
      <c r="Q23" s="331">
        <v>44449</v>
      </c>
      <c r="R23" s="331">
        <v>44545</v>
      </c>
      <c r="S23" s="331">
        <v>46269</v>
      </c>
      <c r="T23" s="7">
        <v>178179</v>
      </c>
      <c r="U23" s="331">
        <v>47352</v>
      </c>
      <c r="V23" s="331">
        <v>63308</v>
      </c>
      <c r="W23" s="331">
        <v>61037</v>
      </c>
      <c r="X23" s="331">
        <v>65981</v>
      </c>
      <c r="Y23" s="7">
        <v>237678</v>
      </c>
      <c r="Z23" s="331">
        <v>76516</v>
      </c>
      <c r="AA23" s="331">
        <v>68854</v>
      </c>
      <c r="AB23" s="331">
        <v>73989</v>
      </c>
      <c r="AC23" s="331">
        <v>81283</v>
      </c>
      <c r="AD23" s="7">
        <v>300642</v>
      </c>
      <c r="AE23" s="331">
        <v>120494</v>
      </c>
      <c r="AF23" s="331">
        <v>128155</v>
      </c>
      <c r="AG23" s="331">
        <v>128364</v>
      </c>
      <c r="AH23" s="331">
        <v>146343</v>
      </c>
      <c r="AI23" s="7">
        <v>523356</v>
      </c>
      <c r="AJ23" s="331">
        <v>126272</v>
      </c>
      <c r="AK23" s="331">
        <v>129904</v>
      </c>
      <c r="AL23" s="331">
        <v>149791</v>
      </c>
      <c r="AM23" s="331">
        <v>173148</v>
      </c>
      <c r="AN23" s="7">
        <v>579115</v>
      </c>
      <c r="AO23" s="331">
        <v>159326</v>
      </c>
      <c r="AP23" s="331">
        <v>163635</v>
      </c>
      <c r="AQ23" s="331">
        <v>160433</v>
      </c>
      <c r="AR23" s="331">
        <v>181332</v>
      </c>
      <c r="AS23" s="7">
        <v>664726</v>
      </c>
      <c r="AT23" s="331">
        <v>190930</v>
      </c>
      <c r="AU23" s="331">
        <v>186552.91000000003</v>
      </c>
      <c r="AV23" s="331">
        <v>191123.66185999999</v>
      </c>
      <c r="AW23" s="331">
        <v>225469.633138</v>
      </c>
      <c r="AX23" s="7">
        <v>794076.20499800006</v>
      </c>
    </row>
    <row r="24" spans="1:50">
      <c r="A24" s="33" t="s">
        <v>11</v>
      </c>
      <c r="B24" s="70" t="s">
        <v>48</v>
      </c>
      <c r="C24" s="7">
        <v>27258</v>
      </c>
      <c r="D24" s="7">
        <v>35203</v>
      </c>
      <c r="E24" s="7">
        <v>39861</v>
      </c>
      <c r="F24" s="331">
        <v>10253.894600000003</v>
      </c>
      <c r="G24" s="331">
        <v>9735.672359999995</v>
      </c>
      <c r="H24" s="331">
        <v>8800.3755399999973</v>
      </c>
      <c r="I24" s="331">
        <v>8466.2081099999996</v>
      </c>
      <c r="J24" s="7">
        <v>37256.150609999997</v>
      </c>
      <c r="K24" s="331">
        <v>7632.4137500000015</v>
      </c>
      <c r="L24" s="331">
        <v>7912.6016299999983</v>
      </c>
      <c r="M24" s="331">
        <v>8500.1333700000032</v>
      </c>
      <c r="N24" s="331">
        <v>12157.530739999998</v>
      </c>
      <c r="O24" s="7">
        <v>36202.679490000002</v>
      </c>
      <c r="P24" s="331">
        <v>12081</v>
      </c>
      <c r="Q24" s="331">
        <v>11531</v>
      </c>
      <c r="R24" s="331">
        <v>11408</v>
      </c>
      <c r="S24" s="331">
        <v>10906</v>
      </c>
      <c r="T24" s="7">
        <v>45926</v>
      </c>
      <c r="U24" s="331">
        <v>11928</v>
      </c>
      <c r="V24" s="331">
        <v>11809</v>
      </c>
      <c r="W24" s="331">
        <v>13229</v>
      </c>
      <c r="X24" s="331">
        <v>14909</v>
      </c>
      <c r="Y24" s="7">
        <v>51875</v>
      </c>
      <c r="Z24" s="331">
        <v>18453</v>
      </c>
      <c r="AA24" s="331">
        <v>20392</v>
      </c>
      <c r="AB24" s="331">
        <v>23112</v>
      </c>
      <c r="AC24" s="331">
        <v>27269</v>
      </c>
      <c r="AD24" s="7">
        <v>89226</v>
      </c>
      <c r="AE24" s="331">
        <v>29228</v>
      </c>
      <c r="AF24" s="331">
        <v>31874</v>
      </c>
      <c r="AG24" s="331">
        <v>32964</v>
      </c>
      <c r="AH24" s="331">
        <v>34961</v>
      </c>
      <c r="AI24" s="7">
        <v>129027</v>
      </c>
      <c r="AJ24" s="331">
        <v>32227</v>
      </c>
      <c r="AK24" s="331">
        <v>32549</v>
      </c>
      <c r="AL24" s="331">
        <v>30720</v>
      </c>
      <c r="AM24" s="331">
        <v>31099</v>
      </c>
      <c r="AN24" s="7">
        <v>126595</v>
      </c>
      <c r="AO24" s="331">
        <v>21206</v>
      </c>
      <c r="AP24" s="331">
        <v>34478</v>
      </c>
      <c r="AQ24" s="331">
        <v>27971</v>
      </c>
      <c r="AR24" s="331">
        <v>33376</v>
      </c>
      <c r="AS24" s="7">
        <v>117031</v>
      </c>
      <c r="AT24" s="331">
        <v>33240</v>
      </c>
      <c r="AU24" s="331">
        <v>31546.098427499994</v>
      </c>
      <c r="AV24" s="331">
        <v>33810.100847499998</v>
      </c>
      <c r="AW24" s="331">
        <v>34335.597557499997</v>
      </c>
      <c r="AX24" s="7">
        <v>132931.7968325</v>
      </c>
    </row>
    <row r="25" spans="1:50">
      <c r="A25" s="33" t="s">
        <v>36</v>
      </c>
      <c r="B25" s="70" t="s">
        <v>42</v>
      </c>
      <c r="C25" s="7">
        <v>43654</v>
      </c>
      <c r="D25" s="7">
        <v>45819</v>
      </c>
      <c r="E25" s="7">
        <v>58476</v>
      </c>
      <c r="F25" s="331">
        <v>12173.426138491477</v>
      </c>
      <c r="G25" s="331">
        <v>11088.414993522363</v>
      </c>
      <c r="H25" s="331">
        <v>70369.840987760588</v>
      </c>
      <c r="I25" s="331">
        <v>35392.610889194781</v>
      </c>
      <c r="J25" s="7">
        <v>129024.29300896921</v>
      </c>
      <c r="K25" s="331">
        <v>18797.034421159373</v>
      </c>
      <c r="L25" s="331">
        <v>18741.679118164218</v>
      </c>
      <c r="M25" s="331">
        <v>18299.812497154329</v>
      </c>
      <c r="N25" s="331">
        <v>23121.194508903038</v>
      </c>
      <c r="O25" s="7">
        <v>78959.720545380958</v>
      </c>
      <c r="P25" s="331">
        <v>18772</v>
      </c>
      <c r="Q25" s="331">
        <v>16009</v>
      </c>
      <c r="R25" s="331">
        <v>22303</v>
      </c>
      <c r="S25" s="331">
        <v>19867</v>
      </c>
      <c r="T25" s="7">
        <v>76950</v>
      </c>
      <c r="U25" s="331">
        <v>24846</v>
      </c>
      <c r="V25" s="331">
        <v>22396</v>
      </c>
      <c r="W25" s="331">
        <v>26059</v>
      </c>
      <c r="X25" s="331">
        <v>29878</v>
      </c>
      <c r="Y25" s="7">
        <v>103179</v>
      </c>
      <c r="Z25" s="331">
        <v>34204</v>
      </c>
      <c r="AA25" s="331">
        <v>39652</v>
      </c>
      <c r="AB25" s="331">
        <v>28597</v>
      </c>
      <c r="AC25" s="331">
        <v>37299</v>
      </c>
      <c r="AD25" s="7">
        <v>139752</v>
      </c>
      <c r="AE25" s="331">
        <v>42156</v>
      </c>
      <c r="AF25" s="331">
        <v>31786</v>
      </c>
      <c r="AG25" s="331">
        <v>35156</v>
      </c>
      <c r="AH25" s="331">
        <v>27657</v>
      </c>
      <c r="AI25" s="7">
        <v>136755</v>
      </c>
      <c r="AJ25" s="331">
        <v>23674</v>
      </c>
      <c r="AK25" s="331">
        <v>28225</v>
      </c>
      <c r="AL25" s="331">
        <v>28243</v>
      </c>
      <c r="AM25" s="331">
        <v>25198</v>
      </c>
      <c r="AN25" s="7">
        <v>105340</v>
      </c>
      <c r="AO25" s="331">
        <v>23351</v>
      </c>
      <c r="AP25" s="331">
        <v>13799</v>
      </c>
      <c r="AQ25" s="331">
        <v>30566</v>
      </c>
      <c r="AR25" s="331">
        <v>29444</v>
      </c>
      <c r="AS25" s="7">
        <v>97160</v>
      </c>
      <c r="AT25" s="331">
        <v>31476</v>
      </c>
      <c r="AU25" s="331">
        <v>28397.538451745953</v>
      </c>
      <c r="AV25" s="331">
        <v>23173.6591022149</v>
      </c>
      <c r="AW25" s="331">
        <v>26515.817928111501</v>
      </c>
      <c r="AX25" s="7">
        <v>109563.01548207235</v>
      </c>
    </row>
    <row r="26" spans="1:50" ht="13.5" customHeight="1">
      <c r="A26" s="2" t="s">
        <v>395</v>
      </c>
      <c r="B26" s="8" t="s">
        <v>396</v>
      </c>
      <c r="C26" s="332">
        <v>0</v>
      </c>
      <c r="D26" s="332">
        <v>0</v>
      </c>
      <c r="E26" s="332">
        <v>0</v>
      </c>
      <c r="F26" s="333">
        <v>0</v>
      </c>
      <c r="G26" s="333">
        <v>0</v>
      </c>
      <c r="H26" s="333">
        <v>0</v>
      </c>
      <c r="I26" s="333">
        <v>0</v>
      </c>
      <c r="J26" s="332">
        <v>0</v>
      </c>
      <c r="K26" s="333">
        <v>0</v>
      </c>
      <c r="L26" s="333">
        <v>0</v>
      </c>
      <c r="M26" s="333">
        <v>0</v>
      </c>
      <c r="N26" s="333">
        <v>0</v>
      </c>
      <c r="O26" s="332">
        <v>0</v>
      </c>
      <c r="P26" s="329">
        <v>2105</v>
      </c>
      <c r="Q26" s="329">
        <v>0</v>
      </c>
      <c r="R26" s="329">
        <v>8</v>
      </c>
      <c r="S26" s="329">
        <v>1210</v>
      </c>
      <c r="T26" s="72">
        <v>3324</v>
      </c>
      <c r="U26" s="334">
        <v>7268</v>
      </c>
      <c r="V26" s="329">
        <v>47</v>
      </c>
      <c r="W26" s="329">
        <v>188135</v>
      </c>
      <c r="X26" s="329">
        <v>83608</v>
      </c>
      <c r="Y26" s="72">
        <v>279058</v>
      </c>
      <c r="Z26" s="334">
        <v>55476</v>
      </c>
      <c r="AA26" s="334">
        <v>128415</v>
      </c>
      <c r="AB26" s="334">
        <v>293</v>
      </c>
      <c r="AC26" s="333">
        <v>0</v>
      </c>
      <c r="AD26" s="72">
        <v>184184</v>
      </c>
      <c r="AE26" s="334">
        <v>1498</v>
      </c>
      <c r="AF26" s="334">
        <v>96</v>
      </c>
      <c r="AG26" s="334">
        <v>2800</v>
      </c>
      <c r="AH26" s="334">
        <v>101</v>
      </c>
      <c r="AI26" s="4">
        <v>4495</v>
      </c>
      <c r="AJ26" s="334">
        <v>150</v>
      </c>
      <c r="AK26" s="334">
        <v>1871</v>
      </c>
      <c r="AL26" s="334">
        <v>10934</v>
      </c>
      <c r="AM26" s="334">
        <v>203</v>
      </c>
      <c r="AN26" s="4">
        <v>13158</v>
      </c>
      <c r="AO26" s="334">
        <v>13977</v>
      </c>
      <c r="AP26" s="334">
        <v>47390</v>
      </c>
      <c r="AQ26" s="23">
        <v>-685</v>
      </c>
      <c r="AR26" s="23">
        <v>23717</v>
      </c>
      <c r="AS26" s="4">
        <v>84399</v>
      </c>
      <c r="AT26" s="23">
        <v>6</v>
      </c>
      <c r="AU26" s="23">
        <v>527.09835999999996</v>
      </c>
      <c r="AV26" s="23">
        <v>48</v>
      </c>
      <c r="AW26" s="23">
        <v>264.44075112477299</v>
      </c>
      <c r="AX26" s="4">
        <v>845.53911112477294</v>
      </c>
    </row>
    <row r="27" spans="1:50">
      <c r="A27" s="2" t="s">
        <v>63</v>
      </c>
      <c r="B27" s="8" t="s">
        <v>64</v>
      </c>
      <c r="C27" s="14">
        <v>-337182</v>
      </c>
      <c r="D27" s="14">
        <v>-387053</v>
      </c>
      <c r="E27" s="14">
        <v>-398236</v>
      </c>
      <c r="F27" s="23">
        <v>-102587</v>
      </c>
      <c r="G27" s="23">
        <v>-108302</v>
      </c>
      <c r="H27" s="23">
        <v>-110073</v>
      </c>
      <c r="I27" s="23">
        <v>-111969</v>
      </c>
      <c r="J27" s="14">
        <v>-432931</v>
      </c>
      <c r="K27" s="23">
        <v>-122643</v>
      </c>
      <c r="L27" s="23">
        <v>-135648</v>
      </c>
      <c r="M27" s="23">
        <v>-116558</v>
      </c>
      <c r="N27" s="23">
        <v>-145111</v>
      </c>
      <c r="O27" s="14">
        <v>-519960</v>
      </c>
      <c r="P27" s="23">
        <v>-153627</v>
      </c>
      <c r="Q27" s="23">
        <v>-158792</v>
      </c>
      <c r="R27" s="23">
        <v>-176821</v>
      </c>
      <c r="S27" s="23">
        <v>-179511</v>
      </c>
      <c r="T27" s="14">
        <v>-668751</v>
      </c>
      <c r="U27" s="23">
        <v>-219961</v>
      </c>
      <c r="V27" s="23">
        <v>-220732</v>
      </c>
      <c r="W27" s="23">
        <v>-246682</v>
      </c>
      <c r="X27" s="23">
        <v>-257445</v>
      </c>
      <c r="Y27" s="14">
        <v>-944820</v>
      </c>
      <c r="Z27" s="23">
        <v>-270898</v>
      </c>
      <c r="AA27" s="23">
        <v>-258059</v>
      </c>
      <c r="AB27" s="23">
        <v>-258519</v>
      </c>
      <c r="AC27" s="23">
        <v>-252404</v>
      </c>
      <c r="AD27" s="14">
        <v>-1039880</v>
      </c>
      <c r="AE27" s="23">
        <v>-259922</v>
      </c>
      <c r="AF27" s="23">
        <v>-245165</v>
      </c>
      <c r="AG27" s="23">
        <v>-252716</v>
      </c>
      <c r="AH27" s="23">
        <v>-261166</v>
      </c>
      <c r="AI27" s="14">
        <v>-1018969</v>
      </c>
      <c r="AJ27" s="23">
        <v>-251080</v>
      </c>
      <c r="AK27" s="23">
        <v>-246900</v>
      </c>
      <c r="AL27" s="23">
        <v>-241862</v>
      </c>
      <c r="AM27" s="23">
        <v>-251384</v>
      </c>
      <c r="AN27" s="14">
        <v>-991226</v>
      </c>
      <c r="AO27" s="23">
        <v>-244989</v>
      </c>
      <c r="AP27" s="23">
        <v>-270228</v>
      </c>
      <c r="AQ27" s="23">
        <v>-275466</v>
      </c>
      <c r="AR27" s="23">
        <v>-268587</v>
      </c>
      <c r="AS27" s="14">
        <v>-1059270</v>
      </c>
      <c r="AT27" s="23">
        <v>-269202</v>
      </c>
      <c r="AU27" s="23">
        <v>-203500</v>
      </c>
      <c r="AV27" s="23">
        <v>-280932</v>
      </c>
      <c r="AW27" s="23">
        <v>-299684</v>
      </c>
      <c r="AX27" s="14">
        <v>-1053318</v>
      </c>
    </row>
    <row r="28" spans="1:50">
      <c r="A28" s="33" t="s">
        <v>65</v>
      </c>
      <c r="B28" s="9" t="s">
        <v>66</v>
      </c>
      <c r="C28" s="19">
        <v>-267746</v>
      </c>
      <c r="D28" s="19">
        <v>-306644</v>
      </c>
      <c r="E28" s="19">
        <v>-328116</v>
      </c>
      <c r="F28" s="17">
        <v>-85907</v>
      </c>
      <c r="G28" s="17">
        <v>-91150</v>
      </c>
      <c r="H28" s="17">
        <v>-92449</v>
      </c>
      <c r="I28" s="17">
        <v>-93932</v>
      </c>
      <c r="J28" s="19">
        <v>-363438</v>
      </c>
      <c r="K28" s="17">
        <v>-102280</v>
      </c>
      <c r="L28" s="17">
        <v>-113652</v>
      </c>
      <c r="M28" s="17">
        <v>-95124</v>
      </c>
      <c r="N28" s="17">
        <v>-120852</v>
      </c>
      <c r="O28" s="19">
        <v>-431908</v>
      </c>
      <c r="P28" s="17">
        <v>-127931</v>
      </c>
      <c r="Q28" s="17">
        <v>-132137</v>
      </c>
      <c r="R28" s="17">
        <v>-147771</v>
      </c>
      <c r="S28" s="17">
        <v>-150166</v>
      </c>
      <c r="T28" s="19">
        <v>-558005</v>
      </c>
      <c r="U28" s="17">
        <v>-184533</v>
      </c>
      <c r="V28" s="17">
        <v>-185288</v>
      </c>
      <c r="W28" s="17">
        <v>-206373</v>
      </c>
      <c r="X28" s="17">
        <v>-215639</v>
      </c>
      <c r="Y28" s="19">
        <v>-791833</v>
      </c>
      <c r="Z28" s="17">
        <v>-227821</v>
      </c>
      <c r="AA28" s="17">
        <v>-217465</v>
      </c>
      <c r="AB28" s="17">
        <v>-216394</v>
      </c>
      <c r="AC28" s="17">
        <v>-210967</v>
      </c>
      <c r="AD28" s="19">
        <v>-872647</v>
      </c>
      <c r="AE28" s="17">
        <v>-216277</v>
      </c>
      <c r="AF28" s="17">
        <v>-203330</v>
      </c>
      <c r="AG28" s="17">
        <v>-209544</v>
      </c>
      <c r="AH28" s="17">
        <v>-215896</v>
      </c>
      <c r="AI28" s="19">
        <v>-845047</v>
      </c>
      <c r="AJ28" s="17">
        <v>-210209</v>
      </c>
      <c r="AK28" s="17">
        <v>-203537</v>
      </c>
      <c r="AL28" s="17">
        <v>-198319</v>
      </c>
      <c r="AM28" s="17">
        <v>-205975</v>
      </c>
      <c r="AN28" s="19">
        <v>-818040</v>
      </c>
      <c r="AO28" s="17">
        <v>-200779</v>
      </c>
      <c r="AP28" s="17">
        <v>-221384</v>
      </c>
      <c r="AQ28" s="17">
        <v>-225996</v>
      </c>
      <c r="AR28" s="17">
        <v>-217571</v>
      </c>
      <c r="AS28" s="19">
        <v>-865730</v>
      </c>
      <c r="AT28" s="17">
        <v>-218990</v>
      </c>
      <c r="AU28" s="17">
        <v>-150825</v>
      </c>
      <c r="AV28" s="17">
        <v>-228776</v>
      </c>
      <c r="AW28" s="17">
        <v>-244225</v>
      </c>
      <c r="AX28" s="19">
        <v>-842816</v>
      </c>
    </row>
    <row r="29" spans="1:50">
      <c r="A29" s="33" t="s">
        <v>67</v>
      </c>
      <c r="B29" s="9" t="s">
        <v>68</v>
      </c>
      <c r="C29" s="19">
        <v>-69436</v>
      </c>
      <c r="D29" s="19">
        <v>-80409</v>
      </c>
      <c r="E29" s="19">
        <v>-70120</v>
      </c>
      <c r="F29" s="17">
        <v>-16680</v>
      </c>
      <c r="G29" s="17">
        <v>-17152</v>
      </c>
      <c r="H29" s="17">
        <v>-17624</v>
      </c>
      <c r="I29" s="17">
        <v>-18037</v>
      </c>
      <c r="J29" s="19">
        <v>-69493</v>
      </c>
      <c r="K29" s="17">
        <v>-20363</v>
      </c>
      <c r="L29" s="17">
        <v>-21996</v>
      </c>
      <c r="M29" s="17">
        <v>-21434</v>
      </c>
      <c r="N29" s="17">
        <v>-24259</v>
      </c>
      <c r="O29" s="19">
        <v>-88052</v>
      </c>
      <c r="P29" s="17">
        <v>-25696</v>
      </c>
      <c r="Q29" s="17">
        <v>-26655</v>
      </c>
      <c r="R29" s="17">
        <v>-29050</v>
      </c>
      <c r="S29" s="17">
        <v>-29345</v>
      </c>
      <c r="T29" s="19">
        <v>-110746</v>
      </c>
      <c r="U29" s="17">
        <v>-35428</v>
      </c>
      <c r="V29" s="17">
        <v>-35444</v>
      </c>
      <c r="W29" s="17">
        <v>-40309</v>
      </c>
      <c r="X29" s="17">
        <v>-41806</v>
      </c>
      <c r="Y29" s="19">
        <v>-152987</v>
      </c>
      <c r="Z29" s="17">
        <v>-43077</v>
      </c>
      <c r="AA29" s="17">
        <v>-40594</v>
      </c>
      <c r="AB29" s="17">
        <v>-42125</v>
      </c>
      <c r="AC29" s="17">
        <v>-41437</v>
      </c>
      <c r="AD29" s="19">
        <v>-167233</v>
      </c>
      <c r="AE29" s="17">
        <v>-43645</v>
      </c>
      <c r="AF29" s="17">
        <v>-41835</v>
      </c>
      <c r="AG29" s="17">
        <v>-43172</v>
      </c>
      <c r="AH29" s="17">
        <v>-45270</v>
      </c>
      <c r="AI29" s="19">
        <v>-173922</v>
      </c>
      <c r="AJ29" s="17">
        <v>-40871</v>
      </c>
      <c r="AK29" s="17">
        <v>-43363</v>
      </c>
      <c r="AL29" s="17">
        <v>-43543</v>
      </c>
      <c r="AM29" s="17">
        <v>-45409</v>
      </c>
      <c r="AN29" s="19">
        <v>-173186</v>
      </c>
      <c r="AO29" s="17">
        <v>-44210</v>
      </c>
      <c r="AP29" s="17">
        <v>-48844</v>
      </c>
      <c r="AQ29" s="17">
        <v>-49470</v>
      </c>
      <c r="AR29" s="17">
        <v>-51016</v>
      </c>
      <c r="AS29" s="19">
        <v>-193540</v>
      </c>
      <c r="AT29" s="17">
        <v>-50212</v>
      </c>
      <c r="AU29" s="17">
        <v>-52675</v>
      </c>
      <c r="AV29" s="17">
        <v>-52156</v>
      </c>
      <c r="AW29" s="17">
        <v>-55459</v>
      </c>
      <c r="AX29" s="19">
        <v>-210502</v>
      </c>
    </row>
    <row r="30" spans="1:50">
      <c r="A30" s="2" t="s">
        <v>69</v>
      </c>
      <c r="B30" s="8" t="s">
        <v>70</v>
      </c>
      <c r="C30" s="14">
        <v>3046020.5187900001</v>
      </c>
      <c r="D30" s="14">
        <v>3341651</v>
      </c>
      <c r="E30" s="14">
        <v>3606882</v>
      </c>
      <c r="F30" s="23">
        <v>940907</v>
      </c>
      <c r="G30" s="23">
        <v>970903</v>
      </c>
      <c r="H30" s="23">
        <v>1060764</v>
      </c>
      <c r="I30" s="23">
        <v>1033596</v>
      </c>
      <c r="J30" s="14">
        <v>4006170</v>
      </c>
      <c r="K30" s="23">
        <v>1111922</v>
      </c>
      <c r="L30" s="23">
        <v>1250524</v>
      </c>
      <c r="M30" s="23">
        <v>1155934</v>
      </c>
      <c r="N30" s="23">
        <v>1313535</v>
      </c>
      <c r="O30" s="14">
        <v>4831915</v>
      </c>
      <c r="P30" s="23">
        <v>1378242</v>
      </c>
      <c r="Q30" s="23">
        <v>1421079</v>
      </c>
      <c r="R30" s="23">
        <v>1529771</v>
      </c>
      <c r="S30" s="23">
        <v>1578664</v>
      </c>
      <c r="T30" s="14">
        <v>5907756</v>
      </c>
      <c r="U30" s="23">
        <v>1905201</v>
      </c>
      <c r="V30" s="23">
        <v>1908332</v>
      </c>
      <c r="W30" s="23">
        <v>2288783</v>
      </c>
      <c r="X30" s="23">
        <v>2280259</v>
      </c>
      <c r="Y30" s="14">
        <v>8382575</v>
      </c>
      <c r="Z30" s="23">
        <v>2396704</v>
      </c>
      <c r="AA30" s="23">
        <v>2417694</v>
      </c>
      <c r="AB30" s="23">
        <v>2254703</v>
      </c>
      <c r="AC30" s="23">
        <v>2179143</v>
      </c>
      <c r="AD30" s="14">
        <v>9248244</v>
      </c>
      <c r="AE30" s="23">
        <v>2284699</v>
      </c>
      <c r="AF30" s="23">
        <v>2241632</v>
      </c>
      <c r="AG30" s="23">
        <v>2257851</v>
      </c>
      <c r="AH30" s="23">
        <v>2307531</v>
      </c>
      <c r="AI30" s="14">
        <v>9091713</v>
      </c>
      <c r="AJ30" s="23">
        <v>2209400</v>
      </c>
      <c r="AK30" s="23">
        <v>2230222</v>
      </c>
      <c r="AL30" s="23">
        <v>2248220</v>
      </c>
      <c r="AM30" s="23">
        <v>2242183</v>
      </c>
      <c r="AN30" s="14">
        <v>8930025</v>
      </c>
      <c r="AO30" s="23">
        <v>2221328</v>
      </c>
      <c r="AP30" s="23">
        <v>2457014</v>
      </c>
      <c r="AQ30" s="23">
        <v>2435916</v>
      </c>
      <c r="AR30" s="23">
        <v>2399210</v>
      </c>
      <c r="AS30" s="14">
        <v>9513468</v>
      </c>
      <c r="AT30" s="23">
        <v>2387954</v>
      </c>
      <c r="AU30" s="23">
        <v>2542296</v>
      </c>
      <c r="AV30" s="23">
        <v>2485949</v>
      </c>
      <c r="AW30" s="23">
        <v>2652028</v>
      </c>
      <c r="AX30" s="14">
        <v>10068227</v>
      </c>
    </row>
    <row r="31" spans="1:50">
      <c r="A31" s="2" t="s">
        <v>71</v>
      </c>
      <c r="B31" s="8" t="s">
        <v>72</v>
      </c>
      <c r="C31" s="14">
        <v>-1203547</v>
      </c>
      <c r="D31" s="14">
        <v>-1297955</v>
      </c>
      <c r="E31" s="14">
        <v>-1720032</v>
      </c>
      <c r="F31" s="23">
        <v>-754517.79505999992</v>
      </c>
      <c r="G31" s="23">
        <v>-671745</v>
      </c>
      <c r="H31" s="23">
        <v>-593411</v>
      </c>
      <c r="I31" s="23">
        <v>-589438</v>
      </c>
      <c r="J31" s="14">
        <v>-2609111.7950599999</v>
      </c>
      <c r="K31" s="23">
        <v>-602821</v>
      </c>
      <c r="L31" s="23">
        <v>-531563</v>
      </c>
      <c r="M31" s="23">
        <v>-642040</v>
      </c>
      <c r="N31" s="23">
        <v>-656823</v>
      </c>
      <c r="O31" s="14">
        <v>-2433247</v>
      </c>
      <c r="P31" s="23">
        <v>-664992</v>
      </c>
      <c r="Q31" s="23">
        <v>-679548</v>
      </c>
      <c r="R31" s="23">
        <v>-677673</v>
      </c>
      <c r="S31" s="23">
        <v>-656552</v>
      </c>
      <c r="T31" s="14">
        <v>-2678765</v>
      </c>
      <c r="U31" s="23">
        <v>-597810</v>
      </c>
      <c r="V31" s="23">
        <v>-733372</v>
      </c>
      <c r="W31" s="23">
        <v>-648458</v>
      </c>
      <c r="X31" s="23">
        <v>-722506</v>
      </c>
      <c r="Y31" s="14">
        <v>-2702146</v>
      </c>
      <c r="Z31" s="23">
        <v>-661217</v>
      </c>
      <c r="AA31" s="23">
        <v>-749285</v>
      </c>
      <c r="AB31" s="23">
        <v>-706772</v>
      </c>
      <c r="AC31" s="23">
        <v>-810283</v>
      </c>
      <c r="AD31" s="14">
        <v>-2927557</v>
      </c>
      <c r="AE31" s="23">
        <v>-856396</v>
      </c>
      <c r="AF31" s="23">
        <v>-842504</v>
      </c>
      <c r="AG31" s="23">
        <v>-844011</v>
      </c>
      <c r="AH31" s="23">
        <v>-976488</v>
      </c>
      <c r="AI31" s="14">
        <v>-3519399</v>
      </c>
      <c r="AJ31" s="23">
        <v>-851844</v>
      </c>
      <c r="AK31" s="23">
        <v>-858964</v>
      </c>
      <c r="AL31" s="23">
        <v>-902168</v>
      </c>
      <c r="AM31" s="23">
        <v>-1072838</v>
      </c>
      <c r="AN31" s="14">
        <v>-3685814</v>
      </c>
      <c r="AO31" s="23">
        <v>-927082</v>
      </c>
      <c r="AP31" s="23">
        <v>-729055</v>
      </c>
      <c r="AQ31" s="23">
        <v>-831060</v>
      </c>
      <c r="AR31" s="23">
        <v>-908189</v>
      </c>
      <c r="AS31" s="14">
        <v>-3395386</v>
      </c>
      <c r="AT31" s="23">
        <v>-828481</v>
      </c>
      <c r="AU31" s="23">
        <v>-844348</v>
      </c>
      <c r="AV31" s="23">
        <v>-840970</v>
      </c>
      <c r="AW31" s="23">
        <v>-922021</v>
      </c>
      <c r="AX31" s="14">
        <v>-3435820</v>
      </c>
    </row>
    <row r="32" spans="1:50">
      <c r="A32" s="33" t="s">
        <v>198</v>
      </c>
      <c r="B32" s="9" t="s">
        <v>73</v>
      </c>
      <c r="C32" s="19">
        <v>-535493.15402000002</v>
      </c>
      <c r="D32" s="19">
        <v>-647162.17486999999</v>
      </c>
      <c r="E32" s="19">
        <v>-730604</v>
      </c>
      <c r="F32" s="17">
        <v>-179449.29561999999</v>
      </c>
      <c r="G32" s="17">
        <v>-165462</v>
      </c>
      <c r="H32" s="17">
        <v>-168454</v>
      </c>
      <c r="I32" s="17">
        <v>-179142</v>
      </c>
      <c r="J32" s="19">
        <v>-692507.29561999999</v>
      </c>
      <c r="K32" s="17">
        <v>-188925</v>
      </c>
      <c r="L32" s="17">
        <v>-167212</v>
      </c>
      <c r="M32" s="17">
        <v>-207739</v>
      </c>
      <c r="N32" s="17">
        <v>-190246</v>
      </c>
      <c r="O32" s="19">
        <v>-754122</v>
      </c>
      <c r="P32" s="335">
        <v>-202078</v>
      </c>
      <c r="Q32" s="17">
        <v>-192657</v>
      </c>
      <c r="R32" s="17">
        <v>-210728</v>
      </c>
      <c r="S32" s="17">
        <v>-223708</v>
      </c>
      <c r="T32" s="19">
        <v>-829171</v>
      </c>
      <c r="U32" s="336">
        <v>-211089</v>
      </c>
      <c r="V32" s="336">
        <v>-207403</v>
      </c>
      <c r="W32" s="336">
        <v>-215214</v>
      </c>
      <c r="X32" s="336">
        <v>-219119</v>
      </c>
      <c r="Y32" s="19">
        <v>-852825</v>
      </c>
      <c r="Z32" s="17">
        <v>-227342</v>
      </c>
      <c r="AA32" s="17">
        <v>-274929</v>
      </c>
      <c r="AB32" s="17">
        <v>-238660</v>
      </c>
      <c r="AC32" s="17">
        <v>-259556</v>
      </c>
      <c r="AD32" s="19">
        <v>-1000487</v>
      </c>
      <c r="AE32" s="17">
        <v>-311494</v>
      </c>
      <c r="AF32" s="17">
        <v>-307282</v>
      </c>
      <c r="AG32" s="17">
        <v>-308531</v>
      </c>
      <c r="AH32" s="17">
        <v>-356280</v>
      </c>
      <c r="AI32" s="19">
        <v>-1283587</v>
      </c>
      <c r="AJ32" s="17">
        <v>-320239</v>
      </c>
      <c r="AK32" s="17">
        <v>-324923</v>
      </c>
      <c r="AL32" s="17">
        <v>-345781</v>
      </c>
      <c r="AM32" s="17">
        <v>-357480</v>
      </c>
      <c r="AN32" s="19">
        <v>-1348423</v>
      </c>
      <c r="AO32" s="17">
        <v>-356779</v>
      </c>
      <c r="AP32" s="17">
        <v>-347415</v>
      </c>
      <c r="AQ32" s="17">
        <v>-373723</v>
      </c>
      <c r="AR32" s="17">
        <v>-406999</v>
      </c>
      <c r="AS32" s="19">
        <v>-1484916</v>
      </c>
      <c r="AT32" s="17">
        <v>-379182</v>
      </c>
      <c r="AU32" s="17">
        <v>-376837</v>
      </c>
      <c r="AV32" s="17">
        <v>-401294</v>
      </c>
      <c r="AW32" s="17">
        <v>-401832</v>
      </c>
      <c r="AX32" s="19">
        <v>-1559145</v>
      </c>
    </row>
    <row r="33" spans="1:50">
      <c r="A33" s="33" t="s">
        <v>948</v>
      </c>
      <c r="B33" s="9" t="s">
        <v>949</v>
      </c>
      <c r="C33" s="19">
        <v>-147610.89726999999</v>
      </c>
      <c r="D33" s="19">
        <v>-145216.88756999999</v>
      </c>
      <c r="E33" s="19">
        <v>-183628</v>
      </c>
      <c r="F33" s="17">
        <v>-43638.088969999997</v>
      </c>
      <c r="G33" s="17">
        <v>-43328</v>
      </c>
      <c r="H33" s="17">
        <v>-48073</v>
      </c>
      <c r="I33" s="17">
        <v>-53949</v>
      </c>
      <c r="J33" s="19">
        <v>-188988.08896999998</v>
      </c>
      <c r="K33" s="17">
        <v>-43435</v>
      </c>
      <c r="L33" s="17">
        <v>-44571</v>
      </c>
      <c r="M33" s="17">
        <v>-43156</v>
      </c>
      <c r="N33" s="17">
        <v>-58837</v>
      </c>
      <c r="O33" s="19">
        <v>-189999</v>
      </c>
      <c r="P33" s="335">
        <v>-38658</v>
      </c>
      <c r="Q33" s="17">
        <v>-43946</v>
      </c>
      <c r="R33" s="17">
        <v>-59157</v>
      </c>
      <c r="S33" s="17">
        <v>-57691</v>
      </c>
      <c r="T33" s="19">
        <v>-199452</v>
      </c>
      <c r="U33" s="336">
        <v>-60929</v>
      </c>
      <c r="V33" s="336">
        <v>-63183</v>
      </c>
      <c r="W33" s="336">
        <v>-63318</v>
      </c>
      <c r="X33" s="336">
        <v>-79245</v>
      </c>
      <c r="Y33" s="19">
        <v>-266675</v>
      </c>
      <c r="Z33" s="17">
        <v>-69596</v>
      </c>
      <c r="AA33" s="17">
        <v>-90490</v>
      </c>
      <c r="AB33" s="17">
        <v>-91669</v>
      </c>
      <c r="AC33" s="17">
        <v>-106694</v>
      </c>
      <c r="AD33" s="19">
        <v>-358449</v>
      </c>
      <c r="AE33" s="17">
        <v>-116066</v>
      </c>
      <c r="AF33" s="17">
        <v>-127676</v>
      </c>
      <c r="AG33" s="17">
        <v>-120667</v>
      </c>
      <c r="AH33" s="17">
        <v>-142642</v>
      </c>
      <c r="AI33" s="19">
        <v>-507051</v>
      </c>
      <c r="AJ33" s="17">
        <v>-127791</v>
      </c>
      <c r="AK33" s="17">
        <v>-123757</v>
      </c>
      <c r="AL33" s="17">
        <v>-136521</v>
      </c>
      <c r="AM33" s="17">
        <v>-170383</v>
      </c>
      <c r="AN33" s="19">
        <v>-558452</v>
      </c>
      <c r="AO33" s="17">
        <v>-145850</v>
      </c>
      <c r="AP33" s="17">
        <v>-146245</v>
      </c>
      <c r="AQ33" s="17">
        <v>-163971</v>
      </c>
      <c r="AR33" s="17">
        <v>-176982</v>
      </c>
      <c r="AS33" s="19">
        <v>-633048</v>
      </c>
      <c r="AT33" s="17">
        <v>-159580</v>
      </c>
      <c r="AU33" s="17">
        <v>-174211</v>
      </c>
      <c r="AV33" s="17">
        <v>-176418</v>
      </c>
      <c r="AW33" s="17">
        <v>-178035</v>
      </c>
      <c r="AX33" s="19">
        <v>-688244</v>
      </c>
    </row>
    <row r="34" spans="1:50">
      <c r="A34" s="33" t="s">
        <v>189</v>
      </c>
      <c r="B34" s="9" t="s">
        <v>75</v>
      </c>
      <c r="C34" s="19">
        <v>-202240.86810999998</v>
      </c>
      <c r="D34" s="19">
        <v>-203627.45436000003</v>
      </c>
      <c r="E34" s="19">
        <v>-204048</v>
      </c>
      <c r="F34" s="17">
        <v>-52976.460589999995</v>
      </c>
      <c r="G34" s="17">
        <v>-231032</v>
      </c>
      <c r="H34" s="17">
        <v>-223547</v>
      </c>
      <c r="I34" s="17">
        <v>-234582</v>
      </c>
      <c r="J34" s="19">
        <v>-742137.46059000003</v>
      </c>
      <c r="K34" s="17">
        <v>-236049</v>
      </c>
      <c r="L34" s="17">
        <v>-237238</v>
      </c>
      <c r="M34" s="17">
        <v>-236390</v>
      </c>
      <c r="N34" s="17">
        <v>-243428</v>
      </c>
      <c r="O34" s="19">
        <v>-953105</v>
      </c>
      <c r="P34" s="335">
        <v>-257562</v>
      </c>
      <c r="Q34" s="17">
        <v>-257573</v>
      </c>
      <c r="R34" s="17">
        <v>-257295</v>
      </c>
      <c r="S34" s="17">
        <v>-257820</v>
      </c>
      <c r="T34" s="19">
        <v>-1030250</v>
      </c>
      <c r="U34" s="336">
        <v>-261908</v>
      </c>
      <c r="V34" s="336">
        <v>-244232</v>
      </c>
      <c r="W34" s="336">
        <v>-264348</v>
      </c>
      <c r="X34" s="336">
        <v>-270813</v>
      </c>
      <c r="Y34" s="19">
        <v>-1041301</v>
      </c>
      <c r="Z34" s="17">
        <v>-264409</v>
      </c>
      <c r="AA34" s="17">
        <v>-264750</v>
      </c>
      <c r="AB34" s="17">
        <v>-272257</v>
      </c>
      <c r="AC34" s="17">
        <v>-255734</v>
      </c>
      <c r="AD34" s="19">
        <v>-1057150</v>
      </c>
      <c r="AE34" s="17">
        <v>-275945</v>
      </c>
      <c r="AF34" s="17">
        <v>-266010</v>
      </c>
      <c r="AG34" s="17">
        <v>-256090</v>
      </c>
      <c r="AH34" s="17">
        <v>-258259</v>
      </c>
      <c r="AI34" s="19">
        <v>-1056304</v>
      </c>
      <c r="AJ34" s="17">
        <v>-259590</v>
      </c>
      <c r="AK34" s="17">
        <v>-268942</v>
      </c>
      <c r="AL34" s="17">
        <v>-281592</v>
      </c>
      <c r="AM34" s="17">
        <v>-279911</v>
      </c>
      <c r="AN34" s="19">
        <v>-1090035</v>
      </c>
      <c r="AO34" s="17">
        <v>-279908</v>
      </c>
      <c r="AP34" s="17">
        <v>-88815</v>
      </c>
      <c r="AQ34" s="17">
        <v>-99731</v>
      </c>
      <c r="AR34" s="17">
        <v>-103295</v>
      </c>
      <c r="AS34" s="19">
        <v>-571749</v>
      </c>
      <c r="AT34" s="17">
        <v>-97527</v>
      </c>
      <c r="AU34" s="17">
        <v>-96844</v>
      </c>
      <c r="AV34" s="17">
        <v>-95740</v>
      </c>
      <c r="AW34" s="17">
        <v>-96912</v>
      </c>
      <c r="AX34" s="19">
        <v>-387023</v>
      </c>
    </row>
    <row r="35" spans="1:50">
      <c r="A35" s="33" t="s">
        <v>909</v>
      </c>
      <c r="B35" s="9" t="s">
        <v>278</v>
      </c>
      <c r="C35" s="19">
        <v>0</v>
      </c>
      <c r="D35" s="19">
        <v>0</v>
      </c>
      <c r="E35" s="19">
        <v>0</v>
      </c>
      <c r="F35" s="17">
        <v>0</v>
      </c>
      <c r="G35" s="17">
        <v>0</v>
      </c>
      <c r="H35" s="17">
        <v>0</v>
      </c>
      <c r="I35" s="17">
        <v>0</v>
      </c>
      <c r="J35" s="19">
        <v>0</v>
      </c>
      <c r="K35" s="17">
        <v>-42439</v>
      </c>
      <c r="L35" s="17">
        <v>-46848</v>
      </c>
      <c r="M35" s="17">
        <v>-51497</v>
      </c>
      <c r="N35" s="17">
        <v>-57428</v>
      </c>
      <c r="O35" s="19">
        <v>-198212</v>
      </c>
      <c r="P35" s="335">
        <v>-74900</v>
      </c>
      <c r="Q35" s="17">
        <v>-85355</v>
      </c>
      <c r="R35" s="17">
        <v>-48854</v>
      </c>
      <c r="S35" s="17">
        <v>-30137</v>
      </c>
      <c r="T35" s="19">
        <v>-239246</v>
      </c>
      <c r="U35" s="336">
        <v>-41066</v>
      </c>
      <c r="V35" s="336">
        <v>-40635</v>
      </c>
      <c r="W35" s="336">
        <v>-56167</v>
      </c>
      <c r="X35" s="336">
        <v>-53921</v>
      </c>
      <c r="Y35" s="19">
        <v>-191789</v>
      </c>
      <c r="Z35" s="17">
        <v>-59156</v>
      </c>
      <c r="AA35" s="17">
        <v>-63085</v>
      </c>
      <c r="AB35" s="17">
        <v>-60897</v>
      </c>
      <c r="AC35" s="17">
        <v>-74561</v>
      </c>
      <c r="AD35" s="19">
        <v>-257699</v>
      </c>
      <c r="AE35" s="17">
        <v>-67857</v>
      </c>
      <c r="AF35" s="17">
        <v>-65096</v>
      </c>
      <c r="AG35" s="17">
        <v>-65318</v>
      </c>
      <c r="AH35" s="17">
        <v>-69104</v>
      </c>
      <c r="AI35" s="19">
        <v>-267375</v>
      </c>
      <c r="AJ35" s="17">
        <v>-63281</v>
      </c>
      <c r="AK35" s="17">
        <v>-60770</v>
      </c>
      <c r="AL35" s="17">
        <v>-59262</v>
      </c>
      <c r="AM35" s="17">
        <v>-69269</v>
      </c>
      <c r="AN35" s="19">
        <v>-252582</v>
      </c>
      <c r="AO35" s="17">
        <v>-68595</v>
      </c>
      <c r="AP35" s="17">
        <v>-68863</v>
      </c>
      <c r="AQ35" s="17">
        <v>-85309</v>
      </c>
      <c r="AR35" s="17">
        <v>-97623</v>
      </c>
      <c r="AS35" s="19">
        <v>-320390</v>
      </c>
      <c r="AT35" s="17">
        <v>-101495</v>
      </c>
      <c r="AU35" s="17">
        <v>-103225</v>
      </c>
      <c r="AV35" s="17">
        <v>-94038</v>
      </c>
      <c r="AW35" s="17">
        <v>-120266</v>
      </c>
      <c r="AX35" s="19">
        <v>-419024</v>
      </c>
    </row>
    <row r="36" spans="1:50">
      <c r="A36" s="33" t="s">
        <v>199</v>
      </c>
      <c r="B36" s="9" t="s">
        <v>76</v>
      </c>
      <c r="C36" s="19">
        <v>-101799.38219</v>
      </c>
      <c r="D36" s="19">
        <v>-112619.7914</v>
      </c>
      <c r="E36" s="19">
        <v>-101105</v>
      </c>
      <c r="F36" s="17">
        <v>-26366.704019999997</v>
      </c>
      <c r="G36" s="17">
        <v>-28526</v>
      </c>
      <c r="H36" s="17">
        <v>-30630</v>
      </c>
      <c r="I36" s="17">
        <v>-44709</v>
      </c>
      <c r="J36" s="19">
        <v>-130231.70402</v>
      </c>
      <c r="K36" s="17">
        <v>-15168</v>
      </c>
      <c r="L36" s="17">
        <v>-20266</v>
      </c>
      <c r="M36" s="17">
        <v>-24221</v>
      </c>
      <c r="N36" s="17">
        <v>-27014</v>
      </c>
      <c r="O36" s="19">
        <v>-86669</v>
      </c>
      <c r="P36" s="335">
        <v>-18653</v>
      </c>
      <c r="Q36" s="17">
        <v>-18072</v>
      </c>
      <c r="R36" s="17">
        <v>-14896</v>
      </c>
      <c r="S36" s="17">
        <v>-18367</v>
      </c>
      <c r="T36" s="19">
        <v>-69988</v>
      </c>
      <c r="U36" s="336">
        <v>-15816</v>
      </c>
      <c r="V36" s="336">
        <v>-11303</v>
      </c>
      <c r="W36" s="336">
        <v>-16623</v>
      </c>
      <c r="X36" s="336">
        <v>-34816</v>
      </c>
      <c r="Y36" s="19">
        <v>-78558</v>
      </c>
      <c r="Z36" s="17">
        <v>-11952</v>
      </c>
      <c r="AA36" s="17">
        <v>-13187</v>
      </c>
      <c r="AB36" s="17">
        <v>-19752</v>
      </c>
      <c r="AC36" s="17">
        <v>-30839</v>
      </c>
      <c r="AD36" s="19">
        <v>-75730</v>
      </c>
      <c r="AE36" s="17">
        <v>-38694</v>
      </c>
      <c r="AF36" s="17">
        <v>-27380</v>
      </c>
      <c r="AG36" s="17">
        <v>-26941</v>
      </c>
      <c r="AH36" s="17">
        <v>-60221</v>
      </c>
      <c r="AI36" s="19">
        <v>-153236</v>
      </c>
      <c r="AJ36" s="17">
        <v>-33571</v>
      </c>
      <c r="AK36" s="17">
        <v>-13391</v>
      </c>
      <c r="AL36" s="17">
        <v>-22318</v>
      </c>
      <c r="AM36" s="17">
        <v>-47717</v>
      </c>
      <c r="AN36" s="19">
        <v>-116997</v>
      </c>
      <c r="AO36" s="17">
        <v>-20796</v>
      </c>
      <c r="AP36" s="17">
        <v>-17039</v>
      </c>
      <c r="AQ36" s="17">
        <v>-36725</v>
      </c>
      <c r="AR36" s="17">
        <v>-40633</v>
      </c>
      <c r="AS36" s="19">
        <v>-115193</v>
      </c>
      <c r="AT36" s="17">
        <v>-27182</v>
      </c>
      <c r="AU36" s="17">
        <v>-19733</v>
      </c>
      <c r="AV36" s="17">
        <v>-25592</v>
      </c>
      <c r="AW36" s="17">
        <v>-37321</v>
      </c>
      <c r="AX36" s="19">
        <v>-109828</v>
      </c>
    </row>
    <row r="37" spans="1:50">
      <c r="A37" s="33" t="s">
        <v>200</v>
      </c>
      <c r="B37" s="9" t="s">
        <v>77</v>
      </c>
      <c r="C37" s="19">
        <v>-15629.312470000001</v>
      </c>
      <c r="D37" s="19">
        <v>-19192.04495</v>
      </c>
      <c r="E37" s="19">
        <v>-20977</v>
      </c>
      <c r="F37" s="17">
        <v>-5053.3299900000002</v>
      </c>
      <c r="G37" s="17">
        <v>-6092</v>
      </c>
      <c r="H37" s="17">
        <v>-5190</v>
      </c>
      <c r="I37" s="17">
        <v>-5750</v>
      </c>
      <c r="J37" s="19">
        <v>-22085.329989999998</v>
      </c>
      <c r="K37" s="17">
        <v>-5612</v>
      </c>
      <c r="L37" s="17">
        <v>-5205</v>
      </c>
      <c r="M37" s="17">
        <v>-4944</v>
      </c>
      <c r="N37" s="17">
        <v>-4845</v>
      </c>
      <c r="O37" s="19">
        <v>-20606</v>
      </c>
      <c r="P37" s="335">
        <v>-5652</v>
      </c>
      <c r="Q37" s="17">
        <v>-5189</v>
      </c>
      <c r="R37" s="17">
        <v>-5625</v>
      </c>
      <c r="S37" s="17">
        <v>-6834</v>
      </c>
      <c r="T37" s="19">
        <v>-23300</v>
      </c>
      <c r="U37" s="336">
        <v>-5915</v>
      </c>
      <c r="V37" s="336">
        <v>-5718</v>
      </c>
      <c r="W37" s="336">
        <v>-4696</v>
      </c>
      <c r="X37" s="336">
        <v>-6682</v>
      </c>
      <c r="Y37" s="19">
        <v>-23011</v>
      </c>
      <c r="Z37" s="17">
        <v>-5090</v>
      </c>
      <c r="AA37" s="17">
        <v>-5681</v>
      </c>
      <c r="AB37" s="17">
        <v>-5749</v>
      </c>
      <c r="AC37" s="17">
        <v>-6359</v>
      </c>
      <c r="AD37" s="19">
        <v>-22879</v>
      </c>
      <c r="AE37" s="17">
        <v>-5625</v>
      </c>
      <c r="AF37" s="17">
        <v>-6016</v>
      </c>
      <c r="AG37" s="17">
        <v>-6592</v>
      </c>
      <c r="AH37" s="17">
        <v>-9899</v>
      </c>
      <c r="AI37" s="19">
        <v>-28132</v>
      </c>
      <c r="AJ37" s="17">
        <v>-6735</v>
      </c>
      <c r="AK37" s="17">
        <v>-6887</v>
      </c>
      <c r="AL37" s="17">
        <v>-8729</v>
      </c>
      <c r="AM37" s="17">
        <v>-8232</v>
      </c>
      <c r="AN37" s="19">
        <v>-30583</v>
      </c>
      <c r="AO37" s="17">
        <v>-6932</v>
      </c>
      <c r="AP37" s="17">
        <v>-7302</v>
      </c>
      <c r="AQ37" s="17">
        <v>-8503</v>
      </c>
      <c r="AR37" s="17">
        <v>-9550</v>
      </c>
      <c r="AS37" s="19">
        <v>-32287</v>
      </c>
      <c r="AT37" s="17">
        <v>-7561</v>
      </c>
      <c r="AU37" s="17">
        <v>-8272</v>
      </c>
      <c r="AV37" s="17">
        <v>-8989</v>
      </c>
      <c r="AW37" s="17">
        <v>-10342</v>
      </c>
      <c r="AX37" s="19">
        <v>-35164</v>
      </c>
    </row>
    <row r="38" spans="1:50">
      <c r="A38" s="33" t="s">
        <v>201</v>
      </c>
      <c r="B38" s="9" t="s">
        <v>78</v>
      </c>
      <c r="C38" s="19">
        <v>-18375.919990000002</v>
      </c>
      <c r="D38" s="19">
        <v>-11738.521519999998</v>
      </c>
      <c r="E38" s="19">
        <v>-10176</v>
      </c>
      <c r="F38" s="17">
        <v>-2537.5529900000001</v>
      </c>
      <c r="G38" s="17">
        <v>-2462</v>
      </c>
      <c r="H38" s="17">
        <v>-1519</v>
      </c>
      <c r="I38" s="17">
        <v>-1110</v>
      </c>
      <c r="J38" s="19">
        <v>-7628.5529900000001</v>
      </c>
      <c r="K38" s="17">
        <v>-1121</v>
      </c>
      <c r="L38" s="17">
        <v>-528</v>
      </c>
      <c r="M38" s="17">
        <v>-765</v>
      </c>
      <c r="N38" s="17">
        <v>-969</v>
      </c>
      <c r="O38" s="19">
        <v>-3383</v>
      </c>
      <c r="P38" s="335">
        <v>0</v>
      </c>
      <c r="Q38" s="17">
        <v>-784</v>
      </c>
      <c r="R38" s="17">
        <v>0</v>
      </c>
      <c r="S38" s="17">
        <v>0</v>
      </c>
      <c r="T38" s="19">
        <v>0</v>
      </c>
      <c r="U38" s="336">
        <v>0</v>
      </c>
      <c r="V38" s="336">
        <v>0</v>
      </c>
      <c r="W38" s="336">
        <v>0</v>
      </c>
      <c r="X38" s="336">
        <v>0</v>
      </c>
      <c r="Y38" s="19">
        <v>0</v>
      </c>
      <c r="Z38" s="17">
        <v>0</v>
      </c>
      <c r="AA38" s="17">
        <v>0</v>
      </c>
      <c r="AB38" s="17">
        <v>0</v>
      </c>
      <c r="AC38" s="17">
        <v>0</v>
      </c>
      <c r="AD38" s="19">
        <v>0</v>
      </c>
      <c r="AE38" s="17">
        <v>0</v>
      </c>
      <c r="AF38" s="17">
        <v>0</v>
      </c>
      <c r="AG38" s="17">
        <v>0</v>
      </c>
      <c r="AH38" s="17">
        <v>0</v>
      </c>
      <c r="AI38" s="19">
        <v>0</v>
      </c>
      <c r="AJ38" s="17">
        <v>0</v>
      </c>
      <c r="AK38" s="17">
        <v>0</v>
      </c>
      <c r="AL38" s="17">
        <v>0</v>
      </c>
      <c r="AM38" s="17">
        <v>0</v>
      </c>
      <c r="AN38" s="19">
        <v>0</v>
      </c>
      <c r="AO38" s="17">
        <v>0</v>
      </c>
      <c r="AP38" s="17">
        <v>0</v>
      </c>
      <c r="AQ38" s="17">
        <v>0</v>
      </c>
      <c r="AR38" s="17">
        <v>0</v>
      </c>
      <c r="AS38" s="19">
        <v>0</v>
      </c>
      <c r="AT38" s="17">
        <v>0</v>
      </c>
      <c r="AU38" s="17">
        <v>0</v>
      </c>
      <c r="AV38" s="17">
        <v>0</v>
      </c>
      <c r="AW38" s="17"/>
      <c r="AX38" s="19">
        <v>0</v>
      </c>
    </row>
    <row r="39" spans="1:50">
      <c r="A39" s="33" t="s">
        <v>202</v>
      </c>
      <c r="B39" s="9" t="s">
        <v>79</v>
      </c>
      <c r="C39" s="19">
        <v>-28812.865310000001</v>
      </c>
      <c r="D39" s="19">
        <v>-25253.237990000001</v>
      </c>
      <c r="E39" s="19">
        <v>-22984</v>
      </c>
      <c r="F39" s="17">
        <v>-5155.3628799999997</v>
      </c>
      <c r="G39" s="17">
        <v>-4980</v>
      </c>
      <c r="H39" s="17">
        <v>-8804</v>
      </c>
      <c r="I39" s="17">
        <v>-9051</v>
      </c>
      <c r="J39" s="19">
        <v>-27990.362880000001</v>
      </c>
      <c r="K39" s="17">
        <v>-4133</v>
      </c>
      <c r="L39" s="17">
        <v>-8245</v>
      </c>
      <c r="M39" s="17">
        <v>-8200</v>
      </c>
      <c r="N39" s="17">
        <v>-10662</v>
      </c>
      <c r="O39" s="19">
        <v>-31240</v>
      </c>
      <c r="P39" s="335">
        <v>-4174</v>
      </c>
      <c r="Q39" s="17">
        <v>-6156</v>
      </c>
      <c r="R39" s="17">
        <v>-7568</v>
      </c>
      <c r="S39" s="17">
        <v>-14655</v>
      </c>
      <c r="T39" s="19">
        <v>-32553</v>
      </c>
      <c r="U39" s="336">
        <v>-4145</v>
      </c>
      <c r="V39" s="336">
        <v>-3933</v>
      </c>
      <c r="W39" s="336">
        <v>-4571</v>
      </c>
      <c r="X39" s="336">
        <v>-9170</v>
      </c>
      <c r="Y39" s="19">
        <v>-21819</v>
      </c>
      <c r="Z39" s="17">
        <v>-2908</v>
      </c>
      <c r="AA39" s="17">
        <v>-3682</v>
      </c>
      <c r="AB39" s="17">
        <v>-5224</v>
      </c>
      <c r="AC39" s="17">
        <v>-11658</v>
      </c>
      <c r="AD39" s="19">
        <v>-23472</v>
      </c>
      <c r="AE39" s="17">
        <v>-4386</v>
      </c>
      <c r="AF39" s="17">
        <v>-6044</v>
      </c>
      <c r="AG39" s="17">
        <v>-16195</v>
      </c>
      <c r="AH39" s="17">
        <v>-17202</v>
      </c>
      <c r="AI39" s="19">
        <v>-43827</v>
      </c>
      <c r="AJ39" s="17">
        <v>-5144</v>
      </c>
      <c r="AK39" s="17">
        <v>-7583</v>
      </c>
      <c r="AL39" s="17">
        <v>-12306</v>
      </c>
      <c r="AM39" s="17">
        <v>-19706</v>
      </c>
      <c r="AN39" s="19">
        <v>-44739</v>
      </c>
      <c r="AO39" s="17">
        <v>-5698</v>
      </c>
      <c r="AP39" s="17">
        <v>-9227</v>
      </c>
      <c r="AQ39" s="17">
        <v>-12466</v>
      </c>
      <c r="AR39" s="17">
        <v>-20575</v>
      </c>
      <c r="AS39" s="19">
        <v>-47966</v>
      </c>
      <c r="AT39" s="17">
        <v>-8007</v>
      </c>
      <c r="AU39" s="17">
        <v>-11948</v>
      </c>
      <c r="AV39" s="17">
        <v>-13505</v>
      </c>
      <c r="AW39" s="17">
        <v>-24388</v>
      </c>
      <c r="AX39" s="19">
        <v>-57848</v>
      </c>
    </row>
    <row r="40" spans="1:50">
      <c r="A40" s="33" t="s">
        <v>203</v>
      </c>
      <c r="B40" s="9" t="s">
        <v>80</v>
      </c>
      <c r="C40" s="19">
        <v>-56684.263310000002</v>
      </c>
      <c r="D40" s="19">
        <v>-8967.9550500000005</v>
      </c>
      <c r="E40" s="19">
        <v>-8588</v>
      </c>
      <c r="F40" s="17">
        <v>-2769</v>
      </c>
      <c r="G40" s="17">
        <v>-2208</v>
      </c>
      <c r="H40" s="17">
        <v>-1850</v>
      </c>
      <c r="I40" s="17">
        <v>-3286</v>
      </c>
      <c r="J40" s="19">
        <v>-10113</v>
      </c>
      <c r="K40" s="17">
        <v>-2627</v>
      </c>
      <c r="L40" s="17">
        <v>-3100</v>
      </c>
      <c r="M40" s="17">
        <v>-2099</v>
      </c>
      <c r="N40" s="17">
        <v>-2465</v>
      </c>
      <c r="O40" s="19">
        <v>-10291</v>
      </c>
      <c r="P40" s="335">
        <v>-2919</v>
      </c>
      <c r="Q40" s="17">
        <v>-4425</v>
      </c>
      <c r="R40" s="17">
        <v>-2359</v>
      </c>
      <c r="S40" s="17">
        <v>-3420</v>
      </c>
      <c r="T40" s="19">
        <v>-13123</v>
      </c>
      <c r="U40" s="336">
        <v>-2587</v>
      </c>
      <c r="V40" s="336">
        <v>-2658</v>
      </c>
      <c r="W40" s="336">
        <v>-2909</v>
      </c>
      <c r="X40" s="336">
        <v>-2919</v>
      </c>
      <c r="Y40" s="19">
        <v>-11073</v>
      </c>
      <c r="Z40" s="17">
        <v>-2748</v>
      </c>
      <c r="AA40" s="17">
        <v>-3088</v>
      </c>
      <c r="AB40" s="17">
        <v>-2565</v>
      </c>
      <c r="AC40" s="17">
        <v>-4617</v>
      </c>
      <c r="AD40" s="19">
        <v>-13018</v>
      </c>
      <c r="AE40" s="17">
        <v>-3176</v>
      </c>
      <c r="AF40" s="17">
        <v>-4616</v>
      </c>
      <c r="AG40" s="17">
        <v>-3344</v>
      </c>
      <c r="AH40" s="17">
        <v>-3762</v>
      </c>
      <c r="AI40" s="19">
        <v>-14898</v>
      </c>
      <c r="AJ40" s="17">
        <v>-3278</v>
      </c>
      <c r="AK40" s="17">
        <v>-4194</v>
      </c>
      <c r="AL40" s="17">
        <v>-3327</v>
      </c>
      <c r="AM40" s="17">
        <v>-3284</v>
      </c>
      <c r="AN40" s="19">
        <v>-14083</v>
      </c>
      <c r="AO40" s="17">
        <v>-3266</v>
      </c>
      <c r="AP40" s="17">
        <v>-4062</v>
      </c>
      <c r="AQ40" s="17">
        <v>-2691</v>
      </c>
      <c r="AR40" s="17">
        <v>-4248</v>
      </c>
      <c r="AS40" s="19">
        <v>-14267</v>
      </c>
      <c r="AT40" s="17">
        <v>-3903</v>
      </c>
      <c r="AU40" s="17">
        <v>-3592</v>
      </c>
      <c r="AV40" s="17">
        <v>-3383</v>
      </c>
      <c r="AW40" s="17">
        <v>-2481</v>
      </c>
      <c r="AX40" s="19">
        <v>-13359</v>
      </c>
    </row>
    <row r="41" spans="1:50">
      <c r="A41" s="33" t="s">
        <v>204</v>
      </c>
      <c r="B41" s="9" t="s">
        <v>81</v>
      </c>
      <c r="C41" s="19">
        <v>-11328.000019999999</v>
      </c>
      <c r="D41" s="19">
        <v>-11895.39998</v>
      </c>
      <c r="E41" s="19">
        <v>-15895</v>
      </c>
      <c r="F41" s="17">
        <v>-4248</v>
      </c>
      <c r="G41" s="17">
        <v>-4115</v>
      </c>
      <c r="H41" s="17">
        <v>-3510</v>
      </c>
      <c r="I41" s="17">
        <v>-3638</v>
      </c>
      <c r="J41" s="19">
        <v>-15511</v>
      </c>
      <c r="K41" s="17">
        <v>-3641</v>
      </c>
      <c r="L41" s="17">
        <v>-4042</v>
      </c>
      <c r="M41" s="17">
        <v>-3030</v>
      </c>
      <c r="N41" s="17">
        <v>-3589</v>
      </c>
      <c r="O41" s="19">
        <v>-14302</v>
      </c>
      <c r="P41" s="335">
        <v>-2838</v>
      </c>
      <c r="Q41" s="17">
        <v>-4881</v>
      </c>
      <c r="R41" s="17">
        <v>-3283</v>
      </c>
      <c r="S41" s="17">
        <v>-3228</v>
      </c>
      <c r="T41" s="19">
        <v>-14230</v>
      </c>
      <c r="U41" s="336">
        <v>-3411</v>
      </c>
      <c r="V41" s="336">
        <v>-3242</v>
      </c>
      <c r="W41" s="336">
        <v>-3215</v>
      </c>
      <c r="X41" s="336">
        <v>-3234</v>
      </c>
      <c r="Y41" s="19">
        <v>-13102</v>
      </c>
      <c r="Z41" s="17">
        <v>-3234</v>
      </c>
      <c r="AA41" s="17">
        <v>-3720</v>
      </c>
      <c r="AB41" s="17">
        <v>-3250</v>
      </c>
      <c r="AC41" s="17">
        <v>-3480</v>
      </c>
      <c r="AD41" s="19">
        <v>-13684</v>
      </c>
      <c r="AE41" s="17">
        <v>-3343</v>
      </c>
      <c r="AF41" s="17">
        <v>-3675</v>
      </c>
      <c r="AG41" s="17">
        <v>-3968</v>
      </c>
      <c r="AH41" s="17">
        <v>-3929</v>
      </c>
      <c r="AI41" s="19">
        <v>-14915</v>
      </c>
      <c r="AJ41" s="17">
        <v>-3829</v>
      </c>
      <c r="AK41" s="17">
        <v>-3842</v>
      </c>
      <c r="AL41" s="17">
        <v>-4069</v>
      </c>
      <c r="AM41" s="17">
        <v>-4071</v>
      </c>
      <c r="AN41" s="19">
        <v>-15811</v>
      </c>
      <c r="AO41" s="17">
        <v>-4188</v>
      </c>
      <c r="AP41" s="17">
        <v>-4294</v>
      </c>
      <c r="AQ41" s="17">
        <v>-4229</v>
      </c>
      <c r="AR41" s="17">
        <v>-4288</v>
      </c>
      <c r="AS41" s="19">
        <v>-16999</v>
      </c>
      <c r="AT41" s="17">
        <v>-4261</v>
      </c>
      <c r="AU41" s="17">
        <v>-4713</v>
      </c>
      <c r="AV41" s="17">
        <v>-4854</v>
      </c>
      <c r="AW41" s="17">
        <v>-4826</v>
      </c>
      <c r="AX41" s="19">
        <v>-18654</v>
      </c>
    </row>
    <row r="42" spans="1:50">
      <c r="A42" s="33" t="s">
        <v>205</v>
      </c>
      <c r="B42" s="9" t="s">
        <v>82</v>
      </c>
      <c r="C42" s="19">
        <v>0</v>
      </c>
      <c r="D42" s="19">
        <v>0</v>
      </c>
      <c r="E42" s="19">
        <v>-78783</v>
      </c>
      <c r="F42" s="17">
        <v>-268217</v>
      </c>
      <c r="G42" s="17">
        <v>-145327</v>
      </c>
      <c r="H42" s="17">
        <v>-34713</v>
      </c>
      <c r="I42" s="17">
        <v>-43575</v>
      </c>
      <c r="J42" s="19">
        <v>-491832</v>
      </c>
      <c r="K42" s="17">
        <v>0</v>
      </c>
      <c r="L42" s="17">
        <v>0</v>
      </c>
      <c r="M42" s="17">
        <v>0</v>
      </c>
      <c r="N42" s="17">
        <v>0</v>
      </c>
      <c r="O42" s="19">
        <v>0</v>
      </c>
      <c r="P42" s="335">
        <v>0</v>
      </c>
      <c r="Q42" s="17">
        <v>0</v>
      </c>
      <c r="R42" s="17">
        <v>0</v>
      </c>
      <c r="S42" s="17">
        <v>0</v>
      </c>
      <c r="T42" s="19">
        <v>0</v>
      </c>
      <c r="U42" s="336">
        <v>0</v>
      </c>
      <c r="V42" s="336">
        <v>0</v>
      </c>
      <c r="W42" s="336">
        <v>0</v>
      </c>
      <c r="X42" s="336">
        <v>0</v>
      </c>
      <c r="Y42" s="19">
        <v>0</v>
      </c>
      <c r="Z42" s="17">
        <v>0</v>
      </c>
      <c r="AA42" s="17">
        <v>0</v>
      </c>
      <c r="AB42" s="17">
        <v>0</v>
      </c>
      <c r="AC42" s="17">
        <v>0</v>
      </c>
      <c r="AD42" s="19">
        <v>0</v>
      </c>
      <c r="AE42" s="17">
        <v>0</v>
      </c>
      <c r="AF42" s="17">
        <v>0</v>
      </c>
      <c r="AG42" s="17">
        <v>0</v>
      </c>
      <c r="AH42" s="17">
        <v>0</v>
      </c>
      <c r="AI42" s="19">
        <v>0</v>
      </c>
      <c r="AJ42" s="17">
        <v>0</v>
      </c>
      <c r="AK42" s="17">
        <v>0</v>
      </c>
      <c r="AL42" s="17">
        <v>0</v>
      </c>
      <c r="AM42" s="17">
        <v>0</v>
      </c>
      <c r="AN42" s="19">
        <v>0</v>
      </c>
      <c r="AO42" s="17">
        <v>0</v>
      </c>
      <c r="AP42" s="17">
        <v>0</v>
      </c>
      <c r="AQ42" s="17">
        <v>0</v>
      </c>
      <c r="AR42" s="17">
        <v>0</v>
      </c>
      <c r="AS42" s="19">
        <v>0</v>
      </c>
      <c r="AT42" s="17">
        <v>0</v>
      </c>
      <c r="AU42" s="17"/>
      <c r="AV42" s="17">
        <v>0</v>
      </c>
      <c r="AW42" s="17"/>
      <c r="AX42" s="19">
        <v>0</v>
      </c>
    </row>
    <row r="43" spans="1:50">
      <c r="A43" s="33" t="s">
        <v>206</v>
      </c>
      <c r="B43" s="9" t="s">
        <v>83</v>
      </c>
      <c r="C43" s="19">
        <v>-85572</v>
      </c>
      <c r="D43" s="19">
        <v>-112282</v>
      </c>
      <c r="E43" s="19">
        <v>-343244</v>
      </c>
      <c r="F43" s="17">
        <v>-164107</v>
      </c>
      <c r="G43" s="17">
        <v>-38213</v>
      </c>
      <c r="H43" s="17">
        <v>-67121</v>
      </c>
      <c r="I43" s="17">
        <v>-10646</v>
      </c>
      <c r="J43" s="19">
        <v>-280087</v>
      </c>
      <c r="K43" s="17">
        <v>-59671</v>
      </c>
      <c r="L43" s="17">
        <v>5692</v>
      </c>
      <c r="M43" s="17">
        <v>-59999</v>
      </c>
      <c r="N43" s="17">
        <v>-57340</v>
      </c>
      <c r="O43" s="19">
        <v>-171318</v>
      </c>
      <c r="P43" s="335">
        <v>-57558</v>
      </c>
      <c r="Q43" s="17">
        <v>-60510</v>
      </c>
      <c r="R43" s="17">
        <v>-67908</v>
      </c>
      <c r="S43" s="17">
        <v>-40692</v>
      </c>
      <c r="T43" s="19">
        <v>-227452</v>
      </c>
      <c r="U43" s="336">
        <v>9056</v>
      </c>
      <c r="V43" s="336">
        <v>-151065</v>
      </c>
      <c r="W43" s="336">
        <v>-17397</v>
      </c>
      <c r="X43" s="336">
        <v>-42587</v>
      </c>
      <c r="Y43" s="19">
        <v>-201993</v>
      </c>
      <c r="Z43" s="17">
        <v>-14782</v>
      </c>
      <c r="AA43" s="17">
        <v>-26673</v>
      </c>
      <c r="AB43" s="17">
        <v>-6749</v>
      </c>
      <c r="AC43" s="17">
        <v>-56785</v>
      </c>
      <c r="AD43" s="19">
        <v>-104989</v>
      </c>
      <c r="AE43" s="17">
        <v>-29810</v>
      </c>
      <c r="AF43" s="17">
        <v>-28709</v>
      </c>
      <c r="AG43" s="17">
        <v>-36365</v>
      </c>
      <c r="AH43" s="17">
        <v>-55190</v>
      </c>
      <c r="AI43" s="19">
        <v>-150074</v>
      </c>
      <c r="AJ43" s="17">
        <v>-28386</v>
      </c>
      <c r="AK43" s="17">
        <v>-44675</v>
      </c>
      <c r="AL43" s="17">
        <v>-28263</v>
      </c>
      <c r="AM43" s="17">
        <v>-112785</v>
      </c>
      <c r="AN43" s="19">
        <v>-214109</v>
      </c>
      <c r="AO43" s="17">
        <v>-35070</v>
      </c>
      <c r="AP43" s="17">
        <v>-35793</v>
      </c>
      <c r="AQ43" s="17">
        <v>-43712</v>
      </c>
      <c r="AR43" s="17">
        <v>-43996</v>
      </c>
      <c r="AS43" s="19">
        <v>-158571</v>
      </c>
      <c r="AT43" s="17">
        <v>-39783</v>
      </c>
      <c r="AU43" s="17">
        <v>-44973</v>
      </c>
      <c r="AV43" s="17">
        <v>-17157</v>
      </c>
      <c r="AW43" s="17">
        <v>-45618</v>
      </c>
      <c r="AX43" s="19">
        <v>-147531</v>
      </c>
    </row>
    <row r="44" spans="1:50">
      <c r="A44" s="2" t="s">
        <v>84</v>
      </c>
      <c r="B44" s="8" t="s">
        <v>85</v>
      </c>
      <c r="C44" s="14">
        <v>1842473.5187900001</v>
      </c>
      <c r="D44" s="14">
        <v>2043696</v>
      </c>
      <c r="E44" s="14">
        <v>1886850</v>
      </c>
      <c r="F44" s="23">
        <v>186389.20494000008</v>
      </c>
      <c r="G44" s="23">
        <v>299158</v>
      </c>
      <c r="H44" s="23">
        <v>467353</v>
      </c>
      <c r="I44" s="16">
        <v>444158</v>
      </c>
      <c r="J44" s="14">
        <v>1397058.2049400001</v>
      </c>
      <c r="K44" s="16">
        <v>509101</v>
      </c>
      <c r="L44" s="16">
        <v>718961</v>
      </c>
      <c r="M44" s="16">
        <v>513894</v>
      </c>
      <c r="N44" s="16">
        <v>656712</v>
      </c>
      <c r="O44" s="14">
        <v>2398668</v>
      </c>
      <c r="P44" s="16">
        <v>713250</v>
      </c>
      <c r="Q44" s="16">
        <v>741531</v>
      </c>
      <c r="R44" s="16">
        <v>852098</v>
      </c>
      <c r="S44" s="16">
        <v>922112</v>
      </c>
      <c r="T44" s="14">
        <v>3228991</v>
      </c>
      <c r="U44" s="16">
        <v>1307391</v>
      </c>
      <c r="V44" s="16">
        <v>1174960</v>
      </c>
      <c r="W44" s="16">
        <v>1640325</v>
      </c>
      <c r="X44" s="16">
        <v>1557753</v>
      </c>
      <c r="Y44" s="14">
        <v>5680429</v>
      </c>
      <c r="Z44" s="16">
        <v>1735487</v>
      </c>
      <c r="AA44" s="16">
        <v>1668409</v>
      </c>
      <c r="AB44" s="16">
        <v>1547931</v>
      </c>
      <c r="AC44" s="16">
        <v>1368860</v>
      </c>
      <c r="AD44" s="14">
        <v>6320687</v>
      </c>
      <c r="AE44" s="16">
        <v>1428303</v>
      </c>
      <c r="AF44" s="16">
        <v>1399128</v>
      </c>
      <c r="AG44" s="16">
        <v>1413840</v>
      </c>
      <c r="AH44" s="16">
        <v>1331043</v>
      </c>
      <c r="AI44" s="4">
        <v>5572314</v>
      </c>
      <c r="AJ44" s="16">
        <v>1357556</v>
      </c>
      <c r="AK44" s="16">
        <v>1371258</v>
      </c>
      <c r="AL44" s="16">
        <v>1346052</v>
      </c>
      <c r="AM44" s="16">
        <v>1169345</v>
      </c>
      <c r="AN44" s="4">
        <v>5244211</v>
      </c>
      <c r="AO44" s="16">
        <v>1294246</v>
      </c>
      <c r="AP44" s="16">
        <v>1727959</v>
      </c>
      <c r="AQ44" s="16">
        <v>1604856</v>
      </c>
      <c r="AR44" s="16">
        <v>1491021</v>
      </c>
      <c r="AS44" s="4">
        <v>6118082</v>
      </c>
      <c r="AT44" s="16">
        <v>1559473</v>
      </c>
      <c r="AU44" s="16">
        <v>1697948</v>
      </c>
      <c r="AV44" s="16">
        <v>1644979</v>
      </c>
      <c r="AW44" s="16">
        <v>1730007</v>
      </c>
      <c r="AX44" s="4">
        <v>6632407</v>
      </c>
    </row>
    <row r="45" spans="1:50">
      <c r="A45" s="12" t="s">
        <v>86</v>
      </c>
      <c r="B45" s="11" t="s">
        <v>87</v>
      </c>
      <c r="C45" s="20">
        <v>0.60487889277971885</v>
      </c>
      <c r="D45" s="20">
        <v>0.61158271764466132</v>
      </c>
      <c r="E45" s="20">
        <v>0.52312495945251325</v>
      </c>
      <c r="F45" s="26">
        <v>0.19809524739426965</v>
      </c>
      <c r="G45" s="26">
        <v>0.30812346856483086</v>
      </c>
      <c r="H45" s="26">
        <v>0.44058150540553792</v>
      </c>
      <c r="I45" s="26">
        <v>0.42972109025189725</v>
      </c>
      <c r="J45" s="20">
        <v>0.34872664039219509</v>
      </c>
      <c r="K45" s="26">
        <v>0.45785675613936949</v>
      </c>
      <c r="L45" s="26">
        <v>0.57492779027031871</v>
      </c>
      <c r="M45" s="26">
        <v>0.44457036474400785</v>
      </c>
      <c r="N45" s="26">
        <v>0.49995774760474598</v>
      </c>
      <c r="O45" s="20">
        <v>0.49642181205588259</v>
      </c>
      <c r="P45" s="26">
        <v>0.5175070851127741</v>
      </c>
      <c r="Q45" s="26">
        <v>0.52180842866582366</v>
      </c>
      <c r="R45" s="26">
        <v>0.55701016688118676</v>
      </c>
      <c r="S45" s="26">
        <v>0.58410909477887629</v>
      </c>
      <c r="T45" s="20">
        <v>0.54656810470845396</v>
      </c>
      <c r="U45" s="26">
        <v>0.68622155877516333</v>
      </c>
      <c r="V45" s="26">
        <v>0.61569999350217886</v>
      </c>
      <c r="W45" s="26">
        <v>0.71667999980775809</v>
      </c>
      <c r="X45" s="26">
        <v>0.68314739685272596</v>
      </c>
      <c r="Y45" s="20">
        <v>0.6776472623269103</v>
      </c>
      <c r="Z45" s="26">
        <v>0.72411403327236068</v>
      </c>
      <c r="AA45" s="26">
        <v>0.69008278136108214</v>
      </c>
      <c r="AB45" s="26">
        <v>0.68653432403292136</v>
      </c>
      <c r="AC45" s="26">
        <v>0.62816437471060871</v>
      </c>
      <c r="AD45" s="20">
        <v>0.68344725766318448</v>
      </c>
      <c r="AE45" s="26">
        <v>0.6251602508689329</v>
      </c>
      <c r="AF45" s="26">
        <v>0.62415597207748641</v>
      </c>
      <c r="AG45" s="26">
        <v>0.62618835343873447</v>
      </c>
      <c r="AH45" s="26">
        <v>0.5768256201108457</v>
      </c>
      <c r="AI45" s="20">
        <v>0.61290034122282566</v>
      </c>
      <c r="AJ45" s="26">
        <v>0.61444555082827912</v>
      </c>
      <c r="AK45" s="26">
        <v>0.61485269179480784</v>
      </c>
      <c r="AL45" s="26">
        <v>0.59871898657604683</v>
      </c>
      <c r="AM45" s="26">
        <v>0.52152076793018232</v>
      </c>
      <c r="AN45" s="20">
        <v>0.58725602671885013</v>
      </c>
      <c r="AO45" s="26">
        <v>0.58264515641093972</v>
      </c>
      <c r="AP45" s="26">
        <v>0.70327600900930964</v>
      </c>
      <c r="AQ45" s="26">
        <v>0.6588306000699532</v>
      </c>
      <c r="AR45" s="26">
        <v>0.62146331500785679</v>
      </c>
      <c r="AS45" s="20">
        <v>0.64309692322505319</v>
      </c>
      <c r="AT45" s="26">
        <v>0.65305822473967257</v>
      </c>
      <c r="AU45" s="26">
        <v>0.66787974335010558</v>
      </c>
      <c r="AV45" s="26">
        <v>0.66171067869855738</v>
      </c>
      <c r="AW45" s="26">
        <v>0.65233361035403847</v>
      </c>
      <c r="AX45" s="20">
        <v>0.65874627181131296</v>
      </c>
    </row>
    <row r="46" spans="1:50">
      <c r="A46" s="2" t="s">
        <v>88</v>
      </c>
      <c r="B46" s="8" t="s">
        <v>89</v>
      </c>
      <c r="C46" s="14">
        <v>0</v>
      </c>
      <c r="D46" s="14">
        <v>-1662681</v>
      </c>
      <c r="E46" s="14">
        <v>0</v>
      </c>
      <c r="F46" s="23">
        <v>-65508</v>
      </c>
      <c r="G46" s="23">
        <v>0</v>
      </c>
      <c r="H46" s="23">
        <v>0</v>
      </c>
      <c r="I46" s="23">
        <v>0</v>
      </c>
      <c r="J46" s="14">
        <v>-65508</v>
      </c>
      <c r="K46" s="23">
        <v>0</v>
      </c>
      <c r="L46" s="23">
        <v>0</v>
      </c>
      <c r="M46" s="17">
        <v>-8722</v>
      </c>
      <c r="N46" s="17">
        <v>0</v>
      </c>
      <c r="O46" s="14">
        <v>-8722</v>
      </c>
      <c r="P46" s="17">
        <v>0</v>
      </c>
      <c r="Q46" s="17">
        <v>0</v>
      </c>
      <c r="R46" s="17">
        <v>0</v>
      </c>
      <c r="S46" s="17">
        <v>0</v>
      </c>
      <c r="T46" s="14">
        <v>0</v>
      </c>
      <c r="U46" s="17">
        <v>0</v>
      </c>
      <c r="V46" s="17">
        <v>0</v>
      </c>
      <c r="W46" s="17">
        <v>-67723</v>
      </c>
      <c r="X46" s="17">
        <v>-12662</v>
      </c>
      <c r="Y46" s="14">
        <v>-80385</v>
      </c>
      <c r="Z46" s="17">
        <v>0</v>
      </c>
      <c r="AA46" s="17">
        <v>0</v>
      </c>
      <c r="AB46" s="17">
        <v>0</v>
      </c>
      <c r="AC46" s="17">
        <v>-4114</v>
      </c>
      <c r="AD46" s="14">
        <v>-4114</v>
      </c>
      <c r="AE46" s="23">
        <v>0</v>
      </c>
      <c r="AF46" s="23">
        <v>0</v>
      </c>
      <c r="AG46" s="23">
        <v>0</v>
      </c>
      <c r="AH46" s="23">
        <v>0</v>
      </c>
      <c r="AI46" s="4">
        <v>0</v>
      </c>
      <c r="AJ46" s="23">
        <v>0</v>
      </c>
      <c r="AK46" s="23">
        <v>0</v>
      </c>
      <c r="AL46" s="23">
        <v>0</v>
      </c>
      <c r="AM46" s="23">
        <v>0</v>
      </c>
      <c r="AN46" s="4">
        <v>0</v>
      </c>
      <c r="AO46" s="23">
        <v>-67595</v>
      </c>
      <c r="AP46" s="23">
        <v>0</v>
      </c>
      <c r="AQ46" s="23">
        <v>0</v>
      </c>
      <c r="AR46" s="23">
        <v>0</v>
      </c>
      <c r="AS46" s="14">
        <v>-67595</v>
      </c>
      <c r="AT46" s="23">
        <v>0</v>
      </c>
      <c r="AU46" s="23">
        <v>0</v>
      </c>
      <c r="AV46" s="23">
        <v>0</v>
      </c>
      <c r="AW46" s="23">
        <v>0</v>
      </c>
      <c r="AX46" s="14">
        <v>0</v>
      </c>
    </row>
    <row r="47" spans="1:50">
      <c r="A47" s="2" t="s">
        <v>62</v>
      </c>
      <c r="B47" s="8" t="s">
        <v>90</v>
      </c>
      <c r="C47" s="14">
        <v>212874</v>
      </c>
      <c r="D47" s="14">
        <v>137210</v>
      </c>
      <c r="E47" s="14">
        <v>1082</v>
      </c>
      <c r="F47" s="23">
        <v>176</v>
      </c>
      <c r="G47" s="23">
        <v>482</v>
      </c>
      <c r="H47" s="23">
        <v>517</v>
      </c>
      <c r="I47" s="23">
        <v>155</v>
      </c>
      <c r="J47" s="14">
        <v>1330</v>
      </c>
      <c r="K47" s="23">
        <v>1005</v>
      </c>
      <c r="L47" s="23">
        <v>274</v>
      </c>
      <c r="M47" s="23">
        <v>370</v>
      </c>
      <c r="N47" s="23">
        <v>496</v>
      </c>
      <c r="O47" s="14">
        <v>2145</v>
      </c>
      <c r="P47" s="23">
        <v>1495</v>
      </c>
      <c r="Q47" s="23">
        <v>491</v>
      </c>
      <c r="R47" s="23">
        <v>722</v>
      </c>
      <c r="S47" s="23">
        <v>442</v>
      </c>
      <c r="T47" s="14">
        <v>3150</v>
      </c>
      <c r="U47" s="23">
        <v>-261</v>
      </c>
      <c r="V47" s="23">
        <v>582</v>
      </c>
      <c r="W47" s="23">
        <v>914</v>
      </c>
      <c r="X47" s="23">
        <v>1130</v>
      </c>
      <c r="Y47" s="14">
        <v>2365</v>
      </c>
      <c r="Z47" s="23">
        <v>1240</v>
      </c>
      <c r="AA47" s="23">
        <v>1227</v>
      </c>
      <c r="AB47" s="23">
        <v>1234</v>
      </c>
      <c r="AC47" s="23">
        <v>710</v>
      </c>
      <c r="AD47" s="14">
        <v>4411</v>
      </c>
      <c r="AE47" s="23">
        <v>2465</v>
      </c>
      <c r="AF47" s="23">
        <v>475</v>
      </c>
      <c r="AG47" s="23">
        <v>1879</v>
      </c>
      <c r="AH47" s="23">
        <v>741</v>
      </c>
      <c r="AI47" s="4">
        <v>5560</v>
      </c>
      <c r="AJ47" s="23">
        <v>-580.97779000002151</v>
      </c>
      <c r="AK47" s="23">
        <v>3057</v>
      </c>
      <c r="AL47" s="23">
        <v>1154</v>
      </c>
      <c r="AM47" s="23">
        <v>1782</v>
      </c>
      <c r="AN47" s="4">
        <v>5412.0222099999783</v>
      </c>
      <c r="AO47" s="23">
        <v>-2995</v>
      </c>
      <c r="AP47" s="23">
        <v>210</v>
      </c>
      <c r="AQ47" s="23">
        <v>-641</v>
      </c>
      <c r="AR47" s="23">
        <v>-1158</v>
      </c>
      <c r="AS47" s="14">
        <v>-4584</v>
      </c>
      <c r="AT47" s="23">
        <v>-246</v>
      </c>
      <c r="AU47" s="23">
        <v>660</v>
      </c>
      <c r="AV47" s="23">
        <v>1076</v>
      </c>
      <c r="AW47" s="23">
        <v>4140</v>
      </c>
      <c r="AX47" s="14">
        <v>5630</v>
      </c>
    </row>
    <row r="48" spans="1:50">
      <c r="A48" s="2" t="s">
        <v>91</v>
      </c>
      <c r="B48" s="8" t="s">
        <v>92</v>
      </c>
      <c r="C48" s="14">
        <v>0</v>
      </c>
      <c r="D48" s="14">
        <v>1734889</v>
      </c>
      <c r="E48" s="14">
        <v>0</v>
      </c>
      <c r="F48" s="23">
        <v>0</v>
      </c>
      <c r="G48" s="23">
        <v>0</v>
      </c>
      <c r="H48" s="23">
        <v>0</v>
      </c>
      <c r="I48" s="23">
        <v>0</v>
      </c>
      <c r="J48" s="14">
        <v>0</v>
      </c>
      <c r="K48" s="23">
        <v>0</v>
      </c>
      <c r="L48" s="23">
        <v>0</v>
      </c>
      <c r="M48" s="23">
        <v>0</v>
      </c>
      <c r="N48" s="23">
        <v>0</v>
      </c>
      <c r="O48" s="14">
        <v>0</v>
      </c>
      <c r="P48" s="23">
        <v>0</v>
      </c>
      <c r="Q48" s="23">
        <v>0</v>
      </c>
      <c r="R48" s="23">
        <v>0</v>
      </c>
      <c r="S48" s="23">
        <v>0</v>
      </c>
      <c r="T48" s="14">
        <v>0</v>
      </c>
      <c r="U48" s="23">
        <v>0</v>
      </c>
      <c r="V48" s="23">
        <v>0</v>
      </c>
      <c r="W48" s="23">
        <v>0</v>
      </c>
      <c r="X48" s="23">
        <v>0</v>
      </c>
      <c r="Y48" s="14">
        <v>0</v>
      </c>
      <c r="Z48" s="23">
        <v>0</v>
      </c>
      <c r="AA48" s="23">
        <v>0</v>
      </c>
      <c r="AB48" s="23">
        <v>0</v>
      </c>
      <c r="AC48" s="23">
        <v>0</v>
      </c>
      <c r="AD48" s="19">
        <v>0</v>
      </c>
      <c r="AE48" s="23">
        <v>0</v>
      </c>
      <c r="AF48" s="23">
        <v>0</v>
      </c>
      <c r="AG48" s="23">
        <v>0</v>
      </c>
      <c r="AH48" s="23">
        <v>0</v>
      </c>
      <c r="AI48" s="7">
        <v>0</v>
      </c>
      <c r="AJ48" s="23">
        <v>0</v>
      </c>
      <c r="AK48" s="23">
        <v>0</v>
      </c>
      <c r="AL48" s="23">
        <v>0</v>
      </c>
      <c r="AM48" s="23">
        <v>0</v>
      </c>
      <c r="AN48" s="7">
        <v>0</v>
      </c>
      <c r="AO48" s="23">
        <v>0</v>
      </c>
      <c r="AP48" s="23">
        <v>0</v>
      </c>
      <c r="AQ48" s="23">
        <v>0</v>
      </c>
      <c r="AR48" s="23">
        <v>0</v>
      </c>
      <c r="AS48" s="7">
        <v>0</v>
      </c>
      <c r="AT48" s="23">
        <v>0</v>
      </c>
      <c r="AU48" s="23">
        <v>0</v>
      </c>
      <c r="AV48" s="23">
        <v>0</v>
      </c>
      <c r="AW48" s="23">
        <v>0</v>
      </c>
      <c r="AX48" s="7">
        <v>0</v>
      </c>
    </row>
    <row r="49" spans="1:50">
      <c r="A49" s="2" t="s">
        <v>93</v>
      </c>
      <c r="B49" s="8" t="s">
        <v>94</v>
      </c>
      <c r="C49" s="14">
        <v>0</v>
      </c>
      <c r="D49" s="14">
        <v>723995</v>
      </c>
      <c r="E49" s="14">
        <v>0</v>
      </c>
      <c r="F49" s="23">
        <v>0</v>
      </c>
      <c r="G49" s="23">
        <v>0</v>
      </c>
      <c r="H49" s="23">
        <v>0</v>
      </c>
      <c r="I49" s="23">
        <v>0</v>
      </c>
      <c r="J49" s="14">
        <v>0</v>
      </c>
      <c r="K49" s="23">
        <v>0</v>
      </c>
      <c r="L49" s="23">
        <v>0</v>
      </c>
      <c r="M49" s="23">
        <v>0</v>
      </c>
      <c r="N49" s="23">
        <v>0</v>
      </c>
      <c r="O49" s="14">
        <v>0</v>
      </c>
      <c r="P49" s="23">
        <v>0</v>
      </c>
      <c r="Q49" s="23">
        <v>0</v>
      </c>
      <c r="R49" s="23">
        <v>0</v>
      </c>
      <c r="S49" s="23">
        <v>0</v>
      </c>
      <c r="T49" s="14">
        <v>0</v>
      </c>
      <c r="U49" s="23">
        <v>0</v>
      </c>
      <c r="V49" s="23">
        <v>0</v>
      </c>
      <c r="W49" s="23">
        <v>0</v>
      </c>
      <c r="X49" s="23">
        <v>0</v>
      </c>
      <c r="Y49" s="14">
        <v>0</v>
      </c>
      <c r="Z49" s="23">
        <v>0</v>
      </c>
      <c r="AA49" s="23">
        <v>0</v>
      </c>
      <c r="AB49" s="23">
        <v>0</v>
      </c>
      <c r="AC49" s="23">
        <v>0</v>
      </c>
      <c r="AD49" s="19">
        <v>0</v>
      </c>
      <c r="AE49" s="23">
        <v>0</v>
      </c>
      <c r="AF49" s="23">
        <v>0</v>
      </c>
      <c r="AG49" s="23">
        <v>0</v>
      </c>
      <c r="AH49" s="23">
        <v>0</v>
      </c>
      <c r="AI49" s="7">
        <v>0</v>
      </c>
      <c r="AJ49" s="23">
        <v>0</v>
      </c>
      <c r="AK49" s="23">
        <v>0</v>
      </c>
      <c r="AL49" s="23">
        <v>0</v>
      </c>
      <c r="AM49" s="23">
        <v>0</v>
      </c>
      <c r="AN49" s="7">
        <v>0</v>
      </c>
      <c r="AO49" s="23">
        <v>0</v>
      </c>
      <c r="AP49" s="23">
        <v>0</v>
      </c>
      <c r="AQ49" s="23">
        <v>0</v>
      </c>
      <c r="AR49" s="23">
        <v>0</v>
      </c>
      <c r="AS49" s="7">
        <v>0</v>
      </c>
      <c r="AT49" s="23">
        <v>0</v>
      </c>
      <c r="AU49" s="23">
        <v>0</v>
      </c>
      <c r="AV49" s="23">
        <v>0</v>
      </c>
      <c r="AW49" s="23">
        <v>0</v>
      </c>
      <c r="AX49" s="7">
        <v>0</v>
      </c>
    </row>
    <row r="50" spans="1:50">
      <c r="A50" s="2" t="s">
        <v>95</v>
      </c>
      <c r="B50" s="8" t="s">
        <v>96</v>
      </c>
      <c r="C50" s="14">
        <v>149466</v>
      </c>
      <c r="D50" s="14">
        <v>397368</v>
      </c>
      <c r="E50" s="14">
        <v>243127</v>
      </c>
      <c r="F50" s="23">
        <v>198826</v>
      </c>
      <c r="G50" s="23">
        <v>-58373</v>
      </c>
      <c r="H50" s="23">
        <v>18994</v>
      </c>
      <c r="I50" s="23">
        <v>-25244</v>
      </c>
      <c r="J50" s="14">
        <v>134203</v>
      </c>
      <c r="K50" s="23">
        <v>-22499</v>
      </c>
      <c r="L50" s="23">
        <v>-57160</v>
      </c>
      <c r="M50" s="23">
        <v>-12125</v>
      </c>
      <c r="N50" s="23">
        <v>38102</v>
      </c>
      <c r="O50" s="14">
        <v>-53682</v>
      </c>
      <c r="P50" s="23">
        <v>20781</v>
      </c>
      <c r="Q50" s="23">
        <v>55597</v>
      </c>
      <c r="R50" s="23">
        <v>-5477</v>
      </c>
      <c r="S50" s="23">
        <v>36004</v>
      </c>
      <c r="T50" s="14">
        <v>106905</v>
      </c>
      <c r="U50" s="23">
        <v>-112223</v>
      </c>
      <c r="V50" s="23">
        <v>-11409</v>
      </c>
      <c r="W50" s="23">
        <v>-26425</v>
      </c>
      <c r="X50" s="23">
        <v>63498</v>
      </c>
      <c r="Y50" s="14">
        <v>-86559</v>
      </c>
      <c r="Z50" s="23">
        <v>-43848</v>
      </c>
      <c r="AA50" s="23">
        <v>132086</v>
      </c>
      <c r="AB50" s="23">
        <v>20524</v>
      </c>
      <c r="AC50" s="23">
        <v>86585</v>
      </c>
      <c r="AD50" s="14">
        <v>195347</v>
      </c>
      <c r="AE50" s="23">
        <v>229030</v>
      </c>
      <c r="AF50" s="23">
        <v>-15256</v>
      </c>
      <c r="AG50" s="23">
        <v>-50096</v>
      </c>
      <c r="AH50" s="23">
        <v>48599</v>
      </c>
      <c r="AI50" s="4">
        <v>212277</v>
      </c>
      <c r="AJ50" s="23">
        <v>142145</v>
      </c>
      <c r="AK50" s="23">
        <v>102750</v>
      </c>
      <c r="AL50" s="23">
        <v>39116</v>
      </c>
      <c r="AM50" s="23">
        <v>24538</v>
      </c>
      <c r="AN50" s="4">
        <v>308549</v>
      </c>
      <c r="AO50" s="23">
        <v>45374</v>
      </c>
      <c r="AP50" s="23">
        <v>-38761</v>
      </c>
      <c r="AQ50" s="23">
        <v>73561</v>
      </c>
      <c r="AR50" s="23">
        <v>-2085</v>
      </c>
      <c r="AS50" s="4">
        <v>78089</v>
      </c>
      <c r="AT50" s="23">
        <v>15617</v>
      </c>
      <c r="AU50" s="23">
        <v>135726</v>
      </c>
      <c r="AV50" s="23">
        <v>61359</v>
      </c>
      <c r="AW50" s="23">
        <v>95162</v>
      </c>
      <c r="AX50" s="4">
        <v>307864</v>
      </c>
    </row>
    <row r="51" spans="1:50">
      <c r="A51" t="s">
        <v>97</v>
      </c>
      <c r="B51" s="11" t="s">
        <v>98</v>
      </c>
      <c r="C51" s="19">
        <v>420830.49624000001</v>
      </c>
      <c r="D51" s="19">
        <v>1040182.6805100001</v>
      </c>
      <c r="E51" s="19">
        <v>1472590</v>
      </c>
      <c r="F51" s="17">
        <v>476564</v>
      </c>
      <c r="G51" s="17">
        <v>181153</v>
      </c>
      <c r="H51" s="17">
        <v>154243</v>
      </c>
      <c r="I51" s="17">
        <v>106745</v>
      </c>
      <c r="J51" s="19">
        <v>918705</v>
      </c>
      <c r="K51" s="17">
        <v>108290</v>
      </c>
      <c r="L51" s="17">
        <v>121222</v>
      </c>
      <c r="M51" s="17">
        <v>136530</v>
      </c>
      <c r="N51" s="17">
        <v>121681</v>
      </c>
      <c r="O51" s="19">
        <v>487723</v>
      </c>
      <c r="P51" s="17">
        <v>111124</v>
      </c>
      <c r="Q51" s="17">
        <v>149165</v>
      </c>
      <c r="R51" s="17">
        <v>157820</v>
      </c>
      <c r="S51" s="17">
        <v>134297</v>
      </c>
      <c r="T51" s="19">
        <v>552406</v>
      </c>
      <c r="U51" s="17">
        <v>127759</v>
      </c>
      <c r="V51" s="17">
        <v>106771</v>
      </c>
      <c r="W51" s="17">
        <v>69171</v>
      </c>
      <c r="X51" s="17">
        <v>69411</v>
      </c>
      <c r="Y51" s="19">
        <v>373112</v>
      </c>
      <c r="Z51" s="17">
        <v>82512</v>
      </c>
      <c r="AA51" s="17">
        <v>179824</v>
      </c>
      <c r="AB51" s="17">
        <v>261386</v>
      </c>
      <c r="AC51" s="17">
        <v>401200</v>
      </c>
      <c r="AD51" s="19">
        <v>924922</v>
      </c>
      <c r="AE51" s="17">
        <v>485982</v>
      </c>
      <c r="AF51" s="17">
        <v>450873</v>
      </c>
      <c r="AG51" s="17">
        <v>406126</v>
      </c>
      <c r="AH51" s="17">
        <v>426037</v>
      </c>
      <c r="AI51" s="7">
        <v>1769018</v>
      </c>
      <c r="AJ51" s="17">
        <v>493615</v>
      </c>
      <c r="AK51" s="17">
        <v>434915</v>
      </c>
      <c r="AL51" s="17">
        <v>416482</v>
      </c>
      <c r="AM51" s="17">
        <v>398726</v>
      </c>
      <c r="AN51" s="7">
        <v>1743738</v>
      </c>
      <c r="AO51" s="17">
        <v>444354</v>
      </c>
      <c r="AP51" s="17">
        <v>424023</v>
      </c>
      <c r="AQ51" s="17">
        <v>392263</v>
      </c>
      <c r="AR51" s="17">
        <v>388768</v>
      </c>
      <c r="AS51" s="7">
        <v>1649408</v>
      </c>
      <c r="AT51" s="17">
        <v>439259</v>
      </c>
      <c r="AU51" s="17">
        <v>552817</v>
      </c>
      <c r="AV51" s="17">
        <v>556556</v>
      </c>
      <c r="AW51" s="17">
        <v>592986</v>
      </c>
      <c r="AX51" s="7">
        <v>2141618</v>
      </c>
    </row>
    <row r="52" spans="1:50">
      <c r="A52" t="s">
        <v>99</v>
      </c>
      <c r="B52" s="11" t="s">
        <v>100</v>
      </c>
      <c r="C52" s="19">
        <v>-271364</v>
      </c>
      <c r="D52" s="19">
        <v>-642815</v>
      </c>
      <c r="E52" s="19">
        <v>-656663</v>
      </c>
      <c r="F52" s="17">
        <v>-277738</v>
      </c>
      <c r="G52" s="17">
        <v>-239526</v>
      </c>
      <c r="H52" s="17">
        <v>-135249</v>
      </c>
      <c r="I52" s="17">
        <v>-131989</v>
      </c>
      <c r="J52" s="19">
        <v>-784502</v>
      </c>
      <c r="K52" s="17">
        <v>-129359</v>
      </c>
      <c r="L52" s="17">
        <v>-177883</v>
      </c>
      <c r="M52" s="17">
        <v>-126317</v>
      </c>
      <c r="N52" s="17">
        <v>-23431</v>
      </c>
      <c r="O52" s="19">
        <v>-456990</v>
      </c>
      <c r="P52" s="17">
        <v>-85687</v>
      </c>
      <c r="Q52" s="17">
        <v>-102348</v>
      </c>
      <c r="R52" s="17">
        <v>-118083</v>
      </c>
      <c r="S52" s="17">
        <v>-116506</v>
      </c>
      <c r="T52" s="19">
        <v>-422624</v>
      </c>
      <c r="U52" s="17">
        <v>-82682</v>
      </c>
      <c r="V52" s="17">
        <v>-79688</v>
      </c>
      <c r="W52" s="17">
        <v>-72012</v>
      </c>
      <c r="X52" s="17">
        <v>-68103</v>
      </c>
      <c r="Y52" s="19">
        <v>-302485</v>
      </c>
      <c r="Z52" s="17">
        <v>-71394</v>
      </c>
      <c r="AA52" s="17">
        <v>-125268</v>
      </c>
      <c r="AB52" s="17">
        <v>-190368</v>
      </c>
      <c r="AC52" s="17">
        <v>-297890</v>
      </c>
      <c r="AD52" s="19">
        <v>-684920</v>
      </c>
      <c r="AE52" s="17">
        <v>-347068</v>
      </c>
      <c r="AF52" s="17">
        <v>-411075</v>
      </c>
      <c r="AG52" s="17">
        <v>-439099</v>
      </c>
      <c r="AH52" s="17">
        <v>-396670</v>
      </c>
      <c r="AI52" s="19">
        <v>-1593912</v>
      </c>
      <c r="AJ52" s="17">
        <v>-365775</v>
      </c>
      <c r="AK52" s="17">
        <v>-357446</v>
      </c>
      <c r="AL52" s="17">
        <v>-365312</v>
      </c>
      <c r="AM52" s="17">
        <v>-386571</v>
      </c>
      <c r="AN52" s="19">
        <v>-1475104</v>
      </c>
      <c r="AO52" s="17">
        <v>-390293</v>
      </c>
      <c r="AP52" s="17">
        <v>-428492</v>
      </c>
      <c r="AQ52" s="17">
        <v>-330269</v>
      </c>
      <c r="AR52" s="17">
        <v>-339325</v>
      </c>
      <c r="AS52" s="19">
        <v>-1488379</v>
      </c>
      <c r="AT52" s="17">
        <v>-458271</v>
      </c>
      <c r="AU52" s="17">
        <v>-438929</v>
      </c>
      <c r="AV52" s="17">
        <v>-513612</v>
      </c>
      <c r="AW52" s="17">
        <v>-489919</v>
      </c>
      <c r="AX52" s="19">
        <v>-1900731</v>
      </c>
    </row>
    <row r="53" spans="1:50">
      <c r="A53" t="s">
        <v>101</v>
      </c>
      <c r="B53" s="11" t="s">
        <v>102</v>
      </c>
      <c r="C53" s="19">
        <v>0</v>
      </c>
      <c r="D53" s="19">
        <v>0</v>
      </c>
      <c r="E53" s="19">
        <v>-572800</v>
      </c>
      <c r="F53" s="17">
        <v>0</v>
      </c>
      <c r="G53" s="17">
        <v>0</v>
      </c>
      <c r="H53" s="17">
        <v>0</v>
      </c>
      <c r="I53" s="17">
        <v>0</v>
      </c>
      <c r="J53" s="19">
        <v>0</v>
      </c>
      <c r="K53" s="17">
        <v>0</v>
      </c>
      <c r="L53" s="17">
        <v>0</v>
      </c>
      <c r="M53" s="17">
        <v>0</v>
      </c>
      <c r="N53" s="17">
        <v>0</v>
      </c>
      <c r="O53" s="19">
        <v>0</v>
      </c>
      <c r="P53" s="17">
        <v>0</v>
      </c>
      <c r="Q53" s="17">
        <v>0</v>
      </c>
      <c r="R53" s="17">
        <v>0</v>
      </c>
      <c r="S53" s="17">
        <v>0</v>
      </c>
      <c r="T53" s="19">
        <v>0</v>
      </c>
      <c r="U53" s="17">
        <v>0</v>
      </c>
      <c r="V53" s="17">
        <v>0</v>
      </c>
      <c r="W53" s="17">
        <v>0</v>
      </c>
      <c r="X53" s="17">
        <v>0</v>
      </c>
      <c r="Y53" s="19">
        <v>0</v>
      </c>
      <c r="Z53" s="17">
        <v>0</v>
      </c>
      <c r="AA53" s="17">
        <v>0</v>
      </c>
      <c r="AB53" s="23">
        <v>0</v>
      </c>
      <c r="AC53" s="23">
        <v>0</v>
      </c>
      <c r="AD53" s="19">
        <v>0</v>
      </c>
      <c r="AE53" s="17">
        <v>0</v>
      </c>
      <c r="AF53" s="17">
        <v>0</v>
      </c>
      <c r="AG53" s="17">
        <v>0</v>
      </c>
      <c r="AH53" s="17">
        <v>0</v>
      </c>
      <c r="AI53" s="7">
        <v>0</v>
      </c>
      <c r="AJ53" s="17">
        <v>0</v>
      </c>
      <c r="AK53" s="17">
        <v>0</v>
      </c>
      <c r="AL53" s="17">
        <v>0</v>
      </c>
      <c r="AM53" s="17">
        <v>0</v>
      </c>
      <c r="AN53" s="7">
        <v>0</v>
      </c>
      <c r="AO53" s="17">
        <v>0</v>
      </c>
      <c r="AP53" s="17">
        <v>0</v>
      </c>
      <c r="AQ53" s="17">
        <v>0</v>
      </c>
      <c r="AR53" s="17">
        <v>0</v>
      </c>
      <c r="AS53" s="7">
        <v>0</v>
      </c>
      <c r="AT53" s="17">
        <v>0</v>
      </c>
      <c r="AU53" s="17">
        <v>0</v>
      </c>
      <c r="AV53" s="17">
        <v>0</v>
      </c>
      <c r="AW53" s="17">
        <v>0</v>
      </c>
      <c r="AX53" s="7">
        <v>0</v>
      </c>
    </row>
    <row r="54" spans="1:50">
      <c r="A54" t="s">
        <v>258</v>
      </c>
      <c r="B54" s="11" t="s">
        <v>259</v>
      </c>
      <c r="C54" s="19">
        <v>0</v>
      </c>
      <c r="D54" s="19">
        <v>0</v>
      </c>
      <c r="E54" s="19">
        <v>0</v>
      </c>
      <c r="F54" s="17">
        <v>0</v>
      </c>
      <c r="G54" s="17">
        <v>0</v>
      </c>
      <c r="H54" s="17">
        <v>0</v>
      </c>
      <c r="I54" s="17">
        <v>0</v>
      </c>
      <c r="J54" s="19">
        <v>0</v>
      </c>
      <c r="K54" s="17">
        <v>-1430</v>
      </c>
      <c r="L54" s="17">
        <v>-499</v>
      </c>
      <c r="M54" s="17">
        <v>-22338</v>
      </c>
      <c r="N54" s="17">
        <v>-60148</v>
      </c>
      <c r="O54" s="19">
        <v>-84415</v>
      </c>
      <c r="P54" s="17">
        <v>-4656</v>
      </c>
      <c r="Q54" s="17">
        <v>8780</v>
      </c>
      <c r="R54" s="17">
        <v>-45214</v>
      </c>
      <c r="S54" s="17">
        <v>18213</v>
      </c>
      <c r="T54" s="19">
        <v>-22877</v>
      </c>
      <c r="U54" s="17">
        <v>-157300</v>
      </c>
      <c r="V54" s="17">
        <v>-38492</v>
      </c>
      <c r="W54" s="17">
        <v>-23584</v>
      </c>
      <c r="X54" s="17">
        <v>62190</v>
      </c>
      <c r="Y54" s="19">
        <v>-157186</v>
      </c>
      <c r="Z54" s="17">
        <v>-54966</v>
      </c>
      <c r="AA54" s="17">
        <v>77530</v>
      </c>
      <c r="AB54" s="17">
        <v>-50494</v>
      </c>
      <c r="AC54" s="17">
        <v>-16725</v>
      </c>
      <c r="AD54" s="19">
        <v>-44655</v>
      </c>
      <c r="AE54" s="17">
        <v>90116</v>
      </c>
      <c r="AF54" s="17">
        <v>-55054</v>
      </c>
      <c r="AG54" s="17">
        <v>-17123</v>
      </c>
      <c r="AH54" s="17">
        <v>19232</v>
      </c>
      <c r="AI54" s="7">
        <v>37171</v>
      </c>
      <c r="AJ54" s="17">
        <v>14305</v>
      </c>
      <c r="AK54" s="17">
        <v>25281</v>
      </c>
      <c r="AL54" s="17">
        <v>-12054</v>
      </c>
      <c r="AM54" s="17">
        <v>12383</v>
      </c>
      <c r="AN54" s="7">
        <v>39915</v>
      </c>
      <c r="AO54" s="17">
        <v>-8687</v>
      </c>
      <c r="AP54" s="17">
        <v>-34292</v>
      </c>
      <c r="AQ54" s="17">
        <v>11567</v>
      </c>
      <c r="AR54" s="17">
        <v>-51528</v>
      </c>
      <c r="AS54" s="7">
        <v>-82940</v>
      </c>
      <c r="AT54" s="17">
        <v>34629</v>
      </c>
      <c r="AU54" s="17">
        <v>21838</v>
      </c>
      <c r="AV54" s="17">
        <v>18415</v>
      </c>
      <c r="AW54" s="17">
        <v>-7905</v>
      </c>
      <c r="AX54" s="7">
        <v>66977</v>
      </c>
    </row>
    <row r="55" spans="1:50">
      <c r="A55" s="2" t="s">
        <v>103</v>
      </c>
      <c r="B55" s="8" t="s">
        <v>104</v>
      </c>
      <c r="C55" s="14">
        <v>2204814</v>
      </c>
      <c r="D55" s="14">
        <v>3374477</v>
      </c>
      <c r="E55" s="14">
        <v>2131059</v>
      </c>
      <c r="F55" s="23">
        <v>319883.20494000003</v>
      </c>
      <c r="G55" s="23">
        <v>241267</v>
      </c>
      <c r="H55" s="23">
        <v>486864</v>
      </c>
      <c r="I55" s="23">
        <v>419069</v>
      </c>
      <c r="J55" s="14">
        <v>1467083.2049400001</v>
      </c>
      <c r="K55" s="23">
        <v>487607</v>
      </c>
      <c r="L55" s="23">
        <v>662075</v>
      </c>
      <c r="M55" s="23">
        <v>493417</v>
      </c>
      <c r="N55" s="23">
        <v>695310</v>
      </c>
      <c r="O55" s="14">
        <v>2338409</v>
      </c>
      <c r="P55" s="23">
        <v>735526</v>
      </c>
      <c r="Q55" s="23">
        <v>797619</v>
      </c>
      <c r="R55" s="23">
        <v>847343</v>
      </c>
      <c r="S55" s="23">
        <v>958558</v>
      </c>
      <c r="T55" s="14">
        <v>3339046</v>
      </c>
      <c r="U55" s="23">
        <v>1194907</v>
      </c>
      <c r="V55" s="23">
        <v>1164133</v>
      </c>
      <c r="W55" s="23">
        <v>1547091</v>
      </c>
      <c r="X55" s="23">
        <v>1609719</v>
      </c>
      <c r="Y55" s="14">
        <v>5515850</v>
      </c>
      <c r="Z55" s="23">
        <v>1692879</v>
      </c>
      <c r="AA55" s="23">
        <v>1801722</v>
      </c>
      <c r="AB55" s="23">
        <v>1569689</v>
      </c>
      <c r="AC55" s="23">
        <v>1452041</v>
      </c>
      <c r="AD55" s="14">
        <v>6516331</v>
      </c>
      <c r="AE55" s="23">
        <v>1659798</v>
      </c>
      <c r="AF55" s="23">
        <v>1384347</v>
      </c>
      <c r="AG55" s="23">
        <v>1365623</v>
      </c>
      <c r="AH55" s="23">
        <v>1380383</v>
      </c>
      <c r="AI55" s="4">
        <v>5790151</v>
      </c>
      <c r="AJ55" s="23">
        <v>1499120.0222100001</v>
      </c>
      <c r="AK55" s="23">
        <v>1477065</v>
      </c>
      <c r="AL55" s="23">
        <v>1386322</v>
      </c>
      <c r="AM55" s="23">
        <v>1195665</v>
      </c>
      <c r="AN55" s="4">
        <v>5558172.0222100001</v>
      </c>
      <c r="AO55" s="23">
        <v>1269030</v>
      </c>
      <c r="AP55" s="23">
        <v>1689408</v>
      </c>
      <c r="AQ55" s="23">
        <v>1677776</v>
      </c>
      <c r="AR55" s="23">
        <v>1487778</v>
      </c>
      <c r="AS55" s="4">
        <v>6123992</v>
      </c>
      <c r="AT55" s="23">
        <v>1574844</v>
      </c>
      <c r="AU55" s="23">
        <v>1834334</v>
      </c>
      <c r="AV55" s="23">
        <v>1707414</v>
      </c>
      <c r="AW55" s="23">
        <v>1829309</v>
      </c>
      <c r="AX55" s="4">
        <v>6945901</v>
      </c>
    </row>
    <row r="56" spans="1:50">
      <c r="A56" s="2" t="s">
        <v>59</v>
      </c>
      <c r="B56" s="8" t="s">
        <v>105</v>
      </c>
      <c r="C56" s="14">
        <v>-791974</v>
      </c>
      <c r="D56" s="14">
        <v>-673413</v>
      </c>
      <c r="E56" s="14">
        <v>-112367</v>
      </c>
      <c r="F56" s="23">
        <v>-110738</v>
      </c>
      <c r="G56" s="23">
        <v>-77787</v>
      </c>
      <c r="H56" s="23">
        <v>-150517</v>
      </c>
      <c r="I56" s="23">
        <v>97078</v>
      </c>
      <c r="J56" s="14">
        <v>-241964</v>
      </c>
      <c r="K56" s="23">
        <v>-172871</v>
      </c>
      <c r="L56" s="23">
        <v>63132</v>
      </c>
      <c r="M56" s="23">
        <v>-28011</v>
      </c>
      <c r="N56" s="23">
        <v>-112308</v>
      </c>
      <c r="O56" s="14">
        <v>-250058</v>
      </c>
      <c r="P56" s="23">
        <v>-129409</v>
      </c>
      <c r="Q56" s="23">
        <v>-143069</v>
      </c>
      <c r="R56" s="23">
        <v>-127737</v>
      </c>
      <c r="S56" s="23">
        <v>-225627</v>
      </c>
      <c r="T56" s="14">
        <v>-625842</v>
      </c>
      <c r="U56" s="23">
        <v>-169786</v>
      </c>
      <c r="V56" s="23">
        <v>-272374</v>
      </c>
      <c r="W56" s="23">
        <v>-410595</v>
      </c>
      <c r="X56" s="23">
        <v>-512380</v>
      </c>
      <c r="Y56" s="14">
        <v>-1365135</v>
      </c>
      <c r="Z56" s="23">
        <v>-436852</v>
      </c>
      <c r="AA56" s="23">
        <v>-608411</v>
      </c>
      <c r="AB56" s="23">
        <v>-393592</v>
      </c>
      <c r="AC56" s="23">
        <v>-360387</v>
      </c>
      <c r="AD56" s="14">
        <v>-1799242</v>
      </c>
      <c r="AE56" s="23">
        <v>-558755</v>
      </c>
      <c r="AF56" s="23">
        <v>-292070</v>
      </c>
      <c r="AG56" s="23">
        <v>-336327</v>
      </c>
      <c r="AH56" s="23">
        <v>-376401</v>
      </c>
      <c r="AI56" s="14">
        <v>-1563553</v>
      </c>
      <c r="AJ56" s="23">
        <v>-409662</v>
      </c>
      <c r="AK56" s="23">
        <v>-424123</v>
      </c>
      <c r="AL56" s="23">
        <v>-312015</v>
      </c>
      <c r="AM56" s="23">
        <v>-279860</v>
      </c>
      <c r="AN56" s="14">
        <v>-1425660</v>
      </c>
      <c r="AO56" s="23">
        <v>-319461</v>
      </c>
      <c r="AP56" s="23">
        <v>-445365</v>
      </c>
      <c r="AQ56" s="23">
        <v>-473243</v>
      </c>
      <c r="AR56" s="23">
        <v>-309232</v>
      </c>
      <c r="AS56" s="14">
        <v>-1547301</v>
      </c>
      <c r="AT56" s="23">
        <v>-468721</v>
      </c>
      <c r="AU56" s="23">
        <v>-507353</v>
      </c>
      <c r="AV56" s="23">
        <v>-461500</v>
      </c>
      <c r="AW56" s="23">
        <v>-921455</v>
      </c>
      <c r="AX56" s="14">
        <v>-2359029</v>
      </c>
    </row>
    <row r="57" spans="1:50">
      <c r="A57" t="s">
        <v>106</v>
      </c>
      <c r="B57" s="11" t="s">
        <v>107</v>
      </c>
      <c r="C57" s="19">
        <v>-215352</v>
      </c>
      <c r="D57" s="19">
        <v>-175288</v>
      </c>
      <c r="E57" s="19">
        <v>-309129</v>
      </c>
      <c r="F57" s="17">
        <v>-87051</v>
      </c>
      <c r="G57" s="17">
        <v>-39627</v>
      </c>
      <c r="H57" s="17">
        <v>-6240</v>
      </c>
      <c r="I57" s="17">
        <v>-4131</v>
      </c>
      <c r="J57" s="19">
        <v>-137049</v>
      </c>
      <c r="K57" s="17">
        <v>-24574</v>
      </c>
      <c r="L57" s="17">
        <v>25002</v>
      </c>
      <c r="M57" s="17">
        <v>-2267</v>
      </c>
      <c r="N57" s="17">
        <v>11523</v>
      </c>
      <c r="O57" s="19">
        <v>9684</v>
      </c>
      <c r="P57" s="17">
        <v>-5769</v>
      </c>
      <c r="Q57" s="17">
        <v>-33392</v>
      </c>
      <c r="R57" s="17">
        <v>-71901</v>
      </c>
      <c r="S57" s="17">
        <v>-82481</v>
      </c>
      <c r="T57" s="19">
        <v>-193543</v>
      </c>
      <c r="U57" s="17">
        <v>-107623</v>
      </c>
      <c r="V57" s="17">
        <v>-145501</v>
      </c>
      <c r="W57" s="17">
        <v>-136145</v>
      </c>
      <c r="X57" s="17">
        <v>-244582</v>
      </c>
      <c r="Y57" s="19">
        <v>-633851</v>
      </c>
      <c r="Z57" s="17">
        <v>-209439</v>
      </c>
      <c r="AA57" s="17">
        <v>-285289</v>
      </c>
      <c r="AB57" s="17">
        <v>-247132</v>
      </c>
      <c r="AC57" s="17">
        <v>-267658</v>
      </c>
      <c r="AD57" s="19">
        <v>-1009518</v>
      </c>
      <c r="AE57" s="17">
        <v>-179439</v>
      </c>
      <c r="AF57" s="17">
        <v>-261487</v>
      </c>
      <c r="AG57" s="17">
        <v>-413745</v>
      </c>
      <c r="AH57" s="17">
        <v>-413351</v>
      </c>
      <c r="AI57" s="19">
        <v>-1268022</v>
      </c>
      <c r="AJ57" s="17">
        <v>-368409</v>
      </c>
      <c r="AK57" s="17">
        <v>-396959</v>
      </c>
      <c r="AL57" s="17">
        <v>-251783</v>
      </c>
      <c r="AM57" s="17">
        <v>-350401</v>
      </c>
      <c r="AN57" s="19">
        <v>-1367552</v>
      </c>
      <c r="AO57" s="17">
        <v>-345710</v>
      </c>
      <c r="AP57" s="17">
        <v>-514322</v>
      </c>
      <c r="AQ57" s="17">
        <v>-358898</v>
      </c>
      <c r="AR57" s="17">
        <v>-424936</v>
      </c>
      <c r="AS57" s="19">
        <v>-1643866</v>
      </c>
      <c r="AT57" s="17">
        <v>-364981</v>
      </c>
      <c r="AU57" s="17">
        <v>-497158</v>
      </c>
      <c r="AV57" s="17">
        <v>-459570</v>
      </c>
      <c r="AW57" s="17">
        <v>94865</v>
      </c>
      <c r="AX57" s="19">
        <v>-1226844</v>
      </c>
    </row>
    <row r="58" spans="1:50">
      <c r="A58" t="s">
        <v>108</v>
      </c>
      <c r="B58" s="11" t="s">
        <v>109</v>
      </c>
      <c r="C58" s="19">
        <v>-576622</v>
      </c>
      <c r="D58" s="19">
        <v>-498125</v>
      </c>
      <c r="E58" s="19">
        <v>196762</v>
      </c>
      <c r="F58" s="17">
        <v>-23687</v>
      </c>
      <c r="G58" s="17">
        <v>-38160</v>
      </c>
      <c r="H58" s="17">
        <v>-144277</v>
      </c>
      <c r="I58" s="17">
        <v>101209</v>
      </c>
      <c r="J58" s="19">
        <v>-104915</v>
      </c>
      <c r="K58" s="17">
        <v>-148297</v>
      </c>
      <c r="L58" s="17">
        <v>38130</v>
      </c>
      <c r="M58" s="17">
        <v>-25744</v>
      </c>
      <c r="N58" s="17">
        <v>-123831</v>
      </c>
      <c r="O58" s="19">
        <v>-259742</v>
      </c>
      <c r="P58" s="17">
        <v>-123640</v>
      </c>
      <c r="Q58" s="17">
        <v>-109677</v>
      </c>
      <c r="R58" s="17">
        <v>-55836</v>
      </c>
      <c r="S58" s="17">
        <v>-143146</v>
      </c>
      <c r="T58" s="19">
        <v>-432299</v>
      </c>
      <c r="U58" s="17">
        <v>-62163</v>
      </c>
      <c r="V58" s="17">
        <v>-126873</v>
      </c>
      <c r="W58" s="17">
        <v>-274450</v>
      </c>
      <c r="X58" s="17">
        <v>-267798</v>
      </c>
      <c r="Y58" s="19">
        <v>-731284</v>
      </c>
      <c r="Z58" s="17">
        <v>-227413</v>
      </c>
      <c r="AA58" s="17">
        <v>-323122</v>
      </c>
      <c r="AB58" s="17">
        <v>-146460</v>
      </c>
      <c r="AC58" s="17">
        <v>-92729</v>
      </c>
      <c r="AD58" s="19">
        <v>-789724</v>
      </c>
      <c r="AE58" s="17">
        <v>-379316</v>
      </c>
      <c r="AF58" s="17">
        <v>-30583</v>
      </c>
      <c r="AG58" s="17">
        <v>77418</v>
      </c>
      <c r="AH58" s="17">
        <v>36950</v>
      </c>
      <c r="AI58" s="19">
        <v>-295531</v>
      </c>
      <c r="AJ58" s="17">
        <v>-41253</v>
      </c>
      <c r="AK58" s="17">
        <v>-27164</v>
      </c>
      <c r="AL58" s="17">
        <v>-60232</v>
      </c>
      <c r="AM58" s="17">
        <v>70541</v>
      </c>
      <c r="AN58" s="19">
        <v>-58108</v>
      </c>
      <c r="AO58" s="17">
        <v>26249</v>
      </c>
      <c r="AP58" s="17">
        <v>68957</v>
      </c>
      <c r="AQ58" s="17">
        <v>-114345</v>
      </c>
      <c r="AR58" s="17">
        <v>115704</v>
      </c>
      <c r="AS58" s="19">
        <v>96565</v>
      </c>
      <c r="AT58" s="17">
        <v>-103740</v>
      </c>
      <c r="AU58" s="17">
        <v>-10195</v>
      </c>
      <c r="AV58" s="17">
        <v>-1930</v>
      </c>
      <c r="AW58" s="17">
        <v>-1016320</v>
      </c>
      <c r="AX58" s="19">
        <v>-1132185</v>
      </c>
    </row>
    <row r="59" spans="1:50">
      <c r="A59" s="2" t="s">
        <v>110</v>
      </c>
      <c r="B59" s="8" t="s">
        <v>111</v>
      </c>
      <c r="C59" s="14">
        <v>1412840</v>
      </c>
      <c r="D59" s="14">
        <v>2701064</v>
      </c>
      <c r="E59" s="14">
        <v>2018692</v>
      </c>
      <c r="F59" s="23">
        <v>209145.20494000003</v>
      </c>
      <c r="G59" s="23">
        <v>163480</v>
      </c>
      <c r="H59" s="23">
        <v>336347</v>
      </c>
      <c r="I59" s="23">
        <v>516147</v>
      </c>
      <c r="J59" s="14">
        <v>1225119.2049400001</v>
      </c>
      <c r="K59" s="23">
        <v>314736</v>
      </c>
      <c r="L59" s="23">
        <v>725207</v>
      </c>
      <c r="M59" s="23">
        <v>465406</v>
      </c>
      <c r="N59" s="23">
        <v>583002</v>
      </c>
      <c r="O59" s="14">
        <v>2088351</v>
      </c>
      <c r="P59" s="23">
        <v>606117</v>
      </c>
      <c r="Q59" s="23">
        <v>654550</v>
      </c>
      <c r="R59" s="23">
        <v>719606</v>
      </c>
      <c r="S59" s="23">
        <v>732931</v>
      </c>
      <c r="T59" s="14">
        <v>2713204</v>
      </c>
      <c r="U59" s="23">
        <v>1025121</v>
      </c>
      <c r="V59" s="23">
        <v>891759</v>
      </c>
      <c r="W59" s="23">
        <v>1136496</v>
      </c>
      <c r="X59" s="23">
        <v>1097339</v>
      </c>
      <c r="Y59" s="14">
        <v>4150715</v>
      </c>
      <c r="Z59" s="23">
        <v>1256027</v>
      </c>
      <c r="AA59" s="23">
        <v>1193311</v>
      </c>
      <c r="AB59" s="22">
        <v>1176097</v>
      </c>
      <c r="AC59" s="22">
        <v>1091654</v>
      </c>
      <c r="AD59" s="14">
        <v>4717089</v>
      </c>
      <c r="AE59" s="23">
        <v>1101043</v>
      </c>
      <c r="AF59" s="23">
        <v>1092277</v>
      </c>
      <c r="AG59" s="23">
        <v>1029296</v>
      </c>
      <c r="AH59" s="23">
        <v>1003982</v>
      </c>
      <c r="AI59" s="4">
        <v>4226598</v>
      </c>
      <c r="AJ59" s="23">
        <v>1089458.0222100001</v>
      </c>
      <c r="AK59" s="23">
        <v>1052942</v>
      </c>
      <c r="AL59" s="23">
        <v>1074307</v>
      </c>
      <c r="AM59" s="23">
        <v>915805</v>
      </c>
      <c r="AN59" s="4">
        <v>4132512.0222100001</v>
      </c>
      <c r="AO59" s="23">
        <v>949569</v>
      </c>
      <c r="AP59" s="23">
        <v>1244043</v>
      </c>
      <c r="AQ59" s="23">
        <v>1204533</v>
      </c>
      <c r="AR59" s="23">
        <v>1178546</v>
      </c>
      <c r="AS59" s="4">
        <v>4576691</v>
      </c>
      <c r="AT59" s="23">
        <v>1106123</v>
      </c>
      <c r="AU59" s="23">
        <v>1326981</v>
      </c>
      <c r="AV59" s="23">
        <v>1245914</v>
      </c>
      <c r="AW59" s="23">
        <v>907854</v>
      </c>
      <c r="AX59" s="4">
        <v>4586872</v>
      </c>
    </row>
    <row r="60" spans="1:50">
      <c r="A60" s="2" t="s">
        <v>112</v>
      </c>
      <c r="B60" s="8" t="s">
        <v>113</v>
      </c>
      <c r="C60" s="14">
        <v>-7807</v>
      </c>
      <c r="D60" s="14">
        <v>0</v>
      </c>
      <c r="E60" s="14">
        <v>0</v>
      </c>
      <c r="F60" s="23">
        <v>0</v>
      </c>
      <c r="G60" s="23">
        <v>0</v>
      </c>
      <c r="H60" s="23">
        <v>0</v>
      </c>
      <c r="I60" s="23">
        <v>0</v>
      </c>
      <c r="J60" s="14">
        <v>0</v>
      </c>
      <c r="K60" s="23">
        <v>0</v>
      </c>
      <c r="L60" s="23">
        <v>0</v>
      </c>
      <c r="M60" s="23">
        <v>0</v>
      </c>
      <c r="N60" s="23">
        <v>0</v>
      </c>
      <c r="O60" s="14">
        <v>0</v>
      </c>
      <c r="P60" s="23">
        <v>0</v>
      </c>
      <c r="Q60" s="23">
        <v>0</v>
      </c>
      <c r="R60" s="23">
        <v>0</v>
      </c>
      <c r="S60" s="23">
        <v>0</v>
      </c>
      <c r="T60" s="14">
        <v>0</v>
      </c>
      <c r="U60" s="23">
        <v>0</v>
      </c>
      <c r="V60" s="23">
        <v>0</v>
      </c>
      <c r="W60" s="23">
        <v>0</v>
      </c>
      <c r="X60" s="23">
        <v>0</v>
      </c>
      <c r="Y60" s="14">
        <v>0</v>
      </c>
      <c r="Z60" s="23">
        <v>0</v>
      </c>
      <c r="AA60" s="23">
        <v>0</v>
      </c>
      <c r="AB60" s="23">
        <v>0</v>
      </c>
      <c r="AC60" s="23">
        <v>0</v>
      </c>
      <c r="AD60" s="19">
        <v>0</v>
      </c>
      <c r="AE60" s="23">
        <v>0</v>
      </c>
      <c r="AF60" s="23">
        <v>0</v>
      </c>
      <c r="AG60" s="23">
        <v>0</v>
      </c>
      <c r="AH60" s="23">
        <v>0</v>
      </c>
      <c r="AI60" s="4">
        <v>0</v>
      </c>
      <c r="AJ60" s="23">
        <v>0</v>
      </c>
      <c r="AK60" s="23">
        <v>0</v>
      </c>
      <c r="AL60" s="23">
        <v>0</v>
      </c>
      <c r="AM60" s="23">
        <v>0</v>
      </c>
      <c r="AN60" s="4">
        <v>0</v>
      </c>
      <c r="AO60" s="23">
        <v>0</v>
      </c>
      <c r="AP60" s="23">
        <v>0</v>
      </c>
      <c r="AQ60" s="23">
        <v>0</v>
      </c>
      <c r="AR60" s="23">
        <v>0</v>
      </c>
      <c r="AS60" s="4">
        <v>0</v>
      </c>
      <c r="AT60" s="23">
        <v>0</v>
      </c>
      <c r="AU60" s="23">
        <v>0</v>
      </c>
      <c r="AV60" s="23">
        <v>0</v>
      </c>
      <c r="AW60" s="23">
        <v>0</v>
      </c>
      <c r="AX60" s="4">
        <v>0</v>
      </c>
    </row>
    <row r="61" spans="1:50">
      <c r="A61" s="2" t="s">
        <v>114</v>
      </c>
      <c r="B61" s="8" t="s">
        <v>115</v>
      </c>
      <c r="C61" s="14">
        <v>1405033</v>
      </c>
      <c r="D61" s="14">
        <v>2701064</v>
      </c>
      <c r="E61" s="14">
        <v>2018692</v>
      </c>
      <c r="F61" s="23">
        <v>209145.20494000003</v>
      </c>
      <c r="G61" s="23">
        <v>163480</v>
      </c>
      <c r="H61" s="23">
        <v>336347</v>
      </c>
      <c r="I61" s="23">
        <v>516147</v>
      </c>
      <c r="J61" s="14">
        <v>1225119.2049400001</v>
      </c>
      <c r="K61" s="23">
        <v>314736</v>
      </c>
      <c r="L61" s="23">
        <v>725207</v>
      </c>
      <c r="M61" s="23">
        <v>465406</v>
      </c>
      <c r="N61" s="23">
        <v>583002</v>
      </c>
      <c r="O61" s="14">
        <v>2088351</v>
      </c>
      <c r="P61" s="23">
        <v>606117</v>
      </c>
      <c r="Q61" s="23">
        <v>654550</v>
      </c>
      <c r="R61" s="23">
        <v>719606</v>
      </c>
      <c r="S61" s="23">
        <v>732931</v>
      </c>
      <c r="T61" s="14">
        <v>2713204</v>
      </c>
      <c r="U61" s="23">
        <v>1025121</v>
      </c>
      <c r="V61" s="23">
        <v>891759</v>
      </c>
      <c r="W61" s="23">
        <v>1136496</v>
      </c>
      <c r="X61" s="23">
        <v>1097339</v>
      </c>
      <c r="Y61" s="14">
        <v>4150715</v>
      </c>
      <c r="Z61" s="23">
        <v>1256027</v>
      </c>
      <c r="AA61" s="23">
        <v>1193311</v>
      </c>
      <c r="AB61" s="22">
        <v>1176097</v>
      </c>
      <c r="AC61" s="22">
        <v>1091654</v>
      </c>
      <c r="AD61" s="14">
        <v>4717089</v>
      </c>
      <c r="AE61" s="23">
        <v>1101043</v>
      </c>
      <c r="AF61" s="23">
        <v>1092277</v>
      </c>
      <c r="AG61" s="23">
        <v>1029296</v>
      </c>
      <c r="AH61" s="23">
        <v>1003982</v>
      </c>
      <c r="AI61" s="4">
        <v>4226598</v>
      </c>
      <c r="AJ61" s="23">
        <v>1089458.0222100001</v>
      </c>
      <c r="AK61" s="23">
        <v>1052942</v>
      </c>
      <c r="AL61" s="23">
        <v>1074307</v>
      </c>
      <c r="AM61" s="23">
        <v>915805</v>
      </c>
      <c r="AN61" s="4">
        <v>4132512.0222100001</v>
      </c>
      <c r="AO61" s="23">
        <v>949569</v>
      </c>
      <c r="AP61" s="23">
        <v>1244043</v>
      </c>
      <c r="AQ61" s="23">
        <v>1204533</v>
      </c>
      <c r="AR61" s="23">
        <v>1178546</v>
      </c>
      <c r="AS61" s="4">
        <v>4576691</v>
      </c>
      <c r="AT61" s="23">
        <v>1106123</v>
      </c>
      <c r="AU61" s="23">
        <v>1326981</v>
      </c>
      <c r="AV61" s="23">
        <v>1245914</v>
      </c>
      <c r="AW61" s="23">
        <v>907854</v>
      </c>
      <c r="AX61" s="4">
        <v>4586872</v>
      </c>
    </row>
    <row r="62" spans="1:50">
      <c r="A62" s="12" t="s">
        <v>116</v>
      </c>
      <c r="B62" s="11" t="s">
        <v>117</v>
      </c>
      <c r="C62" s="18">
        <v>0.46126839636593608</v>
      </c>
      <c r="D62" s="18">
        <v>0.80830224341201395</v>
      </c>
      <c r="E62" s="18">
        <v>0.55967786026823163</v>
      </c>
      <c r="F62" s="25">
        <v>0.22228042191204872</v>
      </c>
      <c r="G62" s="25">
        <v>0.16837933346585601</v>
      </c>
      <c r="H62" s="25">
        <v>0.3170799536937528</v>
      </c>
      <c r="I62" s="25">
        <v>0.4993701601012388</v>
      </c>
      <c r="J62" s="18">
        <v>0.30580809225270023</v>
      </c>
      <c r="K62" s="25">
        <v>0.28305582585828865</v>
      </c>
      <c r="L62" s="25">
        <v>0.57992249648947158</v>
      </c>
      <c r="M62" s="25">
        <v>0.4026233331660804</v>
      </c>
      <c r="N62" s="25">
        <v>0.44384199888088249</v>
      </c>
      <c r="O62" s="18">
        <v>0.30580809225270023</v>
      </c>
      <c r="P62" s="25">
        <v>0.43977545307718091</v>
      </c>
      <c r="Q62" s="25">
        <v>0.46060071255714846</v>
      </c>
      <c r="R62" s="25">
        <v>0.47040112539719997</v>
      </c>
      <c r="S62" s="25">
        <v>0.46427295485296427</v>
      </c>
      <c r="T62" s="18">
        <v>0.45926135067189638</v>
      </c>
      <c r="U62" s="25">
        <v>0.53806396280497437</v>
      </c>
      <c r="V62" s="25">
        <v>0.46729761907257228</v>
      </c>
      <c r="W62" s="25">
        <v>0.49655035012056625</v>
      </c>
      <c r="X62" s="25">
        <v>0.48123436855199342</v>
      </c>
      <c r="Y62" s="18">
        <v>0.49515990015001354</v>
      </c>
      <c r="Z62" s="25">
        <v>0.52406429830300283</v>
      </c>
      <c r="AA62" s="25">
        <v>0.49357404204171412</v>
      </c>
      <c r="AB62" s="25">
        <v>0.52161947715508428</v>
      </c>
      <c r="AC62" s="25">
        <v>0.50095565091414374</v>
      </c>
      <c r="AD62" s="18">
        <v>0.51005239481138254</v>
      </c>
      <c r="AE62" s="25">
        <v>0.48192037550679545</v>
      </c>
      <c r="AF62" s="25">
        <v>0.48726865069734909</v>
      </c>
      <c r="AG62" s="25">
        <v>0.45587419187537176</v>
      </c>
      <c r="AH62" s="25">
        <v>0.43508927940729725</v>
      </c>
      <c r="AI62" s="18">
        <v>0.46488467024860991</v>
      </c>
      <c r="AJ62" s="25">
        <v>0.49310130452158962</v>
      </c>
      <c r="AK62" s="25">
        <v>0.47205793862673762</v>
      </c>
      <c r="AL62" s="25">
        <v>0.47784780848849312</v>
      </c>
      <c r="AM62" s="25">
        <v>0.40844346781685525</v>
      </c>
      <c r="AN62" s="18">
        <v>0.46276600818138808</v>
      </c>
      <c r="AO62" s="25">
        <v>0.42747806717423092</v>
      </c>
      <c r="AP62" s="25">
        <v>0.50632312229397147</v>
      </c>
      <c r="AQ62" s="25">
        <v>0.49448872621223394</v>
      </c>
      <c r="AR62" s="25">
        <v>0.49122252741527417</v>
      </c>
      <c r="AS62" s="18">
        <v>0.48107493502895055</v>
      </c>
      <c r="AT62" s="25">
        <v>0.46320950906089481</v>
      </c>
      <c r="AU62" s="25">
        <v>0.52196164412011814</v>
      </c>
      <c r="AV62" s="25">
        <v>0.50118244581847815</v>
      </c>
      <c r="AW62" s="25">
        <v>0.34232444001345386</v>
      </c>
      <c r="AX62" s="18">
        <v>0.45557892169097897</v>
      </c>
    </row>
    <row r="63" spans="1:50">
      <c r="A63" s="2" t="s">
        <v>118</v>
      </c>
      <c r="B63" s="8" t="s">
        <v>119</v>
      </c>
      <c r="C63" s="18"/>
      <c r="D63" s="18"/>
      <c r="E63" s="337"/>
      <c r="F63" s="25"/>
      <c r="G63" s="16"/>
      <c r="H63" s="16"/>
      <c r="I63" s="16"/>
      <c r="J63" s="18"/>
      <c r="K63" s="16"/>
      <c r="L63" s="16"/>
      <c r="M63" s="25"/>
      <c r="N63" s="25"/>
      <c r="O63" s="18"/>
      <c r="P63" s="25"/>
      <c r="Q63" s="25"/>
      <c r="R63" s="25"/>
      <c r="S63" s="25"/>
      <c r="T63" s="18"/>
      <c r="U63" s="25"/>
      <c r="V63" s="25"/>
      <c r="W63" s="25"/>
      <c r="X63" s="25"/>
      <c r="Y63" s="18"/>
      <c r="Z63" s="25"/>
      <c r="AA63" s="25"/>
      <c r="AB63" s="25"/>
      <c r="AC63" s="25"/>
      <c r="AD63" s="18"/>
      <c r="AE63" s="25"/>
      <c r="AF63" s="25"/>
      <c r="AG63" s="25"/>
      <c r="AH63" s="25"/>
      <c r="AI63" s="18"/>
      <c r="AJ63" s="25"/>
      <c r="AK63" s="25"/>
      <c r="AL63" s="25"/>
      <c r="AM63" s="25"/>
      <c r="AN63" s="18"/>
      <c r="AO63" s="25"/>
      <c r="AP63" s="25"/>
      <c r="AQ63" s="25"/>
      <c r="AR63" s="25"/>
      <c r="AS63" s="18"/>
      <c r="AT63" s="25"/>
      <c r="AU63" s="25"/>
      <c r="AV63" s="25"/>
      <c r="AW63" s="25"/>
      <c r="AX63" s="18"/>
    </row>
    <row r="64" spans="1:50">
      <c r="A64" t="s">
        <v>185</v>
      </c>
      <c r="B64" s="11" t="s">
        <v>186</v>
      </c>
      <c r="C64" s="13">
        <v>1404172</v>
      </c>
      <c r="D64" s="13">
        <v>2699844</v>
      </c>
      <c r="E64" s="13">
        <v>2018891</v>
      </c>
      <c r="F64" s="15">
        <v>209026.20494000003</v>
      </c>
      <c r="G64" s="15">
        <v>163315</v>
      </c>
      <c r="H64" s="15">
        <v>336263</v>
      </c>
      <c r="I64" s="15">
        <v>516110</v>
      </c>
      <c r="J64" s="13">
        <v>1224714.2049400001</v>
      </c>
      <c r="K64" s="15">
        <v>314723</v>
      </c>
      <c r="L64" s="15">
        <v>724435</v>
      </c>
      <c r="M64" s="15">
        <v>465364</v>
      </c>
      <c r="N64" s="15">
        <v>582922</v>
      </c>
      <c r="O64" s="13">
        <v>2087444</v>
      </c>
      <c r="P64" s="15">
        <v>606198</v>
      </c>
      <c r="Q64" s="15">
        <v>654769</v>
      </c>
      <c r="R64" s="15">
        <v>719830</v>
      </c>
      <c r="S64" s="15">
        <v>733369</v>
      </c>
      <c r="T64" s="13">
        <v>2714166</v>
      </c>
      <c r="U64" s="15">
        <v>1025552</v>
      </c>
      <c r="V64" s="15">
        <v>892388</v>
      </c>
      <c r="W64" s="15">
        <v>1136984</v>
      </c>
      <c r="X64" s="15">
        <v>1097380</v>
      </c>
      <c r="Y64" s="13">
        <v>4152304</v>
      </c>
      <c r="Z64" s="15">
        <v>1256038</v>
      </c>
      <c r="AA64" s="15">
        <v>1193336</v>
      </c>
      <c r="AB64" s="15">
        <v>1176129</v>
      </c>
      <c r="AC64" s="15">
        <v>1091594</v>
      </c>
      <c r="AD64" s="14">
        <v>4717097</v>
      </c>
      <c r="AE64" s="15">
        <v>1100945</v>
      </c>
      <c r="AF64" s="15">
        <v>1092182</v>
      </c>
      <c r="AG64" s="15">
        <v>1029100</v>
      </c>
      <c r="AH64" s="15">
        <v>1003830</v>
      </c>
      <c r="AI64" s="4">
        <v>4226057</v>
      </c>
      <c r="AJ64" s="15">
        <v>1089351.0222100001</v>
      </c>
      <c r="AK64" s="15">
        <v>1052794</v>
      </c>
      <c r="AL64" s="15">
        <v>1074241</v>
      </c>
      <c r="AM64" s="15">
        <v>915543</v>
      </c>
      <c r="AN64" s="4">
        <v>4131929.0222100001</v>
      </c>
      <c r="AO64" s="15">
        <v>949583</v>
      </c>
      <c r="AP64" s="15">
        <v>1244051</v>
      </c>
      <c r="AQ64" s="15">
        <v>1204491</v>
      </c>
      <c r="AR64" s="15">
        <v>1178456</v>
      </c>
      <c r="AS64" s="4">
        <v>4576581</v>
      </c>
      <c r="AT64" s="15">
        <v>1106077</v>
      </c>
      <c r="AU64" s="15">
        <v>1325647</v>
      </c>
      <c r="AV64" s="15">
        <v>1246111</v>
      </c>
      <c r="AW64" s="15">
        <v>907784</v>
      </c>
      <c r="AX64" s="4">
        <v>4585619</v>
      </c>
    </row>
    <row r="65" spans="1:50">
      <c r="A65" s="12" t="s">
        <v>116</v>
      </c>
      <c r="B65" s="11" t="s">
        <v>117</v>
      </c>
      <c r="C65" s="18">
        <v>0.46098573247884511</v>
      </c>
      <c r="D65" s="18">
        <v>0.80793715441857927</v>
      </c>
      <c r="E65" s="18">
        <v>0.55973303257494977</v>
      </c>
      <c r="F65" s="25">
        <v>0.22215394820104434</v>
      </c>
      <c r="G65" s="25">
        <v>0.16820938857949763</v>
      </c>
      <c r="H65" s="25">
        <v>0.3170007654860082</v>
      </c>
      <c r="I65" s="25">
        <v>0.49933436274908183</v>
      </c>
      <c r="J65" s="18">
        <v>0.30570699819029151</v>
      </c>
      <c r="K65" s="25">
        <v>0.28304413439072162</v>
      </c>
      <c r="L65" s="25">
        <v>0.57992249648947158</v>
      </c>
      <c r="M65" s="25">
        <v>0.4026233331660804</v>
      </c>
      <c r="N65" s="25">
        <v>0.44384199888088249</v>
      </c>
      <c r="O65" s="18">
        <v>0.30570699819029151</v>
      </c>
      <c r="P65" s="25">
        <v>0.43983422359788776</v>
      </c>
      <c r="Q65" s="25">
        <v>0.46075482080869534</v>
      </c>
      <c r="R65" s="25">
        <v>0.47040112539719997</v>
      </c>
      <c r="S65" s="25">
        <v>0.46427295485296427</v>
      </c>
      <c r="T65" s="18">
        <v>0.45942418745797897</v>
      </c>
      <c r="U65" s="25">
        <v>0.53829071053395416</v>
      </c>
      <c r="V65" s="25">
        <v>0.46762722628976511</v>
      </c>
      <c r="W65" s="25">
        <v>0.49676356386778475</v>
      </c>
      <c r="X65" s="25">
        <v>0.48125234896562191</v>
      </c>
      <c r="Y65" s="18">
        <v>0.49534946004061997</v>
      </c>
      <c r="Z65" s="25">
        <v>0.52406429830300283</v>
      </c>
      <c r="AA65" s="25">
        <v>0.49358438247354713</v>
      </c>
      <c r="AB65" s="25">
        <v>0.52163366971170921</v>
      </c>
      <c r="AC65" s="25">
        <v>0.50092811715431251</v>
      </c>
      <c r="AD65" s="124">
        <v>0.51005325984046268</v>
      </c>
      <c r="AE65" s="25">
        <v>0.48187748145379328</v>
      </c>
      <c r="AF65" s="25">
        <v>0.48722627085980214</v>
      </c>
      <c r="AG65" s="25">
        <v>0.45578738366703558</v>
      </c>
      <c r="AH65" s="25">
        <v>0.4350234081362287</v>
      </c>
      <c r="AI65" s="124">
        <v>0.46482516551061387</v>
      </c>
      <c r="AJ65" s="25">
        <v>0.49305287508373319</v>
      </c>
      <c r="AK65" s="25">
        <v>0.47205793862673762</v>
      </c>
      <c r="AL65" s="25">
        <v>0.47781845193086087</v>
      </c>
      <c r="AM65" s="25">
        <v>0.40832661740812415</v>
      </c>
      <c r="AN65" s="124">
        <v>0.46270072280984659</v>
      </c>
      <c r="AO65" s="25">
        <v>0.42748436971037146</v>
      </c>
      <c r="AP65" s="25">
        <v>0.50632637827867488</v>
      </c>
      <c r="AQ65" s="25">
        <v>0.49447148423837273</v>
      </c>
      <c r="AR65" s="25">
        <v>0.49118501506745971</v>
      </c>
      <c r="AS65" s="124">
        <v>0.48106337247363423</v>
      </c>
      <c r="AT65" s="25">
        <v>0.46319024570825068</v>
      </c>
      <c r="AU65" s="25">
        <v>0.52143692158584209</v>
      </c>
      <c r="AV65" s="25">
        <v>0.50126169120927255</v>
      </c>
      <c r="AW65" s="25">
        <v>0.34229804511867901</v>
      </c>
      <c r="AX65" s="124">
        <v>0.45545447078219431</v>
      </c>
    </row>
    <row r="66" spans="1:50">
      <c r="A66" t="s">
        <v>120</v>
      </c>
      <c r="B66" s="11" t="s">
        <v>121</v>
      </c>
      <c r="C66" s="19">
        <v>861</v>
      </c>
      <c r="D66" s="19">
        <v>1220</v>
      </c>
      <c r="E66" s="19">
        <v>-199</v>
      </c>
      <c r="F66" s="19">
        <v>119</v>
      </c>
      <c r="G66" s="19">
        <v>165</v>
      </c>
      <c r="H66" s="19">
        <v>84</v>
      </c>
      <c r="I66" s="19">
        <v>37</v>
      </c>
      <c r="J66" s="19">
        <v>405</v>
      </c>
      <c r="K66" s="19">
        <v>13</v>
      </c>
      <c r="L66" s="19">
        <v>772</v>
      </c>
      <c r="M66" s="19">
        <v>42</v>
      </c>
      <c r="N66" s="19">
        <v>80</v>
      </c>
      <c r="O66" s="19">
        <v>907</v>
      </c>
      <c r="P66" s="19">
        <v>-81</v>
      </c>
      <c r="Q66" s="19">
        <v>-219</v>
      </c>
      <c r="R66" s="19">
        <v>-224</v>
      </c>
      <c r="S66" s="19">
        <v>-438</v>
      </c>
      <c r="T66" s="19">
        <v>-962</v>
      </c>
      <c r="U66" s="19">
        <v>-431</v>
      </c>
      <c r="V66" s="19">
        <v>-629</v>
      </c>
      <c r="W66" s="19">
        <v>-488</v>
      </c>
      <c r="X66" s="19">
        <v>-41</v>
      </c>
      <c r="Y66" s="19">
        <v>-1589</v>
      </c>
      <c r="Z66" s="17">
        <v>-11</v>
      </c>
      <c r="AA66" s="17">
        <v>-25</v>
      </c>
      <c r="AB66" s="17">
        <v>-32</v>
      </c>
      <c r="AC66" s="17">
        <v>60</v>
      </c>
      <c r="AD66" s="19">
        <v>-8</v>
      </c>
      <c r="AE66" s="17">
        <v>98</v>
      </c>
      <c r="AF66" s="17">
        <v>95</v>
      </c>
      <c r="AG66" s="17">
        <v>196</v>
      </c>
      <c r="AH66" s="17">
        <v>152</v>
      </c>
      <c r="AI66" s="7">
        <v>541</v>
      </c>
      <c r="AJ66" s="17">
        <v>107</v>
      </c>
      <c r="AK66" s="17">
        <v>148</v>
      </c>
      <c r="AL66" s="17">
        <v>66</v>
      </c>
      <c r="AM66" s="17">
        <v>262</v>
      </c>
      <c r="AN66" s="7">
        <v>583</v>
      </c>
      <c r="AO66" s="17">
        <v>-14</v>
      </c>
      <c r="AP66" s="17">
        <v>-8</v>
      </c>
      <c r="AQ66" s="17">
        <v>42</v>
      </c>
      <c r="AR66" s="17">
        <v>90</v>
      </c>
      <c r="AS66" s="19">
        <v>110</v>
      </c>
      <c r="AT66" s="17">
        <v>46</v>
      </c>
      <c r="AU66" s="17">
        <v>1334</v>
      </c>
      <c r="AV66" s="17">
        <v>-197</v>
      </c>
      <c r="AW66" s="17">
        <v>70</v>
      </c>
      <c r="AX66" s="19">
        <v>1253</v>
      </c>
    </row>
    <row r="67" spans="1:50">
      <c r="B67" s="1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Z67" s="32"/>
      <c r="AA67" s="32"/>
      <c r="AB67" s="32"/>
      <c r="AC67" s="32"/>
      <c r="AE67" s="32"/>
      <c r="AF67" s="32"/>
      <c r="AG67" s="32"/>
      <c r="AH67" s="32"/>
      <c r="AJ67" s="32"/>
      <c r="AK67" s="32"/>
      <c r="AL67" s="32"/>
      <c r="AM67" s="32"/>
      <c r="AO67" s="32"/>
      <c r="AP67" s="32"/>
      <c r="AQ67" s="32"/>
      <c r="AR67" s="32"/>
    </row>
    <row r="68" spans="1:50" ht="15" customHeight="1">
      <c r="C68" s="338" t="s">
        <v>885</v>
      </c>
      <c r="D68" s="338" t="s">
        <v>886</v>
      </c>
      <c r="E68" s="338" t="s">
        <v>887</v>
      </c>
      <c r="F68" s="31" t="s">
        <v>930</v>
      </c>
      <c r="G68" s="31" t="s">
        <v>931</v>
      </c>
      <c r="H68" s="31" t="s">
        <v>932</v>
      </c>
      <c r="I68" s="31" t="s">
        <v>933</v>
      </c>
      <c r="J68" s="338">
        <v>2017</v>
      </c>
      <c r="K68" s="31" t="s">
        <v>934</v>
      </c>
      <c r="L68" s="31" t="s">
        <v>935</v>
      </c>
      <c r="M68" s="31" t="s">
        <v>936</v>
      </c>
      <c r="N68" s="31" t="s">
        <v>937</v>
      </c>
      <c r="O68" s="338">
        <v>2018</v>
      </c>
      <c r="P68" s="31"/>
      <c r="Q68" s="31"/>
      <c r="R68" s="31"/>
      <c r="S68" s="31"/>
      <c r="T68" s="338"/>
      <c r="U68" s="31"/>
      <c r="V68" s="31"/>
      <c r="W68" s="31"/>
      <c r="Z68" s="31"/>
      <c r="AA68" s="31"/>
      <c r="AB68" s="31"/>
      <c r="AC68" s="31"/>
      <c r="AE68" s="31"/>
      <c r="AF68" s="31"/>
      <c r="AG68" s="31"/>
      <c r="AH68" s="31"/>
      <c r="AJ68" s="31"/>
      <c r="AK68" s="31"/>
      <c r="AL68" s="31"/>
      <c r="AM68" s="31"/>
      <c r="AO68" s="31"/>
      <c r="AP68" s="31"/>
      <c r="AQ68" s="31"/>
      <c r="AR68" s="31"/>
    </row>
    <row r="69" spans="1:50">
      <c r="A69" s="393" t="s">
        <v>122</v>
      </c>
      <c r="B69" s="394" t="s">
        <v>123</v>
      </c>
      <c r="C69" s="393" t="s">
        <v>885</v>
      </c>
      <c r="D69" s="393" t="s">
        <v>886</v>
      </c>
      <c r="E69" s="393" t="s">
        <v>887</v>
      </c>
      <c r="F69" s="148" t="s">
        <v>20</v>
      </c>
      <c r="G69" s="148" t="s">
        <v>22</v>
      </c>
      <c r="H69" s="148" t="s">
        <v>23</v>
      </c>
      <c r="I69" s="148" t="s">
        <v>24</v>
      </c>
      <c r="J69" s="393">
        <v>2017</v>
      </c>
      <c r="K69" s="148" t="s">
        <v>55</v>
      </c>
      <c r="L69" s="148" t="s">
        <v>56</v>
      </c>
      <c r="M69" s="148" t="s">
        <v>57</v>
      </c>
      <c r="N69" s="148" t="s">
        <v>58</v>
      </c>
      <c r="O69" s="393">
        <v>2018</v>
      </c>
      <c r="P69" s="148" t="s">
        <v>255</v>
      </c>
      <c r="Q69" s="148" t="s">
        <v>260</v>
      </c>
      <c r="R69" s="148" t="s">
        <v>262</v>
      </c>
      <c r="S69" s="148" t="s">
        <v>264</v>
      </c>
      <c r="T69" s="393">
        <v>2019</v>
      </c>
      <c r="U69" s="148" t="s">
        <v>266</v>
      </c>
      <c r="V69" s="148" t="s">
        <v>268</v>
      </c>
      <c r="W69" s="148" t="s">
        <v>270</v>
      </c>
      <c r="X69" s="148" t="s">
        <v>274</v>
      </c>
      <c r="Y69" s="393">
        <v>2020</v>
      </c>
      <c r="Z69" s="148" t="s">
        <v>276</v>
      </c>
      <c r="AA69" s="148" t="s">
        <v>282</v>
      </c>
      <c r="AB69" s="148" t="s">
        <v>289</v>
      </c>
      <c r="AC69" s="148" t="s">
        <v>384</v>
      </c>
      <c r="AD69" s="393">
        <v>2021</v>
      </c>
      <c r="AE69" s="148" t="s">
        <v>390</v>
      </c>
      <c r="AF69" s="148" t="s">
        <v>393</v>
      </c>
      <c r="AG69" s="148" t="s">
        <v>397</v>
      </c>
      <c r="AH69" s="148" t="s">
        <v>404</v>
      </c>
      <c r="AI69" s="393">
        <v>2022</v>
      </c>
      <c r="AJ69" s="148" t="s">
        <v>409</v>
      </c>
      <c r="AK69" s="148" t="s">
        <v>413</v>
      </c>
      <c r="AL69" s="148" t="s">
        <v>421</v>
      </c>
      <c r="AM69" s="148" t="s">
        <v>422</v>
      </c>
      <c r="AN69" s="393">
        <v>2023</v>
      </c>
      <c r="AO69" s="148" t="s">
        <v>425</v>
      </c>
      <c r="AP69" s="148" t="s">
        <v>433</v>
      </c>
      <c r="AQ69" s="148" t="s">
        <v>437</v>
      </c>
      <c r="AR69" s="148" t="s">
        <v>441</v>
      </c>
      <c r="AS69" s="393">
        <v>2024</v>
      </c>
      <c r="AT69" s="148" t="s">
        <v>888</v>
      </c>
      <c r="AU69" s="148" t="s">
        <v>907</v>
      </c>
      <c r="AV69" s="148" t="s">
        <v>946</v>
      </c>
      <c r="AW69" s="148" t="s">
        <v>952</v>
      </c>
      <c r="AX69" s="393">
        <v>2025</v>
      </c>
    </row>
    <row r="70" spans="1:50">
      <c r="A70" s="393"/>
      <c r="B70" s="394"/>
      <c r="C70" s="393"/>
      <c r="D70" s="393"/>
      <c r="E70" s="393"/>
      <c r="F70" s="148" t="s">
        <v>21</v>
      </c>
      <c r="G70" s="148" t="s">
        <v>49</v>
      </c>
      <c r="H70" s="148" t="s">
        <v>50</v>
      </c>
      <c r="I70" s="148" t="s">
        <v>51</v>
      </c>
      <c r="J70" s="393"/>
      <c r="K70" s="148" t="s">
        <v>25</v>
      </c>
      <c r="L70" s="148" t="s">
        <v>52</v>
      </c>
      <c r="M70" s="148" t="s">
        <v>53</v>
      </c>
      <c r="N70" s="148" t="s">
        <v>54</v>
      </c>
      <c r="O70" s="393"/>
      <c r="P70" s="148" t="s">
        <v>256</v>
      </c>
      <c r="Q70" s="148" t="s">
        <v>261</v>
      </c>
      <c r="R70" s="148" t="s">
        <v>263</v>
      </c>
      <c r="S70" s="148" t="s">
        <v>265</v>
      </c>
      <c r="T70" s="393">
        <v>2019</v>
      </c>
      <c r="U70" s="148" t="s">
        <v>267</v>
      </c>
      <c r="V70" s="148" t="s">
        <v>269</v>
      </c>
      <c r="W70" s="148" t="s">
        <v>271</v>
      </c>
      <c r="X70" s="148" t="s">
        <v>275</v>
      </c>
      <c r="Y70" s="393">
        <v>2019</v>
      </c>
      <c r="Z70" s="148" t="s">
        <v>277</v>
      </c>
      <c r="AA70" s="148" t="s">
        <v>283</v>
      </c>
      <c r="AB70" s="148" t="s">
        <v>290</v>
      </c>
      <c r="AC70" s="148" t="s">
        <v>385</v>
      </c>
      <c r="AD70" s="393"/>
      <c r="AE70" s="148" t="s">
        <v>391</v>
      </c>
      <c r="AF70" s="148" t="s">
        <v>394</v>
      </c>
      <c r="AG70" s="148" t="s">
        <v>398</v>
      </c>
      <c r="AH70" s="148" t="s">
        <v>403</v>
      </c>
      <c r="AI70" s="393"/>
      <c r="AJ70" s="148" t="s">
        <v>410</v>
      </c>
      <c r="AK70" s="148" t="s">
        <v>414</v>
      </c>
      <c r="AL70" s="148" t="s">
        <v>420</v>
      </c>
      <c r="AM70" s="148" t="s">
        <v>423</v>
      </c>
      <c r="AN70" s="393"/>
      <c r="AO70" s="148" t="s">
        <v>426</v>
      </c>
      <c r="AP70" s="148" t="s">
        <v>434</v>
      </c>
      <c r="AQ70" s="148" t="s">
        <v>438</v>
      </c>
      <c r="AR70" s="148" t="s">
        <v>442</v>
      </c>
      <c r="AS70" s="393"/>
      <c r="AT70" s="148" t="s">
        <v>889</v>
      </c>
      <c r="AU70" s="148" t="s">
        <v>908</v>
      </c>
      <c r="AV70" s="148" t="s">
        <v>947</v>
      </c>
      <c r="AW70" s="148" t="s">
        <v>953</v>
      </c>
      <c r="AX70" s="393"/>
    </row>
    <row r="71" spans="1:50">
      <c r="A71" s="2" t="s">
        <v>124</v>
      </c>
      <c r="B71" s="8" t="s">
        <v>124</v>
      </c>
      <c r="C71" s="29">
        <v>2044714.0271672611</v>
      </c>
      <c r="D71" s="29">
        <v>2247323.2642135299</v>
      </c>
      <c r="E71" s="29">
        <v>2090898</v>
      </c>
      <c r="F71" s="22">
        <v>239365.66553000009</v>
      </c>
      <c r="G71" s="22">
        <v>530189.66830999998</v>
      </c>
      <c r="H71" s="22">
        <v>690900</v>
      </c>
      <c r="I71" s="22">
        <v>678740</v>
      </c>
      <c r="J71" s="29">
        <v>2139195.6655299999</v>
      </c>
      <c r="K71" s="22">
        <v>745150</v>
      </c>
      <c r="L71" s="22">
        <v>956199</v>
      </c>
      <c r="M71" s="22">
        <v>750284</v>
      </c>
      <c r="N71" s="22">
        <v>900140</v>
      </c>
      <c r="O71" s="29">
        <v>3351771</v>
      </c>
      <c r="P71" s="22">
        <v>970812</v>
      </c>
      <c r="Q71" s="22">
        <v>999104</v>
      </c>
      <c r="R71" s="22">
        <v>1109393</v>
      </c>
      <c r="S71" s="22">
        <v>1179932</v>
      </c>
      <c r="T71" s="29">
        <v>4259241</v>
      </c>
      <c r="U71" s="22">
        <v>1569299</v>
      </c>
      <c r="V71" s="22">
        <v>1419192</v>
      </c>
      <c r="W71" s="22">
        <v>1904673</v>
      </c>
      <c r="X71" s="77">
        <v>1828566</v>
      </c>
      <c r="Y71" s="29">
        <v>6721730</v>
      </c>
      <c r="Z71" s="22">
        <v>1999896</v>
      </c>
      <c r="AA71" s="22">
        <v>1933159</v>
      </c>
      <c r="AB71" s="22">
        <v>1820188</v>
      </c>
      <c r="AC71" s="22">
        <v>1624594</v>
      </c>
      <c r="AD71" s="14">
        <v>7377837</v>
      </c>
      <c r="AE71" s="22">
        <v>1704248</v>
      </c>
      <c r="AF71" s="22">
        <v>1665138</v>
      </c>
      <c r="AG71" s="22">
        <v>1669930</v>
      </c>
      <c r="AH71" s="22">
        <v>1589302</v>
      </c>
      <c r="AI71" s="14">
        <v>6628618</v>
      </c>
      <c r="AJ71" s="22">
        <v>1617146</v>
      </c>
      <c r="AK71" s="22">
        <f>AK44-AK34</f>
        <v>1640200</v>
      </c>
      <c r="AL71" s="22">
        <f>AL44-AL34</f>
        <v>1627644</v>
      </c>
      <c r="AM71" s="22">
        <v>1449256</v>
      </c>
      <c r="AN71" s="14">
        <v>6334246</v>
      </c>
      <c r="AO71" s="22">
        <v>1574154</v>
      </c>
      <c r="AP71" s="22">
        <v>1816774</v>
      </c>
      <c r="AQ71" s="22">
        <v>1704587</v>
      </c>
      <c r="AR71" s="22">
        <v>1594316</v>
      </c>
      <c r="AS71" s="14">
        <v>6689831</v>
      </c>
      <c r="AT71" s="22">
        <v>1657000</v>
      </c>
      <c r="AU71" s="22">
        <v>1794792</v>
      </c>
      <c r="AV71" s="22">
        <v>1740719</v>
      </c>
      <c r="AW71" s="22">
        <v>1826919</v>
      </c>
      <c r="AX71" s="14">
        <v>7019430</v>
      </c>
    </row>
    <row r="72" spans="1:50" hidden="1" outlineLevel="1">
      <c r="A72" s="6" t="s">
        <v>125</v>
      </c>
      <c r="B72" s="9" t="s">
        <v>126</v>
      </c>
      <c r="C72" s="30">
        <v>0</v>
      </c>
      <c r="D72" s="30">
        <v>0</v>
      </c>
      <c r="E72" s="30">
        <v>78783.935826172339</v>
      </c>
      <c r="F72" s="27">
        <v>268217</v>
      </c>
      <c r="G72" s="27">
        <v>145327.29071999999</v>
      </c>
      <c r="H72" s="27">
        <v>34713</v>
      </c>
      <c r="I72" s="27">
        <v>43575</v>
      </c>
      <c r="J72" s="30">
        <v>491832.29071999999</v>
      </c>
      <c r="K72" s="27">
        <v>15057</v>
      </c>
      <c r="L72" s="27">
        <v>14956</v>
      </c>
      <c r="M72" s="27">
        <v>19702</v>
      </c>
      <c r="N72" s="27">
        <v>13607</v>
      </c>
      <c r="O72" s="30">
        <v>63322</v>
      </c>
      <c r="P72" s="27">
        <v>0</v>
      </c>
      <c r="Q72" s="27">
        <v>0</v>
      </c>
      <c r="R72" s="27">
        <v>0</v>
      </c>
      <c r="S72" s="27">
        <v>0</v>
      </c>
      <c r="T72" s="30">
        <v>0</v>
      </c>
      <c r="U72" s="27">
        <v>0</v>
      </c>
      <c r="V72" s="27">
        <v>0</v>
      </c>
      <c r="W72" s="27">
        <v>0</v>
      </c>
      <c r="X72" s="27">
        <v>0</v>
      </c>
      <c r="Y72" s="30">
        <v>0</v>
      </c>
      <c r="Z72" s="27">
        <v>0</v>
      </c>
      <c r="AA72" s="27">
        <v>0</v>
      </c>
      <c r="AB72" s="27">
        <v>0</v>
      </c>
      <c r="AC72" s="27">
        <v>0</v>
      </c>
      <c r="AD72" s="30">
        <v>0</v>
      </c>
      <c r="AE72" s="27">
        <v>0</v>
      </c>
      <c r="AF72" s="27">
        <v>0</v>
      </c>
      <c r="AG72" s="27">
        <v>0</v>
      </c>
      <c r="AH72" s="27">
        <v>0</v>
      </c>
      <c r="AI72" s="30">
        <v>0</v>
      </c>
      <c r="AJ72" s="27">
        <v>0</v>
      </c>
      <c r="AK72" s="27">
        <v>0</v>
      </c>
      <c r="AL72" s="27">
        <v>0</v>
      </c>
      <c r="AM72" s="27">
        <v>0</v>
      </c>
      <c r="AN72" s="30">
        <v>0</v>
      </c>
      <c r="AO72" s="27">
        <v>0</v>
      </c>
      <c r="AP72" s="27">
        <v>0</v>
      </c>
      <c r="AQ72" s="27">
        <v>0</v>
      </c>
      <c r="AR72" s="27">
        <v>0</v>
      </c>
      <c r="AS72" s="30">
        <v>0</v>
      </c>
      <c r="AT72" s="27">
        <v>0</v>
      </c>
      <c r="AU72" s="27">
        <v>0</v>
      </c>
      <c r="AV72" s="27">
        <v>0</v>
      </c>
      <c r="AW72" s="27">
        <v>0</v>
      </c>
      <c r="AX72" s="30">
        <v>0</v>
      </c>
    </row>
    <row r="73" spans="1:50" hidden="1" outlineLevel="1">
      <c r="A73" s="6" t="s">
        <v>127</v>
      </c>
      <c r="B73" s="9" t="s">
        <v>128</v>
      </c>
      <c r="C73" s="30">
        <v>0</v>
      </c>
      <c r="D73" s="30">
        <v>32213.321599999999</v>
      </c>
      <c r="E73" s="30">
        <v>26500</v>
      </c>
      <c r="F73" s="27">
        <v>0</v>
      </c>
      <c r="G73" s="27">
        <v>0</v>
      </c>
      <c r="H73" s="27">
        <v>0</v>
      </c>
      <c r="I73" s="27">
        <v>0</v>
      </c>
      <c r="J73" s="30">
        <v>0</v>
      </c>
      <c r="K73" s="27">
        <v>0</v>
      </c>
      <c r="L73" s="27">
        <v>0</v>
      </c>
      <c r="M73" s="27">
        <v>0</v>
      </c>
      <c r="N73" s="27">
        <v>0</v>
      </c>
      <c r="O73" s="30">
        <v>0</v>
      </c>
      <c r="P73" s="27">
        <v>0</v>
      </c>
      <c r="Q73" s="27">
        <v>0</v>
      </c>
      <c r="R73" s="27">
        <v>0</v>
      </c>
      <c r="S73" s="27">
        <v>0</v>
      </c>
      <c r="T73" s="30">
        <v>0</v>
      </c>
      <c r="U73" s="27">
        <v>0</v>
      </c>
      <c r="V73" s="27">
        <v>0</v>
      </c>
      <c r="W73" s="27">
        <v>0</v>
      </c>
      <c r="X73" s="27">
        <v>0</v>
      </c>
      <c r="Y73" s="30">
        <v>0</v>
      </c>
      <c r="Z73" s="27">
        <v>0</v>
      </c>
      <c r="AA73" s="27">
        <v>0</v>
      </c>
      <c r="AB73" s="27">
        <v>0</v>
      </c>
      <c r="AC73" s="27">
        <v>0</v>
      </c>
      <c r="AD73" s="30">
        <v>0</v>
      </c>
      <c r="AE73" s="27">
        <v>0</v>
      </c>
      <c r="AF73" s="27">
        <v>0</v>
      </c>
      <c r="AG73" s="27">
        <v>0</v>
      </c>
      <c r="AH73" s="27">
        <v>0</v>
      </c>
      <c r="AI73" s="30">
        <v>0</v>
      </c>
      <c r="AJ73" s="27">
        <v>0</v>
      </c>
      <c r="AK73" s="27">
        <v>0</v>
      </c>
      <c r="AL73" s="27">
        <v>0</v>
      </c>
      <c r="AM73" s="27">
        <v>0</v>
      </c>
      <c r="AN73" s="30">
        <v>0</v>
      </c>
      <c r="AO73" s="27">
        <v>0</v>
      </c>
      <c r="AP73" s="27">
        <v>0</v>
      </c>
      <c r="AQ73" s="27">
        <v>0</v>
      </c>
      <c r="AR73" s="27">
        <v>0</v>
      </c>
      <c r="AS73" s="30">
        <v>0</v>
      </c>
      <c r="AT73" s="27">
        <v>0</v>
      </c>
      <c r="AU73" s="27">
        <v>0</v>
      </c>
      <c r="AV73" s="27">
        <v>0</v>
      </c>
      <c r="AW73" s="27">
        <v>0</v>
      </c>
      <c r="AX73" s="30">
        <v>0</v>
      </c>
    </row>
    <row r="74" spans="1:50" hidden="1" outlineLevel="1">
      <c r="A74" s="75" t="s">
        <v>129</v>
      </c>
      <c r="B74" s="76" t="s">
        <v>130</v>
      </c>
      <c r="C74" s="29">
        <v>0</v>
      </c>
      <c r="D74" s="29">
        <v>0</v>
      </c>
      <c r="E74" s="29">
        <v>214310.54147999999</v>
      </c>
      <c r="F74" s="22">
        <v>134252.66052999999</v>
      </c>
      <c r="G74" s="22">
        <v>0</v>
      </c>
      <c r="H74" s="22">
        <v>-57766.997130000003</v>
      </c>
      <c r="I74" s="22">
        <v>-49433.715744150002</v>
      </c>
      <c r="J74" s="29">
        <v>27051.947655849988</v>
      </c>
      <c r="K74" s="22">
        <v>0</v>
      </c>
      <c r="L74" s="22">
        <v>0</v>
      </c>
      <c r="M74" s="22">
        <v>9443.4896800000006</v>
      </c>
      <c r="N74" s="22">
        <v>0</v>
      </c>
      <c r="O74" s="29">
        <v>9443.4896800000006</v>
      </c>
      <c r="P74" s="27">
        <v>0</v>
      </c>
      <c r="Q74" s="27">
        <v>0</v>
      </c>
      <c r="R74" s="27">
        <v>0</v>
      </c>
      <c r="S74" s="27">
        <v>0</v>
      </c>
      <c r="T74" s="30">
        <v>0</v>
      </c>
      <c r="U74" s="27">
        <v>0</v>
      </c>
      <c r="V74" s="27">
        <v>0</v>
      </c>
      <c r="W74" s="22">
        <v>-238995.33799999999</v>
      </c>
      <c r="X74" s="22">
        <v>-99662.930129999993</v>
      </c>
      <c r="Y74" s="29">
        <v>-338658.26812999998</v>
      </c>
      <c r="Z74" s="22">
        <v>-53620</v>
      </c>
      <c r="AA74" s="22">
        <v>-79898.530300000013</v>
      </c>
      <c r="AB74" s="27">
        <v>0</v>
      </c>
      <c r="AC74" s="22">
        <v>29489.231630000002</v>
      </c>
      <c r="AD74" s="14">
        <v>-104029.29867000002</v>
      </c>
      <c r="AE74" s="22">
        <v>18464.619620000001</v>
      </c>
      <c r="AF74" s="22">
        <v>3210.29981</v>
      </c>
      <c r="AG74" s="22">
        <v>1804.6087199999999</v>
      </c>
      <c r="AH74" s="22">
        <v>37378.802479999998</v>
      </c>
      <c r="AI74" s="14">
        <v>60858.330629999997</v>
      </c>
      <c r="AJ74" s="22">
        <v>4998.5748299999996</v>
      </c>
      <c r="AK74" s="22">
        <v>-8198.0008799999996</v>
      </c>
      <c r="AL74" s="22">
        <f>SUM(AL75:AL83)</f>
        <v>-9899.0948100000005</v>
      </c>
      <c r="AM74" s="22">
        <v>10332.00733</v>
      </c>
      <c r="AN74" s="14">
        <v>-2766.5135300000002</v>
      </c>
      <c r="AO74" s="22">
        <v>-663.54367000000093</v>
      </c>
      <c r="AP74" s="22">
        <f>SUM(AP75:AP83)</f>
        <v>-47627.649490000003</v>
      </c>
      <c r="AQ74" s="22">
        <f>SUM(AQ75:AQ83)</f>
        <v>1723.7369000000001</v>
      </c>
      <c r="AR74" s="22">
        <v>3287.1972500000011</v>
      </c>
      <c r="AS74" s="14">
        <v>-43280.399019999997</v>
      </c>
      <c r="AT74" s="22">
        <f>SUM(AT75:AT83)</f>
        <v>3158.08</v>
      </c>
      <c r="AU74" s="22">
        <v>-73718.180000000008</v>
      </c>
      <c r="AV74" s="22">
        <v>-13674.0445699994</v>
      </c>
      <c r="AW74" s="22">
        <v>2773.4142299999999</v>
      </c>
      <c r="AX74" s="14">
        <v>-81460.730339999413</v>
      </c>
    </row>
    <row r="75" spans="1:50" hidden="1" outlineLevel="1">
      <c r="A75" s="73" t="s">
        <v>939</v>
      </c>
      <c r="B75" s="74" t="s">
        <v>942</v>
      </c>
      <c r="C75" s="30">
        <v>0</v>
      </c>
      <c r="D75" s="30">
        <v>0</v>
      </c>
      <c r="E75" s="30">
        <v>0</v>
      </c>
      <c r="F75" s="27">
        <v>0</v>
      </c>
      <c r="G75" s="27">
        <v>0</v>
      </c>
      <c r="H75" s="27">
        <v>0</v>
      </c>
      <c r="I75" s="27">
        <v>0</v>
      </c>
      <c r="J75" s="30">
        <v>0</v>
      </c>
      <c r="K75" s="27">
        <v>0</v>
      </c>
      <c r="L75" s="27">
        <v>0</v>
      </c>
      <c r="M75" s="27">
        <v>0</v>
      </c>
      <c r="N75" s="27">
        <v>0</v>
      </c>
      <c r="O75" s="30">
        <v>0</v>
      </c>
      <c r="P75" s="27">
        <v>0</v>
      </c>
      <c r="Q75" s="27">
        <v>0</v>
      </c>
      <c r="R75" s="27">
        <v>0</v>
      </c>
      <c r="S75" s="27">
        <v>0</v>
      </c>
      <c r="T75" s="30">
        <v>0</v>
      </c>
      <c r="U75" s="27">
        <v>0</v>
      </c>
      <c r="V75" s="27">
        <v>0</v>
      </c>
      <c r="W75" s="27">
        <v>-186682</v>
      </c>
      <c r="X75" s="27">
        <v>-83608.380929999999</v>
      </c>
      <c r="Y75" s="30">
        <v>-270290.38092999998</v>
      </c>
      <c r="Z75" s="27">
        <v>-55476</v>
      </c>
      <c r="AA75" s="27">
        <v>-15975.3076</v>
      </c>
      <c r="AB75" s="27">
        <v>0</v>
      </c>
      <c r="AC75" s="27">
        <v>0</v>
      </c>
      <c r="AD75" s="19">
        <v>-71451.3076</v>
      </c>
      <c r="AE75" s="27">
        <v>0</v>
      </c>
      <c r="AF75" s="27">
        <v>0</v>
      </c>
      <c r="AG75" s="27">
        <v>0</v>
      </c>
      <c r="AH75" s="27">
        <v>0</v>
      </c>
      <c r="AI75" s="19">
        <v>0</v>
      </c>
      <c r="AJ75" s="27">
        <v>0</v>
      </c>
      <c r="AK75" s="27">
        <v>0</v>
      </c>
      <c r="AL75" s="27">
        <v>0</v>
      </c>
      <c r="AM75" s="27">
        <v>0</v>
      </c>
      <c r="AN75" s="19">
        <v>0</v>
      </c>
      <c r="AO75" s="27">
        <v>-13883.544320000001</v>
      </c>
      <c r="AP75" s="27">
        <v>-43217.884720000002</v>
      </c>
      <c r="AQ75" s="27">
        <v>0</v>
      </c>
      <c r="AR75" s="27">
        <v>-23449.802749999999</v>
      </c>
      <c r="AS75" s="19">
        <v>-80551.231790000005</v>
      </c>
      <c r="AT75" s="27">
        <v>0</v>
      </c>
      <c r="AU75" s="27">
        <v>-75255.994550000003</v>
      </c>
      <c r="AV75" s="27">
        <v>0</v>
      </c>
      <c r="AW75" s="27">
        <v>0</v>
      </c>
      <c r="AX75" s="19">
        <v>-75255.994550000003</v>
      </c>
    </row>
    <row r="76" spans="1:50" hidden="1" outlineLevel="1">
      <c r="A76" s="73" t="s">
        <v>280</v>
      </c>
      <c r="B76" s="74" t="s">
        <v>281</v>
      </c>
      <c r="C76" s="30">
        <v>0</v>
      </c>
      <c r="D76" s="30">
        <v>0</v>
      </c>
      <c r="E76" s="30">
        <v>0</v>
      </c>
      <c r="F76" s="27">
        <v>0</v>
      </c>
      <c r="G76" s="27">
        <v>0</v>
      </c>
      <c r="H76" s="27">
        <v>0</v>
      </c>
      <c r="I76" s="27">
        <v>0</v>
      </c>
      <c r="J76" s="30">
        <v>0</v>
      </c>
      <c r="K76" s="27">
        <v>0</v>
      </c>
      <c r="L76" s="27">
        <v>0</v>
      </c>
      <c r="M76" s="27">
        <v>0</v>
      </c>
      <c r="N76" s="27">
        <v>0</v>
      </c>
      <c r="O76" s="30">
        <v>0</v>
      </c>
      <c r="P76" s="27">
        <v>0</v>
      </c>
      <c r="Q76" s="27">
        <v>0</v>
      </c>
      <c r="R76" s="27">
        <v>0</v>
      </c>
      <c r="S76" s="27">
        <v>0</v>
      </c>
      <c r="T76" s="30">
        <v>0</v>
      </c>
      <c r="U76" s="27">
        <v>0</v>
      </c>
      <c r="V76" s="27">
        <v>0</v>
      </c>
      <c r="W76" s="27">
        <v>-52313.338000000003</v>
      </c>
      <c r="X76" s="27">
        <v>-16054.549199999999</v>
      </c>
      <c r="Y76" s="30">
        <v>-68367.887199999997</v>
      </c>
      <c r="Z76" s="27">
        <v>1856</v>
      </c>
      <c r="AA76" s="27">
        <v>0</v>
      </c>
      <c r="AB76" s="27">
        <v>0</v>
      </c>
      <c r="AC76" s="27">
        <v>0</v>
      </c>
      <c r="AD76" s="19">
        <v>1856</v>
      </c>
      <c r="AE76" s="27">
        <v>0</v>
      </c>
      <c r="AF76" s="27">
        <v>0</v>
      </c>
      <c r="AG76" s="27">
        <v>0</v>
      </c>
      <c r="AH76" s="27">
        <v>0</v>
      </c>
      <c r="AI76" s="19">
        <v>0</v>
      </c>
      <c r="AJ76" s="27">
        <v>0</v>
      </c>
      <c r="AK76" s="27">
        <v>0</v>
      </c>
      <c r="AL76" s="27">
        <v>0</v>
      </c>
      <c r="AM76" s="27">
        <v>0</v>
      </c>
      <c r="AN76" s="19">
        <v>0</v>
      </c>
      <c r="AO76" s="27">
        <v>0</v>
      </c>
      <c r="AP76" s="27">
        <v>0</v>
      </c>
      <c r="AQ76" s="27">
        <v>0</v>
      </c>
      <c r="AR76" s="27">
        <v>0</v>
      </c>
      <c r="AS76" s="19">
        <v>0</v>
      </c>
      <c r="AT76" s="27">
        <v>0</v>
      </c>
      <c r="AU76" s="27">
        <v>0</v>
      </c>
      <c r="AV76" s="27">
        <v>-15690.8994799994</v>
      </c>
      <c r="AW76" s="27">
        <v>0</v>
      </c>
      <c r="AX76" s="19">
        <v>-15690.8994799994</v>
      </c>
    </row>
    <row r="77" spans="1:50" hidden="1" outlineLevel="1">
      <c r="A77" s="73" t="s">
        <v>287</v>
      </c>
      <c r="B77" s="74" t="s">
        <v>288</v>
      </c>
      <c r="C77" s="30">
        <v>0</v>
      </c>
      <c r="D77" s="30">
        <v>0</v>
      </c>
      <c r="E77" s="30">
        <v>0</v>
      </c>
      <c r="F77" s="27">
        <v>0</v>
      </c>
      <c r="G77" s="27">
        <v>0</v>
      </c>
      <c r="H77" s="27">
        <v>0</v>
      </c>
      <c r="I77" s="27">
        <v>0</v>
      </c>
      <c r="J77" s="30">
        <v>0</v>
      </c>
      <c r="K77" s="27">
        <v>0</v>
      </c>
      <c r="L77" s="27">
        <v>0</v>
      </c>
      <c r="M77" s="27">
        <v>0</v>
      </c>
      <c r="N77" s="27">
        <v>0</v>
      </c>
      <c r="O77" s="30">
        <v>0</v>
      </c>
      <c r="P77" s="27">
        <v>0</v>
      </c>
      <c r="Q77" s="27">
        <v>0</v>
      </c>
      <c r="R77" s="27">
        <v>0</v>
      </c>
      <c r="S77" s="27">
        <v>0</v>
      </c>
      <c r="T77" s="30">
        <v>0</v>
      </c>
      <c r="U77" s="27">
        <v>0</v>
      </c>
      <c r="V77" s="27">
        <v>0</v>
      </c>
      <c r="W77" s="27">
        <v>0</v>
      </c>
      <c r="X77" s="27">
        <v>0</v>
      </c>
      <c r="Y77" s="30">
        <v>0</v>
      </c>
      <c r="Z77" s="27">
        <v>0</v>
      </c>
      <c r="AA77" s="27">
        <v>-112291.0157</v>
      </c>
      <c r="AB77" s="27">
        <v>0</v>
      </c>
      <c r="AC77" s="27">
        <v>0</v>
      </c>
      <c r="AD77" s="19">
        <v>-112291.0157</v>
      </c>
      <c r="AE77" s="27">
        <v>0</v>
      </c>
      <c r="AF77" s="27">
        <v>0</v>
      </c>
      <c r="AG77" s="27">
        <v>0</v>
      </c>
      <c r="AH77" s="27">
        <v>0</v>
      </c>
      <c r="AI77" s="19">
        <v>0</v>
      </c>
      <c r="AJ77" s="27">
        <v>0</v>
      </c>
      <c r="AK77" s="27">
        <v>0</v>
      </c>
      <c r="AL77" s="27">
        <v>0</v>
      </c>
      <c r="AM77" s="27">
        <v>0</v>
      </c>
      <c r="AN77" s="19">
        <v>0</v>
      </c>
      <c r="AO77" s="27">
        <v>0</v>
      </c>
      <c r="AP77" s="27">
        <v>0</v>
      </c>
      <c r="AQ77" s="27">
        <v>0</v>
      </c>
      <c r="AR77" s="27">
        <v>0</v>
      </c>
      <c r="AS77" s="19">
        <v>0</v>
      </c>
      <c r="AT77" s="27">
        <v>0</v>
      </c>
      <c r="AU77" s="27">
        <v>0</v>
      </c>
      <c r="AV77" s="27">
        <v>0</v>
      </c>
      <c r="AW77" s="27">
        <v>0</v>
      </c>
      <c r="AX77" s="19">
        <v>0</v>
      </c>
    </row>
    <row r="78" spans="1:50" hidden="1" outlineLevel="1">
      <c r="A78" s="73" t="s">
        <v>405</v>
      </c>
      <c r="B78" s="74" t="s">
        <v>407</v>
      </c>
      <c r="C78" s="30">
        <v>0</v>
      </c>
      <c r="D78" s="30">
        <v>0</v>
      </c>
      <c r="E78" s="30">
        <v>0</v>
      </c>
      <c r="F78" s="27">
        <v>0</v>
      </c>
      <c r="G78" s="27">
        <v>0</v>
      </c>
      <c r="H78" s="27">
        <v>0</v>
      </c>
      <c r="I78" s="27">
        <v>0</v>
      </c>
      <c r="J78" s="30">
        <v>0</v>
      </c>
      <c r="K78" s="27">
        <v>0</v>
      </c>
      <c r="L78" s="27">
        <v>0</v>
      </c>
      <c r="M78" s="27">
        <v>0</v>
      </c>
      <c r="N78" s="27">
        <v>0</v>
      </c>
      <c r="O78" s="30">
        <v>0</v>
      </c>
      <c r="P78" s="27">
        <v>0</v>
      </c>
      <c r="Q78" s="27">
        <v>0</v>
      </c>
      <c r="R78" s="27">
        <v>0</v>
      </c>
      <c r="S78" s="27">
        <v>0</v>
      </c>
      <c r="T78" s="30">
        <v>0</v>
      </c>
      <c r="U78" s="27">
        <v>0</v>
      </c>
      <c r="V78" s="27">
        <v>0</v>
      </c>
      <c r="W78" s="27">
        <v>0</v>
      </c>
      <c r="X78" s="27">
        <v>0</v>
      </c>
      <c r="Y78" s="30">
        <v>0</v>
      </c>
      <c r="Z78" s="27">
        <v>0</v>
      </c>
      <c r="AA78" s="27">
        <v>0</v>
      </c>
      <c r="AB78" s="27">
        <v>0</v>
      </c>
      <c r="AC78" s="27">
        <v>0</v>
      </c>
      <c r="AD78" s="30">
        <v>0</v>
      </c>
      <c r="AE78" s="27">
        <v>0</v>
      </c>
      <c r="AF78" s="27">
        <v>0</v>
      </c>
      <c r="AG78" s="27">
        <v>0</v>
      </c>
      <c r="AH78" s="27">
        <v>22508</v>
      </c>
      <c r="AI78" s="19">
        <v>22508</v>
      </c>
      <c r="AJ78" s="27">
        <v>0</v>
      </c>
      <c r="AK78" s="27">
        <v>0</v>
      </c>
      <c r="AL78" s="27">
        <v>0</v>
      </c>
      <c r="AM78" s="27">
        <v>0</v>
      </c>
      <c r="AN78" s="19">
        <v>0</v>
      </c>
      <c r="AO78" s="27">
        <v>0</v>
      </c>
      <c r="AP78" s="27">
        <v>0</v>
      </c>
      <c r="AQ78" s="27">
        <v>0</v>
      </c>
      <c r="AR78" s="27">
        <v>0</v>
      </c>
      <c r="AS78" s="19">
        <v>0</v>
      </c>
      <c r="AT78" s="27">
        <v>0</v>
      </c>
      <c r="AU78" s="27">
        <v>0</v>
      </c>
      <c r="AV78" s="27">
        <v>0</v>
      </c>
      <c r="AW78" s="27">
        <v>0</v>
      </c>
      <c r="AX78" s="19">
        <v>0</v>
      </c>
    </row>
    <row r="79" spans="1:50" hidden="1" outlineLevel="1">
      <c r="A79" s="73" t="s">
        <v>416</v>
      </c>
      <c r="B79" s="74" t="s">
        <v>417</v>
      </c>
      <c r="C79" s="30">
        <v>0</v>
      </c>
      <c r="D79" s="30">
        <v>0</v>
      </c>
      <c r="E79" s="30">
        <v>0</v>
      </c>
      <c r="F79" s="27">
        <v>0</v>
      </c>
      <c r="G79" s="27">
        <v>0</v>
      </c>
      <c r="H79" s="27">
        <v>0</v>
      </c>
      <c r="I79" s="27">
        <v>0</v>
      </c>
      <c r="J79" s="30">
        <v>0</v>
      </c>
      <c r="K79" s="27">
        <v>0</v>
      </c>
      <c r="L79" s="27">
        <v>0</v>
      </c>
      <c r="M79" s="27">
        <v>0</v>
      </c>
      <c r="N79" s="27">
        <v>0</v>
      </c>
      <c r="O79" s="30">
        <v>0</v>
      </c>
      <c r="P79" s="27">
        <v>0</v>
      </c>
      <c r="Q79" s="27">
        <v>0</v>
      </c>
      <c r="R79" s="27">
        <v>0</v>
      </c>
      <c r="S79" s="27">
        <v>0</v>
      </c>
      <c r="T79" s="30">
        <v>0</v>
      </c>
      <c r="U79" s="27">
        <v>0</v>
      </c>
      <c r="V79" s="27">
        <v>0</v>
      </c>
      <c r="W79" s="27">
        <v>0</v>
      </c>
      <c r="X79" s="27">
        <v>0</v>
      </c>
      <c r="Y79" s="30">
        <v>0</v>
      </c>
      <c r="Z79" s="27">
        <v>0</v>
      </c>
      <c r="AA79" s="27">
        <v>0</v>
      </c>
      <c r="AB79" s="27">
        <v>0</v>
      </c>
      <c r="AC79" s="27">
        <v>0</v>
      </c>
      <c r="AD79" s="30">
        <v>0</v>
      </c>
      <c r="AE79" s="27">
        <v>0</v>
      </c>
      <c r="AF79" s="27">
        <v>0</v>
      </c>
      <c r="AG79" s="27">
        <v>0</v>
      </c>
      <c r="AH79" s="27">
        <v>0</v>
      </c>
      <c r="AI79" s="19">
        <v>0</v>
      </c>
      <c r="AJ79" s="27">
        <v>0</v>
      </c>
      <c r="AK79" s="27">
        <v>-11351.05674</v>
      </c>
      <c r="AL79" s="27">
        <v>-10933.65122</v>
      </c>
      <c r="AM79" s="27">
        <v>0</v>
      </c>
      <c r="AN79" s="19">
        <v>-22284.70796</v>
      </c>
      <c r="AO79" s="27">
        <v>0</v>
      </c>
      <c r="AP79" s="27">
        <v>0</v>
      </c>
      <c r="AQ79" s="27">
        <v>0</v>
      </c>
      <c r="AR79" s="27">
        <v>0</v>
      </c>
      <c r="AS79" s="19">
        <v>0</v>
      </c>
      <c r="AT79" s="27">
        <v>0</v>
      </c>
      <c r="AU79" s="27">
        <v>0</v>
      </c>
      <c r="AV79" s="27">
        <v>0</v>
      </c>
      <c r="AW79" s="27">
        <v>0</v>
      </c>
      <c r="AX79" s="19">
        <v>0</v>
      </c>
    </row>
    <row r="80" spans="1:50" hidden="1" outlineLevel="1">
      <c r="A80" s="73" t="s">
        <v>406</v>
      </c>
      <c r="B80" s="74" t="s">
        <v>408</v>
      </c>
      <c r="C80" s="30">
        <v>0</v>
      </c>
      <c r="D80" s="30">
        <v>0</v>
      </c>
      <c r="E80" s="30">
        <v>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  <c r="T80" s="30">
        <v>0</v>
      </c>
      <c r="U80" s="27">
        <v>0</v>
      </c>
      <c r="V80" s="27">
        <v>0</v>
      </c>
      <c r="W80" s="27">
        <v>0</v>
      </c>
      <c r="X80" s="27">
        <v>0</v>
      </c>
      <c r="Y80" s="30">
        <v>0</v>
      </c>
      <c r="Z80" s="27">
        <v>0</v>
      </c>
      <c r="AA80" s="27">
        <v>0</v>
      </c>
      <c r="AB80" s="27">
        <v>0</v>
      </c>
      <c r="AC80" s="27">
        <v>0</v>
      </c>
      <c r="AD80" s="30">
        <v>0</v>
      </c>
      <c r="AE80" s="27">
        <v>0</v>
      </c>
      <c r="AF80" s="27">
        <v>0</v>
      </c>
      <c r="AG80" s="27">
        <v>0</v>
      </c>
      <c r="AH80" s="27">
        <v>4500</v>
      </c>
      <c r="AI80" s="19">
        <v>4500</v>
      </c>
      <c r="AJ80" s="27">
        <v>0</v>
      </c>
      <c r="AK80" s="27">
        <v>0</v>
      </c>
      <c r="AL80" s="27">
        <v>0</v>
      </c>
      <c r="AM80" s="27">
        <v>0</v>
      </c>
      <c r="AN80" s="19">
        <v>0</v>
      </c>
      <c r="AO80" s="27">
        <v>13220.00065</v>
      </c>
      <c r="AP80" s="27">
        <v>-4409.7647699999998</v>
      </c>
      <c r="AQ80" s="27">
        <v>1723.7369000000001</v>
      </c>
      <c r="AR80" s="27">
        <v>1184</v>
      </c>
      <c r="AS80" s="19">
        <f>SUM(AO80:AR80)</f>
        <v>11717.97278</v>
      </c>
      <c r="AT80" s="27">
        <v>3158.08</v>
      </c>
      <c r="AU80" s="27">
        <v>1537.8145500000001</v>
      </c>
      <c r="AV80" s="27">
        <v>2016.85491</v>
      </c>
      <c r="AW80" s="27">
        <v>2773.4142299999999</v>
      </c>
      <c r="AX80" s="19">
        <v>9486.1636899999994</v>
      </c>
    </row>
    <row r="81" spans="1:50" hidden="1" outlineLevel="1">
      <c r="A81" s="73" t="s">
        <v>386</v>
      </c>
      <c r="B81" s="74" t="s">
        <v>388</v>
      </c>
      <c r="C81" s="30">
        <v>0</v>
      </c>
      <c r="D81" s="30">
        <v>0</v>
      </c>
      <c r="E81" s="30">
        <v>0</v>
      </c>
      <c r="F81" s="27">
        <v>0</v>
      </c>
      <c r="G81" s="27">
        <v>0</v>
      </c>
      <c r="H81" s="27">
        <v>0</v>
      </c>
      <c r="I81" s="27">
        <v>0</v>
      </c>
      <c r="J81" s="30">
        <v>0</v>
      </c>
      <c r="K81" s="27">
        <v>0</v>
      </c>
      <c r="L81" s="27">
        <v>0</v>
      </c>
      <c r="M81" s="27">
        <v>0</v>
      </c>
      <c r="N81" s="27">
        <v>0</v>
      </c>
      <c r="O81" s="30">
        <v>0</v>
      </c>
      <c r="P81" s="27">
        <v>0</v>
      </c>
      <c r="Q81" s="27">
        <v>0</v>
      </c>
      <c r="R81" s="27">
        <v>0</v>
      </c>
      <c r="S81" s="27">
        <v>0</v>
      </c>
      <c r="T81" s="30">
        <v>0</v>
      </c>
      <c r="U81" s="27">
        <v>0</v>
      </c>
      <c r="V81" s="27">
        <v>0</v>
      </c>
      <c r="W81" s="27">
        <v>0</v>
      </c>
      <c r="X81" s="27">
        <v>0</v>
      </c>
      <c r="Y81" s="30">
        <v>0</v>
      </c>
      <c r="Z81" s="27">
        <v>0</v>
      </c>
      <c r="AA81" s="27">
        <v>0</v>
      </c>
      <c r="AB81" s="27">
        <v>0</v>
      </c>
      <c r="AC81" s="27">
        <v>17232.69846</v>
      </c>
      <c r="AD81" s="19">
        <v>17232.69846</v>
      </c>
      <c r="AE81" s="27">
        <v>0</v>
      </c>
      <c r="AF81" s="27">
        <v>0</v>
      </c>
      <c r="AG81" s="27">
        <v>0</v>
      </c>
      <c r="AH81" s="27">
        <v>0</v>
      </c>
      <c r="AI81" s="19">
        <v>0</v>
      </c>
      <c r="AJ81" s="27">
        <v>0</v>
      </c>
      <c r="AK81" s="27">
        <v>0</v>
      </c>
      <c r="AL81" s="27">
        <v>0</v>
      </c>
      <c r="AM81" s="27">
        <v>0</v>
      </c>
      <c r="AN81" s="19">
        <v>0</v>
      </c>
      <c r="AO81" s="27">
        <v>0</v>
      </c>
      <c r="AP81" s="27">
        <v>0</v>
      </c>
      <c r="AQ81" s="27">
        <v>0</v>
      </c>
      <c r="AR81" s="27">
        <v>0</v>
      </c>
      <c r="AS81" s="19">
        <v>0</v>
      </c>
      <c r="AT81" s="27">
        <v>0</v>
      </c>
      <c r="AU81" s="27">
        <v>0</v>
      </c>
      <c r="AV81" s="27">
        <v>0</v>
      </c>
      <c r="AW81" s="27">
        <v>0</v>
      </c>
      <c r="AX81" s="19">
        <v>0</v>
      </c>
    </row>
    <row r="82" spans="1:50" hidden="1" outlineLevel="1">
      <c r="A82" s="73" t="s">
        <v>400</v>
      </c>
      <c r="B82" s="74" t="s">
        <v>399</v>
      </c>
      <c r="C82" s="30">
        <v>0</v>
      </c>
      <c r="D82" s="30">
        <v>0</v>
      </c>
      <c r="E82" s="30">
        <v>0</v>
      </c>
      <c r="F82" s="27">
        <v>0</v>
      </c>
      <c r="G82" s="27">
        <v>0</v>
      </c>
      <c r="H82" s="27">
        <v>0</v>
      </c>
      <c r="I82" s="27">
        <v>0</v>
      </c>
      <c r="J82" s="30">
        <v>0</v>
      </c>
      <c r="K82" s="27">
        <v>0</v>
      </c>
      <c r="L82" s="27">
        <v>0</v>
      </c>
      <c r="M82" s="27">
        <v>0</v>
      </c>
      <c r="N82" s="27">
        <v>0</v>
      </c>
      <c r="O82" s="30">
        <v>0</v>
      </c>
      <c r="P82" s="27">
        <v>0</v>
      </c>
      <c r="Q82" s="27">
        <v>0</v>
      </c>
      <c r="R82" s="27">
        <v>0</v>
      </c>
      <c r="S82" s="27">
        <v>0</v>
      </c>
      <c r="T82" s="30">
        <v>0</v>
      </c>
      <c r="U82" s="27">
        <v>0</v>
      </c>
      <c r="V82" s="27">
        <v>0</v>
      </c>
      <c r="W82" s="27">
        <v>0</v>
      </c>
      <c r="X82" s="27">
        <v>0</v>
      </c>
      <c r="Y82" s="30">
        <v>0</v>
      </c>
      <c r="Z82" s="27">
        <v>0</v>
      </c>
      <c r="AA82" s="27">
        <v>0</v>
      </c>
      <c r="AB82" s="27">
        <v>0</v>
      </c>
      <c r="AC82" s="27">
        <v>12256.533170000001</v>
      </c>
      <c r="AD82" s="19">
        <v>12256.533170000001</v>
      </c>
      <c r="AE82" s="27">
        <v>18464.619620000001</v>
      </c>
      <c r="AF82" s="27">
        <v>3210.29981</v>
      </c>
      <c r="AG82" s="27">
        <v>1804.6087199999999</v>
      </c>
      <c r="AH82" s="27">
        <v>10370.80248</v>
      </c>
      <c r="AI82" s="19">
        <v>33850.330629999997</v>
      </c>
      <c r="AJ82" s="27">
        <v>4998.5748299999996</v>
      </c>
      <c r="AK82" s="27">
        <v>3153.0558599999999</v>
      </c>
      <c r="AL82" s="27">
        <v>1034.5564099999999</v>
      </c>
      <c r="AM82" s="27">
        <v>10332.00733</v>
      </c>
      <c r="AN82" s="19">
        <v>19518.19443</v>
      </c>
      <c r="AO82" s="27">
        <v>0</v>
      </c>
      <c r="AP82" s="27">
        <v>0</v>
      </c>
      <c r="AQ82" s="27">
        <v>0</v>
      </c>
      <c r="AR82" s="27">
        <v>0</v>
      </c>
      <c r="AS82" s="19">
        <v>0</v>
      </c>
      <c r="AT82" s="27">
        <v>0</v>
      </c>
      <c r="AU82" s="27">
        <v>0</v>
      </c>
      <c r="AV82" s="27">
        <v>0</v>
      </c>
      <c r="AW82" s="27">
        <v>0</v>
      </c>
      <c r="AX82" s="19">
        <v>0</v>
      </c>
    </row>
    <row r="83" spans="1:50" hidden="1" outlineLevel="1">
      <c r="A83" s="73" t="s">
        <v>284</v>
      </c>
      <c r="B83" s="74" t="s">
        <v>286</v>
      </c>
      <c r="C83" s="30">
        <v>0</v>
      </c>
      <c r="D83" s="30">
        <v>0</v>
      </c>
      <c r="E83" s="30">
        <v>0</v>
      </c>
      <c r="F83" s="27">
        <v>0</v>
      </c>
      <c r="G83" s="27">
        <v>0</v>
      </c>
      <c r="H83" s="27">
        <v>0</v>
      </c>
      <c r="I83" s="27">
        <v>0</v>
      </c>
      <c r="J83" s="30">
        <v>0</v>
      </c>
      <c r="K83" s="27">
        <v>0</v>
      </c>
      <c r="L83" s="27">
        <v>0</v>
      </c>
      <c r="M83" s="27">
        <v>0</v>
      </c>
      <c r="N83" s="27">
        <v>0</v>
      </c>
      <c r="O83" s="30">
        <v>0</v>
      </c>
      <c r="P83" s="27">
        <v>0</v>
      </c>
      <c r="Q83" s="27">
        <v>0</v>
      </c>
      <c r="R83" s="27">
        <v>0</v>
      </c>
      <c r="S83" s="27">
        <v>0</v>
      </c>
      <c r="T83" s="30">
        <v>0</v>
      </c>
      <c r="U83" s="27">
        <v>0</v>
      </c>
      <c r="V83" s="27">
        <v>0</v>
      </c>
      <c r="W83" s="27">
        <v>0</v>
      </c>
      <c r="X83" s="27">
        <v>0</v>
      </c>
      <c r="Y83" s="30">
        <v>0</v>
      </c>
      <c r="Z83" s="27">
        <v>0</v>
      </c>
      <c r="AA83" s="27">
        <v>48367.792999999998</v>
      </c>
      <c r="AB83" s="27">
        <v>0</v>
      </c>
      <c r="AC83" s="27">
        <v>0</v>
      </c>
      <c r="AD83" s="19">
        <v>48367.792999999998</v>
      </c>
      <c r="AE83" s="27">
        <v>0</v>
      </c>
      <c r="AF83" s="27">
        <v>0</v>
      </c>
      <c r="AG83" s="27">
        <v>0</v>
      </c>
      <c r="AH83" s="27">
        <v>0</v>
      </c>
      <c r="AI83" s="19">
        <v>0</v>
      </c>
      <c r="AJ83" s="27">
        <v>0</v>
      </c>
      <c r="AK83" s="27">
        <v>0</v>
      </c>
      <c r="AL83" s="27">
        <v>0</v>
      </c>
      <c r="AM83" s="27">
        <v>0</v>
      </c>
      <c r="AN83" s="19">
        <v>0</v>
      </c>
      <c r="AO83" s="27">
        <v>0</v>
      </c>
      <c r="AP83" s="27">
        <v>0</v>
      </c>
      <c r="AQ83" s="27">
        <v>0</v>
      </c>
      <c r="AR83" s="27">
        <v>25553</v>
      </c>
      <c r="AS83" s="19">
        <v>25553</v>
      </c>
      <c r="AT83" s="27">
        <v>0</v>
      </c>
      <c r="AU83" s="27">
        <v>0</v>
      </c>
      <c r="AV83" s="27">
        <v>0</v>
      </c>
      <c r="AW83" s="27">
        <v>0</v>
      </c>
      <c r="AX83" s="19">
        <v>0</v>
      </c>
    </row>
    <row r="84" spans="1:50" collapsed="1">
      <c r="A84" s="2" t="s">
        <v>131</v>
      </c>
      <c r="B84" s="8" t="s">
        <v>132</v>
      </c>
      <c r="C84" s="29">
        <v>2044714.0271672611</v>
      </c>
      <c r="D84" s="29">
        <v>2279536.5858135298</v>
      </c>
      <c r="E84" s="29">
        <v>2410492.4773061723</v>
      </c>
      <c r="F84" s="22">
        <v>641835.32606000011</v>
      </c>
      <c r="G84" s="22">
        <v>675516.95903000003</v>
      </c>
      <c r="H84" s="22">
        <v>667846.00286999997</v>
      </c>
      <c r="I84" s="22">
        <v>672881.28425585001</v>
      </c>
      <c r="J84" s="29">
        <v>2658079.9039058499</v>
      </c>
      <c r="K84" s="22">
        <v>760207</v>
      </c>
      <c r="L84" s="22">
        <v>971155</v>
      </c>
      <c r="M84" s="22">
        <v>779429.48968</v>
      </c>
      <c r="N84" s="22">
        <v>913747</v>
      </c>
      <c r="O84" s="29">
        <v>3424536.4896800001</v>
      </c>
      <c r="P84" s="22">
        <v>970812</v>
      </c>
      <c r="Q84" s="22">
        <v>999104</v>
      </c>
      <c r="R84" s="22">
        <v>1109393</v>
      </c>
      <c r="S84" s="22">
        <v>1179932</v>
      </c>
      <c r="T84" s="29">
        <v>4259241</v>
      </c>
      <c r="U84" s="22">
        <v>1569299</v>
      </c>
      <c r="V84" s="22">
        <v>1419192</v>
      </c>
      <c r="W84" s="22">
        <v>1665677.662</v>
      </c>
      <c r="X84" s="77">
        <v>1728903.06987</v>
      </c>
      <c r="Y84" s="29">
        <v>6383071.7318700003</v>
      </c>
      <c r="Z84" s="22">
        <v>1946276</v>
      </c>
      <c r="AA84" s="22">
        <v>1853260.4697</v>
      </c>
      <c r="AB84" s="22">
        <v>1820188</v>
      </c>
      <c r="AC84" s="22">
        <v>1654083.2316300001</v>
      </c>
      <c r="AD84" s="14">
        <v>7273807.7013300005</v>
      </c>
      <c r="AE84" s="22">
        <v>1722712.61962</v>
      </c>
      <c r="AF84" s="22">
        <v>1668348.29981</v>
      </c>
      <c r="AG84" s="22">
        <v>1671734.6087199999</v>
      </c>
      <c r="AH84" s="22">
        <v>1626680.8024800001</v>
      </c>
      <c r="AI84" s="14">
        <v>6689476.3306299997</v>
      </c>
      <c r="AJ84" s="22">
        <v>1622144.5748300001</v>
      </c>
      <c r="AK84" s="22">
        <v>1632003.9931763399</v>
      </c>
      <c r="AL84" s="22">
        <v>1617744.9051900001</v>
      </c>
      <c r="AM84" s="22">
        <v>1459588.0073299999</v>
      </c>
      <c r="AN84" s="14">
        <v>6331481.4805263393</v>
      </c>
      <c r="AO84" s="22">
        <v>1573490.45633</v>
      </c>
      <c r="AP84" s="22">
        <v>1769146.35051</v>
      </c>
      <c r="AQ84" s="22">
        <v>1706310.7368999999</v>
      </c>
      <c r="AR84" s="22">
        <f>AR71+AR74</f>
        <v>1597603.19725</v>
      </c>
      <c r="AS84" s="14">
        <v>6646550.6009799996</v>
      </c>
      <c r="AT84" s="22">
        <v>1660158.08</v>
      </c>
      <c r="AU84" s="22">
        <v>1721073.82</v>
      </c>
      <c r="AV84" s="22">
        <v>1727043.6014281299</v>
      </c>
      <c r="AW84" s="22">
        <v>1829692.41423</v>
      </c>
      <c r="AX84" s="14">
        <v>6937967.9156581303</v>
      </c>
    </row>
    <row r="85" spans="1:50">
      <c r="A85" s="12" t="s">
        <v>133</v>
      </c>
      <c r="B85" s="11" t="s">
        <v>134</v>
      </c>
      <c r="C85" s="24">
        <v>0.67127388491115692</v>
      </c>
      <c r="D85" s="24">
        <v>0.68215878492802806</v>
      </c>
      <c r="E85" s="24">
        <v>0.67301532745073778</v>
      </c>
      <c r="F85" s="28">
        <v>0.6821453406766026</v>
      </c>
      <c r="G85" s="28">
        <v>0.69576153233639204</v>
      </c>
      <c r="H85" s="28">
        <v>0.66585044716884423</v>
      </c>
      <c r="I85" s="28">
        <v>0.6655605435697699</v>
      </c>
      <c r="J85" s="24">
        <v>0.67707870881475551</v>
      </c>
      <c r="K85" s="28">
        <v>0.68368734497563677</v>
      </c>
      <c r="L85" s="28">
        <v>0.77659844992978944</v>
      </c>
      <c r="M85" s="28">
        <v>0.67428546065778838</v>
      </c>
      <c r="N85" s="28">
        <v>0.69563962894022613</v>
      </c>
      <c r="O85" s="24">
        <v>0.7087327673769096</v>
      </c>
      <c r="P85" s="28">
        <v>0.70438428084472804</v>
      </c>
      <c r="Q85" s="28">
        <v>0.70306013951370749</v>
      </c>
      <c r="R85" s="28">
        <v>0.72520200735927143</v>
      </c>
      <c r="S85" s="28">
        <v>0.74742440443311564</v>
      </c>
      <c r="T85" s="24">
        <v>0.72095750061444652</v>
      </c>
      <c r="U85" s="28">
        <v>0.82369209338017357</v>
      </c>
      <c r="V85" s="28">
        <v>0.74368191698299879</v>
      </c>
      <c r="W85" s="28">
        <v>0.79238707464579483</v>
      </c>
      <c r="X85" s="28">
        <v>0.78706329302470912</v>
      </c>
      <c r="Y85" s="24">
        <v>0.78684020983003444</v>
      </c>
      <c r="Z85" s="28">
        <v>0.83130562251946416</v>
      </c>
      <c r="AA85" s="28">
        <v>0.80948635703194838</v>
      </c>
      <c r="AB85" s="28">
        <v>0.80728503931559947</v>
      </c>
      <c r="AC85" s="28">
        <v>0.75905217401060876</v>
      </c>
      <c r="AD85" s="24">
        <v>0.80244981585993647</v>
      </c>
      <c r="AE85" s="28">
        <v>0.75402169809677333</v>
      </c>
      <c r="AF85" s="28">
        <v>0.74425610439626122</v>
      </c>
      <c r="AG85" s="28">
        <v>0.74040962345168038</v>
      </c>
      <c r="AH85" s="28">
        <v>0.70494429001387204</v>
      </c>
      <c r="AI85" s="24">
        <v>0.73577733157986835</v>
      </c>
      <c r="AJ85" s="28">
        <v>0.73420140075586127</v>
      </c>
      <c r="AK85" s="28">
        <v>0.73551010439671483</v>
      </c>
      <c r="AL85" s="28">
        <v>0.72308352753869076</v>
      </c>
      <c r="AM85" s="28">
        <v>0.65096738639531204</v>
      </c>
      <c r="AN85" s="24">
        <v>0.71078402365725024</v>
      </c>
      <c r="AO85" s="28">
        <v>0.71284107345410852</v>
      </c>
      <c r="AP85" s="28">
        <v>0.73293114497567213</v>
      </c>
      <c r="AQ85" s="28">
        <v>0.70048012201570165</v>
      </c>
      <c r="AR85" s="28">
        <v>0.67245972850680147</v>
      </c>
      <c r="AS85" s="24">
        <v>0.7046124506663336</v>
      </c>
      <c r="AT85" s="28">
        <v>0.69522196826237015</v>
      </c>
      <c r="AU85" s="28">
        <v>0.697627041392897</v>
      </c>
      <c r="AV85" s="28">
        <v>0.69472260107910522</v>
      </c>
      <c r="AW85" s="28">
        <v>0.6899219820567507</v>
      </c>
      <c r="AX85" s="24">
        <v>0.6942848440596302</v>
      </c>
    </row>
    <row r="86" spans="1:50">
      <c r="A86" s="12"/>
      <c r="B86" s="11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Y86" s="339"/>
      <c r="Z86" s="28"/>
      <c r="AA86" s="28"/>
      <c r="AB86" s="28"/>
      <c r="AC86" s="28"/>
      <c r="AD86" s="339"/>
      <c r="AE86" s="28"/>
      <c r="AF86" s="28"/>
      <c r="AG86" s="28"/>
      <c r="AH86" s="28"/>
      <c r="AI86" s="339"/>
      <c r="AJ86" s="28"/>
      <c r="AK86" s="28"/>
      <c r="AL86" s="28"/>
      <c r="AM86" s="28"/>
      <c r="AN86" s="339"/>
      <c r="AO86" s="28"/>
      <c r="AP86" s="28"/>
      <c r="AQ86" s="28"/>
      <c r="AR86" s="28"/>
      <c r="AS86" s="339"/>
      <c r="AT86" s="28"/>
      <c r="AU86" s="28"/>
      <c r="AV86" s="28"/>
      <c r="AW86" s="28"/>
      <c r="AX86" s="339"/>
    </row>
    <row r="87" spans="1:50">
      <c r="A87" s="12"/>
      <c r="B87" s="11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Z87" s="28"/>
      <c r="AA87" s="28"/>
      <c r="AB87" s="28"/>
      <c r="AC87" s="28"/>
      <c r="AE87" s="28"/>
      <c r="AF87" s="28"/>
      <c r="AG87" s="28"/>
      <c r="AH87" s="28"/>
      <c r="AJ87" s="28"/>
      <c r="AK87" s="28"/>
      <c r="AL87" s="28"/>
      <c r="AM87" s="28"/>
      <c r="AO87" s="28"/>
      <c r="AP87" s="28"/>
      <c r="AQ87" s="28"/>
      <c r="AR87" s="28"/>
      <c r="AT87" s="28"/>
      <c r="AU87" s="28"/>
      <c r="AV87" s="28"/>
      <c r="AW87" s="28"/>
    </row>
    <row r="88" spans="1:50" ht="15" customHeight="1">
      <c r="C88" s="338"/>
      <c r="D88" s="338"/>
      <c r="E88" s="338"/>
      <c r="F88" s="31"/>
      <c r="G88" s="31"/>
      <c r="H88" s="31"/>
      <c r="I88" s="31"/>
      <c r="J88" s="338"/>
      <c r="K88" s="31"/>
      <c r="L88" s="31"/>
      <c r="M88" s="31"/>
      <c r="N88" s="31"/>
      <c r="O88" s="338"/>
      <c r="P88" s="31"/>
      <c r="Q88" s="31"/>
      <c r="R88" s="31"/>
      <c r="S88" s="31"/>
      <c r="T88" s="338"/>
      <c r="U88" s="31"/>
      <c r="V88" s="31"/>
      <c r="W88" s="31"/>
      <c r="Z88" s="31"/>
      <c r="AA88" s="31"/>
      <c r="AB88" s="31"/>
      <c r="AC88" s="31"/>
      <c r="AE88" s="31"/>
      <c r="AF88" s="31"/>
      <c r="AG88" s="31"/>
      <c r="AH88" s="31"/>
      <c r="AJ88" s="31"/>
      <c r="AK88" s="31"/>
      <c r="AL88" s="31"/>
      <c r="AM88" s="31"/>
      <c r="AO88" s="31"/>
      <c r="AP88" s="31"/>
      <c r="AQ88" s="31"/>
      <c r="AR88" s="31"/>
      <c r="AT88" s="31"/>
      <c r="AU88" s="31"/>
      <c r="AV88" s="31"/>
      <c r="AW88" s="31"/>
    </row>
    <row r="89" spans="1:50">
      <c r="A89" s="393" t="s">
        <v>187</v>
      </c>
      <c r="B89" s="394" t="s">
        <v>188</v>
      </c>
      <c r="C89" s="393" t="s">
        <v>885</v>
      </c>
      <c r="D89" s="393" t="s">
        <v>886</v>
      </c>
      <c r="E89" s="393" t="s">
        <v>887</v>
      </c>
      <c r="F89" s="148" t="s">
        <v>20</v>
      </c>
      <c r="G89" s="148" t="s">
        <v>22</v>
      </c>
      <c r="H89" s="148" t="s">
        <v>23</v>
      </c>
      <c r="I89" s="148" t="s">
        <v>24</v>
      </c>
      <c r="J89" s="393">
        <v>2017</v>
      </c>
      <c r="K89" s="148" t="s">
        <v>55</v>
      </c>
      <c r="L89" s="148" t="s">
        <v>56</v>
      </c>
      <c r="M89" s="148" t="s">
        <v>57</v>
      </c>
      <c r="N89" s="148" t="s">
        <v>58</v>
      </c>
      <c r="O89" s="393">
        <v>2018</v>
      </c>
      <c r="P89" s="148" t="s">
        <v>255</v>
      </c>
      <c r="Q89" s="148" t="s">
        <v>260</v>
      </c>
      <c r="R89" s="148" t="s">
        <v>262</v>
      </c>
      <c r="S89" s="148" t="s">
        <v>264</v>
      </c>
      <c r="T89" s="393">
        <v>2019</v>
      </c>
      <c r="U89" s="148" t="s">
        <v>266</v>
      </c>
      <c r="V89" s="148" t="s">
        <v>268</v>
      </c>
      <c r="W89" s="148" t="s">
        <v>270</v>
      </c>
      <c r="X89" s="148" t="s">
        <v>274</v>
      </c>
      <c r="Y89" s="393">
        <v>2020</v>
      </c>
      <c r="Z89" s="148" t="s">
        <v>276</v>
      </c>
      <c r="AA89" s="148" t="s">
        <v>282</v>
      </c>
      <c r="AB89" s="148" t="s">
        <v>289</v>
      </c>
      <c r="AC89" s="148" t="s">
        <v>384</v>
      </c>
      <c r="AD89" s="393">
        <v>2021</v>
      </c>
      <c r="AE89" s="148" t="s">
        <v>390</v>
      </c>
      <c r="AF89" s="148" t="s">
        <v>393</v>
      </c>
      <c r="AG89" s="148" t="s">
        <v>397</v>
      </c>
      <c r="AH89" s="148" t="s">
        <v>404</v>
      </c>
      <c r="AI89" s="393">
        <v>2022</v>
      </c>
      <c r="AJ89" s="148" t="s">
        <v>409</v>
      </c>
      <c r="AK89" s="148" t="s">
        <v>413</v>
      </c>
      <c r="AL89" s="148" t="s">
        <v>421</v>
      </c>
      <c r="AM89" s="148" t="s">
        <v>422</v>
      </c>
      <c r="AN89" s="393">
        <v>2023</v>
      </c>
      <c r="AO89" s="148" t="s">
        <v>425</v>
      </c>
      <c r="AP89" s="148" t="s">
        <v>433</v>
      </c>
      <c r="AQ89" s="148" t="s">
        <v>437</v>
      </c>
      <c r="AR89" s="148" t="s">
        <v>441</v>
      </c>
      <c r="AS89" s="393">
        <v>2024</v>
      </c>
      <c r="AT89" s="148" t="s">
        <v>888</v>
      </c>
      <c r="AU89" s="148" t="s">
        <v>907</v>
      </c>
      <c r="AV89" s="148" t="s">
        <v>946</v>
      </c>
      <c r="AW89" s="148" t="s">
        <v>952</v>
      </c>
      <c r="AX89" s="393">
        <v>2025</v>
      </c>
    </row>
    <row r="90" spans="1:50">
      <c r="A90" s="393"/>
      <c r="B90" s="394"/>
      <c r="C90" s="393"/>
      <c r="D90" s="393"/>
      <c r="E90" s="393"/>
      <c r="F90" s="148" t="s">
        <v>21</v>
      </c>
      <c r="G90" s="148" t="s">
        <v>49</v>
      </c>
      <c r="H90" s="148" t="s">
        <v>50</v>
      </c>
      <c r="I90" s="148" t="s">
        <v>51</v>
      </c>
      <c r="J90" s="393"/>
      <c r="K90" s="148" t="s">
        <v>25</v>
      </c>
      <c r="L90" s="148" t="s">
        <v>52</v>
      </c>
      <c r="M90" s="148" t="s">
        <v>53</v>
      </c>
      <c r="N90" s="148" t="s">
        <v>54</v>
      </c>
      <c r="O90" s="393"/>
      <c r="P90" s="148" t="s">
        <v>256</v>
      </c>
      <c r="Q90" s="148" t="s">
        <v>261</v>
      </c>
      <c r="R90" s="148" t="s">
        <v>263</v>
      </c>
      <c r="S90" s="148" t="s">
        <v>265</v>
      </c>
      <c r="T90" s="393"/>
      <c r="U90" s="148" t="s">
        <v>267</v>
      </c>
      <c r="V90" s="148" t="s">
        <v>269</v>
      </c>
      <c r="W90" s="148" t="s">
        <v>271</v>
      </c>
      <c r="X90" s="148" t="s">
        <v>275</v>
      </c>
      <c r="Y90" s="393">
        <v>2019</v>
      </c>
      <c r="Z90" s="148" t="s">
        <v>277</v>
      </c>
      <c r="AA90" s="148" t="s">
        <v>283</v>
      </c>
      <c r="AB90" s="148" t="s">
        <v>290</v>
      </c>
      <c r="AC90" s="148" t="s">
        <v>385</v>
      </c>
      <c r="AD90" s="393"/>
      <c r="AE90" s="148" t="s">
        <v>391</v>
      </c>
      <c r="AF90" s="148" t="s">
        <v>394</v>
      </c>
      <c r="AG90" s="148" t="s">
        <v>398</v>
      </c>
      <c r="AH90" s="148" t="s">
        <v>403</v>
      </c>
      <c r="AI90" s="393"/>
      <c r="AJ90" s="148" t="s">
        <v>410</v>
      </c>
      <c r="AK90" s="148" t="s">
        <v>414</v>
      </c>
      <c r="AL90" s="148" t="s">
        <v>420</v>
      </c>
      <c r="AM90" s="148" t="s">
        <v>423</v>
      </c>
      <c r="AN90" s="393"/>
      <c r="AO90" s="148" t="s">
        <v>426</v>
      </c>
      <c r="AP90" s="148" t="s">
        <v>434</v>
      </c>
      <c r="AQ90" s="148" t="s">
        <v>438</v>
      </c>
      <c r="AR90" s="148" t="s">
        <v>442</v>
      </c>
      <c r="AS90" s="393"/>
      <c r="AT90" s="148" t="s">
        <v>889</v>
      </c>
      <c r="AU90" s="148" t="s">
        <v>908</v>
      </c>
      <c r="AV90" s="148" t="s">
        <v>947</v>
      </c>
      <c r="AW90" s="148" t="s">
        <v>953</v>
      </c>
      <c r="AX90" s="393"/>
    </row>
    <row r="91" spans="1:50">
      <c r="A91" s="2" t="s">
        <v>135</v>
      </c>
      <c r="B91" s="8" t="s">
        <v>72</v>
      </c>
      <c r="C91" s="29">
        <v>-1203547</v>
      </c>
      <c r="D91" s="29">
        <v>-1297955</v>
      </c>
      <c r="E91" s="29">
        <v>-1720032</v>
      </c>
      <c r="F91" s="22">
        <v>-754517.79505999992</v>
      </c>
      <c r="G91" s="22">
        <v>-671745</v>
      </c>
      <c r="H91" s="22">
        <v>-593411</v>
      </c>
      <c r="I91" s="22">
        <v>-589438</v>
      </c>
      <c r="J91" s="29">
        <v>-2609111.7950599999</v>
      </c>
      <c r="K91" s="22">
        <v>-602821</v>
      </c>
      <c r="L91" s="22">
        <v>-531563</v>
      </c>
      <c r="M91" s="22">
        <v>-642040</v>
      </c>
      <c r="N91" s="22">
        <v>-656823</v>
      </c>
      <c r="O91" s="29">
        <v>-2433249</v>
      </c>
      <c r="P91" s="22">
        <v>-664992</v>
      </c>
      <c r="Q91" s="22">
        <v>-679548</v>
      </c>
      <c r="R91" s="22">
        <v>-677673</v>
      </c>
      <c r="S91" s="22">
        <v>-656552</v>
      </c>
      <c r="T91" s="29">
        <v>-2678765</v>
      </c>
      <c r="U91" s="22">
        <v>-597810</v>
      </c>
      <c r="V91" s="22">
        <v>-733372</v>
      </c>
      <c r="W91" s="22">
        <v>-648458</v>
      </c>
      <c r="X91" s="22">
        <v>-722506</v>
      </c>
      <c r="Y91" s="29">
        <v>-2702146</v>
      </c>
      <c r="Z91" s="22">
        <v>-661217</v>
      </c>
      <c r="AA91" s="22">
        <v>-749285</v>
      </c>
      <c r="AB91" s="22">
        <v>-706772</v>
      </c>
      <c r="AC91" s="22">
        <v>-810283</v>
      </c>
      <c r="AD91" s="29">
        <v>-2927557</v>
      </c>
      <c r="AE91" s="22">
        <v>-856396</v>
      </c>
      <c r="AF91" s="22">
        <v>-842504</v>
      </c>
      <c r="AG91" s="22">
        <f>AG31</f>
        <v>-844011</v>
      </c>
      <c r="AH91" s="22">
        <v>-976488</v>
      </c>
      <c r="AI91" s="29">
        <v>-3519399</v>
      </c>
      <c r="AJ91" s="22">
        <v>-851844</v>
      </c>
      <c r="AK91" s="22">
        <v>-858964</v>
      </c>
      <c r="AL91" s="22">
        <v>-902168</v>
      </c>
      <c r="AM91" s="22">
        <v>-1072838</v>
      </c>
      <c r="AN91" s="29">
        <v>-3685814</v>
      </c>
      <c r="AO91" s="22">
        <v>-927082</v>
      </c>
      <c r="AP91" s="22">
        <v>-729055</v>
      </c>
      <c r="AQ91" s="22">
        <v>-831060</v>
      </c>
      <c r="AR91" s="22">
        <v>-908189</v>
      </c>
      <c r="AS91" s="29">
        <v>-3395386</v>
      </c>
      <c r="AT91" s="22">
        <v>-828481</v>
      </c>
      <c r="AU91" s="22">
        <v>-844348</v>
      </c>
      <c r="AV91" s="22">
        <v>-840970</v>
      </c>
      <c r="AW91" s="22">
        <v>-922021</v>
      </c>
      <c r="AX91" s="29">
        <v>-3435820</v>
      </c>
    </row>
    <row r="92" spans="1:50" outlineLevel="1">
      <c r="A92" s="6" t="s">
        <v>189</v>
      </c>
      <c r="B92" s="9" t="s">
        <v>75</v>
      </c>
      <c r="C92" s="30">
        <v>202240.50837726099</v>
      </c>
      <c r="D92" s="30">
        <v>203627.26421353</v>
      </c>
      <c r="E92" s="30">
        <v>204048</v>
      </c>
      <c r="F92" s="27">
        <v>52976.460590000002</v>
      </c>
      <c r="G92" s="27">
        <v>231031.66831000001</v>
      </c>
      <c r="H92" s="27">
        <v>223547</v>
      </c>
      <c r="I92" s="27">
        <v>234582</v>
      </c>
      <c r="J92" s="30">
        <v>742137.12890000001</v>
      </c>
      <c r="K92" s="27">
        <v>236049</v>
      </c>
      <c r="L92" s="27">
        <v>237238</v>
      </c>
      <c r="M92" s="27">
        <v>236390</v>
      </c>
      <c r="N92" s="27">
        <v>243428</v>
      </c>
      <c r="O92" s="30">
        <v>953105</v>
      </c>
      <c r="P92" s="27">
        <v>257562</v>
      </c>
      <c r="Q92" s="27">
        <v>257573</v>
      </c>
      <c r="R92" s="27">
        <v>257295</v>
      </c>
      <c r="S92" s="27">
        <v>257820</v>
      </c>
      <c r="T92" s="30">
        <v>1030250</v>
      </c>
      <c r="U92" s="27">
        <v>261908</v>
      </c>
      <c r="V92" s="27">
        <v>244232</v>
      </c>
      <c r="W92" s="27">
        <v>264348</v>
      </c>
      <c r="X92" s="27">
        <v>270813</v>
      </c>
      <c r="Y92" s="30">
        <v>1041301</v>
      </c>
      <c r="Z92" s="27">
        <v>264409</v>
      </c>
      <c r="AA92" s="27">
        <v>264750</v>
      </c>
      <c r="AB92" s="27">
        <v>272257</v>
      </c>
      <c r="AC92" s="27">
        <v>255734</v>
      </c>
      <c r="AD92" s="30">
        <v>1057150</v>
      </c>
      <c r="AE92" s="27">
        <v>275945</v>
      </c>
      <c r="AF92" s="27">
        <v>266010</v>
      </c>
      <c r="AG92" s="27">
        <v>256090</v>
      </c>
      <c r="AH92" s="27">
        <v>258259</v>
      </c>
      <c r="AI92" s="30">
        <v>1056304</v>
      </c>
      <c r="AJ92" s="27">
        <v>259590</v>
      </c>
      <c r="AK92" s="27">
        <v>268942</v>
      </c>
      <c r="AL92" s="27">
        <v>281592</v>
      </c>
      <c r="AM92" s="27">
        <v>279911</v>
      </c>
      <c r="AN92" s="30">
        <v>1090035</v>
      </c>
      <c r="AO92" s="27">
        <v>279908</v>
      </c>
      <c r="AP92" s="27">
        <v>88815</v>
      </c>
      <c r="AQ92" s="27">
        <v>99731</v>
      </c>
      <c r="AR92" s="27">
        <v>103295</v>
      </c>
      <c r="AS92" s="30">
        <v>571749</v>
      </c>
      <c r="AT92" s="27">
        <v>97527</v>
      </c>
      <c r="AU92" s="27">
        <v>96844</v>
      </c>
      <c r="AV92" s="27">
        <v>95740</v>
      </c>
      <c r="AW92" s="27">
        <v>96912</v>
      </c>
      <c r="AX92" s="30">
        <v>387023</v>
      </c>
    </row>
    <row r="93" spans="1:50" outlineLevel="1">
      <c r="A93" s="6" t="s">
        <v>136</v>
      </c>
      <c r="B93" s="9" t="s">
        <v>137</v>
      </c>
      <c r="C93" s="30">
        <v>44762.057229999999</v>
      </c>
      <c r="D93" s="30">
        <v>118767.09192000001</v>
      </c>
      <c r="E93" s="30">
        <v>160272.98197999998</v>
      </c>
      <c r="F93" s="27">
        <v>32813.087769999998</v>
      </c>
      <c r="G93" s="27">
        <v>24475.178739999999</v>
      </c>
      <c r="H93" s="27">
        <v>30057.392739999999</v>
      </c>
      <c r="I93" s="27">
        <v>20618.4584</v>
      </c>
      <c r="J93" s="30">
        <v>107964.11765</v>
      </c>
      <c r="K93" s="27">
        <v>34887</v>
      </c>
      <c r="L93" s="27">
        <v>13768.84849</v>
      </c>
      <c r="M93" s="27">
        <v>39711.191659999997</v>
      </c>
      <c r="N93" s="27">
        <v>36532.703689999995</v>
      </c>
      <c r="O93" s="30">
        <v>124899.77383000001</v>
      </c>
      <c r="P93" s="27">
        <v>52531.836430000003</v>
      </c>
      <c r="Q93" s="27">
        <v>37943.121220000001</v>
      </c>
      <c r="R93" s="27">
        <v>41407.328670000003</v>
      </c>
      <c r="S93" s="27">
        <v>38616.7899799999</v>
      </c>
      <c r="T93" s="30">
        <v>170499.07629999999</v>
      </c>
      <c r="U93" s="27">
        <v>42134</v>
      </c>
      <c r="V93" s="27">
        <v>35125</v>
      </c>
      <c r="W93" s="27">
        <v>39992.380749999997</v>
      </c>
      <c r="X93" s="27">
        <v>39260.046560000003</v>
      </c>
      <c r="Y93" s="30">
        <v>156513.14077</v>
      </c>
      <c r="Z93" s="27">
        <v>41644.016360000001</v>
      </c>
      <c r="AA93" s="27">
        <v>34776.087379999997</v>
      </c>
      <c r="AB93" s="27">
        <v>34366.337500000001</v>
      </c>
      <c r="AC93" s="27">
        <v>35693.229650000001</v>
      </c>
      <c r="AD93" s="30">
        <v>146479.67088999998</v>
      </c>
      <c r="AE93" s="27">
        <v>47539.536809999998</v>
      </c>
      <c r="AF93" s="27">
        <v>41990.096559999904</v>
      </c>
      <c r="AG93" s="27">
        <v>28887.63926</v>
      </c>
      <c r="AH93" s="27">
        <v>46317.583659999997</v>
      </c>
      <c r="AI93" s="30">
        <v>164734.85628999991</v>
      </c>
      <c r="AJ93" s="27">
        <v>44589.193650000001</v>
      </c>
      <c r="AK93" s="27">
        <v>35632.664839999998</v>
      </c>
      <c r="AL93" s="27">
        <v>41641.67123</v>
      </c>
      <c r="AM93" s="27">
        <v>39844.75359</v>
      </c>
      <c r="AN93" s="30">
        <v>161708.28331</v>
      </c>
      <c r="AO93" s="27">
        <v>51787.557439999997</v>
      </c>
      <c r="AP93" s="27">
        <v>35295.985130000001</v>
      </c>
      <c r="AQ93" s="27">
        <v>45104.199090000002</v>
      </c>
      <c r="AR93" s="27">
        <v>54539.148199999901</v>
      </c>
      <c r="AS93" s="30">
        <v>186726.88985999991</v>
      </c>
      <c r="AT93" s="27">
        <v>51493.550470000002</v>
      </c>
      <c r="AU93" s="27">
        <v>34482.8340300001</v>
      </c>
      <c r="AV93" s="27">
        <v>46546.746919999903</v>
      </c>
      <c r="AW93" s="27">
        <v>49784.804310000101</v>
      </c>
      <c r="AX93" s="30">
        <v>182307.93573000008</v>
      </c>
    </row>
    <row r="94" spans="1:50" outlineLevel="1">
      <c r="A94" s="6" t="s">
        <v>125</v>
      </c>
      <c r="B94" s="9" t="s">
        <v>126</v>
      </c>
      <c r="C94" s="30">
        <v>0</v>
      </c>
      <c r="D94" s="30">
        <v>0</v>
      </c>
      <c r="E94" s="30">
        <v>78783.935826172339</v>
      </c>
      <c r="F94" s="27">
        <v>268216.69287999999</v>
      </c>
      <c r="G94" s="27">
        <v>145327.29071999999</v>
      </c>
      <c r="H94" s="27">
        <v>34713</v>
      </c>
      <c r="I94" s="27">
        <v>43575</v>
      </c>
      <c r="J94" s="30">
        <v>491831.98359999998</v>
      </c>
      <c r="K94" s="27">
        <v>15057</v>
      </c>
      <c r="L94" s="27">
        <v>14956</v>
      </c>
      <c r="M94" s="27">
        <v>19702</v>
      </c>
      <c r="N94" s="27">
        <v>13607</v>
      </c>
      <c r="O94" s="30">
        <v>63322</v>
      </c>
      <c r="P94" s="27">
        <v>0</v>
      </c>
      <c r="Q94" s="27">
        <v>0</v>
      </c>
      <c r="R94" s="27">
        <v>0</v>
      </c>
      <c r="S94" s="27">
        <v>0</v>
      </c>
      <c r="T94" s="30">
        <v>0</v>
      </c>
      <c r="U94" s="27">
        <v>0</v>
      </c>
      <c r="V94" s="27">
        <v>0</v>
      </c>
      <c r="W94" s="27">
        <v>0</v>
      </c>
      <c r="X94" s="27">
        <v>0</v>
      </c>
      <c r="Y94" s="30">
        <v>0</v>
      </c>
      <c r="Z94" s="27">
        <v>0</v>
      </c>
      <c r="AA94" s="27">
        <v>0</v>
      </c>
      <c r="AB94" s="27">
        <v>0</v>
      </c>
      <c r="AC94" s="27">
        <v>0</v>
      </c>
      <c r="AD94" s="30">
        <v>0</v>
      </c>
      <c r="AE94" s="27">
        <v>0</v>
      </c>
      <c r="AF94" s="27">
        <v>0</v>
      </c>
      <c r="AG94" s="27">
        <v>0</v>
      </c>
      <c r="AH94" s="27">
        <v>0</v>
      </c>
      <c r="AI94" s="30">
        <v>0</v>
      </c>
      <c r="AJ94" s="27">
        <v>0</v>
      </c>
      <c r="AK94" s="27">
        <v>0</v>
      </c>
      <c r="AL94" s="27">
        <v>0</v>
      </c>
      <c r="AM94" s="27">
        <v>0</v>
      </c>
      <c r="AN94" s="30">
        <v>0</v>
      </c>
      <c r="AO94" s="27">
        <v>0</v>
      </c>
      <c r="AP94" s="27">
        <v>0</v>
      </c>
      <c r="AQ94" s="27">
        <v>0</v>
      </c>
      <c r="AR94" s="27">
        <v>0</v>
      </c>
      <c r="AS94" s="30">
        <v>0</v>
      </c>
      <c r="AT94" s="27">
        <v>0</v>
      </c>
      <c r="AU94" s="27">
        <v>0</v>
      </c>
      <c r="AV94" s="27">
        <v>0</v>
      </c>
      <c r="AW94" s="27">
        <v>0</v>
      </c>
      <c r="AX94" s="30">
        <v>0</v>
      </c>
    </row>
    <row r="95" spans="1:50" outlineLevel="1">
      <c r="A95" s="6" t="s">
        <v>138</v>
      </c>
      <c r="B95" s="9" t="s">
        <v>139</v>
      </c>
      <c r="C95" s="30">
        <v>13700.413989999999</v>
      </c>
      <c r="D95" s="30">
        <v>19765.94094</v>
      </c>
      <c r="E95" s="30">
        <v>252598.12856101</v>
      </c>
      <c r="F95" s="27">
        <v>148336.59416000001</v>
      </c>
      <c r="G95" s="27">
        <v>20923.949570000001</v>
      </c>
      <c r="H95" s="27">
        <v>53027.193800000001</v>
      </c>
      <c r="I95" s="27">
        <v>-22558.235758201899</v>
      </c>
      <c r="J95" s="30">
        <v>199729.50177179812</v>
      </c>
      <c r="K95" s="27">
        <v>49707.885088559997</v>
      </c>
      <c r="L95" s="27">
        <v>-18474.502960491802</v>
      </c>
      <c r="M95" s="27">
        <v>44261.093999999997</v>
      </c>
      <c r="N95" s="27">
        <v>33480.665140491801</v>
      </c>
      <c r="O95" s="30">
        <v>108975.63431856</v>
      </c>
      <c r="P95" s="27">
        <v>48436.162859999997</v>
      </c>
      <c r="Q95" s="27">
        <v>48763.46572</v>
      </c>
      <c r="R95" s="27">
        <v>49197.986420000001</v>
      </c>
      <c r="S95" s="27">
        <v>18158.734234248499</v>
      </c>
      <c r="T95" s="30">
        <v>164556.34923424901</v>
      </c>
      <c r="U95" s="27">
        <v>-21051</v>
      </c>
      <c r="V95" s="27">
        <v>138123</v>
      </c>
      <c r="W95" s="27">
        <v>4135.4769665114</v>
      </c>
      <c r="X95" s="27">
        <v>16767.895500377501</v>
      </c>
      <c r="Y95" s="30">
        <v>137975.85004688901</v>
      </c>
      <c r="Z95" s="27">
        <v>4355.4525289509793</v>
      </c>
      <c r="AA95" s="27">
        <v>13889.63789</v>
      </c>
      <c r="AB95" s="27">
        <v>-4051.5972200000001</v>
      </c>
      <c r="AC95" s="27">
        <v>28450.996918306701</v>
      </c>
      <c r="AD95" s="30">
        <v>42644.490117257679</v>
      </c>
      <c r="AE95" s="27">
        <v>14676.149170000001</v>
      </c>
      <c r="AF95" s="27">
        <v>12291.088659999999</v>
      </c>
      <c r="AG95" s="27">
        <v>22516.520100000002</v>
      </c>
      <c r="AH95" s="27">
        <v>31445.444102639001</v>
      </c>
      <c r="AI95" s="30">
        <v>80929.202032639005</v>
      </c>
      <c r="AJ95" s="27">
        <v>10774.314130000001</v>
      </c>
      <c r="AK95" s="27">
        <v>30923.05618</v>
      </c>
      <c r="AL95" s="27">
        <v>14743.00143</v>
      </c>
      <c r="AM95" s="27">
        <v>40401.686452837697</v>
      </c>
      <c r="AN95" s="30">
        <v>96842.058192837692</v>
      </c>
      <c r="AO95" s="27">
        <v>9647.1682299999993</v>
      </c>
      <c r="AP95" s="27">
        <v>26117.841100000001</v>
      </c>
      <c r="AQ95" s="27">
        <v>21279.823479999999</v>
      </c>
      <c r="AR95" s="27">
        <v>28946.423999065399</v>
      </c>
      <c r="AS95" s="30">
        <v>85991.256809065395</v>
      </c>
      <c r="AT95" s="27">
        <v>27845.2746591307</v>
      </c>
      <c r="AU95" s="27">
        <v>32609.825399999998</v>
      </c>
      <c r="AV95" s="27">
        <v>4573.8247300000003</v>
      </c>
      <c r="AW95" s="27">
        <v>27458.29592</v>
      </c>
      <c r="AX95" s="30">
        <v>92487.220709130692</v>
      </c>
    </row>
    <row r="96" spans="1:50" outlineLevel="1">
      <c r="A96" s="6" t="s">
        <v>140</v>
      </c>
      <c r="B96" s="9" t="s">
        <v>141</v>
      </c>
      <c r="C96" s="30">
        <v>49413.472399999999</v>
      </c>
      <c r="D96" s="30">
        <v>0</v>
      </c>
      <c r="E96" s="30">
        <v>0</v>
      </c>
      <c r="F96" s="27">
        <v>0</v>
      </c>
      <c r="G96" s="27">
        <v>0</v>
      </c>
      <c r="H96" s="27">
        <v>0</v>
      </c>
      <c r="I96" s="27">
        <v>0</v>
      </c>
      <c r="J96" s="30">
        <v>0</v>
      </c>
      <c r="K96" s="27">
        <v>0</v>
      </c>
      <c r="L96" s="27">
        <v>0</v>
      </c>
      <c r="M96" s="27">
        <v>0</v>
      </c>
      <c r="N96" s="27">
        <v>0</v>
      </c>
      <c r="O96" s="30">
        <v>0</v>
      </c>
      <c r="P96" s="27">
        <v>0</v>
      </c>
      <c r="Q96" s="27">
        <v>0</v>
      </c>
      <c r="R96" s="27">
        <v>0</v>
      </c>
      <c r="S96" s="27">
        <v>0</v>
      </c>
      <c r="T96" s="30">
        <v>0</v>
      </c>
      <c r="U96" s="27">
        <v>0</v>
      </c>
      <c r="V96" s="27">
        <v>0</v>
      </c>
      <c r="W96" s="27">
        <v>0</v>
      </c>
      <c r="X96" s="27">
        <v>0</v>
      </c>
      <c r="Y96" s="30">
        <v>0</v>
      </c>
      <c r="Z96" s="27">
        <v>0</v>
      </c>
      <c r="AA96" s="27">
        <v>0</v>
      </c>
      <c r="AB96" s="27">
        <v>0</v>
      </c>
      <c r="AC96" s="27">
        <v>0</v>
      </c>
      <c r="AD96" s="30">
        <v>0</v>
      </c>
      <c r="AE96" s="27">
        <v>0</v>
      </c>
      <c r="AF96" s="27">
        <v>0</v>
      </c>
      <c r="AG96" s="27">
        <v>0</v>
      </c>
      <c r="AH96" s="27">
        <v>0</v>
      </c>
      <c r="AI96" s="30">
        <v>0</v>
      </c>
      <c r="AJ96" s="27">
        <v>0</v>
      </c>
      <c r="AK96" s="27">
        <v>0</v>
      </c>
      <c r="AL96" s="27">
        <v>0</v>
      </c>
      <c r="AM96" s="27">
        <v>0</v>
      </c>
      <c r="AN96" s="30">
        <v>0</v>
      </c>
      <c r="AO96" s="27">
        <v>0</v>
      </c>
      <c r="AP96" s="27">
        <v>0</v>
      </c>
      <c r="AQ96" s="27">
        <v>0</v>
      </c>
      <c r="AR96" s="27">
        <v>0</v>
      </c>
      <c r="AS96" s="30">
        <v>0</v>
      </c>
      <c r="AT96" s="27">
        <v>0</v>
      </c>
      <c r="AU96" s="27">
        <v>0</v>
      </c>
      <c r="AV96" s="27">
        <v>0</v>
      </c>
      <c r="AW96" s="27">
        <v>0</v>
      </c>
      <c r="AX96" s="30">
        <v>0</v>
      </c>
    </row>
    <row r="97" spans="1:50" outlineLevel="1">
      <c r="A97" s="6" t="s">
        <v>142</v>
      </c>
      <c r="B97" s="9" t="s">
        <v>143</v>
      </c>
      <c r="C97" s="30">
        <v>7349.5313515500002</v>
      </c>
      <c r="D97" s="30">
        <v>10581.775449999999</v>
      </c>
      <c r="E97" s="30">
        <v>71895.142559999993</v>
      </c>
      <c r="F97" s="27">
        <v>20678.957910000001</v>
      </c>
      <c r="G97" s="27">
        <v>22306.469560000001</v>
      </c>
      <c r="H97" s="27">
        <v>23263.61867</v>
      </c>
      <c r="I97" s="27">
        <v>29558.28946</v>
      </c>
      <c r="J97" s="30">
        <v>95807.335600000006</v>
      </c>
      <c r="K97" s="27">
        <v>42438.676189999998</v>
      </c>
      <c r="L97" s="27">
        <v>46848.09362</v>
      </c>
      <c r="M97" s="27">
        <v>51496.548110000003</v>
      </c>
      <c r="N97" s="27">
        <v>57427.966529999998</v>
      </c>
      <c r="O97" s="30">
        <v>198211.28445000001</v>
      </c>
      <c r="P97" s="27">
        <v>74900</v>
      </c>
      <c r="Q97" s="27">
        <v>85355</v>
      </c>
      <c r="R97" s="27">
        <v>48854</v>
      </c>
      <c r="S97" s="27">
        <v>30137</v>
      </c>
      <c r="T97" s="30">
        <v>239246</v>
      </c>
      <c r="U97" s="27">
        <v>41066</v>
      </c>
      <c r="V97" s="27">
        <v>40635</v>
      </c>
      <c r="W97" s="27">
        <v>56167</v>
      </c>
      <c r="X97" s="27">
        <v>53921</v>
      </c>
      <c r="Y97" s="30">
        <v>191789</v>
      </c>
      <c r="Z97" s="27">
        <v>59156</v>
      </c>
      <c r="AA97" s="27">
        <v>63085</v>
      </c>
      <c r="AB97" s="27">
        <v>60897</v>
      </c>
      <c r="AC97" s="27">
        <v>74561</v>
      </c>
      <c r="AD97" s="30">
        <v>257699</v>
      </c>
      <c r="AE97" s="27">
        <v>67857</v>
      </c>
      <c r="AF97" s="27">
        <v>65096</v>
      </c>
      <c r="AG97" s="27">
        <v>65318</v>
      </c>
      <c r="AH97" s="27">
        <v>69104</v>
      </c>
      <c r="AI97" s="30">
        <v>267375</v>
      </c>
      <c r="AJ97" s="27">
        <v>63281</v>
      </c>
      <c r="AK97" s="27">
        <v>60770</v>
      </c>
      <c r="AL97" s="27">
        <v>59262</v>
      </c>
      <c r="AM97" s="27">
        <v>69269</v>
      </c>
      <c r="AN97" s="30">
        <v>252582</v>
      </c>
      <c r="AO97" s="27">
        <v>68595</v>
      </c>
      <c r="AP97" s="27">
        <v>68863</v>
      </c>
      <c r="AQ97" s="27">
        <v>85309</v>
      </c>
      <c r="AR97" s="27">
        <v>97623</v>
      </c>
      <c r="AS97" s="30">
        <v>320390</v>
      </c>
      <c r="AT97" s="27">
        <v>101495</v>
      </c>
      <c r="AU97" s="27">
        <v>103225</v>
      </c>
      <c r="AV97" s="27">
        <v>94038</v>
      </c>
      <c r="AW97" s="27">
        <v>120266</v>
      </c>
      <c r="AX97" s="30">
        <v>419024</v>
      </c>
    </row>
    <row r="98" spans="1:50" outlineLevel="1">
      <c r="A98" s="6" t="s">
        <v>386</v>
      </c>
      <c r="B98" s="9" t="s">
        <v>388</v>
      </c>
      <c r="C98" s="30">
        <v>0</v>
      </c>
      <c r="D98" s="30">
        <v>0</v>
      </c>
      <c r="E98" s="30">
        <v>0</v>
      </c>
      <c r="F98" s="27">
        <v>0</v>
      </c>
      <c r="G98" s="27">
        <v>0</v>
      </c>
      <c r="H98" s="27">
        <v>0</v>
      </c>
      <c r="I98" s="27">
        <v>0</v>
      </c>
      <c r="J98" s="30">
        <v>0</v>
      </c>
      <c r="K98" s="27">
        <v>0</v>
      </c>
      <c r="L98" s="27">
        <v>0</v>
      </c>
      <c r="M98" s="27">
        <v>0</v>
      </c>
      <c r="N98" s="27">
        <v>0</v>
      </c>
      <c r="O98" s="30">
        <v>0</v>
      </c>
      <c r="P98" s="27">
        <v>0</v>
      </c>
      <c r="Q98" s="27">
        <v>0</v>
      </c>
      <c r="R98" s="27">
        <v>0</v>
      </c>
      <c r="S98" s="27">
        <v>0</v>
      </c>
      <c r="T98" s="30">
        <v>0</v>
      </c>
      <c r="U98" s="27">
        <v>0</v>
      </c>
      <c r="V98" s="27">
        <v>0</v>
      </c>
      <c r="W98" s="27">
        <v>0</v>
      </c>
      <c r="X98" s="27">
        <v>0</v>
      </c>
      <c r="Y98" s="30">
        <v>0</v>
      </c>
      <c r="Z98" s="27">
        <v>0</v>
      </c>
      <c r="AA98" s="27">
        <v>0</v>
      </c>
      <c r="AB98" s="27">
        <v>0</v>
      </c>
      <c r="AC98" s="27">
        <v>17232.69846</v>
      </c>
      <c r="AD98" s="30">
        <v>17232.69846</v>
      </c>
      <c r="AE98" s="27">
        <v>0</v>
      </c>
      <c r="AF98" s="27">
        <v>0</v>
      </c>
      <c r="AG98" s="27">
        <v>0</v>
      </c>
      <c r="AH98" s="27">
        <v>0</v>
      </c>
      <c r="AI98" s="30">
        <v>0</v>
      </c>
      <c r="AJ98" s="27">
        <v>0</v>
      </c>
      <c r="AK98" s="27">
        <v>0</v>
      </c>
      <c r="AL98" s="27">
        <v>0</v>
      </c>
      <c r="AM98" s="27">
        <v>0</v>
      </c>
      <c r="AN98" s="30">
        <v>0</v>
      </c>
      <c r="AO98" s="27">
        <v>0</v>
      </c>
      <c r="AP98" s="27">
        <v>0</v>
      </c>
      <c r="AQ98" s="27">
        <v>0</v>
      </c>
      <c r="AR98" s="27">
        <v>0</v>
      </c>
      <c r="AS98" s="30">
        <v>0</v>
      </c>
      <c r="AT98" s="27">
        <v>0</v>
      </c>
      <c r="AU98" s="27">
        <v>0</v>
      </c>
      <c r="AV98" s="27">
        <v>0</v>
      </c>
      <c r="AW98" s="27">
        <v>0</v>
      </c>
      <c r="AX98" s="30">
        <v>0</v>
      </c>
    </row>
    <row r="99" spans="1:50" outlineLevel="1">
      <c r="A99" s="6" t="s">
        <v>387</v>
      </c>
      <c r="B99" s="9" t="s">
        <v>389</v>
      </c>
      <c r="C99" s="30">
        <v>0</v>
      </c>
      <c r="D99" s="30">
        <v>0</v>
      </c>
      <c r="E99" s="30">
        <v>0</v>
      </c>
      <c r="F99" s="27">
        <v>0</v>
      </c>
      <c r="G99" s="27">
        <v>0</v>
      </c>
      <c r="H99" s="27">
        <v>0</v>
      </c>
      <c r="I99" s="27">
        <v>0</v>
      </c>
      <c r="J99" s="30">
        <v>0</v>
      </c>
      <c r="K99" s="27">
        <v>0</v>
      </c>
      <c r="L99" s="27">
        <v>0</v>
      </c>
      <c r="M99" s="27">
        <v>0</v>
      </c>
      <c r="N99" s="27">
        <v>0</v>
      </c>
      <c r="O99" s="30">
        <v>0</v>
      </c>
      <c r="P99" s="27">
        <v>0</v>
      </c>
      <c r="Q99" s="27">
        <v>0</v>
      </c>
      <c r="R99" s="27">
        <v>0</v>
      </c>
      <c r="S99" s="27">
        <v>0</v>
      </c>
      <c r="T99" s="30">
        <v>0</v>
      </c>
      <c r="U99" s="27">
        <v>0</v>
      </c>
      <c r="V99" s="27">
        <v>0</v>
      </c>
      <c r="W99" s="27">
        <v>0</v>
      </c>
      <c r="X99" s="27">
        <v>0</v>
      </c>
      <c r="Y99" s="30">
        <v>0</v>
      </c>
      <c r="Z99" s="27">
        <v>0</v>
      </c>
      <c r="AA99" s="27">
        <v>0</v>
      </c>
      <c r="AB99" s="27">
        <v>0</v>
      </c>
      <c r="AC99" s="27">
        <v>12256.533170000001</v>
      </c>
      <c r="AD99" s="30">
        <v>12256.533170000001</v>
      </c>
      <c r="AE99" s="27">
        <v>18464.619620000001</v>
      </c>
      <c r="AF99" s="27">
        <v>3210.29981</v>
      </c>
      <c r="AG99" s="27">
        <v>1804.6087199999999</v>
      </c>
      <c r="AH99" s="27">
        <v>10370.80248</v>
      </c>
      <c r="AI99" s="30">
        <v>33850.330630000004</v>
      </c>
      <c r="AJ99" s="27">
        <v>4998.5748299999996</v>
      </c>
      <c r="AK99" s="27">
        <v>3153.0558599999999</v>
      </c>
      <c r="AL99" s="27">
        <v>1034.5564099999999</v>
      </c>
      <c r="AM99" s="27">
        <v>10332.00733</v>
      </c>
      <c r="AN99" s="30">
        <v>19518.19443</v>
      </c>
      <c r="AO99" s="27">
        <v>0</v>
      </c>
      <c r="AP99" s="27">
        <v>0</v>
      </c>
      <c r="AQ99" s="27">
        <v>0</v>
      </c>
      <c r="AR99" s="27">
        <v>0</v>
      </c>
      <c r="AS99" s="30">
        <v>0</v>
      </c>
      <c r="AT99" s="27">
        <v>0</v>
      </c>
      <c r="AU99" s="27">
        <v>0</v>
      </c>
      <c r="AV99" s="27">
        <v>0</v>
      </c>
      <c r="AW99" s="27">
        <v>0</v>
      </c>
      <c r="AX99" s="30">
        <v>0</v>
      </c>
    </row>
    <row r="100" spans="1:50" outlineLevel="1">
      <c r="A100" s="6" t="s">
        <v>284</v>
      </c>
      <c r="B100" s="9" t="s">
        <v>285</v>
      </c>
      <c r="C100" s="30">
        <v>0</v>
      </c>
      <c r="D100" s="30">
        <v>0</v>
      </c>
      <c r="E100" s="30">
        <v>0</v>
      </c>
      <c r="F100" s="27">
        <v>0</v>
      </c>
      <c r="G100" s="27">
        <v>0</v>
      </c>
      <c r="H100" s="27">
        <v>0</v>
      </c>
      <c r="I100" s="27">
        <v>0</v>
      </c>
      <c r="J100" s="30">
        <v>0</v>
      </c>
      <c r="K100" s="27">
        <v>0</v>
      </c>
      <c r="L100" s="27">
        <v>0</v>
      </c>
      <c r="M100" s="27">
        <v>0</v>
      </c>
      <c r="N100" s="27">
        <v>0</v>
      </c>
      <c r="O100" s="30">
        <v>0</v>
      </c>
      <c r="P100" s="27">
        <v>0</v>
      </c>
      <c r="Q100" s="27">
        <v>0</v>
      </c>
      <c r="R100" s="27">
        <v>0</v>
      </c>
      <c r="S100" s="27">
        <v>0</v>
      </c>
      <c r="T100" s="30">
        <v>0</v>
      </c>
      <c r="U100" s="27">
        <v>0</v>
      </c>
      <c r="V100" s="27">
        <v>0</v>
      </c>
      <c r="W100" s="27">
        <v>0</v>
      </c>
      <c r="X100" s="27">
        <v>0</v>
      </c>
      <c r="Y100" s="30">
        <v>0</v>
      </c>
      <c r="Z100" s="27">
        <v>0</v>
      </c>
      <c r="AA100" s="27">
        <v>48367.792999999998</v>
      </c>
      <c r="AB100" s="27">
        <v>0</v>
      </c>
      <c r="AC100" s="27">
        <v>0</v>
      </c>
      <c r="AD100" s="30">
        <v>48367.792999999998</v>
      </c>
      <c r="AE100" s="27">
        <v>0</v>
      </c>
      <c r="AF100" s="27">
        <v>0</v>
      </c>
      <c r="AG100" s="27">
        <v>0</v>
      </c>
      <c r="AH100" s="27">
        <v>0</v>
      </c>
      <c r="AI100" s="30">
        <v>0</v>
      </c>
      <c r="AJ100" s="27">
        <v>0</v>
      </c>
      <c r="AK100" s="27">
        <v>0</v>
      </c>
      <c r="AL100" s="27">
        <v>0</v>
      </c>
      <c r="AM100" s="27">
        <v>0</v>
      </c>
      <c r="AN100" s="30">
        <v>0</v>
      </c>
      <c r="AO100" s="27">
        <v>0</v>
      </c>
      <c r="AP100" s="27">
        <v>0</v>
      </c>
      <c r="AQ100" s="27">
        <v>0</v>
      </c>
      <c r="AR100" s="27">
        <v>25553</v>
      </c>
      <c r="AS100" s="19">
        <v>25553</v>
      </c>
      <c r="AT100" s="27">
        <v>0</v>
      </c>
      <c r="AU100" s="27">
        <v>0</v>
      </c>
      <c r="AV100" s="27">
        <v>0</v>
      </c>
      <c r="AW100" s="27">
        <v>0</v>
      </c>
      <c r="AX100" s="19">
        <v>0</v>
      </c>
    </row>
    <row r="101" spans="1:50" outlineLevel="1">
      <c r="A101" s="6" t="s">
        <v>427</v>
      </c>
      <c r="B101" s="9" t="s">
        <v>428</v>
      </c>
      <c r="C101" s="30">
        <v>0</v>
      </c>
      <c r="D101" s="30">
        <v>0</v>
      </c>
      <c r="E101" s="30">
        <v>0</v>
      </c>
      <c r="F101" s="27">
        <v>0</v>
      </c>
      <c r="G101" s="27">
        <v>0</v>
      </c>
      <c r="H101" s="27">
        <v>0</v>
      </c>
      <c r="I101" s="27">
        <v>0</v>
      </c>
      <c r="J101" s="30">
        <v>0</v>
      </c>
      <c r="K101" s="27">
        <v>0</v>
      </c>
      <c r="L101" s="27">
        <v>0</v>
      </c>
      <c r="M101" s="27">
        <v>0</v>
      </c>
      <c r="N101" s="27">
        <v>0</v>
      </c>
      <c r="O101" s="30">
        <v>0</v>
      </c>
      <c r="P101" s="27">
        <v>0</v>
      </c>
      <c r="Q101" s="27">
        <v>0</v>
      </c>
      <c r="R101" s="27">
        <v>0</v>
      </c>
      <c r="S101" s="27">
        <v>0</v>
      </c>
      <c r="T101" s="30">
        <v>0</v>
      </c>
      <c r="U101" s="27">
        <v>0</v>
      </c>
      <c r="V101" s="27">
        <v>0</v>
      </c>
      <c r="W101" s="27">
        <v>0</v>
      </c>
      <c r="X101" s="27">
        <v>0</v>
      </c>
      <c r="Y101" s="30">
        <v>0</v>
      </c>
      <c r="Z101" s="27">
        <v>0</v>
      </c>
      <c r="AA101" s="27">
        <v>0</v>
      </c>
      <c r="AB101" s="27">
        <v>0</v>
      </c>
      <c r="AC101" s="27">
        <v>0</v>
      </c>
      <c r="AD101" s="30">
        <v>0</v>
      </c>
      <c r="AE101" s="27">
        <v>0</v>
      </c>
      <c r="AF101" s="27">
        <v>0</v>
      </c>
      <c r="AG101" s="27">
        <v>0</v>
      </c>
      <c r="AH101" s="27">
        <v>0</v>
      </c>
      <c r="AI101" s="30">
        <v>0</v>
      </c>
      <c r="AJ101" s="27">
        <v>0</v>
      </c>
      <c r="AK101" s="27">
        <v>0</v>
      </c>
      <c r="AL101" s="27">
        <v>0</v>
      </c>
      <c r="AM101" s="27">
        <v>0</v>
      </c>
      <c r="AN101" s="30">
        <v>0</v>
      </c>
      <c r="AO101" s="27">
        <v>13220.00065</v>
      </c>
      <c r="AP101" s="27">
        <v>-4409.7647699999998</v>
      </c>
      <c r="AQ101" s="27">
        <v>1723.7369000000001</v>
      </c>
      <c r="AR101" s="27">
        <v>1184</v>
      </c>
      <c r="AS101" s="30">
        <v>11717.97278</v>
      </c>
      <c r="AT101" s="27">
        <v>3158.08</v>
      </c>
      <c r="AU101" s="27">
        <v>1537.8145500000001</v>
      </c>
      <c r="AV101" s="27">
        <v>2016.85491</v>
      </c>
      <c r="AW101" s="27">
        <v>2773.4142299999999</v>
      </c>
      <c r="AX101" s="30">
        <v>9486.1636899999994</v>
      </c>
    </row>
    <row r="102" spans="1:50">
      <c r="A102" s="2" t="s">
        <v>144</v>
      </c>
      <c r="B102" s="8" t="s">
        <v>145</v>
      </c>
      <c r="C102" s="29">
        <v>-886081.01665118895</v>
      </c>
      <c r="D102" s="29">
        <v>-945212.92747647013</v>
      </c>
      <c r="E102" s="29">
        <v>-952433.81107281777</v>
      </c>
      <c r="F102" s="27">
        <v>-231496.00174999991</v>
      </c>
      <c r="G102" s="27">
        <v>-227680.44310000003</v>
      </c>
      <c r="H102" s="27">
        <v>-228802.79479000001</v>
      </c>
      <c r="I102" s="27">
        <v>-283662.48789820191</v>
      </c>
      <c r="J102" s="29">
        <v>-971641.72753820207</v>
      </c>
      <c r="K102" s="27">
        <v>-224681.43872144</v>
      </c>
      <c r="L102" s="27">
        <v>-237226.56085049181</v>
      </c>
      <c r="M102" s="27">
        <v>-250479.16623</v>
      </c>
      <c r="N102" s="27">
        <v>-272346.66463950824</v>
      </c>
      <c r="O102" s="29">
        <v>-984735.30740143999</v>
      </c>
      <c r="P102" s="27">
        <v>-231562.00070999999</v>
      </c>
      <c r="Q102" s="27">
        <v>-249913.41306000005</v>
      </c>
      <c r="R102" s="27">
        <v>-280918.68490999995</v>
      </c>
      <c r="S102" s="27">
        <v>-311819.47578575159</v>
      </c>
      <c r="T102" s="29">
        <v>-1074213.5744657509</v>
      </c>
      <c r="U102" s="27">
        <v>-273753</v>
      </c>
      <c r="V102" s="27">
        <f>SUM(V91:V100)</f>
        <v>-275257</v>
      </c>
      <c r="W102" s="27">
        <v>-283815.14228348859</v>
      </c>
      <c r="X102" s="71">
        <v>-341744.05793962249</v>
      </c>
      <c r="Y102" s="29">
        <v>-1174567.0091831111</v>
      </c>
      <c r="Z102" s="27">
        <v>-291652.531111049</v>
      </c>
      <c r="AA102" s="27">
        <v>-324416.48173</v>
      </c>
      <c r="AB102" s="27">
        <v>-343303.25971999997</v>
      </c>
      <c r="AC102" s="27">
        <v>-386354.54180169333</v>
      </c>
      <c r="AD102" s="29">
        <v>-1345726.8143627422</v>
      </c>
      <c r="AE102" s="22">
        <v>-431913.69440000004</v>
      </c>
      <c r="AF102" s="22">
        <v>-453906.51497000013</v>
      </c>
      <c r="AG102" s="22">
        <v>-469394.23192000005</v>
      </c>
      <c r="AH102" s="22">
        <v>-560991.16975736106</v>
      </c>
      <c r="AI102" s="29">
        <v>-1916205.6110473613</v>
      </c>
      <c r="AJ102" s="22">
        <v>-468610.91739000002</v>
      </c>
      <c r="AK102" s="22">
        <v>-459543.22311999998</v>
      </c>
      <c r="AL102" s="22">
        <v>-503894.77093000006</v>
      </c>
      <c r="AM102" s="22">
        <v>-633079.55262716231</v>
      </c>
      <c r="AN102" s="29">
        <v>-2065128.4640671625</v>
      </c>
      <c r="AO102" s="22">
        <v>-503924.27367999998</v>
      </c>
      <c r="AP102" s="22">
        <f>SUM(AP91:AP101)</f>
        <v>-514372.93854</v>
      </c>
      <c r="AQ102" s="22">
        <v>-577912.24052999995</v>
      </c>
      <c r="AR102" s="22">
        <v>-597048.56781093462</v>
      </c>
      <c r="AS102" s="29">
        <v>-2193258.0205609347</v>
      </c>
      <c r="AT102" s="22">
        <v>-546962.0948708693</v>
      </c>
      <c r="AU102" s="22">
        <v>-575648.52601999987</v>
      </c>
      <c r="AV102" s="22">
        <v>-598054.57344000007</v>
      </c>
      <c r="AW102" s="22">
        <v>-624826.48553999991</v>
      </c>
      <c r="AX102" s="29">
        <v>-2345491.679870869</v>
      </c>
    </row>
    <row r="103" spans="1:50">
      <c r="A103" s="2"/>
      <c r="B103" s="8"/>
      <c r="C103" s="22"/>
      <c r="D103" s="22"/>
      <c r="E103" s="22"/>
      <c r="F103" s="27"/>
      <c r="G103" s="27"/>
      <c r="H103" s="27"/>
      <c r="I103" s="27"/>
      <c r="J103" s="22"/>
      <c r="K103" s="27"/>
      <c r="L103" s="27"/>
      <c r="M103" s="27"/>
      <c r="N103" s="27"/>
      <c r="O103" s="22"/>
      <c r="P103" s="27"/>
      <c r="Q103" s="27"/>
      <c r="R103" s="27"/>
      <c r="S103" s="27"/>
      <c r="T103" s="22"/>
      <c r="U103" s="27"/>
      <c r="W103" s="27"/>
      <c r="Z103" s="27"/>
      <c r="AA103" s="27"/>
      <c r="AB103" s="27"/>
      <c r="AC103" s="27"/>
      <c r="AE103" s="27"/>
      <c r="AF103" s="27"/>
      <c r="AG103" s="27"/>
      <c r="AH103" s="27"/>
      <c r="AJ103" s="27"/>
      <c r="AK103" s="27"/>
      <c r="AL103" s="27"/>
      <c r="AM103" s="27"/>
      <c r="AO103" s="27"/>
      <c r="AP103" s="27"/>
      <c r="AQ103" s="27"/>
      <c r="AR103" s="27"/>
      <c r="AT103" s="27"/>
      <c r="AU103" s="27"/>
      <c r="AV103" s="27"/>
      <c r="AW103" s="27"/>
    </row>
    <row r="104" spans="1:50" ht="15" customHeight="1">
      <c r="C104" s="338"/>
      <c r="D104" s="338"/>
      <c r="E104" s="338"/>
      <c r="F104" s="31"/>
      <c r="G104" s="31"/>
      <c r="H104" s="31"/>
      <c r="I104" s="31"/>
      <c r="J104" s="338"/>
      <c r="K104" s="31"/>
      <c r="L104" s="31"/>
      <c r="M104" s="31"/>
      <c r="N104" s="31"/>
      <c r="O104" s="338"/>
      <c r="P104" s="31"/>
      <c r="Q104" s="31"/>
      <c r="R104" s="31"/>
      <c r="S104" s="31"/>
      <c r="T104" s="338">
        <v>2019</v>
      </c>
      <c r="U104" s="31"/>
      <c r="V104" s="31"/>
      <c r="W104" s="31"/>
      <c r="Z104" s="31"/>
      <c r="AA104" s="31"/>
      <c r="AB104" s="31"/>
      <c r="AC104" s="31"/>
      <c r="AE104" s="31"/>
      <c r="AF104" s="31"/>
      <c r="AG104" s="31"/>
      <c r="AH104" s="31"/>
      <c r="AJ104" s="31"/>
      <c r="AK104" s="31"/>
      <c r="AL104" s="31"/>
      <c r="AM104" s="31"/>
      <c r="AO104" s="31"/>
      <c r="AP104" s="31"/>
      <c r="AQ104" s="31"/>
      <c r="AR104" s="31"/>
      <c r="AT104" s="31"/>
      <c r="AU104" s="31"/>
      <c r="AV104" s="31"/>
      <c r="AW104" s="31"/>
    </row>
    <row r="105" spans="1:50">
      <c r="A105" s="393" t="s">
        <v>146</v>
      </c>
      <c r="B105" s="394" t="s">
        <v>147</v>
      </c>
      <c r="C105" s="393" t="s">
        <v>885</v>
      </c>
      <c r="D105" s="393" t="s">
        <v>886</v>
      </c>
      <c r="E105" s="393" t="s">
        <v>887</v>
      </c>
      <c r="F105" s="148" t="s">
        <v>20</v>
      </c>
      <c r="G105" s="148" t="s">
        <v>22</v>
      </c>
      <c r="H105" s="148" t="s">
        <v>23</v>
      </c>
      <c r="I105" s="148" t="s">
        <v>24</v>
      </c>
      <c r="J105" s="393">
        <v>2017</v>
      </c>
      <c r="K105" s="148" t="s">
        <v>55</v>
      </c>
      <c r="L105" s="148" t="s">
        <v>56</v>
      </c>
      <c r="M105" s="148" t="s">
        <v>57</v>
      </c>
      <c r="N105" s="148" t="s">
        <v>58</v>
      </c>
      <c r="O105" s="393">
        <v>2018</v>
      </c>
      <c r="P105" s="148" t="s">
        <v>255</v>
      </c>
      <c r="Q105" s="148" t="s">
        <v>260</v>
      </c>
      <c r="R105" s="148" t="s">
        <v>262</v>
      </c>
      <c r="S105" s="148" t="s">
        <v>264</v>
      </c>
      <c r="T105" s="393">
        <v>2019</v>
      </c>
      <c r="U105" s="148" t="s">
        <v>266</v>
      </c>
      <c r="V105" s="148" t="s">
        <v>268</v>
      </c>
      <c r="W105" s="148" t="s">
        <v>270</v>
      </c>
      <c r="X105" s="148" t="s">
        <v>274</v>
      </c>
      <c r="Y105" s="393">
        <v>2020</v>
      </c>
      <c r="Z105" s="148" t="s">
        <v>276</v>
      </c>
      <c r="AA105" s="148" t="s">
        <v>282</v>
      </c>
      <c r="AB105" s="148" t="s">
        <v>289</v>
      </c>
      <c r="AC105" s="148" t="s">
        <v>384</v>
      </c>
      <c r="AD105" s="393">
        <v>2021</v>
      </c>
      <c r="AE105" s="148" t="s">
        <v>390</v>
      </c>
      <c r="AF105" s="148" t="s">
        <v>393</v>
      </c>
      <c r="AG105" s="148" t="s">
        <v>397</v>
      </c>
      <c r="AH105" s="148" t="s">
        <v>404</v>
      </c>
      <c r="AI105" s="393">
        <v>2022</v>
      </c>
      <c r="AJ105" s="148" t="s">
        <v>409</v>
      </c>
      <c r="AK105" s="148" t="s">
        <v>413</v>
      </c>
      <c r="AL105" s="148" t="s">
        <v>421</v>
      </c>
      <c r="AM105" s="148" t="s">
        <v>422</v>
      </c>
      <c r="AN105" s="393">
        <v>2023</v>
      </c>
      <c r="AO105" s="148" t="s">
        <v>425</v>
      </c>
      <c r="AP105" s="148" t="s">
        <v>433</v>
      </c>
      <c r="AQ105" s="148" t="s">
        <v>437</v>
      </c>
      <c r="AR105" s="148" t="s">
        <v>441</v>
      </c>
      <c r="AS105" s="393">
        <v>2024</v>
      </c>
      <c r="AT105" s="148" t="s">
        <v>888</v>
      </c>
      <c r="AU105" s="148" t="s">
        <v>907</v>
      </c>
      <c r="AV105" s="148" t="s">
        <v>946</v>
      </c>
      <c r="AW105" s="148" t="s">
        <v>952</v>
      </c>
      <c r="AX105" s="393">
        <v>2025</v>
      </c>
    </row>
    <row r="106" spans="1:50">
      <c r="A106" s="393"/>
      <c r="B106" s="394"/>
      <c r="C106" s="393"/>
      <c r="D106" s="393"/>
      <c r="E106" s="393"/>
      <c r="F106" s="148" t="s">
        <v>21</v>
      </c>
      <c r="G106" s="148" t="s">
        <v>49</v>
      </c>
      <c r="H106" s="148" t="s">
        <v>50</v>
      </c>
      <c r="I106" s="148" t="s">
        <v>51</v>
      </c>
      <c r="J106" s="393"/>
      <c r="K106" s="148" t="s">
        <v>25</v>
      </c>
      <c r="L106" s="148" t="s">
        <v>52</v>
      </c>
      <c r="M106" s="148" t="s">
        <v>53</v>
      </c>
      <c r="N106" s="148" t="s">
        <v>54</v>
      </c>
      <c r="O106" s="393"/>
      <c r="P106" s="148" t="s">
        <v>256</v>
      </c>
      <c r="Q106" s="148" t="s">
        <v>261</v>
      </c>
      <c r="R106" s="148" t="s">
        <v>263</v>
      </c>
      <c r="S106" s="148" t="s">
        <v>265</v>
      </c>
      <c r="T106" s="393">
        <v>-658671.92370000004</v>
      </c>
      <c r="U106" s="148" t="s">
        <v>267</v>
      </c>
      <c r="V106" s="148" t="s">
        <v>269</v>
      </c>
      <c r="W106" s="148" t="s">
        <v>271</v>
      </c>
      <c r="X106" s="148" t="s">
        <v>275</v>
      </c>
      <c r="Y106" s="393">
        <v>2019</v>
      </c>
      <c r="Z106" s="148" t="s">
        <v>277</v>
      </c>
      <c r="AA106" s="148" t="s">
        <v>283</v>
      </c>
      <c r="AB106" s="148" t="s">
        <v>290</v>
      </c>
      <c r="AC106" s="148" t="s">
        <v>385</v>
      </c>
      <c r="AD106" s="393"/>
      <c r="AE106" s="148" t="s">
        <v>391</v>
      </c>
      <c r="AF106" s="148" t="s">
        <v>394</v>
      </c>
      <c r="AG106" s="148" t="s">
        <v>398</v>
      </c>
      <c r="AH106" s="148" t="s">
        <v>403</v>
      </c>
      <c r="AI106" s="393"/>
      <c r="AJ106" s="148" t="s">
        <v>410</v>
      </c>
      <c r="AK106" s="148" t="s">
        <v>414</v>
      </c>
      <c r="AL106" s="148" t="s">
        <v>420</v>
      </c>
      <c r="AM106" s="148" t="s">
        <v>423</v>
      </c>
      <c r="AN106" s="393"/>
      <c r="AO106" s="148" t="s">
        <v>426</v>
      </c>
      <c r="AP106" s="148" t="s">
        <v>434</v>
      </c>
      <c r="AQ106" s="148" t="s">
        <v>438</v>
      </c>
      <c r="AR106" s="148" t="s">
        <v>442</v>
      </c>
      <c r="AS106" s="393"/>
      <c r="AT106" s="148" t="s">
        <v>889</v>
      </c>
      <c r="AU106" s="148" t="s">
        <v>908</v>
      </c>
      <c r="AV106" s="148" t="s">
        <v>947</v>
      </c>
      <c r="AW106" s="148" t="s">
        <v>953</v>
      </c>
      <c r="AX106" s="393"/>
    </row>
    <row r="107" spans="1:50">
      <c r="A107" s="2" t="s">
        <v>148</v>
      </c>
      <c r="B107" s="8" t="s">
        <v>149</v>
      </c>
      <c r="C107" s="29">
        <v>1404172</v>
      </c>
      <c r="D107" s="29">
        <v>2699844</v>
      </c>
      <c r="E107" s="29">
        <v>2018891</v>
      </c>
      <c r="F107" s="22">
        <v>209026.20494000003</v>
      </c>
      <c r="G107" s="22">
        <v>163315</v>
      </c>
      <c r="H107" s="22">
        <v>336263</v>
      </c>
      <c r="I107" s="22">
        <v>516110</v>
      </c>
      <c r="J107" s="29">
        <v>1224714.2049400001</v>
      </c>
      <c r="K107" s="22">
        <v>314723</v>
      </c>
      <c r="L107" s="22">
        <v>724435</v>
      </c>
      <c r="M107" s="22">
        <v>465364</v>
      </c>
      <c r="N107" s="22">
        <v>582922</v>
      </c>
      <c r="O107" s="29">
        <v>2087444</v>
      </c>
      <c r="P107" s="22">
        <v>606198</v>
      </c>
      <c r="Q107" s="22">
        <v>654769</v>
      </c>
      <c r="R107" s="22">
        <v>719830</v>
      </c>
      <c r="S107" s="22">
        <v>733369</v>
      </c>
      <c r="T107" s="29">
        <v>2714166</v>
      </c>
      <c r="U107" s="22">
        <v>1025552</v>
      </c>
      <c r="V107" s="22">
        <v>892388</v>
      </c>
      <c r="W107" s="22">
        <v>1136984</v>
      </c>
      <c r="X107" s="22">
        <v>1097380</v>
      </c>
      <c r="Y107" s="29">
        <v>4152304</v>
      </c>
      <c r="Z107" s="22">
        <v>1256038</v>
      </c>
      <c r="AA107" s="22">
        <v>1193336</v>
      </c>
      <c r="AB107" s="22">
        <v>1176129</v>
      </c>
      <c r="AC107" s="22">
        <v>1091594</v>
      </c>
      <c r="AD107" s="29">
        <v>4717097</v>
      </c>
      <c r="AE107" s="22">
        <v>1100945</v>
      </c>
      <c r="AF107" s="22">
        <v>1092182</v>
      </c>
      <c r="AG107" s="22">
        <f>AG64</f>
        <v>1029100</v>
      </c>
      <c r="AH107" s="22">
        <v>1003830</v>
      </c>
      <c r="AI107" s="29">
        <v>4226057</v>
      </c>
      <c r="AJ107" s="22">
        <v>1089351.0222100001</v>
      </c>
      <c r="AK107" s="22">
        <v>1052794</v>
      </c>
      <c r="AL107" s="22">
        <v>1074241</v>
      </c>
      <c r="AM107" s="22">
        <v>915543</v>
      </c>
      <c r="AN107" s="29">
        <v>4131929.0222100001</v>
      </c>
      <c r="AO107" s="22">
        <v>949583</v>
      </c>
      <c r="AP107" s="22">
        <f>AP64</f>
        <v>1244051</v>
      </c>
      <c r="AQ107" s="22">
        <v>1204491</v>
      </c>
      <c r="AR107" s="22">
        <v>1178456</v>
      </c>
      <c r="AS107" s="29">
        <v>4576581</v>
      </c>
      <c r="AT107" s="22">
        <v>1106077</v>
      </c>
      <c r="AU107" s="22">
        <v>1325647</v>
      </c>
      <c r="AV107" s="22">
        <v>1246111</v>
      </c>
      <c r="AW107" s="22">
        <v>907784</v>
      </c>
      <c r="AX107" s="29">
        <v>4585619</v>
      </c>
    </row>
    <row r="108" spans="1:50" hidden="1" outlineLevel="1">
      <c r="A108" s="6" t="s">
        <v>125</v>
      </c>
      <c r="B108" s="9" t="s">
        <v>150</v>
      </c>
      <c r="C108" s="30">
        <v>0</v>
      </c>
      <c r="D108" s="30">
        <v>0</v>
      </c>
      <c r="E108" s="30">
        <v>51997.397645273697</v>
      </c>
      <c r="F108" s="27">
        <v>177796.4183008</v>
      </c>
      <c r="G108" s="27">
        <v>95916.011875199998</v>
      </c>
      <c r="H108" s="27">
        <v>22910.8990638</v>
      </c>
      <c r="I108" s="27">
        <v>28759.5</v>
      </c>
      <c r="J108" s="30">
        <v>325382.82923979999</v>
      </c>
      <c r="K108" s="27">
        <v>9937.6200000000008</v>
      </c>
      <c r="L108" s="27">
        <v>9870.9600000000009</v>
      </c>
      <c r="M108" s="27">
        <v>13003.32</v>
      </c>
      <c r="N108" s="27">
        <v>8980.6200000000008</v>
      </c>
      <c r="O108" s="30">
        <v>41792.520000000004</v>
      </c>
      <c r="P108" s="27">
        <v>0</v>
      </c>
      <c r="Q108" s="27">
        <v>0</v>
      </c>
      <c r="R108" s="27">
        <v>0</v>
      </c>
      <c r="S108" s="27">
        <v>0</v>
      </c>
      <c r="T108" s="30">
        <v>0</v>
      </c>
      <c r="U108" s="27">
        <v>0</v>
      </c>
      <c r="V108" s="27">
        <v>0</v>
      </c>
      <c r="W108" s="27">
        <v>0</v>
      </c>
      <c r="X108" s="27">
        <v>0</v>
      </c>
      <c r="Y108" s="30">
        <v>0</v>
      </c>
      <c r="Z108" s="27">
        <v>0</v>
      </c>
      <c r="AA108" s="27">
        <v>0</v>
      </c>
      <c r="AB108" s="27">
        <v>0</v>
      </c>
      <c r="AC108" s="27">
        <v>0</v>
      </c>
      <c r="AD108" s="30">
        <v>0</v>
      </c>
      <c r="AE108" s="27">
        <v>0</v>
      </c>
      <c r="AF108" s="27">
        <v>0</v>
      </c>
      <c r="AG108" s="27">
        <v>0</v>
      </c>
      <c r="AH108" s="27">
        <v>0</v>
      </c>
      <c r="AI108" s="30">
        <v>0</v>
      </c>
      <c r="AJ108" s="27">
        <v>0</v>
      </c>
      <c r="AK108" s="27">
        <v>0</v>
      </c>
      <c r="AL108" s="27">
        <v>0</v>
      </c>
      <c r="AM108" s="27">
        <v>0</v>
      </c>
      <c r="AN108" s="30">
        <v>0</v>
      </c>
      <c r="AO108" s="27">
        <v>0</v>
      </c>
      <c r="AP108" s="27">
        <v>0</v>
      </c>
      <c r="AQ108" s="27">
        <v>0</v>
      </c>
      <c r="AR108" s="27">
        <v>0</v>
      </c>
      <c r="AS108" s="30">
        <v>0</v>
      </c>
      <c r="AT108" s="27">
        <v>0</v>
      </c>
      <c r="AU108" s="27">
        <v>0</v>
      </c>
      <c r="AV108" s="27">
        <v>0</v>
      </c>
      <c r="AW108" s="27">
        <v>0</v>
      </c>
      <c r="AX108" s="30">
        <v>0</v>
      </c>
    </row>
    <row r="109" spans="1:50" hidden="1" outlineLevel="1">
      <c r="A109" s="6" t="s">
        <v>129</v>
      </c>
      <c r="B109" s="9" t="s">
        <v>151</v>
      </c>
      <c r="C109" s="30">
        <v>0</v>
      </c>
      <c r="D109" s="30">
        <v>0</v>
      </c>
      <c r="E109" s="30">
        <v>143755.65671360001</v>
      </c>
      <c r="F109" s="27">
        <v>88607.008512</v>
      </c>
      <c r="G109" s="27">
        <v>0</v>
      </c>
      <c r="H109" s="27">
        <v>-38126.218105800006</v>
      </c>
      <c r="I109" s="27">
        <v>-32626.252391139002</v>
      </c>
      <c r="J109" s="30">
        <v>17854.538015060993</v>
      </c>
      <c r="K109" s="27">
        <v>0</v>
      </c>
      <c r="L109" s="27">
        <v>0</v>
      </c>
      <c r="M109" s="27">
        <v>6232.703188800001</v>
      </c>
      <c r="N109" s="27">
        <v>0</v>
      </c>
      <c r="O109" s="30">
        <v>6232.703188800001</v>
      </c>
      <c r="P109" s="27">
        <v>0</v>
      </c>
      <c r="Q109" s="27">
        <v>0</v>
      </c>
      <c r="R109" s="27">
        <v>0</v>
      </c>
      <c r="S109" s="27">
        <v>0</v>
      </c>
      <c r="T109" s="30">
        <v>0</v>
      </c>
      <c r="U109" s="27">
        <v>0</v>
      </c>
      <c r="V109" s="27">
        <v>0</v>
      </c>
      <c r="W109" s="27">
        <v>-238995</v>
      </c>
      <c r="X109" s="27">
        <v>-99662.930129999993</v>
      </c>
      <c r="Y109" s="30">
        <v>-338657.93012999999</v>
      </c>
      <c r="Z109" s="27">
        <v>-53620</v>
      </c>
      <c r="AA109" s="27">
        <v>-15975.3076</v>
      </c>
      <c r="AB109" s="27">
        <v>0</v>
      </c>
      <c r="AC109" s="27">
        <v>0</v>
      </c>
      <c r="AD109" s="30">
        <v>-69595.3076</v>
      </c>
      <c r="AE109" s="27">
        <v>0</v>
      </c>
      <c r="AF109" s="27">
        <v>0</v>
      </c>
      <c r="AG109" s="27">
        <v>0</v>
      </c>
      <c r="AH109" s="27">
        <v>0</v>
      </c>
      <c r="AI109" s="30">
        <v>0</v>
      </c>
      <c r="AJ109" s="27">
        <v>0</v>
      </c>
      <c r="AK109" s="27">
        <v>0</v>
      </c>
      <c r="AL109" s="27">
        <v>0</v>
      </c>
      <c r="AM109" s="27">
        <v>0</v>
      </c>
      <c r="AN109" s="30">
        <v>0</v>
      </c>
      <c r="AO109" s="27">
        <v>0</v>
      </c>
      <c r="AP109" s="27">
        <v>0</v>
      </c>
      <c r="AQ109" s="27">
        <v>0</v>
      </c>
      <c r="AR109" s="27">
        <v>0</v>
      </c>
      <c r="AS109" s="30">
        <v>0</v>
      </c>
      <c r="AT109" s="27">
        <v>0</v>
      </c>
      <c r="AU109" s="27">
        <v>0</v>
      </c>
      <c r="AV109" s="27">
        <v>0</v>
      </c>
      <c r="AW109" s="27">
        <v>0</v>
      </c>
      <c r="AX109" s="30">
        <v>0</v>
      </c>
    </row>
    <row r="110" spans="1:50" hidden="1" outlineLevel="1">
      <c r="A110" s="6" t="s">
        <v>292</v>
      </c>
      <c r="B110" s="9" t="s">
        <v>291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0</v>
      </c>
      <c r="I110" s="27">
        <v>0</v>
      </c>
      <c r="J110" s="30">
        <v>0</v>
      </c>
      <c r="K110" s="27">
        <v>0</v>
      </c>
      <c r="L110" s="27">
        <v>0</v>
      </c>
      <c r="M110" s="27">
        <v>0</v>
      </c>
      <c r="N110" s="27">
        <v>0</v>
      </c>
      <c r="O110" s="30">
        <v>0</v>
      </c>
      <c r="P110" s="27"/>
      <c r="Q110" s="27"/>
      <c r="R110" s="27"/>
      <c r="S110" s="27"/>
      <c r="T110" s="30">
        <v>0</v>
      </c>
      <c r="U110" s="27"/>
      <c r="V110" s="27"/>
      <c r="W110" s="27"/>
      <c r="X110" s="27"/>
      <c r="Y110" s="30">
        <v>0</v>
      </c>
      <c r="Z110" s="27">
        <v>0</v>
      </c>
      <c r="AA110" s="27">
        <v>-150222.92079999999</v>
      </c>
      <c r="AB110" s="27">
        <v>0</v>
      </c>
      <c r="AC110" s="27">
        <v>0</v>
      </c>
      <c r="AD110" s="30">
        <v>-150222.92079999999</v>
      </c>
      <c r="AE110" s="27">
        <v>0</v>
      </c>
      <c r="AF110" s="27">
        <v>0</v>
      </c>
      <c r="AG110" s="27">
        <v>0</v>
      </c>
      <c r="AH110" s="27">
        <v>0</v>
      </c>
      <c r="AI110" s="30">
        <v>0</v>
      </c>
      <c r="AJ110" s="27">
        <v>0</v>
      </c>
      <c r="AK110" s="27">
        <v>0</v>
      </c>
      <c r="AL110" s="27">
        <v>0</v>
      </c>
      <c r="AM110" s="27">
        <v>0</v>
      </c>
      <c r="AN110" s="30">
        <v>0</v>
      </c>
      <c r="AO110" s="27">
        <v>0</v>
      </c>
      <c r="AP110" s="27">
        <v>0</v>
      </c>
      <c r="AQ110" s="27">
        <v>0</v>
      </c>
      <c r="AR110" s="27">
        <v>0</v>
      </c>
      <c r="AS110" s="30">
        <v>0</v>
      </c>
      <c r="AT110" s="27">
        <v>0</v>
      </c>
      <c r="AU110" s="27">
        <v>0</v>
      </c>
      <c r="AV110" s="27">
        <v>0</v>
      </c>
      <c r="AW110" s="27">
        <v>0</v>
      </c>
      <c r="AX110" s="30">
        <v>0</v>
      </c>
    </row>
    <row r="111" spans="1:50" hidden="1" outlineLevel="1">
      <c r="A111" s="6" t="s">
        <v>61</v>
      </c>
      <c r="B111" s="9" t="s">
        <v>152</v>
      </c>
      <c r="C111" s="30">
        <v>0</v>
      </c>
      <c r="D111" s="30">
        <v>1097369.7156048003</v>
      </c>
      <c r="E111" s="30">
        <v>0</v>
      </c>
      <c r="F111" s="27">
        <v>43235.264351400008</v>
      </c>
      <c r="G111" s="27">
        <v>0</v>
      </c>
      <c r="H111" s="27">
        <v>0</v>
      </c>
      <c r="I111" s="27">
        <v>0</v>
      </c>
      <c r="J111" s="30">
        <v>43235.264351400008</v>
      </c>
      <c r="K111" s="27">
        <v>0</v>
      </c>
      <c r="L111" s="27">
        <v>0</v>
      </c>
      <c r="M111" s="27">
        <v>5756.5325795999997</v>
      </c>
      <c r="N111" s="27">
        <v>0</v>
      </c>
      <c r="O111" s="30">
        <v>5756.5325795999997</v>
      </c>
      <c r="P111" s="27">
        <v>0</v>
      </c>
      <c r="Q111" s="27">
        <v>0</v>
      </c>
      <c r="R111" s="27">
        <v>0</v>
      </c>
      <c r="S111" s="27">
        <v>0</v>
      </c>
      <c r="T111" s="30">
        <v>0</v>
      </c>
      <c r="U111" s="27">
        <v>0</v>
      </c>
      <c r="V111" s="27">
        <v>0</v>
      </c>
      <c r="W111" s="27">
        <v>67723</v>
      </c>
      <c r="X111" s="27">
        <v>12662</v>
      </c>
      <c r="Y111" s="30">
        <v>80385</v>
      </c>
      <c r="Z111" s="27">
        <v>0</v>
      </c>
      <c r="AA111" s="27">
        <v>0</v>
      </c>
      <c r="AB111" s="27">
        <v>0</v>
      </c>
      <c r="AC111" s="27">
        <v>4113.8576999999996</v>
      </c>
      <c r="AD111" s="30">
        <v>4113.8576999999996</v>
      </c>
      <c r="AE111" s="27">
        <v>0</v>
      </c>
      <c r="AF111" s="27">
        <v>0</v>
      </c>
      <c r="AG111" s="27">
        <v>0</v>
      </c>
      <c r="AH111" s="27">
        <v>0</v>
      </c>
      <c r="AI111" s="30">
        <v>0</v>
      </c>
      <c r="AJ111" s="27">
        <v>0</v>
      </c>
      <c r="AK111" s="27">
        <v>0</v>
      </c>
      <c r="AL111" s="27">
        <v>0</v>
      </c>
      <c r="AM111" s="27">
        <v>0</v>
      </c>
      <c r="AN111" s="30">
        <v>0</v>
      </c>
      <c r="AO111" s="27">
        <v>67594.848429999998</v>
      </c>
      <c r="AP111" s="27">
        <v>0</v>
      </c>
      <c r="AQ111" s="27">
        <v>0</v>
      </c>
      <c r="AR111" s="27">
        <v>0</v>
      </c>
      <c r="AS111" s="30">
        <v>67594.848429999998</v>
      </c>
      <c r="AT111" s="27">
        <v>0</v>
      </c>
      <c r="AU111" s="27">
        <v>0</v>
      </c>
      <c r="AV111" s="27">
        <v>0</v>
      </c>
      <c r="AW111" s="27">
        <v>0</v>
      </c>
      <c r="AX111" s="30">
        <v>0</v>
      </c>
    </row>
    <row r="112" spans="1:50" hidden="1" outlineLevel="1">
      <c r="A112" s="6" t="s">
        <v>272</v>
      </c>
      <c r="B112" s="9" t="s">
        <v>273</v>
      </c>
      <c r="C112" s="30">
        <v>0</v>
      </c>
      <c r="D112" s="30">
        <v>0</v>
      </c>
      <c r="E112" s="30">
        <v>0</v>
      </c>
      <c r="F112" s="27">
        <v>0</v>
      </c>
      <c r="G112" s="27">
        <v>0</v>
      </c>
      <c r="H112" s="27">
        <v>0</v>
      </c>
      <c r="I112" s="27">
        <v>0</v>
      </c>
      <c r="J112" s="30">
        <v>0</v>
      </c>
      <c r="K112" s="27">
        <v>0</v>
      </c>
      <c r="L112" s="27">
        <v>0</v>
      </c>
      <c r="M112" s="27">
        <v>0</v>
      </c>
      <c r="N112" s="27">
        <v>0</v>
      </c>
      <c r="O112" s="30">
        <v>0</v>
      </c>
      <c r="P112" s="27">
        <v>0</v>
      </c>
      <c r="Q112" s="27">
        <v>0</v>
      </c>
      <c r="R112" s="27">
        <v>0</v>
      </c>
      <c r="S112" s="27">
        <v>0</v>
      </c>
      <c r="T112" s="30">
        <v>0</v>
      </c>
      <c r="U112" s="27">
        <v>0</v>
      </c>
      <c r="V112" s="27">
        <v>0</v>
      </c>
      <c r="W112" s="27">
        <v>57835.121648400003</v>
      </c>
      <c r="X112" s="27">
        <v>29580.1257034556</v>
      </c>
      <c r="Y112" s="30">
        <v>87415.247351855607</v>
      </c>
      <c r="Z112" s="27">
        <v>18229.298798</v>
      </c>
      <c r="AA112" s="27">
        <v>40062.348036000003</v>
      </c>
      <c r="AB112" s="27">
        <v>0</v>
      </c>
      <c r="AC112" s="27">
        <v>-11425.050372199999</v>
      </c>
      <c r="AD112" s="30">
        <v>46866.5964618</v>
      </c>
      <c r="AE112" s="27">
        <v>-6277.9706708000003</v>
      </c>
      <c r="AF112" s="27">
        <v>-1091.5019354000001</v>
      </c>
      <c r="AG112" s="27">
        <v>-613.56696479999994</v>
      </c>
      <c r="AH112" s="27">
        <v>-12708.792843200001</v>
      </c>
      <c r="AI112" s="30">
        <v>-20691.832414200002</v>
      </c>
      <c r="AJ112" s="27">
        <v>-1699.5154422000001</v>
      </c>
      <c r="AK112" s="27">
        <v>-1072.0389924000001</v>
      </c>
      <c r="AL112" s="27">
        <v>-38736.541554138501</v>
      </c>
      <c r="AM112" s="27">
        <v>-3512.8824921999999</v>
      </c>
      <c r="AN112" s="30">
        <v>-45020.978480938502</v>
      </c>
      <c r="AO112" s="27">
        <v>-22756.643618400001</v>
      </c>
      <c r="AP112" s="27">
        <v>16193.4008266</v>
      </c>
      <c r="AQ112" s="27">
        <v>-586.07054599999992</v>
      </c>
      <c r="AR112" s="27">
        <v>-1117.5994616</v>
      </c>
      <c r="AS112" s="30">
        <v>-8266.9127994000009</v>
      </c>
      <c r="AT112" s="27">
        <v>-1073.7472</v>
      </c>
      <c r="AU112" s="27">
        <v>34769.647466800001</v>
      </c>
      <c r="AV112" s="27">
        <v>4649.1751537997998</v>
      </c>
      <c r="AW112" s="27">
        <v>-942.96083820000001</v>
      </c>
      <c r="AX112" s="30">
        <v>37402.114582399801</v>
      </c>
    </row>
    <row r="113" spans="1:50" hidden="1" outlineLevel="1">
      <c r="A113" s="6" t="s">
        <v>153</v>
      </c>
      <c r="B113" s="9" t="s">
        <v>154</v>
      </c>
      <c r="C113" s="30">
        <v>-81781.153019999998</v>
      </c>
      <c r="D113" s="30">
        <v>-1826094.1530693858</v>
      </c>
      <c r="E113" s="30">
        <v>116783.59364369894</v>
      </c>
      <c r="F113" s="27">
        <v>0</v>
      </c>
      <c r="G113" s="27">
        <v>0</v>
      </c>
      <c r="H113" s="27">
        <v>0</v>
      </c>
      <c r="I113" s="27">
        <v>0</v>
      </c>
      <c r="J113" s="30">
        <v>0</v>
      </c>
      <c r="K113" s="27">
        <v>0</v>
      </c>
      <c r="L113" s="27">
        <v>0</v>
      </c>
      <c r="M113" s="27">
        <v>0</v>
      </c>
      <c r="N113" s="27">
        <v>0</v>
      </c>
      <c r="O113" s="30">
        <v>0</v>
      </c>
      <c r="P113" s="27">
        <v>0</v>
      </c>
      <c r="Q113" s="27">
        <v>0</v>
      </c>
      <c r="R113" s="27">
        <v>0</v>
      </c>
      <c r="S113" s="27">
        <v>0</v>
      </c>
      <c r="T113" s="30">
        <v>0</v>
      </c>
      <c r="U113" s="27">
        <v>0</v>
      </c>
      <c r="V113" s="27">
        <v>0</v>
      </c>
      <c r="W113" s="27">
        <v>0</v>
      </c>
      <c r="X113" s="27">
        <v>0</v>
      </c>
      <c r="Y113" s="30">
        <v>0</v>
      </c>
      <c r="Z113" s="27">
        <v>0</v>
      </c>
      <c r="AA113" s="27">
        <v>0</v>
      </c>
      <c r="AB113" s="27">
        <v>0</v>
      </c>
      <c r="AC113" s="27">
        <v>0</v>
      </c>
      <c r="AD113" s="30">
        <v>0</v>
      </c>
      <c r="AE113" s="27">
        <v>0</v>
      </c>
      <c r="AF113" s="27">
        <v>0</v>
      </c>
      <c r="AG113" s="27">
        <v>0</v>
      </c>
      <c r="AH113" s="27">
        <v>0</v>
      </c>
      <c r="AI113" s="30">
        <v>0</v>
      </c>
      <c r="AJ113" s="27">
        <v>0</v>
      </c>
      <c r="AK113" s="27">
        <v>0</v>
      </c>
      <c r="AL113" s="27">
        <v>0</v>
      </c>
      <c r="AM113" s="27">
        <v>0</v>
      </c>
      <c r="AN113" s="30">
        <v>0</v>
      </c>
      <c r="AO113" s="27">
        <v>0</v>
      </c>
      <c r="AP113" s="27">
        <v>0</v>
      </c>
      <c r="AQ113" s="27">
        <v>0</v>
      </c>
      <c r="AR113" s="27">
        <v>0</v>
      </c>
      <c r="AS113" s="30">
        <v>0</v>
      </c>
      <c r="AT113" s="27">
        <v>0</v>
      </c>
      <c r="AU113" s="27">
        <v>0</v>
      </c>
      <c r="AV113" s="27">
        <v>0</v>
      </c>
      <c r="AW113" s="27">
        <v>0</v>
      </c>
      <c r="AX113" s="30">
        <v>0</v>
      </c>
    </row>
    <row r="114" spans="1:50" hidden="1" outlineLevel="1">
      <c r="A114" s="6" t="s">
        <v>284</v>
      </c>
      <c r="B114" s="9" t="s">
        <v>285</v>
      </c>
      <c r="C114" s="30">
        <v>0</v>
      </c>
      <c r="D114" s="30">
        <v>0</v>
      </c>
      <c r="E114" s="30">
        <v>0</v>
      </c>
      <c r="F114" s="27">
        <v>0</v>
      </c>
      <c r="G114" s="27">
        <v>0</v>
      </c>
      <c r="H114" s="27">
        <v>0</v>
      </c>
      <c r="I114" s="27">
        <v>0</v>
      </c>
      <c r="J114" s="30">
        <v>0</v>
      </c>
      <c r="K114" s="27"/>
      <c r="L114" s="27"/>
      <c r="M114" s="27"/>
      <c r="N114" s="27"/>
      <c r="O114" s="30">
        <v>0</v>
      </c>
      <c r="P114" s="27">
        <v>0</v>
      </c>
      <c r="Q114" s="27">
        <v>0</v>
      </c>
      <c r="R114" s="27">
        <v>0</v>
      </c>
      <c r="S114" s="27">
        <v>0</v>
      </c>
      <c r="T114" s="30">
        <v>0</v>
      </c>
      <c r="U114" s="27">
        <v>0</v>
      </c>
      <c r="V114" s="27">
        <v>0</v>
      </c>
      <c r="W114" s="27">
        <v>0</v>
      </c>
      <c r="X114" s="27">
        <v>0</v>
      </c>
      <c r="Y114" s="30">
        <v>0</v>
      </c>
      <c r="Z114" s="27">
        <v>0</v>
      </c>
      <c r="AA114" s="27">
        <v>48367.792999999998</v>
      </c>
      <c r="AB114" s="27">
        <v>0</v>
      </c>
      <c r="AC114" s="27">
        <v>0</v>
      </c>
      <c r="AD114" s="30">
        <v>48367.792999999998</v>
      </c>
      <c r="AE114" s="27">
        <v>0</v>
      </c>
      <c r="AF114" s="27">
        <v>0</v>
      </c>
      <c r="AG114" s="27">
        <v>0</v>
      </c>
      <c r="AH114" s="27">
        <v>0</v>
      </c>
      <c r="AI114" s="30">
        <v>0</v>
      </c>
      <c r="AJ114" s="27">
        <v>0</v>
      </c>
      <c r="AK114" s="27">
        <v>0</v>
      </c>
      <c r="AL114" s="27">
        <v>0</v>
      </c>
      <c r="AM114" s="27">
        <v>0</v>
      </c>
      <c r="AN114" s="30">
        <v>0</v>
      </c>
      <c r="AO114" s="27">
        <v>0</v>
      </c>
      <c r="AP114" s="27">
        <v>0</v>
      </c>
      <c r="AQ114" s="27">
        <v>0</v>
      </c>
      <c r="AR114" s="27">
        <v>25553</v>
      </c>
      <c r="AS114" s="19">
        <v>25553</v>
      </c>
      <c r="AT114" s="27">
        <v>0</v>
      </c>
      <c r="AU114" s="27">
        <v>0</v>
      </c>
      <c r="AV114" s="27">
        <v>0</v>
      </c>
      <c r="AW114" s="27">
        <v>0</v>
      </c>
      <c r="AX114" s="19">
        <v>0</v>
      </c>
    </row>
    <row r="115" spans="1:50" hidden="1" outlineLevel="1">
      <c r="A115" s="6" t="s">
        <v>411</v>
      </c>
      <c r="B115" s="9" t="s">
        <v>412</v>
      </c>
      <c r="C115" s="30">
        <v>0</v>
      </c>
      <c r="D115" s="30">
        <v>0</v>
      </c>
      <c r="E115" s="30">
        <v>0</v>
      </c>
      <c r="F115" s="27">
        <v>0</v>
      </c>
      <c r="G115" s="27">
        <v>128642.49519</v>
      </c>
      <c r="H115" s="27">
        <v>124226.3166408</v>
      </c>
      <c r="I115" s="27">
        <v>123554.133252</v>
      </c>
      <c r="J115" s="30">
        <v>376422.9450828</v>
      </c>
      <c r="K115" s="27">
        <v>123554.133252</v>
      </c>
      <c r="L115" s="27">
        <v>123543.945987</v>
      </c>
      <c r="M115" s="27">
        <v>123093.26286839999</v>
      </c>
      <c r="N115" s="27">
        <v>123068.6367438</v>
      </c>
      <c r="O115" s="30">
        <v>493259.68809479999</v>
      </c>
      <c r="P115" s="27">
        <v>130306.9173384</v>
      </c>
      <c r="Q115" s="27">
        <v>130584.8056854</v>
      </c>
      <c r="R115" s="27">
        <v>131176.9717434</v>
      </c>
      <c r="S115" s="27">
        <v>130929.77188499999</v>
      </c>
      <c r="T115" s="30">
        <v>522998.46665219998</v>
      </c>
      <c r="U115" s="27">
        <v>131078.43705000001</v>
      </c>
      <c r="V115" s="27">
        <v>119567.1051366</v>
      </c>
      <c r="W115" s="27">
        <v>119660</v>
      </c>
      <c r="X115" s="27">
        <v>119606.1917292</v>
      </c>
      <c r="Y115" s="30">
        <v>489894.95972340001</v>
      </c>
      <c r="Z115" s="27">
        <v>115457.25542999999</v>
      </c>
      <c r="AA115" s="27">
        <v>115457.25327840001</v>
      </c>
      <c r="AB115" s="27">
        <v>115457.25327840001</v>
      </c>
      <c r="AC115" s="27">
        <v>115457.25327840001</v>
      </c>
      <c r="AD115" s="30">
        <v>461829.0152652</v>
      </c>
      <c r="AE115" s="27">
        <v>126873.3116112</v>
      </c>
      <c r="AF115" s="27">
        <v>126873.3116112</v>
      </c>
      <c r="AG115" s="27">
        <v>123460.19355120001</v>
      </c>
      <c r="AH115" s="27">
        <v>123129.32955179999</v>
      </c>
      <c r="AI115" s="30">
        <v>500336.14632539998</v>
      </c>
      <c r="AJ115" s="27">
        <v>123658.07751659999</v>
      </c>
      <c r="AK115" s="27">
        <v>127586.4378228</v>
      </c>
      <c r="AL115" s="27">
        <v>135455.1183414</v>
      </c>
      <c r="AM115" s="27">
        <v>135298.75489020001</v>
      </c>
      <c r="AN115" s="30">
        <v>521998.38857099996</v>
      </c>
      <c r="AO115" s="27">
        <v>136490.24862</v>
      </c>
      <c r="AP115" s="27">
        <v>14005.389901799999</v>
      </c>
      <c r="AQ115" s="27">
        <v>20404.486198800001</v>
      </c>
      <c r="AR115" s="27">
        <v>20403.646190399999</v>
      </c>
      <c r="AS115" s="30">
        <v>191303.770911</v>
      </c>
      <c r="AT115" s="27">
        <v>20403.3406302</v>
      </c>
      <c r="AU115" s="27">
        <v>20415.515122199999</v>
      </c>
      <c r="AV115" s="27">
        <v>20412.462424199999</v>
      </c>
      <c r="AW115" s="27">
        <v>20770.698293400001</v>
      </c>
      <c r="AX115" s="30">
        <v>82002.016470000002</v>
      </c>
    </row>
    <row r="116" spans="1:50" hidden="1" outlineLevel="1">
      <c r="A116" s="6" t="s">
        <v>157</v>
      </c>
      <c r="B116" s="9" t="s">
        <v>158</v>
      </c>
      <c r="C116" s="30">
        <v>34269.840000000004</v>
      </c>
      <c r="D116" s="30">
        <v>34269.840000000004</v>
      </c>
      <c r="E116" s="30">
        <v>34269.840000000004</v>
      </c>
      <c r="F116" s="27">
        <v>8567.4600000000009</v>
      </c>
      <c r="G116" s="27">
        <v>0</v>
      </c>
      <c r="H116" s="27">
        <v>0</v>
      </c>
      <c r="I116" s="27">
        <v>0</v>
      </c>
      <c r="J116" s="30">
        <v>8567.4600000000009</v>
      </c>
      <c r="K116" s="27">
        <v>0</v>
      </c>
      <c r="L116" s="27">
        <v>0</v>
      </c>
      <c r="M116" s="27">
        <v>0</v>
      </c>
      <c r="N116" s="27">
        <v>0</v>
      </c>
      <c r="O116" s="30">
        <v>0</v>
      </c>
      <c r="P116" s="27">
        <v>0</v>
      </c>
      <c r="Q116" s="27">
        <v>0</v>
      </c>
      <c r="R116" s="27">
        <v>0</v>
      </c>
      <c r="S116" s="27">
        <v>0</v>
      </c>
      <c r="T116" s="30">
        <v>0</v>
      </c>
      <c r="U116" s="27">
        <v>0</v>
      </c>
      <c r="V116" s="27">
        <v>0</v>
      </c>
      <c r="W116" s="27">
        <v>0</v>
      </c>
      <c r="X116" s="27">
        <v>0</v>
      </c>
      <c r="Y116" s="30">
        <v>0</v>
      </c>
      <c r="Z116" s="27">
        <v>0</v>
      </c>
      <c r="AA116" s="27">
        <v>0</v>
      </c>
      <c r="AB116" s="27">
        <v>0</v>
      </c>
      <c r="AC116" s="27">
        <v>0</v>
      </c>
      <c r="AD116" s="30">
        <v>0</v>
      </c>
      <c r="AE116" s="27">
        <v>0</v>
      </c>
      <c r="AF116" s="27">
        <v>0</v>
      </c>
      <c r="AG116" s="27">
        <v>0</v>
      </c>
      <c r="AH116" s="27">
        <v>0</v>
      </c>
      <c r="AI116" s="30">
        <v>0</v>
      </c>
      <c r="AJ116" s="27">
        <v>0</v>
      </c>
      <c r="AK116" s="27">
        <v>0</v>
      </c>
      <c r="AL116" s="27">
        <v>0</v>
      </c>
      <c r="AM116" s="27">
        <v>0</v>
      </c>
      <c r="AN116" s="30">
        <v>0</v>
      </c>
      <c r="AO116" s="27">
        <v>0</v>
      </c>
      <c r="AP116" s="27">
        <v>0</v>
      </c>
      <c r="AQ116" s="27">
        <v>0</v>
      </c>
      <c r="AR116" s="27">
        <v>0</v>
      </c>
      <c r="AS116" s="30">
        <v>0</v>
      </c>
      <c r="AT116" s="27">
        <v>0</v>
      </c>
      <c r="AU116" s="27">
        <v>0</v>
      </c>
      <c r="AV116" s="27">
        <v>0</v>
      </c>
      <c r="AW116" s="27">
        <v>0</v>
      </c>
      <c r="AX116" s="30">
        <v>0</v>
      </c>
    </row>
    <row r="117" spans="1:50" hidden="1" outlineLevel="1">
      <c r="A117" s="6" t="s">
        <v>386</v>
      </c>
      <c r="B117" s="9" t="s">
        <v>388</v>
      </c>
      <c r="C117" s="30">
        <v>0</v>
      </c>
      <c r="D117" s="30">
        <v>0</v>
      </c>
      <c r="E117" s="30">
        <v>0</v>
      </c>
      <c r="F117" s="27">
        <v>0</v>
      </c>
      <c r="G117" s="27">
        <v>0</v>
      </c>
      <c r="H117" s="27">
        <v>0</v>
      </c>
      <c r="I117" s="27">
        <v>0</v>
      </c>
      <c r="J117" s="30">
        <v>0</v>
      </c>
      <c r="K117" s="27">
        <v>0</v>
      </c>
      <c r="L117" s="27">
        <v>0</v>
      </c>
      <c r="M117" s="27">
        <v>0</v>
      </c>
      <c r="N117" s="27">
        <v>0</v>
      </c>
      <c r="O117" s="30">
        <v>0</v>
      </c>
      <c r="P117" s="27">
        <v>0</v>
      </c>
      <c r="Q117" s="27">
        <v>0</v>
      </c>
      <c r="R117" s="27">
        <v>0</v>
      </c>
      <c r="S117" s="27">
        <v>0</v>
      </c>
      <c r="T117" s="30">
        <v>0</v>
      </c>
      <c r="U117" s="27">
        <v>0</v>
      </c>
      <c r="V117" s="27">
        <v>0</v>
      </c>
      <c r="W117" s="27">
        <v>0</v>
      </c>
      <c r="X117" s="27">
        <v>0</v>
      </c>
      <c r="Y117" s="30">
        <v>0</v>
      </c>
      <c r="Z117" s="27">
        <v>0</v>
      </c>
      <c r="AA117" s="27">
        <v>0</v>
      </c>
      <c r="AB117" s="27">
        <v>0</v>
      </c>
      <c r="AC117" s="27">
        <v>17232.69846</v>
      </c>
      <c r="AD117" s="30">
        <v>17232.69846</v>
      </c>
      <c r="AE117" s="27">
        <v>0</v>
      </c>
      <c r="AF117" s="27">
        <v>0</v>
      </c>
      <c r="AG117" s="27">
        <v>0</v>
      </c>
      <c r="AH117" s="27">
        <v>0</v>
      </c>
      <c r="AI117" s="30">
        <v>0</v>
      </c>
      <c r="AJ117" s="27">
        <v>0</v>
      </c>
      <c r="AK117" s="27">
        <v>0</v>
      </c>
      <c r="AL117" s="27">
        <v>0</v>
      </c>
      <c r="AM117" s="27">
        <v>0</v>
      </c>
      <c r="AN117" s="30">
        <v>0</v>
      </c>
      <c r="AO117" s="27">
        <v>0</v>
      </c>
      <c r="AP117" s="27">
        <v>0</v>
      </c>
      <c r="AQ117" s="27">
        <v>0</v>
      </c>
      <c r="AR117" s="27">
        <v>0</v>
      </c>
      <c r="AS117" s="30">
        <v>0</v>
      </c>
      <c r="AT117" s="27">
        <v>0</v>
      </c>
      <c r="AU117" s="27">
        <v>0</v>
      </c>
      <c r="AV117" s="27">
        <v>0</v>
      </c>
      <c r="AW117" s="27">
        <v>0</v>
      </c>
      <c r="AX117" s="30">
        <v>0</v>
      </c>
    </row>
    <row r="118" spans="1:50" hidden="1" outlineLevel="1">
      <c r="A118" s="6" t="s">
        <v>400</v>
      </c>
      <c r="B118" s="9" t="s">
        <v>399</v>
      </c>
      <c r="C118" s="30">
        <v>0</v>
      </c>
      <c r="D118" s="30">
        <v>0</v>
      </c>
      <c r="E118" s="30">
        <v>0</v>
      </c>
      <c r="F118" s="27">
        <v>0</v>
      </c>
      <c r="G118" s="27">
        <v>0</v>
      </c>
      <c r="H118" s="27">
        <v>0</v>
      </c>
      <c r="I118" s="27">
        <v>0</v>
      </c>
      <c r="J118" s="30">
        <v>0</v>
      </c>
      <c r="K118" s="27">
        <v>0</v>
      </c>
      <c r="L118" s="27">
        <v>0</v>
      </c>
      <c r="M118" s="27">
        <v>0</v>
      </c>
      <c r="N118" s="27">
        <v>0</v>
      </c>
      <c r="O118" s="30">
        <v>0</v>
      </c>
      <c r="P118" s="27">
        <v>0</v>
      </c>
      <c r="Q118" s="27">
        <v>0</v>
      </c>
      <c r="R118" s="27">
        <v>0</v>
      </c>
      <c r="S118" s="27">
        <v>0</v>
      </c>
      <c r="T118" s="30">
        <v>0</v>
      </c>
      <c r="U118" s="27">
        <v>0</v>
      </c>
      <c r="V118" s="27">
        <v>0</v>
      </c>
      <c r="W118" s="27">
        <v>0</v>
      </c>
      <c r="X118" s="27">
        <v>0</v>
      </c>
      <c r="Y118" s="30">
        <v>0</v>
      </c>
      <c r="Z118" s="27">
        <v>0</v>
      </c>
      <c r="AA118" s="27">
        <v>0</v>
      </c>
      <c r="AB118" s="27">
        <v>0</v>
      </c>
      <c r="AC118" s="27">
        <v>12256.533170000001</v>
      </c>
      <c r="AD118" s="30">
        <v>12256.533170000001</v>
      </c>
      <c r="AE118" s="27">
        <v>18464.619620000001</v>
      </c>
      <c r="AF118" s="27">
        <v>3210.29981</v>
      </c>
      <c r="AG118" s="27">
        <v>1804.6087199999999</v>
      </c>
      <c r="AH118" s="27">
        <v>10370.80248</v>
      </c>
      <c r="AI118" s="30">
        <v>33850.330630000004</v>
      </c>
      <c r="AJ118" s="27">
        <v>4998.5748299999996</v>
      </c>
      <c r="AK118" s="27">
        <v>3153.0558599999999</v>
      </c>
      <c r="AL118" s="27">
        <v>1034.5564099999999</v>
      </c>
      <c r="AM118" s="27">
        <v>10332.00733</v>
      </c>
      <c r="AN118" s="30">
        <v>19518.19443</v>
      </c>
      <c r="AO118" s="27">
        <v>0</v>
      </c>
      <c r="AP118" s="27">
        <v>0</v>
      </c>
      <c r="AQ118" s="27">
        <v>0</v>
      </c>
      <c r="AR118" s="27">
        <v>0</v>
      </c>
      <c r="AS118" s="30">
        <v>0</v>
      </c>
      <c r="AT118" s="27">
        <v>0</v>
      </c>
      <c r="AU118" s="27">
        <v>0</v>
      </c>
      <c r="AV118" s="27">
        <v>0</v>
      </c>
      <c r="AW118" s="27">
        <v>0</v>
      </c>
      <c r="AX118" s="30">
        <v>0</v>
      </c>
    </row>
    <row r="119" spans="1:50" hidden="1" outlineLevel="1">
      <c r="A119" s="6" t="s">
        <v>405</v>
      </c>
      <c r="B119" s="9" t="s">
        <v>407</v>
      </c>
      <c r="C119" s="30">
        <v>0</v>
      </c>
      <c r="D119" s="30">
        <v>0</v>
      </c>
      <c r="E119" s="30">
        <v>0</v>
      </c>
      <c r="F119" s="27">
        <v>0</v>
      </c>
      <c r="G119" s="27">
        <v>0</v>
      </c>
      <c r="H119" s="27">
        <v>0</v>
      </c>
      <c r="I119" s="27">
        <v>0</v>
      </c>
      <c r="J119" s="30">
        <v>0</v>
      </c>
      <c r="K119" s="27">
        <v>0</v>
      </c>
      <c r="L119" s="27">
        <v>0</v>
      </c>
      <c r="M119" s="27">
        <v>0</v>
      </c>
      <c r="N119" s="27">
        <v>0</v>
      </c>
      <c r="O119" s="30">
        <v>0</v>
      </c>
      <c r="P119" s="27">
        <v>0</v>
      </c>
      <c r="Q119" s="27">
        <v>0</v>
      </c>
      <c r="R119" s="27">
        <v>0</v>
      </c>
      <c r="S119" s="27">
        <v>0</v>
      </c>
      <c r="T119" s="30">
        <v>0</v>
      </c>
      <c r="U119" s="27">
        <v>0</v>
      </c>
      <c r="V119" s="27">
        <v>0</v>
      </c>
      <c r="W119" s="27">
        <v>0</v>
      </c>
      <c r="X119" s="27">
        <v>0</v>
      </c>
      <c r="Y119" s="30">
        <v>0</v>
      </c>
      <c r="Z119" s="27">
        <v>0</v>
      </c>
      <c r="AA119" s="27">
        <v>0</v>
      </c>
      <c r="AB119" s="27">
        <v>0</v>
      </c>
      <c r="AC119" s="27">
        <v>0</v>
      </c>
      <c r="AD119" s="30">
        <v>0</v>
      </c>
      <c r="AE119" s="27">
        <v>0</v>
      </c>
      <c r="AF119" s="27">
        <v>0</v>
      </c>
      <c r="AG119" s="27">
        <v>0</v>
      </c>
      <c r="AH119" s="27">
        <v>22508</v>
      </c>
      <c r="AI119" s="30">
        <v>22508</v>
      </c>
      <c r="AJ119" s="27">
        <v>0</v>
      </c>
      <c r="AK119" s="27">
        <v>0</v>
      </c>
      <c r="AL119" s="27">
        <v>0</v>
      </c>
      <c r="AM119" s="27">
        <v>0</v>
      </c>
      <c r="AN119" s="30">
        <v>0</v>
      </c>
      <c r="AO119" s="27">
        <v>0</v>
      </c>
      <c r="AP119" s="27">
        <v>0</v>
      </c>
      <c r="AQ119" s="27">
        <v>0</v>
      </c>
      <c r="AR119" s="27">
        <v>0</v>
      </c>
      <c r="AS119" s="30">
        <v>0</v>
      </c>
      <c r="AT119" s="27">
        <v>0</v>
      </c>
      <c r="AU119" s="27">
        <v>0</v>
      </c>
      <c r="AV119" s="27">
        <v>0</v>
      </c>
      <c r="AW119" s="27">
        <v>0</v>
      </c>
      <c r="AX119" s="30">
        <v>0</v>
      </c>
    </row>
    <row r="120" spans="1:50" hidden="1" outlineLevel="1">
      <c r="A120" s="6" t="s">
        <v>406</v>
      </c>
      <c r="B120" s="9" t="s">
        <v>408</v>
      </c>
      <c r="C120" s="30">
        <v>0</v>
      </c>
      <c r="D120" s="30">
        <v>0</v>
      </c>
      <c r="E120" s="30">
        <v>0</v>
      </c>
      <c r="F120" s="27">
        <v>0</v>
      </c>
      <c r="G120" s="27">
        <v>0</v>
      </c>
      <c r="H120" s="27">
        <v>0</v>
      </c>
      <c r="I120" s="27">
        <v>0</v>
      </c>
      <c r="J120" s="30">
        <v>0</v>
      </c>
      <c r="K120" s="27">
        <v>0</v>
      </c>
      <c r="L120" s="27">
        <v>0</v>
      </c>
      <c r="M120" s="27">
        <v>0</v>
      </c>
      <c r="N120" s="27">
        <v>0</v>
      </c>
      <c r="O120" s="30">
        <v>0</v>
      </c>
      <c r="P120" s="27">
        <v>0</v>
      </c>
      <c r="Q120" s="27">
        <v>0</v>
      </c>
      <c r="R120" s="27">
        <v>0</v>
      </c>
      <c r="S120" s="27">
        <v>0</v>
      </c>
      <c r="T120" s="30">
        <v>0</v>
      </c>
      <c r="U120" s="27">
        <v>0</v>
      </c>
      <c r="V120" s="27">
        <v>0</v>
      </c>
      <c r="W120" s="27">
        <v>0</v>
      </c>
      <c r="X120" s="27">
        <v>0</v>
      </c>
      <c r="Y120" s="30">
        <v>0</v>
      </c>
      <c r="Z120" s="27">
        <v>0</v>
      </c>
      <c r="AA120" s="27">
        <v>0</v>
      </c>
      <c r="AB120" s="27">
        <v>0</v>
      </c>
      <c r="AC120" s="27">
        <v>0</v>
      </c>
      <c r="AD120" s="30">
        <v>0</v>
      </c>
      <c r="AE120" s="27">
        <v>0</v>
      </c>
      <c r="AF120" s="27">
        <v>0</v>
      </c>
      <c r="AG120" s="27">
        <v>0</v>
      </c>
      <c r="AH120" s="27">
        <v>4500</v>
      </c>
      <c r="AI120" s="30">
        <v>4500</v>
      </c>
      <c r="AJ120" s="27">
        <v>0</v>
      </c>
      <c r="AK120" s="27">
        <v>0</v>
      </c>
      <c r="AL120" s="27">
        <v>0</v>
      </c>
      <c r="AM120" s="27">
        <v>0</v>
      </c>
      <c r="AN120" s="30">
        <v>0</v>
      </c>
      <c r="AO120" s="27">
        <v>13220.00065</v>
      </c>
      <c r="AP120" s="27">
        <v>-4409.7647699999998</v>
      </c>
      <c r="AQ120" s="27">
        <v>1723.7369000000001</v>
      </c>
      <c r="AR120" s="27">
        <v>1184</v>
      </c>
      <c r="AS120" s="30">
        <v>11717.97278</v>
      </c>
      <c r="AT120" s="27">
        <v>3158.08</v>
      </c>
      <c r="AU120" s="27">
        <v>1537.8145500000001</v>
      </c>
      <c r="AV120" s="27">
        <v>2016.85491</v>
      </c>
      <c r="AW120" s="27">
        <v>2773.4142299999999</v>
      </c>
      <c r="AX120" s="30">
        <v>9486.1636899999994</v>
      </c>
    </row>
    <row r="121" spans="1:50" hidden="1" outlineLevel="1">
      <c r="A121" s="6" t="s">
        <v>940</v>
      </c>
      <c r="B121" s="9" t="s">
        <v>941</v>
      </c>
      <c r="C121" s="30">
        <v>0</v>
      </c>
      <c r="D121" s="30">
        <v>0</v>
      </c>
      <c r="E121" s="30">
        <v>0</v>
      </c>
      <c r="F121" s="27">
        <v>0</v>
      </c>
      <c r="G121" s="27">
        <v>0</v>
      </c>
      <c r="H121" s="27">
        <v>0</v>
      </c>
      <c r="I121" s="27">
        <v>0</v>
      </c>
      <c r="J121" s="30">
        <v>0</v>
      </c>
      <c r="K121" s="27">
        <v>0</v>
      </c>
      <c r="L121" s="27">
        <v>0</v>
      </c>
      <c r="M121" s="27">
        <v>0</v>
      </c>
      <c r="N121" s="27">
        <v>0</v>
      </c>
      <c r="O121" s="30">
        <v>0</v>
      </c>
      <c r="P121" s="27">
        <v>0</v>
      </c>
      <c r="Q121" s="27">
        <v>0</v>
      </c>
      <c r="R121" s="27">
        <v>0</v>
      </c>
      <c r="S121" s="27">
        <v>0</v>
      </c>
      <c r="T121" s="30">
        <v>0</v>
      </c>
      <c r="U121" s="27">
        <v>0</v>
      </c>
      <c r="V121" s="27">
        <v>0</v>
      </c>
      <c r="W121" s="27">
        <v>0</v>
      </c>
      <c r="X121" s="27">
        <v>0</v>
      </c>
      <c r="Y121" s="30">
        <v>0</v>
      </c>
      <c r="Z121" s="27">
        <v>0</v>
      </c>
      <c r="AA121" s="27">
        <v>0</v>
      </c>
      <c r="AB121" s="27">
        <v>0</v>
      </c>
      <c r="AC121" s="27">
        <v>0</v>
      </c>
      <c r="AD121" s="30">
        <v>0</v>
      </c>
      <c r="AE121" s="27">
        <v>0</v>
      </c>
      <c r="AF121" s="27">
        <v>0</v>
      </c>
      <c r="AG121" s="27">
        <v>0</v>
      </c>
      <c r="AH121" s="27">
        <v>0</v>
      </c>
      <c r="AI121" s="30">
        <v>0</v>
      </c>
      <c r="AJ121" s="27">
        <v>0</v>
      </c>
      <c r="AK121" s="27">
        <v>-14139.121461770001</v>
      </c>
      <c r="AL121" s="27">
        <v>-13025.110629245</v>
      </c>
      <c r="AM121" s="27">
        <v>0</v>
      </c>
      <c r="AN121" s="30">
        <v>-27164.232091015001</v>
      </c>
      <c r="AO121" s="27">
        <v>-13883.544320000001</v>
      </c>
      <c r="AP121" s="27">
        <v>-43217.884720000002</v>
      </c>
      <c r="AQ121" s="27">
        <v>0</v>
      </c>
      <c r="AR121" s="27">
        <v>-23449.802749999999</v>
      </c>
      <c r="AS121" s="30">
        <v>-80551.231790000005</v>
      </c>
      <c r="AT121" s="27">
        <v>0</v>
      </c>
      <c r="AU121" s="27">
        <v>-103801.48357</v>
      </c>
      <c r="AV121" s="27">
        <v>-15690.8994799994</v>
      </c>
      <c r="AW121" s="27">
        <v>0</v>
      </c>
      <c r="AX121" s="30">
        <v>-119492.38304999939</v>
      </c>
    </row>
    <row r="122" spans="1:50" hidden="1" outlineLevel="1">
      <c r="A122" s="6" t="s">
        <v>127</v>
      </c>
      <c r="B122" s="9" t="s">
        <v>128</v>
      </c>
      <c r="C122" s="30">
        <v>0</v>
      </c>
      <c r="D122" s="30">
        <v>21261</v>
      </c>
      <c r="E122" s="30">
        <v>17490</v>
      </c>
      <c r="F122" s="27">
        <v>0</v>
      </c>
      <c r="G122" s="27">
        <v>0</v>
      </c>
      <c r="H122" s="27">
        <v>0</v>
      </c>
      <c r="I122" s="27">
        <v>0</v>
      </c>
      <c r="J122" s="30">
        <v>0</v>
      </c>
      <c r="K122" s="27">
        <v>0</v>
      </c>
      <c r="L122" s="27">
        <v>0</v>
      </c>
      <c r="M122" s="27">
        <v>0</v>
      </c>
      <c r="N122" s="27">
        <v>0</v>
      </c>
      <c r="O122" s="30">
        <v>0</v>
      </c>
      <c r="P122" s="27">
        <v>0</v>
      </c>
      <c r="Q122" s="27">
        <v>0</v>
      </c>
      <c r="R122" s="27">
        <v>0</v>
      </c>
      <c r="S122" s="27">
        <v>0</v>
      </c>
      <c r="T122" s="30">
        <v>0</v>
      </c>
      <c r="U122" s="27">
        <v>0</v>
      </c>
      <c r="V122" s="27">
        <v>0</v>
      </c>
      <c r="W122" s="27">
        <v>0</v>
      </c>
      <c r="X122" s="27">
        <v>0</v>
      </c>
      <c r="Y122" s="30">
        <v>0</v>
      </c>
      <c r="Z122" s="27">
        <v>0</v>
      </c>
      <c r="AA122" s="27">
        <v>0</v>
      </c>
      <c r="AB122" s="27">
        <v>0</v>
      </c>
      <c r="AC122" s="27">
        <v>0</v>
      </c>
      <c r="AD122" s="30">
        <v>0</v>
      </c>
      <c r="AE122" s="27">
        <v>0</v>
      </c>
      <c r="AF122" s="27">
        <v>0</v>
      </c>
      <c r="AG122" s="27">
        <v>0</v>
      </c>
      <c r="AH122" s="27">
        <v>0</v>
      </c>
      <c r="AI122" s="30">
        <v>0</v>
      </c>
      <c r="AJ122" s="27">
        <v>0</v>
      </c>
      <c r="AK122" s="27">
        <v>0</v>
      </c>
      <c r="AL122" s="27">
        <v>0</v>
      </c>
      <c r="AM122" s="27">
        <v>0</v>
      </c>
      <c r="AN122" s="30">
        <v>0</v>
      </c>
      <c r="AO122" s="27">
        <v>0</v>
      </c>
      <c r="AP122" s="27">
        <v>0</v>
      </c>
      <c r="AQ122" s="27">
        <v>0</v>
      </c>
      <c r="AR122" s="27">
        <v>0</v>
      </c>
      <c r="AS122" s="30">
        <v>0</v>
      </c>
      <c r="AT122" s="27">
        <v>0</v>
      </c>
      <c r="AU122" s="27">
        <v>0</v>
      </c>
      <c r="AV122" s="27">
        <v>0</v>
      </c>
      <c r="AW122" s="27">
        <v>0</v>
      </c>
      <c r="AX122" s="30">
        <v>0</v>
      </c>
    </row>
    <row r="123" spans="1:50" hidden="1" outlineLevel="1">
      <c r="A123" s="6" t="s">
        <v>159</v>
      </c>
      <c r="B123" s="9" t="s">
        <v>160</v>
      </c>
      <c r="C123" s="30">
        <v>63100</v>
      </c>
      <c r="D123" s="30">
        <v>0</v>
      </c>
      <c r="E123" s="30">
        <v>0</v>
      </c>
      <c r="F123" s="27">
        <v>0</v>
      </c>
      <c r="G123" s="27">
        <v>87808.75089119999</v>
      </c>
      <c r="H123" s="27">
        <v>0</v>
      </c>
      <c r="I123" s="27">
        <v>0</v>
      </c>
      <c r="J123" s="30">
        <v>87808.75089119999</v>
      </c>
      <c r="K123" s="27">
        <v>0</v>
      </c>
      <c r="L123" s="27">
        <v>0</v>
      </c>
      <c r="M123" s="27">
        <v>0</v>
      </c>
      <c r="N123" s="27">
        <v>0</v>
      </c>
      <c r="O123" s="30">
        <v>0</v>
      </c>
      <c r="P123" s="27">
        <v>0</v>
      </c>
      <c r="Q123" s="27">
        <v>0</v>
      </c>
      <c r="R123" s="27">
        <v>0</v>
      </c>
      <c r="S123" s="27">
        <v>0</v>
      </c>
      <c r="T123" s="30">
        <v>0</v>
      </c>
      <c r="U123" s="27">
        <v>0</v>
      </c>
      <c r="V123" s="27">
        <v>0</v>
      </c>
      <c r="W123" s="27">
        <v>0</v>
      </c>
      <c r="X123" s="27">
        <v>0</v>
      </c>
      <c r="Y123" s="30">
        <v>0</v>
      </c>
      <c r="Z123" s="27">
        <v>0</v>
      </c>
      <c r="AA123" s="27">
        <v>0</v>
      </c>
      <c r="AB123" s="27">
        <v>0</v>
      </c>
      <c r="AC123" s="27">
        <v>0</v>
      </c>
      <c r="AD123" s="30">
        <v>0</v>
      </c>
      <c r="AE123" s="27">
        <v>0</v>
      </c>
      <c r="AF123" s="27">
        <v>0</v>
      </c>
      <c r="AG123" s="27">
        <v>0</v>
      </c>
      <c r="AH123" s="27">
        <v>0</v>
      </c>
      <c r="AI123" s="30">
        <v>0</v>
      </c>
      <c r="AJ123" s="27">
        <v>0</v>
      </c>
      <c r="AK123" s="27">
        <v>0</v>
      </c>
      <c r="AL123" s="27">
        <v>0</v>
      </c>
      <c r="AM123" s="27">
        <v>0</v>
      </c>
      <c r="AN123" s="30">
        <v>0</v>
      </c>
      <c r="AO123" s="27">
        <v>0</v>
      </c>
      <c r="AP123" s="27">
        <v>0</v>
      </c>
      <c r="AQ123" s="27">
        <v>0</v>
      </c>
      <c r="AR123" s="27">
        <v>0</v>
      </c>
      <c r="AS123" s="30">
        <v>0</v>
      </c>
      <c r="AT123" s="27">
        <v>0</v>
      </c>
      <c r="AU123" s="27">
        <v>0</v>
      </c>
      <c r="AV123" s="27">
        <v>0</v>
      </c>
      <c r="AW123" s="27">
        <v>0</v>
      </c>
      <c r="AX123" s="30">
        <v>0</v>
      </c>
    </row>
    <row r="124" spans="1:50" hidden="1" outlineLevel="1">
      <c r="A124" s="6" t="s">
        <v>954</v>
      </c>
      <c r="B124" s="9"/>
      <c r="C124" s="30">
        <v>0</v>
      </c>
      <c r="D124" s="30">
        <v>0</v>
      </c>
      <c r="E124" s="30">
        <v>0</v>
      </c>
      <c r="F124" s="27"/>
      <c r="G124" s="27"/>
      <c r="H124" s="27"/>
      <c r="I124" s="27"/>
      <c r="J124" s="30"/>
      <c r="K124" s="27"/>
      <c r="L124" s="27"/>
      <c r="M124" s="27"/>
      <c r="N124" s="27"/>
      <c r="O124" s="30"/>
      <c r="P124" s="27"/>
      <c r="Q124" s="27"/>
      <c r="R124" s="27"/>
      <c r="S124" s="27"/>
      <c r="T124" s="30"/>
      <c r="U124" s="27"/>
      <c r="V124" s="27"/>
      <c r="W124" s="27"/>
      <c r="X124" s="27"/>
      <c r="Y124" s="30"/>
      <c r="Z124" s="27"/>
      <c r="AA124" s="27"/>
      <c r="AB124" s="27"/>
      <c r="AC124" s="27"/>
      <c r="AD124" s="30"/>
      <c r="AE124" s="27"/>
      <c r="AF124" s="27"/>
      <c r="AG124" s="27"/>
      <c r="AH124" s="27"/>
      <c r="AI124" s="30"/>
      <c r="AJ124" s="27">
        <v>0</v>
      </c>
      <c r="AK124" s="27">
        <v>0</v>
      </c>
      <c r="AL124" s="27">
        <v>0</v>
      </c>
      <c r="AM124" s="27">
        <v>0</v>
      </c>
      <c r="AN124" s="30">
        <v>0</v>
      </c>
      <c r="AO124" s="27">
        <v>0</v>
      </c>
      <c r="AP124" s="27">
        <v>0</v>
      </c>
      <c r="AQ124" s="27">
        <v>0</v>
      </c>
      <c r="AR124" s="27">
        <v>0</v>
      </c>
      <c r="AS124" s="30">
        <v>0</v>
      </c>
      <c r="AT124" s="27">
        <v>0</v>
      </c>
      <c r="AU124" s="27">
        <v>0</v>
      </c>
      <c r="AV124" s="27">
        <v>0</v>
      </c>
      <c r="AW124" s="27">
        <v>1043895.48156</v>
      </c>
      <c r="AX124" s="30">
        <v>1043895.48156</v>
      </c>
    </row>
    <row r="125" spans="1:50" hidden="1" outlineLevel="1">
      <c r="A125" s="6" t="s">
        <v>956</v>
      </c>
      <c r="B125" s="9"/>
      <c r="C125" s="30">
        <v>0</v>
      </c>
      <c r="D125" s="30">
        <v>0</v>
      </c>
      <c r="E125" s="30">
        <v>0</v>
      </c>
      <c r="F125" s="27"/>
      <c r="G125" s="27"/>
      <c r="H125" s="27"/>
      <c r="I125" s="27"/>
      <c r="J125" s="30"/>
      <c r="K125" s="27"/>
      <c r="L125" s="27"/>
      <c r="M125" s="27"/>
      <c r="N125" s="27"/>
      <c r="O125" s="30"/>
      <c r="P125" s="27"/>
      <c r="Q125" s="27"/>
      <c r="R125" s="27"/>
      <c r="S125" s="27"/>
      <c r="T125" s="30"/>
      <c r="U125" s="27"/>
      <c r="V125" s="27"/>
      <c r="W125" s="27"/>
      <c r="X125" s="27"/>
      <c r="Y125" s="30"/>
      <c r="Z125" s="27"/>
      <c r="AA125" s="27"/>
      <c r="AB125" s="27"/>
      <c r="AC125" s="27"/>
      <c r="AD125" s="30"/>
      <c r="AE125" s="27"/>
      <c r="AF125" s="27"/>
      <c r="AG125" s="27"/>
      <c r="AH125" s="27"/>
      <c r="AI125" s="30"/>
      <c r="AJ125" s="27">
        <v>0</v>
      </c>
      <c r="AK125" s="27">
        <v>0</v>
      </c>
      <c r="AL125" s="27">
        <v>0</v>
      </c>
      <c r="AM125" s="27">
        <v>0</v>
      </c>
      <c r="AN125" s="30">
        <v>0</v>
      </c>
      <c r="AO125" s="27">
        <v>0</v>
      </c>
      <c r="AP125" s="27">
        <v>0</v>
      </c>
      <c r="AQ125" s="27">
        <v>0</v>
      </c>
      <c r="AR125" s="27">
        <v>0</v>
      </c>
      <c r="AS125" s="30">
        <v>0</v>
      </c>
      <c r="AT125" s="27">
        <v>0</v>
      </c>
      <c r="AU125" s="27">
        <v>0</v>
      </c>
      <c r="AV125" s="27">
        <v>0</v>
      </c>
      <c r="AW125" s="27">
        <v>-510000</v>
      </c>
      <c r="AX125" s="30">
        <v>-510000</v>
      </c>
    </row>
    <row r="126" spans="1:50" collapsed="1">
      <c r="A126" s="2" t="s">
        <v>161</v>
      </c>
      <c r="B126" s="8" t="s">
        <v>162</v>
      </c>
      <c r="C126" s="29">
        <v>1419760.68698</v>
      </c>
      <c r="D126" s="29">
        <v>2026650.4025354146</v>
      </c>
      <c r="E126" s="29">
        <v>2383187.4880025722</v>
      </c>
      <c r="F126" s="22">
        <v>527232.35610420001</v>
      </c>
      <c r="G126" s="22">
        <v>475682.25795639999</v>
      </c>
      <c r="H126" s="22">
        <v>445273.99759879999</v>
      </c>
      <c r="I126" s="22">
        <v>635797.38086086104</v>
      </c>
      <c r="J126" s="29">
        <v>2083985.9925202613</v>
      </c>
      <c r="K126" s="22">
        <v>448214.75325199997</v>
      </c>
      <c r="L126" s="22">
        <v>857849.90598699998</v>
      </c>
      <c r="M126" s="22">
        <v>613449.81863680005</v>
      </c>
      <c r="N126" s="22">
        <v>714971.25674380001</v>
      </c>
      <c r="O126" s="29">
        <v>2634485.4438631996</v>
      </c>
      <c r="P126" s="22">
        <v>736504.91733840003</v>
      </c>
      <c r="Q126" s="22">
        <v>785353.80568540003</v>
      </c>
      <c r="R126" s="22">
        <v>851006.97174339998</v>
      </c>
      <c r="S126" s="22">
        <v>864298.77188499994</v>
      </c>
      <c r="T126" s="29">
        <v>3237164.4666522001</v>
      </c>
      <c r="U126" s="22">
        <v>1156630.4370500001</v>
      </c>
      <c r="V126" s="22">
        <v>1011955.1051366</v>
      </c>
      <c r="W126" s="22">
        <v>1143207</v>
      </c>
      <c r="X126" s="77">
        <v>1159565.3873026557</v>
      </c>
      <c r="Y126" s="29">
        <v>4471357.9294892559</v>
      </c>
      <c r="Z126" s="22">
        <v>1336104.5542280001</v>
      </c>
      <c r="AA126" s="22">
        <v>1231025.1659144</v>
      </c>
      <c r="AB126" s="22">
        <v>1291586.2532784001</v>
      </c>
      <c r="AC126" s="22">
        <v>1229229.2922362001</v>
      </c>
      <c r="AD126" s="29">
        <v>5087945.2656570002</v>
      </c>
      <c r="AE126" s="22">
        <v>1240004.9605604</v>
      </c>
      <c r="AF126" s="22">
        <v>1221174.1094857999</v>
      </c>
      <c r="AG126" s="22">
        <v>1153751.2353063999</v>
      </c>
      <c r="AH126" s="22">
        <v>1151629.3391886</v>
      </c>
      <c r="AI126" s="29">
        <v>4766559.6445412003</v>
      </c>
      <c r="AJ126" s="22">
        <v>1216308.1591144002</v>
      </c>
      <c r="AK126" s="22">
        <v>1168322.3332286298</v>
      </c>
      <c r="AL126" s="22">
        <v>1158969.0225680165</v>
      </c>
      <c r="AM126" s="22">
        <v>1057660.8797279999</v>
      </c>
      <c r="AN126" s="29">
        <v>4601260.3946390459</v>
      </c>
      <c r="AO126" s="22">
        <v>1130247.9097616</v>
      </c>
      <c r="AP126" s="22">
        <v>1226622.1412384</v>
      </c>
      <c r="AQ126" s="22">
        <v>1226033.1525527998</v>
      </c>
      <c r="AR126" s="22">
        <v>1201029.1039688</v>
      </c>
      <c r="AS126" s="29">
        <v>4783932.3075216003</v>
      </c>
      <c r="AT126" s="22">
        <v>1128564.6734302</v>
      </c>
      <c r="AU126" s="22">
        <v>1278568.4935689999</v>
      </c>
      <c r="AV126" s="22">
        <v>1257498.5930080004</v>
      </c>
      <c r="AW126" s="22">
        <v>1464280.6332451999</v>
      </c>
      <c r="AX126" s="29">
        <v>5128912.3932524007</v>
      </c>
    </row>
    <row r="127" spans="1:50" hidden="1" outlineLevel="1">
      <c r="A127" s="6" t="s">
        <v>163</v>
      </c>
      <c r="B127" s="9" t="s">
        <v>164</v>
      </c>
      <c r="C127" s="30">
        <v>554576.08385594597</v>
      </c>
      <c r="D127" s="30">
        <v>550103.69608291402</v>
      </c>
      <c r="E127" s="30">
        <v>541158.92053685058</v>
      </c>
      <c r="F127" s="27">
        <v>133053.53624769699</v>
      </c>
      <c r="G127" s="27">
        <v>133053.53624769699</v>
      </c>
      <c r="H127" s="27">
        <v>133053.53624769699</v>
      </c>
      <c r="I127" s="27">
        <v>133053.53624769699</v>
      </c>
      <c r="J127" s="30">
        <v>532214.14499078796</v>
      </c>
      <c r="K127" s="27">
        <v>0</v>
      </c>
      <c r="L127" s="27">
        <v>0</v>
      </c>
      <c r="M127" s="27">
        <v>0</v>
      </c>
      <c r="N127" s="27">
        <v>0</v>
      </c>
      <c r="O127" s="30">
        <v>0</v>
      </c>
      <c r="P127" s="27">
        <v>0</v>
      </c>
      <c r="Q127" s="27">
        <v>0</v>
      </c>
      <c r="R127" s="27">
        <v>0</v>
      </c>
      <c r="S127" s="27">
        <v>0</v>
      </c>
      <c r="T127" s="30">
        <v>0</v>
      </c>
      <c r="U127" s="27">
        <v>0</v>
      </c>
      <c r="V127" s="27">
        <v>0</v>
      </c>
      <c r="W127" s="27">
        <v>0</v>
      </c>
      <c r="X127" s="27">
        <v>0</v>
      </c>
      <c r="Y127" s="30">
        <v>0</v>
      </c>
      <c r="Z127" s="27">
        <v>0</v>
      </c>
      <c r="AA127" s="27">
        <v>0</v>
      </c>
      <c r="AB127" s="27">
        <v>0</v>
      </c>
      <c r="AC127" s="27">
        <v>0</v>
      </c>
      <c r="AD127" s="30">
        <v>0</v>
      </c>
      <c r="AE127" s="27">
        <v>0</v>
      </c>
      <c r="AF127" s="27">
        <v>0</v>
      </c>
      <c r="AG127" s="27">
        <v>0</v>
      </c>
      <c r="AH127" s="27">
        <v>0</v>
      </c>
      <c r="AI127" s="30">
        <v>0</v>
      </c>
      <c r="AJ127" s="27">
        <v>0</v>
      </c>
      <c r="AK127" s="27">
        <v>0</v>
      </c>
      <c r="AL127" s="27">
        <v>0</v>
      </c>
      <c r="AM127" s="27">
        <v>0</v>
      </c>
      <c r="AN127" s="30">
        <v>0</v>
      </c>
      <c r="AO127" s="27">
        <v>0</v>
      </c>
      <c r="AP127" s="27">
        <v>0</v>
      </c>
      <c r="AQ127" s="27">
        <v>0</v>
      </c>
      <c r="AR127" s="27">
        <v>0</v>
      </c>
      <c r="AS127" s="30">
        <v>0</v>
      </c>
      <c r="AT127" s="27">
        <v>0</v>
      </c>
      <c r="AU127" s="27">
        <v>0</v>
      </c>
      <c r="AV127" s="27">
        <v>0</v>
      </c>
      <c r="AW127" s="27">
        <v>0</v>
      </c>
      <c r="AX127" s="30">
        <v>0</v>
      </c>
    </row>
    <row r="128" spans="1:50" hidden="1" outlineLevel="1">
      <c r="A128" s="6" t="s">
        <v>165</v>
      </c>
      <c r="B128" s="9" t="s">
        <v>166</v>
      </c>
      <c r="C128" s="30">
        <v>68282</v>
      </c>
      <c r="D128" s="30">
        <v>55207</v>
      </c>
      <c r="E128" s="30">
        <v>0</v>
      </c>
      <c r="F128" s="27">
        <v>0</v>
      </c>
      <c r="G128" s="27">
        <v>0</v>
      </c>
      <c r="H128" s="27">
        <v>0</v>
      </c>
      <c r="I128" s="27">
        <v>0</v>
      </c>
      <c r="J128" s="30">
        <v>0</v>
      </c>
      <c r="K128" s="27">
        <v>0</v>
      </c>
      <c r="L128" s="27">
        <v>0</v>
      </c>
      <c r="M128" s="27">
        <v>0</v>
      </c>
      <c r="N128" s="27">
        <v>0</v>
      </c>
      <c r="O128" s="30">
        <v>0</v>
      </c>
      <c r="P128" s="27">
        <v>0</v>
      </c>
      <c r="Q128" s="27">
        <v>0</v>
      </c>
      <c r="R128" s="27">
        <v>0</v>
      </c>
      <c r="S128" s="27">
        <v>0</v>
      </c>
      <c r="T128" s="30">
        <v>0</v>
      </c>
      <c r="U128" s="27">
        <v>0</v>
      </c>
      <c r="V128" s="27">
        <v>0</v>
      </c>
      <c r="W128" s="27">
        <v>0</v>
      </c>
      <c r="X128" s="27">
        <v>0</v>
      </c>
      <c r="Y128" s="30">
        <v>0</v>
      </c>
      <c r="Z128" s="27">
        <v>0</v>
      </c>
      <c r="AA128" s="27">
        <v>0</v>
      </c>
      <c r="AB128" s="27">
        <v>0</v>
      </c>
      <c r="AC128" s="27">
        <v>0</v>
      </c>
      <c r="AD128" s="30">
        <v>0</v>
      </c>
      <c r="AE128" s="27">
        <v>0</v>
      </c>
      <c r="AF128" s="27">
        <v>0</v>
      </c>
      <c r="AG128" s="27">
        <v>0</v>
      </c>
      <c r="AH128" s="27">
        <v>0</v>
      </c>
      <c r="AI128" s="30">
        <v>0</v>
      </c>
      <c r="AJ128" s="27">
        <v>0</v>
      </c>
      <c r="AK128" s="27">
        <v>0</v>
      </c>
      <c r="AL128" s="27">
        <v>0</v>
      </c>
      <c r="AM128" s="27">
        <v>0</v>
      </c>
      <c r="AN128" s="30">
        <v>0</v>
      </c>
      <c r="AO128" s="27">
        <v>0</v>
      </c>
      <c r="AP128" s="27">
        <v>0</v>
      </c>
      <c r="AQ128" s="27">
        <v>0</v>
      </c>
      <c r="AR128" s="27">
        <v>0</v>
      </c>
      <c r="AS128" s="30">
        <v>0</v>
      </c>
      <c r="AT128" s="27">
        <v>0</v>
      </c>
      <c r="AU128" s="27">
        <v>0</v>
      </c>
      <c r="AV128" s="27">
        <v>0</v>
      </c>
      <c r="AW128" s="27">
        <v>0</v>
      </c>
      <c r="AX128" s="30">
        <v>0</v>
      </c>
    </row>
    <row r="129" spans="1:50" hidden="1" outlineLevel="1">
      <c r="A129" s="6" t="s">
        <v>167</v>
      </c>
      <c r="B129" s="9" t="s">
        <v>168</v>
      </c>
      <c r="C129" s="30">
        <v>0</v>
      </c>
      <c r="D129" s="30">
        <v>0</v>
      </c>
      <c r="E129" s="30">
        <v>0</v>
      </c>
      <c r="F129" s="27">
        <v>0</v>
      </c>
      <c r="G129" s="27">
        <v>0</v>
      </c>
      <c r="H129" s="27">
        <v>119628.9865768</v>
      </c>
      <c r="I129" s="27">
        <v>119628.9865768</v>
      </c>
      <c r="J129" s="30">
        <v>239257.9731536</v>
      </c>
      <c r="K129" s="27">
        <v>119628.9865768</v>
      </c>
      <c r="L129" s="27">
        <v>119628.9865768</v>
      </c>
      <c r="M129" s="27">
        <v>119628.9865768</v>
      </c>
      <c r="N129" s="27">
        <v>119628.9865768</v>
      </c>
      <c r="O129" s="30">
        <v>478515.94631300657</v>
      </c>
      <c r="P129" s="27">
        <v>119628.9865768</v>
      </c>
      <c r="Q129" s="27">
        <v>119628.98657825201</v>
      </c>
      <c r="R129" s="27">
        <v>119628.98657825201</v>
      </c>
      <c r="S129" s="27">
        <v>119628.98657825201</v>
      </c>
      <c r="T129" s="30">
        <v>478515.94631300698</v>
      </c>
      <c r="U129" s="27">
        <v>119628.98657825201</v>
      </c>
      <c r="V129" s="27">
        <v>119627.711391905</v>
      </c>
      <c r="W129" s="27">
        <v>119627.711391905</v>
      </c>
      <c r="X129" s="27">
        <v>119627.711391905</v>
      </c>
      <c r="Y129" s="30">
        <v>478510.845567621</v>
      </c>
      <c r="Z129" s="27">
        <v>119627.71139190528</v>
      </c>
      <c r="AA129" s="27">
        <v>119627.711391905</v>
      </c>
      <c r="AB129" s="27">
        <v>119627.711391905</v>
      </c>
      <c r="AC129" s="27">
        <v>119627.711391905</v>
      </c>
      <c r="AD129" s="30">
        <v>478510.84556762024</v>
      </c>
      <c r="AE129" s="27">
        <v>119627.711391905</v>
      </c>
      <c r="AF129" s="27">
        <v>119627.711391905</v>
      </c>
      <c r="AG129" s="27">
        <v>0</v>
      </c>
      <c r="AH129" s="27">
        <v>0</v>
      </c>
      <c r="AI129" s="30">
        <v>239255.42278381001</v>
      </c>
      <c r="AJ129" s="27">
        <v>0</v>
      </c>
      <c r="AK129" s="27">
        <v>0</v>
      </c>
      <c r="AL129" s="27">
        <v>0</v>
      </c>
      <c r="AM129" s="27">
        <v>0</v>
      </c>
      <c r="AN129" s="30">
        <v>0</v>
      </c>
      <c r="AO129" s="27">
        <v>0</v>
      </c>
      <c r="AP129" s="27">
        <v>0</v>
      </c>
      <c r="AQ129" s="27">
        <v>0</v>
      </c>
      <c r="AR129" s="27">
        <v>0</v>
      </c>
      <c r="AS129" s="30">
        <v>0</v>
      </c>
      <c r="AT129" s="27">
        <v>0</v>
      </c>
      <c r="AU129" s="27">
        <v>0</v>
      </c>
      <c r="AV129" s="27">
        <v>0</v>
      </c>
      <c r="AW129" s="27">
        <v>0</v>
      </c>
      <c r="AX129" s="30">
        <v>0</v>
      </c>
    </row>
    <row r="130" spans="1:50" hidden="1" outlineLevel="1">
      <c r="A130" s="6" t="s">
        <v>910</v>
      </c>
      <c r="B130" s="9" t="s">
        <v>911</v>
      </c>
      <c r="C130" s="30">
        <v>0</v>
      </c>
      <c r="D130" s="30">
        <v>0</v>
      </c>
      <c r="E130" s="30">
        <v>0</v>
      </c>
      <c r="F130" s="27">
        <v>0</v>
      </c>
      <c r="G130" s="27">
        <v>0</v>
      </c>
      <c r="H130" s="27">
        <v>0</v>
      </c>
      <c r="I130" s="27">
        <v>0</v>
      </c>
      <c r="J130" s="30">
        <v>0</v>
      </c>
      <c r="K130" s="27">
        <v>0</v>
      </c>
      <c r="L130" s="27">
        <v>0</v>
      </c>
      <c r="M130" s="27">
        <v>0</v>
      </c>
      <c r="N130" s="27">
        <v>0</v>
      </c>
      <c r="O130" s="30">
        <v>0</v>
      </c>
      <c r="P130" s="27">
        <v>0</v>
      </c>
      <c r="Q130" s="27">
        <v>0</v>
      </c>
      <c r="R130" s="27">
        <v>0</v>
      </c>
      <c r="S130" s="27">
        <v>0</v>
      </c>
      <c r="T130" s="30">
        <v>0</v>
      </c>
      <c r="U130" s="27">
        <v>0</v>
      </c>
      <c r="V130" s="27">
        <v>0</v>
      </c>
      <c r="W130" s="27">
        <v>0</v>
      </c>
      <c r="X130" s="27">
        <v>0</v>
      </c>
      <c r="Y130" s="30">
        <v>0</v>
      </c>
      <c r="Z130" s="27">
        <v>0</v>
      </c>
      <c r="AA130" s="27">
        <v>0</v>
      </c>
      <c r="AB130" s="27">
        <v>0</v>
      </c>
      <c r="AC130" s="27">
        <v>0</v>
      </c>
      <c r="AD130" s="30">
        <v>0</v>
      </c>
      <c r="AE130" s="27">
        <v>0</v>
      </c>
      <c r="AF130" s="27">
        <v>0</v>
      </c>
      <c r="AG130" s="27">
        <v>0</v>
      </c>
      <c r="AH130" s="27">
        <v>0</v>
      </c>
      <c r="AI130" s="30">
        <v>0</v>
      </c>
      <c r="AJ130" s="27">
        <v>0</v>
      </c>
      <c r="AK130" s="27">
        <v>0</v>
      </c>
      <c r="AL130" s="27">
        <v>0</v>
      </c>
      <c r="AM130" s="27">
        <v>0</v>
      </c>
      <c r="AN130" s="30">
        <v>0</v>
      </c>
      <c r="AO130" s="27">
        <v>0</v>
      </c>
      <c r="AP130" s="27">
        <v>0</v>
      </c>
      <c r="AQ130" s="27">
        <v>0</v>
      </c>
      <c r="AR130" s="27">
        <v>0</v>
      </c>
      <c r="AS130" s="30">
        <v>0</v>
      </c>
      <c r="AT130" s="27">
        <v>0</v>
      </c>
      <c r="AU130" s="27">
        <v>40662.486759343403</v>
      </c>
      <c r="AV130" s="27">
        <v>40662.486759343403</v>
      </c>
      <c r="AW130" s="27">
        <v>40662.486759343403</v>
      </c>
      <c r="AX130" s="30">
        <v>121987.46027803021</v>
      </c>
    </row>
    <row r="131" spans="1:50" collapsed="1">
      <c r="A131" s="2" t="s">
        <v>169</v>
      </c>
      <c r="B131" s="8" t="s">
        <v>170</v>
      </c>
      <c r="C131" s="29">
        <v>2042618.7708359458</v>
      </c>
      <c r="D131" s="29">
        <v>2631961.0986183286</v>
      </c>
      <c r="E131" s="29">
        <v>2924346.4085394228</v>
      </c>
      <c r="F131" s="22">
        <v>660285.89235189697</v>
      </c>
      <c r="G131" s="22">
        <v>608735.79420409701</v>
      </c>
      <c r="H131" s="22">
        <v>697956.52042329696</v>
      </c>
      <c r="I131" s="22">
        <v>888479.903685358</v>
      </c>
      <c r="J131" s="29">
        <v>2855458.1106646499</v>
      </c>
      <c r="K131" s="22">
        <v>567843.73982879997</v>
      </c>
      <c r="L131" s="22">
        <v>977478.89256379998</v>
      </c>
      <c r="M131" s="22">
        <v>733078.80521360005</v>
      </c>
      <c r="N131" s="22">
        <v>834600.24332060001</v>
      </c>
      <c r="O131" s="29">
        <v>3113001.3901762059</v>
      </c>
      <c r="P131" s="22">
        <v>856133.90391520003</v>
      </c>
      <c r="Q131" s="22">
        <v>904982.79226365208</v>
      </c>
      <c r="R131" s="22">
        <v>970635.95832165203</v>
      </c>
      <c r="S131" s="22">
        <v>983927.75846325199</v>
      </c>
      <c r="T131" s="29">
        <v>3715680.4129652069</v>
      </c>
      <c r="U131" s="22">
        <v>1276259.423628252</v>
      </c>
      <c r="V131" s="22">
        <v>1131582.8165285049</v>
      </c>
      <c r="W131" s="22">
        <v>1262834.7113919051</v>
      </c>
      <c r="X131" s="77">
        <v>1279193.0986945608</v>
      </c>
      <c r="Y131" s="29">
        <v>4949870.0502432231</v>
      </c>
      <c r="Z131" s="22">
        <v>1455732.2656199101</v>
      </c>
      <c r="AA131" s="22">
        <v>1350652.87730631</v>
      </c>
      <c r="AB131" s="22">
        <v>1411213.96467031</v>
      </c>
      <c r="AC131" s="22">
        <v>1348857.00362811</v>
      </c>
      <c r="AD131" s="29">
        <v>5566456.1112246402</v>
      </c>
      <c r="AE131" s="22">
        <v>1359632.6719523051</v>
      </c>
      <c r="AF131" s="22">
        <v>1340801.820877705</v>
      </c>
      <c r="AG131" s="22">
        <v>1153751.2353063999</v>
      </c>
      <c r="AH131" s="22">
        <v>1151629.3391886</v>
      </c>
      <c r="AI131" s="29">
        <v>5005815.06732501</v>
      </c>
      <c r="AJ131" s="22">
        <v>1216308.1591144002</v>
      </c>
      <c r="AK131" s="22">
        <v>1168322.3332286298</v>
      </c>
      <c r="AL131" s="22">
        <v>1158969.0225680165</v>
      </c>
      <c r="AM131" s="22">
        <v>1057660.8797279999</v>
      </c>
      <c r="AN131" s="29">
        <v>4601260.3946390459</v>
      </c>
      <c r="AO131" s="22">
        <v>1130247.9097616</v>
      </c>
      <c r="AP131" s="22">
        <v>1226622.1412384</v>
      </c>
      <c r="AQ131" s="22">
        <v>1226033.1525527998</v>
      </c>
      <c r="AR131" s="22">
        <v>1201029.1039688</v>
      </c>
      <c r="AS131" s="29">
        <v>4783932.3075216003</v>
      </c>
      <c r="AT131" s="22">
        <v>1128564.6734302</v>
      </c>
      <c r="AU131" s="22">
        <v>1319230.9803283433</v>
      </c>
      <c r="AV131" s="22">
        <v>1298161.0797673438</v>
      </c>
      <c r="AW131" s="22">
        <v>1504943.1200045433</v>
      </c>
      <c r="AX131" s="29">
        <v>5250899.8535304302</v>
      </c>
    </row>
    <row r="132" spans="1:50">
      <c r="A132" s="2"/>
      <c r="B132" s="8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Z132" s="22"/>
      <c r="AA132" s="22"/>
      <c r="AB132" s="22"/>
      <c r="AC132" s="22"/>
      <c r="AE132" s="22"/>
      <c r="AF132" s="22"/>
      <c r="AG132" s="22"/>
      <c r="AH132" s="22"/>
      <c r="AJ132" s="22"/>
      <c r="AK132" s="22"/>
      <c r="AL132" s="22"/>
      <c r="AM132" s="22"/>
      <c r="AO132" s="22"/>
      <c r="AP132" s="22"/>
      <c r="AQ132" s="22"/>
      <c r="AR132" s="22"/>
      <c r="AT132" s="22"/>
      <c r="AU132" s="22"/>
      <c r="AV132" s="22"/>
      <c r="AW132" s="22"/>
    </row>
    <row r="133" spans="1:50" ht="15" customHeight="1">
      <c r="C133" s="338"/>
      <c r="D133" s="338"/>
      <c r="E133" s="338"/>
      <c r="F133" s="31"/>
      <c r="G133" s="31"/>
      <c r="H133" s="31"/>
      <c r="I133" s="31"/>
      <c r="J133" s="338"/>
      <c r="K133" s="31"/>
      <c r="L133" s="31"/>
      <c r="M133" s="31"/>
      <c r="N133" s="31"/>
      <c r="O133" s="338"/>
      <c r="P133" s="31"/>
      <c r="Q133" s="31"/>
      <c r="R133" s="31"/>
      <c r="S133" s="31"/>
      <c r="T133" s="338"/>
      <c r="U133" s="31"/>
      <c r="V133" s="31"/>
      <c r="W133" s="31"/>
      <c r="Z133" s="31"/>
      <c r="AA133" s="31"/>
      <c r="AB133" s="31"/>
      <c r="AC133" s="31"/>
      <c r="AE133" s="31"/>
      <c r="AF133" s="31"/>
      <c r="AG133" s="31"/>
      <c r="AH133" s="31"/>
      <c r="AJ133" s="31"/>
      <c r="AK133" s="31"/>
      <c r="AL133" s="31"/>
      <c r="AM133" s="31"/>
      <c r="AO133" s="31"/>
      <c r="AP133" s="31"/>
      <c r="AQ133" s="31"/>
      <c r="AR133" s="31"/>
      <c r="AT133" s="31"/>
      <c r="AU133" s="31"/>
      <c r="AV133" s="31"/>
      <c r="AW133" s="31"/>
    </row>
    <row r="134" spans="1:50">
      <c r="A134" s="393" t="s">
        <v>279</v>
      </c>
      <c r="B134" s="394" t="s">
        <v>436</v>
      </c>
      <c r="C134" s="393" t="s">
        <v>885</v>
      </c>
      <c r="D134" s="393" t="s">
        <v>886</v>
      </c>
      <c r="E134" s="393" t="s">
        <v>887</v>
      </c>
      <c r="F134" s="148" t="s">
        <v>20</v>
      </c>
      <c r="G134" s="148" t="s">
        <v>22</v>
      </c>
      <c r="H134" s="148" t="s">
        <v>23</v>
      </c>
      <c r="I134" s="148" t="s">
        <v>24</v>
      </c>
      <c r="J134" s="393">
        <v>2017</v>
      </c>
      <c r="K134" s="148" t="s">
        <v>55</v>
      </c>
      <c r="L134" s="148" t="s">
        <v>56</v>
      </c>
      <c r="M134" s="148" t="s">
        <v>57</v>
      </c>
      <c r="N134" s="148" t="s">
        <v>58</v>
      </c>
      <c r="O134" s="393">
        <v>2018</v>
      </c>
      <c r="P134" s="148" t="s">
        <v>255</v>
      </c>
      <c r="Q134" s="148" t="s">
        <v>260</v>
      </c>
      <c r="R134" s="148" t="s">
        <v>262</v>
      </c>
      <c r="S134" s="148" t="s">
        <v>264</v>
      </c>
      <c r="T134" s="393">
        <v>2019</v>
      </c>
      <c r="U134" s="148" t="s">
        <v>266</v>
      </c>
      <c r="V134" s="148" t="s">
        <v>268</v>
      </c>
      <c r="W134" s="148" t="s">
        <v>270</v>
      </c>
      <c r="X134" s="148" t="s">
        <v>274</v>
      </c>
      <c r="Y134" s="393">
        <v>2020</v>
      </c>
      <c r="Z134" s="148" t="s">
        <v>276</v>
      </c>
      <c r="AA134" s="148" t="s">
        <v>282</v>
      </c>
      <c r="AB134" s="148" t="s">
        <v>289</v>
      </c>
      <c r="AC134" s="148" t="s">
        <v>384</v>
      </c>
      <c r="AD134" s="393">
        <v>2021</v>
      </c>
      <c r="AE134" s="148" t="s">
        <v>390</v>
      </c>
      <c r="AF134" s="148" t="s">
        <v>393</v>
      </c>
      <c r="AG134" s="148" t="s">
        <v>397</v>
      </c>
      <c r="AH134" s="148" t="s">
        <v>404</v>
      </c>
      <c r="AI134" s="393">
        <v>2022</v>
      </c>
      <c r="AJ134" s="148" t="s">
        <v>409</v>
      </c>
      <c r="AK134" s="148" t="s">
        <v>413</v>
      </c>
      <c r="AL134" s="148" t="s">
        <v>421</v>
      </c>
      <c r="AM134" s="148" t="s">
        <v>422</v>
      </c>
      <c r="AN134" s="393">
        <v>2023</v>
      </c>
      <c r="AO134" s="148" t="s">
        <v>425</v>
      </c>
      <c r="AP134" s="148" t="s">
        <v>433</v>
      </c>
      <c r="AQ134" s="148" t="s">
        <v>437</v>
      </c>
      <c r="AR134" s="148" t="s">
        <v>441</v>
      </c>
      <c r="AS134" s="393">
        <v>2024</v>
      </c>
      <c r="AT134" s="148" t="s">
        <v>888</v>
      </c>
      <c r="AU134" s="148" t="s">
        <v>907</v>
      </c>
      <c r="AV134" s="148" t="s">
        <v>946</v>
      </c>
      <c r="AW134" s="148" t="s">
        <v>952</v>
      </c>
      <c r="AX134" s="393">
        <v>2025</v>
      </c>
    </row>
    <row r="135" spans="1:50">
      <c r="A135" s="393"/>
      <c r="B135" s="394"/>
      <c r="C135" s="393"/>
      <c r="D135" s="393"/>
      <c r="E135" s="393"/>
      <c r="F135" s="148" t="s">
        <v>21</v>
      </c>
      <c r="G135" s="148" t="s">
        <v>49</v>
      </c>
      <c r="H135" s="148" t="s">
        <v>50</v>
      </c>
      <c r="I135" s="148" t="s">
        <v>51</v>
      </c>
      <c r="J135" s="393"/>
      <c r="K135" s="148" t="s">
        <v>25</v>
      </c>
      <c r="L135" s="148" t="s">
        <v>52</v>
      </c>
      <c r="M135" s="148" t="s">
        <v>53</v>
      </c>
      <c r="N135" s="148" t="s">
        <v>54</v>
      </c>
      <c r="O135" s="393"/>
      <c r="P135" s="148" t="s">
        <v>256</v>
      </c>
      <c r="Q135" s="148" t="s">
        <v>261</v>
      </c>
      <c r="R135" s="148" t="s">
        <v>263</v>
      </c>
      <c r="S135" s="148" t="s">
        <v>265</v>
      </c>
      <c r="T135" s="393">
        <v>2019</v>
      </c>
      <c r="U135" s="148" t="s">
        <v>267</v>
      </c>
      <c r="V135" s="148" t="s">
        <v>269</v>
      </c>
      <c r="W135" s="148" t="s">
        <v>271</v>
      </c>
      <c r="X135" s="148" t="s">
        <v>275</v>
      </c>
      <c r="Y135" s="393">
        <v>2019</v>
      </c>
      <c r="Z135" s="148" t="s">
        <v>277</v>
      </c>
      <c r="AA135" s="148" t="s">
        <v>283</v>
      </c>
      <c r="AB135" s="148" t="s">
        <v>290</v>
      </c>
      <c r="AC135" s="148" t="s">
        <v>385</v>
      </c>
      <c r="AD135" s="393"/>
      <c r="AE135" s="148" t="s">
        <v>391</v>
      </c>
      <c r="AF135" s="148" t="s">
        <v>394</v>
      </c>
      <c r="AG135" s="148" t="s">
        <v>398</v>
      </c>
      <c r="AH135" s="148" t="s">
        <v>403</v>
      </c>
      <c r="AI135" s="393"/>
      <c r="AJ135" s="148" t="s">
        <v>410</v>
      </c>
      <c r="AK135" s="148" t="s">
        <v>414</v>
      </c>
      <c r="AL135" s="148" t="s">
        <v>420</v>
      </c>
      <c r="AM135" s="148" t="s">
        <v>423</v>
      </c>
      <c r="AN135" s="393"/>
      <c r="AO135" s="148" t="s">
        <v>426</v>
      </c>
      <c r="AP135" s="148" t="s">
        <v>434</v>
      </c>
      <c r="AQ135" s="148" t="s">
        <v>438</v>
      </c>
      <c r="AR135" s="148" t="s">
        <v>442</v>
      </c>
      <c r="AS135" s="393"/>
      <c r="AT135" s="148" t="s">
        <v>889</v>
      </c>
      <c r="AU135" s="148" t="s">
        <v>908</v>
      </c>
      <c r="AV135" s="148" t="s">
        <v>947</v>
      </c>
      <c r="AW135" s="148" t="s">
        <v>953</v>
      </c>
      <c r="AX135" s="393"/>
    </row>
    <row r="136" spans="1:50">
      <c r="A136" t="s">
        <v>95</v>
      </c>
      <c r="B136" s="11" t="s">
        <v>172</v>
      </c>
      <c r="C136" s="340"/>
      <c r="D136" s="340"/>
      <c r="E136" s="340"/>
      <c r="F136" s="27">
        <v>198826</v>
      </c>
      <c r="G136" s="27">
        <v>-58373</v>
      </c>
      <c r="H136" s="27">
        <v>18994</v>
      </c>
      <c r="I136" s="27">
        <v>-25244</v>
      </c>
      <c r="J136" s="30">
        <v>134203</v>
      </c>
      <c r="K136" s="27">
        <v>-22499</v>
      </c>
      <c r="L136" s="27">
        <v>-57160</v>
      </c>
      <c r="M136" s="27">
        <v>-12125</v>
      </c>
      <c r="N136" s="27">
        <v>38102</v>
      </c>
      <c r="O136" s="30">
        <v>-53682</v>
      </c>
      <c r="P136" s="27">
        <v>20781</v>
      </c>
      <c r="Q136" s="27">
        <v>55597</v>
      </c>
      <c r="R136" s="27">
        <v>-5477</v>
      </c>
      <c r="S136" s="27">
        <v>36004</v>
      </c>
      <c r="T136" s="30">
        <v>106905</v>
      </c>
      <c r="U136" s="27">
        <v>-112223</v>
      </c>
      <c r="V136" s="27">
        <v>-11409</v>
      </c>
      <c r="W136" s="27">
        <v>-26425</v>
      </c>
      <c r="X136" s="27">
        <v>63498</v>
      </c>
      <c r="Y136" s="30">
        <v>-86559</v>
      </c>
      <c r="Z136" s="27">
        <v>-43848</v>
      </c>
      <c r="AA136" s="27">
        <v>132086</v>
      </c>
      <c r="AB136" s="27">
        <v>20524</v>
      </c>
      <c r="AC136" s="27">
        <v>86585</v>
      </c>
      <c r="AD136" s="30">
        <v>195347</v>
      </c>
      <c r="AE136" s="27">
        <v>229030</v>
      </c>
      <c r="AF136" s="27">
        <v>-15256</v>
      </c>
      <c r="AG136" s="27">
        <v>-50096</v>
      </c>
      <c r="AH136" s="27">
        <v>48599</v>
      </c>
      <c r="AI136" s="30">
        <v>212277</v>
      </c>
      <c r="AJ136" s="27">
        <v>142145</v>
      </c>
      <c r="AK136" s="27">
        <v>102750</v>
      </c>
      <c r="AL136" s="27">
        <v>39116</v>
      </c>
      <c r="AM136" s="27">
        <v>24538</v>
      </c>
      <c r="AN136" s="30">
        <v>308549</v>
      </c>
      <c r="AO136" s="27">
        <v>45374</v>
      </c>
      <c r="AP136" s="27">
        <v>-38761</v>
      </c>
      <c r="AQ136" s="27">
        <v>73561</v>
      </c>
      <c r="AR136" s="27">
        <v>-2085</v>
      </c>
      <c r="AS136" s="30">
        <v>78089</v>
      </c>
      <c r="AT136" s="27">
        <v>15617</v>
      </c>
      <c r="AU136" s="27">
        <v>135726</v>
      </c>
      <c r="AV136" s="27">
        <v>61359</v>
      </c>
      <c r="AW136" s="27">
        <v>95162</v>
      </c>
      <c r="AX136" s="30">
        <v>307864</v>
      </c>
    </row>
    <row r="137" spans="1:50">
      <c r="A137" t="s">
        <v>173</v>
      </c>
      <c r="B137" s="11" t="s">
        <v>174</v>
      </c>
      <c r="C137" s="340"/>
      <c r="D137" s="340"/>
      <c r="E137" s="340"/>
      <c r="F137" s="27">
        <v>-14228.951234467801</v>
      </c>
      <c r="G137" s="27">
        <v>21931.724173964602</v>
      </c>
      <c r="H137" s="27">
        <v>-21994.475888339301</v>
      </c>
      <c r="I137" s="27">
        <v>21963.100030185</v>
      </c>
      <c r="J137" s="30">
        <v>7671.3970813425003</v>
      </c>
      <c r="K137" s="27">
        <v>2478.6927178014098</v>
      </c>
      <c r="L137" s="27">
        <v>83459.780118377705</v>
      </c>
      <c r="M137" s="27">
        <v>23233.822247240099</v>
      </c>
      <c r="N137" s="27">
        <v>-20253.115814419201</v>
      </c>
      <c r="O137" s="30">
        <v>88919.179269</v>
      </c>
      <c r="P137" s="27">
        <v>3435.6563620159832</v>
      </c>
      <c r="Q137" s="27">
        <v>-10118.7139425429</v>
      </c>
      <c r="R137" s="27">
        <v>52115.298786616499</v>
      </c>
      <c r="S137" s="27">
        <v>-20974.7605297501</v>
      </c>
      <c r="T137" s="30">
        <v>24457.480676339601</v>
      </c>
      <c r="U137" s="27">
        <v>183235.00597418199</v>
      </c>
      <c r="V137" s="27">
        <v>43502.625990274799</v>
      </c>
      <c r="W137" s="27">
        <v>25838</v>
      </c>
      <c r="X137" s="27">
        <v>-69767.781163324806</v>
      </c>
      <c r="Y137" s="30">
        <v>182807.85080113198</v>
      </c>
      <c r="Z137" s="27">
        <v>79875.546677485399</v>
      </c>
      <c r="AA137" s="27">
        <v>-110909.893124052</v>
      </c>
      <c r="AB137" s="27">
        <v>69759.4666548073</v>
      </c>
      <c r="AC137" s="27">
        <v>22513.8626372217</v>
      </c>
      <c r="AD137" s="30">
        <v>61238.982845462393</v>
      </c>
      <c r="AE137" s="27">
        <v>-134460.893298276</v>
      </c>
      <c r="AF137" s="27">
        <v>79811.722828761995</v>
      </c>
      <c r="AG137" s="27">
        <v>26901.752236963501</v>
      </c>
      <c r="AH137" s="27">
        <v>-30140.812559682301</v>
      </c>
      <c r="AI137" s="30">
        <v>-57888.230792232804</v>
      </c>
      <c r="AJ137" s="27">
        <v>-21907.536074348202</v>
      </c>
      <c r="AK137" s="27">
        <v>-41676.9732164585</v>
      </c>
      <c r="AL137" s="27">
        <v>19268.256348777999</v>
      </c>
      <c r="AM137" s="27">
        <v>-15690.775577803401</v>
      </c>
      <c r="AN137" s="30">
        <v>-60007.028519832107</v>
      </c>
      <c r="AO137" s="27">
        <v>-15707.6685724826</v>
      </c>
      <c r="AP137" s="27">
        <v>53642.042791811808</v>
      </c>
      <c r="AQ137" s="27">
        <v>-10918.6522435362</v>
      </c>
      <c r="AR137" s="27">
        <v>85523.464000000007</v>
      </c>
      <c r="AS137" s="30">
        <v>112539.18597579302</v>
      </c>
      <c r="AT137" s="27">
        <v>-51725.492000000006</v>
      </c>
      <c r="AU137" s="27">
        <v>-32763.691999999999</v>
      </c>
      <c r="AV137" s="27">
        <v>-15916.42</v>
      </c>
      <c r="AW137" s="27">
        <v>25353.150430000002</v>
      </c>
      <c r="AX137" s="30">
        <v>-75052.453570000012</v>
      </c>
    </row>
    <row r="138" spans="1:50">
      <c r="A138" s="2" t="s">
        <v>175</v>
      </c>
      <c r="B138" s="8" t="s">
        <v>176</v>
      </c>
      <c r="C138" s="340"/>
      <c r="D138" s="340"/>
      <c r="E138" s="340"/>
      <c r="F138" s="22">
        <v>184597.04876553221</v>
      </c>
      <c r="G138" s="22">
        <v>-36441.275826035402</v>
      </c>
      <c r="H138" s="22">
        <v>-3000.4758883393006</v>
      </c>
      <c r="I138" s="22">
        <v>-3280.8999698150001</v>
      </c>
      <c r="J138" s="29">
        <v>141874.3970813425</v>
      </c>
      <c r="K138" s="22">
        <v>-20020.307282198592</v>
      </c>
      <c r="L138" s="22">
        <v>26299.780118377705</v>
      </c>
      <c r="M138" s="22">
        <v>11108.822247240099</v>
      </c>
      <c r="N138" s="22">
        <v>17848.884185580799</v>
      </c>
      <c r="O138" s="29">
        <v>35237.179269</v>
      </c>
      <c r="P138" s="22">
        <v>24216.656362015983</v>
      </c>
      <c r="Q138" s="22">
        <v>45478.286057457102</v>
      </c>
      <c r="R138" s="22">
        <v>46638.298786616499</v>
      </c>
      <c r="S138" s="22">
        <v>15029.2394702499</v>
      </c>
      <c r="T138" s="29">
        <v>131362.48067633959</v>
      </c>
      <c r="U138" s="22">
        <v>71012.005974181986</v>
      </c>
      <c r="V138" s="22">
        <v>32093.625990274799</v>
      </c>
      <c r="W138" s="22">
        <v>-587</v>
      </c>
      <c r="X138" s="22">
        <v>-6269.7811633248057</v>
      </c>
      <c r="Y138" s="29">
        <v>96248.850801131979</v>
      </c>
      <c r="Z138" s="22">
        <v>36027.546677485407</v>
      </c>
      <c r="AA138" s="22">
        <v>21176.106875948</v>
      </c>
      <c r="AB138" s="22">
        <v>90283.4666548073</v>
      </c>
      <c r="AC138" s="22">
        <v>109098.862637222</v>
      </c>
      <c r="AD138" s="29">
        <v>256585.98284546268</v>
      </c>
      <c r="AE138" s="22">
        <v>94569.106701724202</v>
      </c>
      <c r="AF138" s="22">
        <v>64555.722828762002</v>
      </c>
      <c r="AG138" s="22">
        <v>-23194.247763036499</v>
      </c>
      <c r="AH138" s="22">
        <v>18458.187440317699</v>
      </c>
      <c r="AI138" s="29">
        <v>154388.76920776741</v>
      </c>
      <c r="AJ138" s="22">
        <v>120237.463925652</v>
      </c>
      <c r="AK138" s="22">
        <v>61073.0267835415</v>
      </c>
      <c r="AL138" s="22">
        <v>58384.256348777999</v>
      </c>
      <c r="AM138" s="22">
        <v>8847.2244221965993</v>
      </c>
      <c r="AN138" s="29">
        <v>248541.97148016811</v>
      </c>
      <c r="AO138" s="22">
        <v>29666.331427517402</v>
      </c>
      <c r="AP138" s="22">
        <v>14881.042791811808</v>
      </c>
      <c r="AQ138" s="22">
        <v>62642.347756463809</v>
      </c>
      <c r="AR138" s="22">
        <v>83438.464000000007</v>
      </c>
      <c r="AS138" s="29">
        <v>190628.18597579302</v>
      </c>
      <c r="AT138" s="22">
        <v>-36108.491999999998</v>
      </c>
      <c r="AU138" s="22">
        <v>102962.30799999999</v>
      </c>
      <c r="AV138" s="22">
        <v>45442.58</v>
      </c>
      <c r="AW138" s="22">
        <v>120515.15042999999</v>
      </c>
      <c r="AX138" s="29">
        <v>232811.54642999999</v>
      </c>
    </row>
    <row r="139" spans="1:50">
      <c r="C139" s="340"/>
      <c r="D139" s="340"/>
      <c r="E139" s="340"/>
      <c r="F139" s="22"/>
      <c r="G139" s="22"/>
      <c r="H139" s="22"/>
      <c r="I139" s="22"/>
      <c r="J139" s="29"/>
      <c r="K139" s="22"/>
      <c r="L139" s="22"/>
      <c r="M139" s="22"/>
      <c r="N139" s="22"/>
      <c r="O139" s="29"/>
      <c r="P139" s="22"/>
      <c r="Q139" s="22"/>
      <c r="R139" s="22"/>
      <c r="S139" s="22"/>
      <c r="T139" s="29"/>
      <c r="U139" s="22"/>
      <c r="V139" s="22"/>
      <c r="W139" s="22"/>
      <c r="Y139" s="29"/>
      <c r="Z139" s="22"/>
      <c r="AA139" s="22"/>
      <c r="AB139" s="22"/>
      <c r="AC139" s="22"/>
      <c r="AD139" s="29"/>
      <c r="AE139" s="22"/>
      <c r="AF139" s="22"/>
      <c r="AG139" s="22"/>
      <c r="AH139" s="22"/>
      <c r="AI139" s="29"/>
      <c r="AJ139" s="22"/>
      <c r="AK139" s="22"/>
      <c r="AL139" s="22"/>
      <c r="AM139" s="22"/>
      <c r="AN139" s="29"/>
      <c r="AO139" s="22"/>
      <c r="AP139" s="22"/>
      <c r="AS139" s="29"/>
      <c r="AX139" s="29">
        <v>0</v>
      </c>
    </row>
    <row r="140" spans="1:50">
      <c r="A140" t="s">
        <v>103</v>
      </c>
      <c r="B140" s="11" t="s">
        <v>177</v>
      </c>
      <c r="C140" s="340"/>
      <c r="D140" s="340"/>
      <c r="E140" s="340"/>
      <c r="F140" s="27">
        <v>319883.20494000003</v>
      </c>
      <c r="G140" s="27">
        <v>241267</v>
      </c>
      <c r="H140" s="27">
        <v>486864</v>
      </c>
      <c r="I140" s="27">
        <v>419069</v>
      </c>
      <c r="J140" s="30">
        <v>1467083.2049400001</v>
      </c>
      <c r="K140" s="27">
        <v>487607</v>
      </c>
      <c r="L140" s="27">
        <v>662075</v>
      </c>
      <c r="M140" s="27">
        <v>493417</v>
      </c>
      <c r="N140" s="27">
        <v>695310</v>
      </c>
      <c r="O140" s="30">
        <v>2338409</v>
      </c>
      <c r="P140" s="27">
        <v>735526</v>
      </c>
      <c r="Q140" s="27">
        <v>797619</v>
      </c>
      <c r="R140" s="27">
        <v>847343</v>
      </c>
      <c r="S140" s="27">
        <v>958558</v>
      </c>
      <c r="T140" s="30">
        <v>3339046</v>
      </c>
      <c r="U140" s="27">
        <v>1194906</v>
      </c>
      <c r="V140" s="27">
        <v>1164133</v>
      </c>
      <c r="W140" s="27">
        <v>1547091</v>
      </c>
      <c r="X140" s="27">
        <v>1609719</v>
      </c>
      <c r="Y140" s="30">
        <v>5515850</v>
      </c>
      <c r="Z140" s="27">
        <v>1692879</v>
      </c>
      <c r="AA140" s="27">
        <v>1801722</v>
      </c>
      <c r="AB140" s="27">
        <v>1569689</v>
      </c>
      <c r="AC140" s="27">
        <v>1452041</v>
      </c>
      <c r="AD140" s="30">
        <v>6516331</v>
      </c>
      <c r="AE140" s="27">
        <v>1659798</v>
      </c>
      <c r="AF140" s="27">
        <v>1384347</v>
      </c>
      <c r="AG140" s="27">
        <v>1365623</v>
      </c>
      <c r="AH140" s="27">
        <v>1380383</v>
      </c>
      <c r="AI140" s="30">
        <v>5790151</v>
      </c>
      <c r="AJ140" s="27">
        <v>1499120.0222100001</v>
      </c>
      <c r="AK140" s="27">
        <v>1477065</v>
      </c>
      <c r="AL140" s="27">
        <v>1386322</v>
      </c>
      <c r="AM140" s="27">
        <v>1195665</v>
      </c>
      <c r="AN140" s="30">
        <v>5558172.0222100001</v>
      </c>
      <c r="AO140" s="27">
        <v>1269030</v>
      </c>
      <c r="AP140" s="27">
        <v>1689408</v>
      </c>
      <c r="AQ140" s="27">
        <v>1677776</v>
      </c>
      <c r="AR140" s="27">
        <v>1487778</v>
      </c>
      <c r="AS140" s="30">
        <v>6123992</v>
      </c>
      <c r="AT140" s="27">
        <v>1574844</v>
      </c>
      <c r="AU140" s="27">
        <v>1834334</v>
      </c>
      <c r="AV140" s="27">
        <v>1707414</v>
      </c>
      <c r="AW140" s="27">
        <v>1829309</v>
      </c>
      <c r="AX140" s="30">
        <v>6945901</v>
      </c>
    </row>
    <row r="141" spans="1:50">
      <c r="A141" t="s">
        <v>173</v>
      </c>
      <c r="B141" s="11" t="s">
        <v>174</v>
      </c>
      <c r="C141" s="340"/>
      <c r="D141" s="340"/>
      <c r="E141" s="340"/>
      <c r="F141" s="27">
        <v>-14228.951234467801</v>
      </c>
      <c r="G141" s="27">
        <v>21931.724173964602</v>
      </c>
      <c r="H141" s="27">
        <v>-21994.475888339301</v>
      </c>
      <c r="I141" s="27">
        <v>21963.100030185</v>
      </c>
      <c r="J141" s="30">
        <v>7671.3970813425003</v>
      </c>
      <c r="K141" s="27">
        <v>2478.6927178014098</v>
      </c>
      <c r="L141" s="27">
        <v>83459.780118377705</v>
      </c>
      <c r="M141" s="27">
        <v>23233.822247240099</v>
      </c>
      <c r="N141" s="27">
        <v>-20253.115814419201</v>
      </c>
      <c r="O141" s="30">
        <v>88919.179269</v>
      </c>
      <c r="P141" s="27">
        <v>3435.6563620159832</v>
      </c>
      <c r="Q141" s="27">
        <v>-10118.7139425429</v>
      </c>
      <c r="R141" s="27">
        <v>52115.298786616499</v>
      </c>
      <c r="S141" s="27">
        <v>-20974.7605297501</v>
      </c>
      <c r="T141" s="30">
        <v>24457.480676339601</v>
      </c>
      <c r="U141" s="27">
        <v>183235.00597418199</v>
      </c>
      <c r="V141" s="27">
        <v>43502.625990274799</v>
      </c>
      <c r="W141" s="27">
        <v>25838</v>
      </c>
      <c r="X141" s="27">
        <v>-69767.781163324806</v>
      </c>
      <c r="Y141" s="30">
        <v>182807.85080113198</v>
      </c>
      <c r="Z141" s="27">
        <v>79875.546677485399</v>
      </c>
      <c r="AA141" s="27">
        <v>-110909.893124052</v>
      </c>
      <c r="AB141" s="27">
        <v>69759.4666548073</v>
      </c>
      <c r="AC141" s="27">
        <v>22513.8626372217</v>
      </c>
      <c r="AD141" s="30">
        <v>61238.982845462393</v>
      </c>
      <c r="AE141" s="27">
        <v>-134460.893298276</v>
      </c>
      <c r="AF141" s="27">
        <v>79811.722828761995</v>
      </c>
      <c r="AG141" s="27">
        <v>26901.752236963501</v>
      </c>
      <c r="AH141" s="27">
        <v>-30140.812559682301</v>
      </c>
      <c r="AI141" s="30">
        <v>-57888.230792232804</v>
      </c>
      <c r="AJ141" s="27">
        <v>-21907.536074348202</v>
      </c>
      <c r="AK141" s="27">
        <v>-41676.9732164585</v>
      </c>
      <c r="AL141" s="27">
        <v>19268.256348777999</v>
      </c>
      <c r="AM141" s="27">
        <v>-15690.775577803401</v>
      </c>
      <c r="AN141" s="30">
        <v>-60007.028519832107</v>
      </c>
      <c r="AO141" s="27">
        <v>-15707.6685724826</v>
      </c>
      <c r="AP141" s="27">
        <v>53642.042791811808</v>
      </c>
      <c r="AQ141" s="27">
        <v>-10918.6522435362</v>
      </c>
      <c r="AR141" s="27">
        <v>85523.464000000007</v>
      </c>
      <c r="AS141" s="30">
        <v>112539.18597579302</v>
      </c>
      <c r="AT141" s="27">
        <v>-51725.492000000006</v>
      </c>
      <c r="AU141" s="27">
        <v>-32763.691999999999</v>
      </c>
      <c r="AV141" s="27">
        <v>-15916.42</v>
      </c>
      <c r="AW141" s="27">
        <v>25353.150430000002</v>
      </c>
      <c r="AX141" s="30">
        <v>-75052.453570000012</v>
      </c>
    </row>
    <row r="142" spans="1:50">
      <c r="A142" s="2" t="s">
        <v>439</v>
      </c>
      <c r="B142" s="8" t="s">
        <v>179</v>
      </c>
      <c r="C142" s="340"/>
      <c r="D142" s="340"/>
      <c r="E142" s="340"/>
      <c r="F142" s="22">
        <v>305654.25370553223</v>
      </c>
      <c r="G142" s="22">
        <v>263198.72417396458</v>
      </c>
      <c r="H142" s="22">
        <v>464869.52411166072</v>
      </c>
      <c r="I142" s="22">
        <v>441032.10003018501</v>
      </c>
      <c r="J142" s="29">
        <v>1474754.6020213426</v>
      </c>
      <c r="K142" s="22">
        <v>490085.69271780143</v>
      </c>
      <c r="L142" s="22">
        <v>745534.78011837765</v>
      </c>
      <c r="M142" s="22">
        <v>516650.82224724011</v>
      </c>
      <c r="N142" s="22">
        <v>675056.88418558077</v>
      </c>
      <c r="O142" s="29">
        <v>2427328.179269</v>
      </c>
      <c r="P142" s="22">
        <v>738961.65636201599</v>
      </c>
      <c r="Q142" s="22">
        <v>787500.2860574571</v>
      </c>
      <c r="R142" s="22">
        <v>899458.29878661653</v>
      </c>
      <c r="S142" s="22">
        <v>937583.23947024986</v>
      </c>
      <c r="T142" s="29">
        <v>3363503.4806763395</v>
      </c>
      <c r="U142" s="22">
        <v>1378141.0059741819</v>
      </c>
      <c r="V142" s="22">
        <v>1207635.6259902748</v>
      </c>
      <c r="W142" s="22">
        <v>1572929</v>
      </c>
      <c r="X142" s="22">
        <v>1539951.2188366752</v>
      </c>
      <c r="Y142" s="29">
        <v>5698656.8508011317</v>
      </c>
      <c r="Z142" s="22">
        <v>1772754.5466774851</v>
      </c>
      <c r="AA142" s="22">
        <v>1690812.10687595</v>
      </c>
      <c r="AB142" s="22">
        <v>1639448.4666548099</v>
      </c>
      <c r="AC142" s="22">
        <v>1474554.86263722</v>
      </c>
      <c r="AD142" s="29">
        <v>6577569.9828454647</v>
      </c>
      <c r="AE142" s="22">
        <v>1525337.10670172</v>
      </c>
      <c r="AF142" s="22">
        <v>1464158.72282876</v>
      </c>
      <c r="AG142" s="22">
        <v>1392524.75223696</v>
      </c>
      <c r="AH142" s="22">
        <v>1350242.1874403199</v>
      </c>
      <c r="AI142" s="29">
        <v>5732262.7692077598</v>
      </c>
      <c r="AJ142" s="22">
        <v>1477212.48613565</v>
      </c>
      <c r="AK142" s="22">
        <v>1435388.0267835399</v>
      </c>
      <c r="AL142" s="22">
        <v>1405590.2563487799</v>
      </c>
      <c r="AM142" s="22">
        <v>1179974.2244221999</v>
      </c>
      <c r="AN142" s="29">
        <v>5498164.9936901694</v>
      </c>
      <c r="AO142" s="22">
        <v>1253322.3314275199</v>
      </c>
      <c r="AP142" s="22">
        <v>1743050.0427918115</v>
      </c>
      <c r="AQ142" s="22">
        <v>1666857.347756464</v>
      </c>
      <c r="AR142" s="22">
        <v>1573301.4639999999</v>
      </c>
      <c r="AS142" s="29">
        <v>6236531.1859757956</v>
      </c>
      <c r="AT142" s="22">
        <v>1523118.5079999999</v>
      </c>
      <c r="AU142" s="22">
        <v>1801570.308</v>
      </c>
      <c r="AV142" s="22">
        <v>1691497.58</v>
      </c>
      <c r="AW142" s="22">
        <v>1854662.1504299999</v>
      </c>
      <c r="AX142" s="29">
        <v>6870848.5464299992</v>
      </c>
    </row>
    <row r="143" spans="1:50">
      <c r="C143" s="340"/>
      <c r="D143" s="340"/>
      <c r="E143" s="340"/>
      <c r="F143" s="22"/>
      <c r="G143" s="22"/>
      <c r="H143" s="22"/>
      <c r="I143" s="22"/>
      <c r="J143" s="29"/>
      <c r="K143" s="22"/>
      <c r="L143" s="22"/>
      <c r="M143" s="22"/>
      <c r="N143" s="22"/>
      <c r="O143" s="29"/>
      <c r="P143" s="22"/>
      <c r="Q143" s="22"/>
      <c r="R143" s="22"/>
      <c r="S143" s="22"/>
      <c r="T143" s="29"/>
      <c r="U143" s="22"/>
      <c r="V143" s="22"/>
      <c r="W143" s="22"/>
      <c r="Y143" s="29"/>
      <c r="Z143" s="22"/>
      <c r="AA143" s="22"/>
      <c r="AB143" s="22"/>
      <c r="AC143" s="22"/>
      <c r="AD143" s="29"/>
      <c r="AE143" s="22"/>
      <c r="AF143" s="22"/>
      <c r="AG143" s="22"/>
      <c r="AH143" s="22"/>
      <c r="AI143" s="29"/>
      <c r="AJ143" s="22"/>
      <c r="AK143" s="22"/>
      <c r="AL143" s="22"/>
      <c r="AM143" s="22"/>
      <c r="AN143" s="29"/>
      <c r="AO143" s="22"/>
      <c r="AP143" s="22"/>
      <c r="AS143" s="29"/>
      <c r="AX143" s="29">
        <v>0</v>
      </c>
    </row>
    <row r="144" spans="1:50">
      <c r="A144" t="s">
        <v>59</v>
      </c>
      <c r="B144" s="11" t="s">
        <v>180</v>
      </c>
      <c r="C144" s="340"/>
      <c r="D144" s="340"/>
      <c r="E144" s="340"/>
      <c r="F144" s="27">
        <v>-110738</v>
      </c>
      <c r="G144" s="27">
        <v>-77787</v>
      </c>
      <c r="H144" s="27">
        <v>-150517</v>
      </c>
      <c r="I144" s="27">
        <v>97078</v>
      </c>
      <c r="J144" s="30">
        <v>-241964</v>
      </c>
      <c r="K144" s="27">
        <v>-172871</v>
      </c>
      <c r="L144" s="27">
        <v>63132</v>
      </c>
      <c r="M144" s="27">
        <v>-28011</v>
      </c>
      <c r="N144" s="27">
        <v>-112308</v>
      </c>
      <c r="O144" s="30">
        <v>-250058</v>
      </c>
      <c r="P144" s="27">
        <v>-129409</v>
      </c>
      <c r="Q144" s="27">
        <v>-143069</v>
      </c>
      <c r="R144" s="27">
        <v>-127737</v>
      </c>
      <c r="S144" s="27">
        <v>-225627</v>
      </c>
      <c r="T144" s="30">
        <v>-625842</v>
      </c>
      <c r="U144" s="27">
        <v>-169786</v>
      </c>
      <c r="V144" s="27">
        <v>-272374</v>
      </c>
      <c r="W144" s="27">
        <v>-410595</v>
      </c>
      <c r="X144" s="27">
        <v>-512380</v>
      </c>
      <c r="Y144" s="30">
        <v>-1365135</v>
      </c>
      <c r="Z144" s="27">
        <v>-436852</v>
      </c>
      <c r="AA144" s="27">
        <v>-608411</v>
      </c>
      <c r="AB144" s="27">
        <v>-393592</v>
      </c>
      <c r="AC144" s="27">
        <v>-360387</v>
      </c>
      <c r="AD144" s="30">
        <v>-1799242</v>
      </c>
      <c r="AE144" s="27">
        <v>-558755</v>
      </c>
      <c r="AF144" s="27">
        <v>-292070</v>
      </c>
      <c r="AG144" s="27">
        <v>-336327</v>
      </c>
      <c r="AH144" s="27">
        <v>-376401</v>
      </c>
      <c r="AI144" s="30">
        <v>-1563553</v>
      </c>
      <c r="AJ144" s="27">
        <v>-409662</v>
      </c>
      <c r="AK144" s="27">
        <v>-424123</v>
      </c>
      <c r="AL144" s="27">
        <v>-312015</v>
      </c>
      <c r="AM144" s="27">
        <v>-279860</v>
      </c>
      <c r="AN144" s="30">
        <v>-1425660</v>
      </c>
      <c r="AO144" s="27">
        <v>-319461</v>
      </c>
      <c r="AP144" s="27">
        <v>-445365</v>
      </c>
      <c r="AQ144" s="27">
        <v>-473243</v>
      </c>
      <c r="AR144" s="27">
        <v>-309232</v>
      </c>
      <c r="AS144" s="30">
        <v>-1547301</v>
      </c>
      <c r="AT144" s="27">
        <v>-468721</v>
      </c>
      <c r="AU144" s="27">
        <v>-507353</v>
      </c>
      <c r="AV144" s="27">
        <v>-461500</v>
      </c>
      <c r="AW144" s="27">
        <v>-921455</v>
      </c>
      <c r="AX144" s="30">
        <v>-2359029</v>
      </c>
    </row>
    <row r="145" spans="1:50">
      <c r="A145" t="s">
        <v>181</v>
      </c>
      <c r="B145" s="11" t="s">
        <v>182</v>
      </c>
      <c r="C145" s="340"/>
      <c r="D145" s="340"/>
      <c r="E145" s="340"/>
      <c r="F145" s="27">
        <v>14228.951234467801</v>
      </c>
      <c r="G145" s="27">
        <v>-21931.724173964602</v>
      </c>
      <c r="H145" s="27">
        <v>21994.475888339301</v>
      </c>
      <c r="I145" s="27">
        <v>-21963.100030185</v>
      </c>
      <c r="J145" s="30">
        <v>-7671.3970813425003</v>
      </c>
      <c r="K145" s="27">
        <v>-2478.6927178014098</v>
      </c>
      <c r="L145" s="27">
        <v>-83459.780118377705</v>
      </c>
      <c r="M145" s="27">
        <v>-23233.822247240099</v>
      </c>
      <c r="N145" s="27">
        <v>20253.115814419201</v>
      </c>
      <c r="O145" s="30">
        <v>-88919.179269</v>
      </c>
      <c r="P145" s="27">
        <v>-3435.6563620159832</v>
      </c>
      <c r="Q145" s="27">
        <v>10118.7139425429</v>
      </c>
      <c r="R145" s="27">
        <v>-52115.298786616499</v>
      </c>
      <c r="S145" s="27">
        <v>20974.7605297501</v>
      </c>
      <c r="T145" s="30">
        <v>-24457.480676339601</v>
      </c>
      <c r="U145" s="27">
        <v>-183235.00597418199</v>
      </c>
      <c r="V145" s="27">
        <v>-43502.625990274799</v>
      </c>
      <c r="W145" s="27">
        <v>-25838</v>
      </c>
      <c r="X145" s="27">
        <v>69767.781163324806</v>
      </c>
      <c r="Y145" s="30">
        <v>-182807.85080113198</v>
      </c>
      <c r="Z145" s="27">
        <v>-79875.546677485399</v>
      </c>
      <c r="AA145" s="27">
        <v>110909.893124052</v>
      </c>
      <c r="AB145" s="27">
        <v>-69759.4666548073</v>
      </c>
      <c r="AC145" s="27">
        <v>-22513.8626372217</v>
      </c>
      <c r="AD145" s="30">
        <v>-61238.982845462393</v>
      </c>
      <c r="AE145" s="27">
        <v>134460.893298276</v>
      </c>
      <c r="AF145" s="27">
        <v>-79811.722828761995</v>
      </c>
      <c r="AG145" s="27">
        <v>-26901.752236963501</v>
      </c>
      <c r="AH145" s="27">
        <v>30140.812559682301</v>
      </c>
      <c r="AI145" s="30">
        <v>57888.230792232804</v>
      </c>
      <c r="AJ145" s="27">
        <v>21907.536074348202</v>
      </c>
      <c r="AK145" s="27">
        <v>41676.9732164585</v>
      </c>
      <c r="AL145" s="27">
        <v>-19268.256348777999</v>
      </c>
      <c r="AM145" s="27">
        <v>15690.775577803401</v>
      </c>
      <c r="AN145" s="30">
        <v>60007.028519832107</v>
      </c>
      <c r="AO145" s="27">
        <v>15707.6685724826</v>
      </c>
      <c r="AP145" s="27">
        <v>-53642.042791811808</v>
      </c>
      <c r="AQ145" s="27">
        <v>10918.6522435362</v>
      </c>
      <c r="AR145" s="27">
        <v>-85523.464000000007</v>
      </c>
      <c r="AS145" s="30">
        <v>-112539.18597579302</v>
      </c>
      <c r="AT145" s="27">
        <v>51725.492000000006</v>
      </c>
      <c r="AU145" s="27">
        <v>32763.691999999999</v>
      </c>
      <c r="AV145" s="27">
        <v>15916.42</v>
      </c>
      <c r="AW145" s="27">
        <v>-25353.150430000002</v>
      </c>
      <c r="AX145" s="30">
        <v>75052.453570000012</v>
      </c>
    </row>
    <row r="146" spans="1:50">
      <c r="A146" s="2" t="s">
        <v>440</v>
      </c>
      <c r="B146" s="8" t="s">
        <v>184</v>
      </c>
      <c r="C146" s="340"/>
      <c r="D146" s="340"/>
      <c r="E146" s="340"/>
      <c r="F146" s="22">
        <v>-96509.048765532207</v>
      </c>
      <c r="G146" s="22">
        <v>-99718.724173964598</v>
      </c>
      <c r="H146" s="22">
        <v>-128522.52411166069</v>
      </c>
      <c r="I146" s="22">
        <v>75114.899969815</v>
      </c>
      <c r="J146" s="29">
        <v>-249635.3970813425</v>
      </c>
      <c r="K146" s="22">
        <v>-175349.6927178014</v>
      </c>
      <c r="L146" s="22">
        <v>-20327.780118377705</v>
      </c>
      <c r="M146" s="22">
        <v>-51244.822247240096</v>
      </c>
      <c r="N146" s="22">
        <v>-92054.884185580799</v>
      </c>
      <c r="O146" s="29">
        <v>-338977.17926900001</v>
      </c>
      <c r="P146" s="22">
        <v>-132844.65636201599</v>
      </c>
      <c r="Q146" s="22">
        <v>-132950.2860574571</v>
      </c>
      <c r="R146" s="22">
        <v>-179852.29878661651</v>
      </c>
      <c r="S146" s="22">
        <v>-204652.23947024992</v>
      </c>
      <c r="T146" s="29">
        <v>-650299.48067633959</v>
      </c>
      <c r="U146" s="22">
        <v>-353021.00597418199</v>
      </c>
      <c r="V146" s="22">
        <v>-315876.62599027483</v>
      </c>
      <c r="W146" s="22">
        <v>-436433</v>
      </c>
      <c r="X146" s="22">
        <v>-442612.21883667517</v>
      </c>
      <c r="Y146" s="29">
        <v>-1547942.8508011319</v>
      </c>
      <c r="Z146" s="22">
        <v>-516727.5466774854</v>
      </c>
      <c r="AA146" s="22">
        <v>-497501.10687594803</v>
      </c>
      <c r="AB146" s="22">
        <v>-463351.46665480698</v>
      </c>
      <c r="AC146" s="22">
        <v>-382900.86263722199</v>
      </c>
      <c r="AD146" s="29">
        <v>-1860480.9828454626</v>
      </c>
      <c r="AE146" s="22">
        <v>-424294.106701724</v>
      </c>
      <c r="AF146" s="22">
        <v>-371881.72282876202</v>
      </c>
      <c r="AG146" s="22">
        <v>-363228.75223696302</v>
      </c>
      <c r="AH146" s="22">
        <v>-346260.187440318</v>
      </c>
      <c r="AI146" s="29">
        <v>-1505664.7692077672</v>
      </c>
      <c r="AJ146" s="22">
        <v>-387754.46392565197</v>
      </c>
      <c r="AK146" s="22">
        <v>-382446.02678354102</v>
      </c>
      <c r="AL146" s="22">
        <v>-331283.25634877803</v>
      </c>
      <c r="AM146" s="22">
        <v>-264169.22442219697</v>
      </c>
      <c r="AN146" s="29">
        <v>-1365652.9714801679</v>
      </c>
      <c r="AO146" s="22">
        <v>-303753.331427517</v>
      </c>
      <c r="AP146" s="22">
        <v>-499007.04279181187</v>
      </c>
      <c r="AQ146" s="22">
        <v>-462324.3477564638</v>
      </c>
      <c r="AR146" s="22">
        <v>-394755.46400000004</v>
      </c>
      <c r="AS146" s="29">
        <v>-1659840.1859757928</v>
      </c>
      <c r="AT146" s="22">
        <v>-416995.50799999997</v>
      </c>
      <c r="AU146" s="22">
        <v>-474589.30800000002</v>
      </c>
      <c r="AV146" s="22">
        <v>-445583.58</v>
      </c>
      <c r="AW146" s="22">
        <v>-946808.15043000004</v>
      </c>
      <c r="AX146" s="29">
        <v>-2283976.5464300001</v>
      </c>
    </row>
    <row r="147" spans="1:50">
      <c r="Y147" s="324"/>
      <c r="Z147" s="324"/>
      <c r="AA147" s="324"/>
      <c r="AB147" s="324"/>
      <c r="AE147" s="324"/>
      <c r="AF147" s="324"/>
      <c r="AG147" s="324"/>
      <c r="AH147" s="324"/>
      <c r="AJ147" s="324"/>
      <c r="AK147" s="324"/>
      <c r="AL147" s="324"/>
      <c r="AM147" s="324"/>
      <c r="AO147" s="324"/>
      <c r="AP147" s="324"/>
      <c r="AQ147" s="324"/>
      <c r="AR147" s="324"/>
      <c r="AT147" s="324"/>
      <c r="AU147" s="324"/>
      <c r="AV147" s="324"/>
      <c r="AW147" s="324"/>
    </row>
  </sheetData>
  <mergeCells count="70">
    <mergeCell ref="AX5:AX6"/>
    <mergeCell ref="J105:J106"/>
    <mergeCell ref="O105:O106"/>
    <mergeCell ref="T105:T106"/>
    <mergeCell ref="Y105:Y106"/>
    <mergeCell ref="AS105:AS106"/>
    <mergeCell ref="AD105:AD106"/>
    <mergeCell ref="AI105:AI106"/>
    <mergeCell ref="AN105:AN106"/>
    <mergeCell ref="AD69:AD70"/>
    <mergeCell ref="AI69:AI70"/>
    <mergeCell ref="AN69:AN70"/>
    <mergeCell ref="AS69:AS70"/>
    <mergeCell ref="J89:J90"/>
    <mergeCell ref="AS89:AS90"/>
    <mergeCell ref="AD89:AD90"/>
    <mergeCell ref="A134:A135"/>
    <mergeCell ref="B134:B135"/>
    <mergeCell ref="C134:C135"/>
    <mergeCell ref="D134:D135"/>
    <mergeCell ref="E134:E135"/>
    <mergeCell ref="J134:J135"/>
    <mergeCell ref="AS134:AS135"/>
    <mergeCell ref="O134:O135"/>
    <mergeCell ref="T134:T135"/>
    <mergeCell ref="Y134:Y135"/>
    <mergeCell ref="AD134:AD135"/>
    <mergeCell ref="AI134:AI135"/>
    <mergeCell ref="AN134:AN135"/>
    <mergeCell ref="A105:A106"/>
    <mergeCell ref="B105:B106"/>
    <mergeCell ref="C105:C106"/>
    <mergeCell ref="D105:D106"/>
    <mergeCell ref="E105:E106"/>
    <mergeCell ref="A89:A90"/>
    <mergeCell ref="B89:B90"/>
    <mergeCell ref="C89:C90"/>
    <mergeCell ref="D89:D90"/>
    <mergeCell ref="E89:E90"/>
    <mergeCell ref="AI89:AI90"/>
    <mergeCell ref="AN89:AN90"/>
    <mergeCell ref="O89:O90"/>
    <mergeCell ref="T89:T90"/>
    <mergeCell ref="Y89:Y90"/>
    <mergeCell ref="A69:A70"/>
    <mergeCell ref="B69:B70"/>
    <mergeCell ref="C69:C70"/>
    <mergeCell ref="D69:D70"/>
    <mergeCell ref="E69:E70"/>
    <mergeCell ref="A4:A6"/>
    <mergeCell ref="B4:B6"/>
    <mergeCell ref="C5:C6"/>
    <mergeCell ref="D5:D6"/>
    <mergeCell ref="E5:E6"/>
    <mergeCell ref="AX69:AX70"/>
    <mergeCell ref="AX89:AX90"/>
    <mergeCell ref="AX105:AX106"/>
    <mergeCell ref="AX134:AX135"/>
    <mergeCell ref="J5:J6"/>
    <mergeCell ref="AS5:AS6"/>
    <mergeCell ref="J69:J70"/>
    <mergeCell ref="O69:O70"/>
    <mergeCell ref="T69:T70"/>
    <mergeCell ref="Y69:Y70"/>
    <mergeCell ref="O5:O6"/>
    <mergeCell ref="T5:T6"/>
    <mergeCell ref="Y5:Y6"/>
    <mergeCell ref="AD5:AD6"/>
    <mergeCell ref="AI5:AI6"/>
    <mergeCell ref="AN5:AN6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T74 AS8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7971-B41A-41B1-87D8-E565E9D3E00A}">
  <dimension ref="A2:AL141"/>
  <sheetViews>
    <sheetView showGridLines="0" zoomScale="90" zoomScaleNormal="90" workbookViewId="0">
      <pane xSplit="1" ySplit="3" topLeftCell="Q4" activePane="bottomRight" state="frozen"/>
      <selection pane="topRight" activeCell="B1" sqref="B1"/>
      <selection pane="bottomLeft" activeCell="A3" sqref="A3"/>
      <selection pane="bottomRight" activeCell="Q4" sqref="Q4"/>
    </sheetView>
  </sheetViews>
  <sheetFormatPr defaultRowHeight="14.5" outlineLevelRow="1" outlineLevelCol="1"/>
  <cols>
    <col min="1" max="1" width="77.54296875" customWidth="1"/>
    <col min="2" max="2" width="66.90625" customWidth="1"/>
    <col min="3" max="6" width="11.6328125" hidden="1" customWidth="1" outlineLevel="1"/>
    <col min="7" max="7" width="11.6328125" customWidth="1" collapsed="1"/>
    <col min="8" max="11" width="11.6328125" hidden="1" customWidth="1" outlineLevel="1"/>
    <col min="12" max="12" width="12.453125" customWidth="1" collapsed="1"/>
    <col min="13" max="16" width="11.6328125" hidden="1" customWidth="1" outlineLevel="1"/>
    <col min="17" max="17" width="12.453125" customWidth="1" collapsed="1"/>
    <col min="18" max="21" width="11.6328125" hidden="1" customWidth="1" outlineLevel="1"/>
    <col min="22" max="22" width="11.6328125" customWidth="1" collapsed="1"/>
    <col min="23" max="26" width="11.6328125" hidden="1" customWidth="1" outlineLevel="1"/>
    <col min="27" max="27" width="12.453125" customWidth="1" collapsed="1"/>
    <col min="28" max="31" width="11.6328125" hidden="1" customWidth="1" outlineLevel="1"/>
    <col min="32" max="32" width="12.453125" bestFit="1" customWidth="1" collapsed="1"/>
    <col min="33" max="34" width="11.6328125" customWidth="1"/>
    <col min="35" max="35" width="11.1796875" bestFit="1" customWidth="1"/>
    <col min="36" max="36" width="11.81640625" bestFit="1" customWidth="1"/>
    <col min="37" max="37" width="9.1796875" bestFit="1" customWidth="1"/>
  </cols>
  <sheetData>
    <row r="2" spans="1:35">
      <c r="A2" s="395" t="s">
        <v>443</v>
      </c>
      <c r="B2" s="395" t="s">
        <v>444</v>
      </c>
      <c r="C2" s="148" t="s">
        <v>266</v>
      </c>
      <c r="D2" s="148" t="s">
        <v>268</v>
      </c>
      <c r="E2" s="148" t="s">
        <v>270</v>
      </c>
      <c r="F2" s="148" t="s">
        <v>274</v>
      </c>
      <c r="G2" s="151">
        <v>2020</v>
      </c>
      <c r="H2" s="148" t="s">
        <v>276</v>
      </c>
      <c r="I2" s="148" t="s">
        <v>282</v>
      </c>
      <c r="J2" s="148" t="s">
        <v>289</v>
      </c>
      <c r="K2" s="148" t="s">
        <v>384</v>
      </c>
      <c r="L2" s="151">
        <v>2021</v>
      </c>
      <c r="M2" s="148" t="s">
        <v>390</v>
      </c>
      <c r="N2" s="148" t="s">
        <v>393</v>
      </c>
      <c r="O2" s="148" t="s">
        <v>397</v>
      </c>
      <c r="P2" s="148" t="s">
        <v>404</v>
      </c>
      <c r="Q2" s="151">
        <v>2022</v>
      </c>
      <c r="R2" s="148" t="s">
        <v>409</v>
      </c>
      <c r="S2" s="148" t="s">
        <v>413</v>
      </c>
      <c r="T2" s="148" t="s">
        <v>421</v>
      </c>
      <c r="U2" s="148" t="s">
        <v>422</v>
      </c>
      <c r="V2" s="148">
        <v>2023</v>
      </c>
      <c r="W2" s="148" t="s">
        <v>425</v>
      </c>
      <c r="X2" s="148" t="s">
        <v>433</v>
      </c>
      <c r="Y2" s="148" t="s">
        <v>437</v>
      </c>
      <c r="Z2" s="148" t="s">
        <v>441</v>
      </c>
      <c r="AA2" s="148">
        <v>2024</v>
      </c>
      <c r="AB2" s="148" t="s">
        <v>888</v>
      </c>
      <c r="AC2" s="148" t="s">
        <v>907</v>
      </c>
      <c r="AD2" s="148" t="s">
        <v>946</v>
      </c>
      <c r="AE2" s="148" t="s">
        <v>952</v>
      </c>
      <c r="AF2" s="148">
        <v>2025</v>
      </c>
      <c r="AG2" s="148" t="s">
        <v>975</v>
      </c>
      <c r="AH2" s="148" t="s">
        <v>978</v>
      </c>
    </row>
    <row r="3" spans="1:35" ht="17.399999999999999" customHeight="1">
      <c r="A3" s="396"/>
      <c r="B3" s="396"/>
      <c r="C3" s="148" t="s">
        <v>267</v>
      </c>
      <c r="D3" s="148" t="s">
        <v>269</v>
      </c>
      <c r="E3" s="148" t="s">
        <v>271</v>
      </c>
      <c r="F3" s="148" t="s">
        <v>275</v>
      </c>
      <c r="G3" s="151">
        <v>2020</v>
      </c>
      <c r="H3" s="148" t="s">
        <v>277</v>
      </c>
      <c r="I3" s="148" t="s">
        <v>283</v>
      </c>
      <c r="J3" s="148" t="s">
        <v>290</v>
      </c>
      <c r="K3" s="148" t="s">
        <v>385</v>
      </c>
      <c r="L3" s="151">
        <v>2021</v>
      </c>
      <c r="M3" s="148" t="s">
        <v>391</v>
      </c>
      <c r="N3" s="148" t="s">
        <v>394</v>
      </c>
      <c r="O3" s="148" t="s">
        <v>398</v>
      </c>
      <c r="P3" s="148" t="s">
        <v>403</v>
      </c>
      <c r="Q3" s="151">
        <v>2022</v>
      </c>
      <c r="R3" s="148" t="s">
        <v>410</v>
      </c>
      <c r="S3" s="148" t="s">
        <v>414</v>
      </c>
      <c r="T3" s="148" t="s">
        <v>420</v>
      </c>
      <c r="U3" s="148" t="s">
        <v>423</v>
      </c>
      <c r="V3" s="148">
        <v>2023</v>
      </c>
      <c r="W3" s="148" t="s">
        <v>426</v>
      </c>
      <c r="X3" s="148" t="s">
        <v>434</v>
      </c>
      <c r="Y3" s="148" t="s">
        <v>438</v>
      </c>
      <c r="Z3" s="148" t="s">
        <v>442</v>
      </c>
      <c r="AA3" s="148">
        <v>2024</v>
      </c>
      <c r="AB3" s="148" t="s">
        <v>889</v>
      </c>
      <c r="AC3" s="148" t="s">
        <v>908</v>
      </c>
      <c r="AD3" s="148" t="s">
        <v>947</v>
      </c>
      <c r="AE3" s="148" t="s">
        <v>953</v>
      </c>
      <c r="AF3" s="148">
        <v>2025</v>
      </c>
      <c r="AG3" s="148" t="s">
        <v>976</v>
      </c>
      <c r="AH3" s="148" t="s">
        <v>979</v>
      </c>
    </row>
    <row r="4" spans="1:35">
      <c r="A4" s="152" t="s">
        <v>26</v>
      </c>
      <c r="B4" s="8" t="s">
        <v>43</v>
      </c>
      <c r="C4" s="153">
        <v>2125162</v>
      </c>
      <c r="D4" s="153">
        <v>2129064</v>
      </c>
      <c r="E4" s="153">
        <v>2535465</v>
      </c>
      <c r="F4" s="153">
        <v>2537704</v>
      </c>
      <c r="G4" s="72">
        <v>9327395</v>
      </c>
      <c r="H4" s="153">
        <v>2667602</v>
      </c>
      <c r="I4" s="153">
        <v>2675753</v>
      </c>
      <c r="J4" s="153">
        <v>2513222</v>
      </c>
      <c r="K4" s="153">
        <v>2431547</v>
      </c>
      <c r="L4" s="72">
        <v>10288124</v>
      </c>
      <c r="M4" s="153">
        <v>2544621</v>
      </c>
      <c r="N4" s="153">
        <v>2486797</v>
      </c>
      <c r="O4" s="153">
        <v>2510567</v>
      </c>
      <c r="P4" s="153">
        <v>2568697</v>
      </c>
      <c r="Q4" s="72">
        <v>10110682</v>
      </c>
      <c r="R4" s="153">
        <v>2460480</v>
      </c>
      <c r="S4" s="153">
        <v>2477122</v>
      </c>
      <c r="T4" s="153">
        <v>2490082</v>
      </c>
      <c r="U4" s="153">
        <v>2493567</v>
      </c>
      <c r="V4" s="72">
        <v>9921251</v>
      </c>
      <c r="W4" s="153">
        <v>2466317</v>
      </c>
      <c r="X4" s="153">
        <v>2727242</v>
      </c>
      <c r="Y4" s="153">
        <v>2711382</v>
      </c>
      <c r="Z4" s="153">
        <v>2667797</v>
      </c>
      <c r="AA4" s="72">
        <v>10572738</v>
      </c>
      <c r="AB4" s="153">
        <v>2657156</v>
      </c>
      <c r="AC4" s="153">
        <v>2745796</v>
      </c>
      <c r="AD4" s="153">
        <v>2766881</v>
      </c>
      <c r="AE4" s="153">
        <v>2951712</v>
      </c>
      <c r="AF4" s="72">
        <v>11121545</v>
      </c>
      <c r="AG4" s="153">
        <v>3201744</v>
      </c>
      <c r="AH4" s="153">
        <v>3081392</v>
      </c>
      <c r="AI4" s="197"/>
    </row>
    <row r="5" spans="1:35">
      <c r="A5" s="152" t="s">
        <v>445</v>
      </c>
      <c r="B5" s="8" t="s">
        <v>446</v>
      </c>
      <c r="C5" s="155">
        <v>1632590</v>
      </c>
      <c r="D5" s="155">
        <v>1677645</v>
      </c>
      <c r="E5" s="155">
        <v>1820017</v>
      </c>
      <c r="F5" s="155">
        <v>1877564</v>
      </c>
      <c r="G5" s="154">
        <v>7007816</v>
      </c>
      <c r="H5" s="155">
        <v>2038124</v>
      </c>
      <c r="I5" s="155">
        <v>1963778</v>
      </c>
      <c r="J5" s="155">
        <v>1917948</v>
      </c>
      <c r="K5" s="155">
        <v>1838682</v>
      </c>
      <c r="L5" s="154">
        <v>7758532</v>
      </c>
      <c r="M5" s="155">
        <v>1883598</v>
      </c>
      <c r="N5" s="155">
        <v>1810520</v>
      </c>
      <c r="O5" s="155">
        <v>1837597</v>
      </c>
      <c r="P5" s="155">
        <v>1873736</v>
      </c>
      <c r="Q5" s="154">
        <v>7405451</v>
      </c>
      <c r="R5" s="155">
        <v>1773710</v>
      </c>
      <c r="S5" s="155">
        <v>1765506</v>
      </c>
      <c r="T5" s="155">
        <v>1724972</v>
      </c>
      <c r="U5" s="155">
        <v>1689077</v>
      </c>
      <c r="V5" s="154">
        <v>6953265</v>
      </c>
      <c r="W5" s="155">
        <v>1657762</v>
      </c>
      <c r="X5" s="155">
        <v>1859409</v>
      </c>
      <c r="Y5" s="155">
        <v>1885665</v>
      </c>
      <c r="Z5" s="155">
        <v>1792807</v>
      </c>
      <c r="AA5" s="154">
        <v>7195644</v>
      </c>
      <c r="AB5" s="155">
        <v>1782314</v>
      </c>
      <c r="AC5" s="155">
        <v>1866572</v>
      </c>
      <c r="AD5" s="155">
        <v>1832182</v>
      </c>
      <c r="AE5" s="155">
        <v>1934332</v>
      </c>
      <c r="AF5" s="154">
        <v>7415400</v>
      </c>
      <c r="AG5" s="155">
        <v>2153287</v>
      </c>
      <c r="AH5" s="155">
        <v>2034450</v>
      </c>
      <c r="AI5" s="197"/>
    </row>
    <row r="6" spans="1:35">
      <c r="A6" s="156" t="s">
        <v>0</v>
      </c>
      <c r="B6" s="70" t="s">
        <v>41</v>
      </c>
      <c r="C6" s="158">
        <v>647864</v>
      </c>
      <c r="D6" s="158">
        <v>734275</v>
      </c>
      <c r="E6" s="158">
        <v>795813</v>
      </c>
      <c r="F6" s="158">
        <v>824753</v>
      </c>
      <c r="G6" s="157">
        <v>3002705</v>
      </c>
      <c r="H6" s="158">
        <v>900094</v>
      </c>
      <c r="I6" s="158">
        <v>863332</v>
      </c>
      <c r="J6" s="158">
        <v>892364</v>
      </c>
      <c r="K6" s="158">
        <v>839032</v>
      </c>
      <c r="L6" s="157">
        <v>3494822</v>
      </c>
      <c r="M6" s="158">
        <v>851027</v>
      </c>
      <c r="N6" s="158">
        <v>829200</v>
      </c>
      <c r="O6" s="158">
        <v>879326</v>
      </c>
      <c r="P6" s="158">
        <v>843636</v>
      </c>
      <c r="Q6" s="157">
        <v>3403189</v>
      </c>
      <c r="R6" s="158">
        <v>891067</v>
      </c>
      <c r="S6" s="158">
        <v>850803</v>
      </c>
      <c r="T6" s="158">
        <v>858589</v>
      </c>
      <c r="U6" s="158">
        <v>831317</v>
      </c>
      <c r="V6" s="157">
        <v>3431776</v>
      </c>
      <c r="W6" s="158">
        <v>801263</v>
      </c>
      <c r="X6" s="158">
        <v>949922</v>
      </c>
      <c r="Y6" s="158">
        <v>955326</v>
      </c>
      <c r="Z6" s="158">
        <v>921904</v>
      </c>
      <c r="AA6" s="157">
        <v>3628416</v>
      </c>
      <c r="AB6" s="158">
        <v>880943</v>
      </c>
      <c r="AC6" s="158">
        <v>892956</v>
      </c>
      <c r="AD6" s="158">
        <v>887605</v>
      </c>
      <c r="AE6" s="158">
        <v>910729</v>
      </c>
      <c r="AF6" s="157">
        <v>3572233</v>
      </c>
      <c r="AG6" s="158">
        <v>965514</v>
      </c>
      <c r="AH6" s="158">
        <v>881527</v>
      </c>
      <c r="AI6" s="197"/>
    </row>
    <row r="7" spans="1:35">
      <c r="A7" s="156" t="s">
        <v>545</v>
      </c>
      <c r="B7" s="70" t="s">
        <v>546</v>
      </c>
      <c r="C7" s="158">
        <v>792029</v>
      </c>
      <c r="D7" s="158">
        <v>739805</v>
      </c>
      <c r="E7" s="158">
        <v>814051</v>
      </c>
      <c r="F7" s="158">
        <v>831118</v>
      </c>
      <c r="G7" s="157">
        <v>3177003</v>
      </c>
      <c r="H7" s="158">
        <v>933039</v>
      </c>
      <c r="I7" s="158">
        <v>865118</v>
      </c>
      <c r="J7" s="158">
        <v>788021</v>
      </c>
      <c r="K7" s="158">
        <v>739086</v>
      </c>
      <c r="L7" s="157">
        <v>3325264</v>
      </c>
      <c r="M7" s="158">
        <v>756249</v>
      </c>
      <c r="N7" s="158">
        <v>674458</v>
      </c>
      <c r="O7" s="158">
        <v>655230</v>
      </c>
      <c r="P7" s="158">
        <v>715525</v>
      </c>
      <c r="Q7" s="157">
        <v>2801462</v>
      </c>
      <c r="R7" s="158">
        <v>577582</v>
      </c>
      <c r="S7" s="158">
        <v>601328</v>
      </c>
      <c r="T7" s="158">
        <v>564424</v>
      </c>
      <c r="U7" s="158">
        <v>536846</v>
      </c>
      <c r="V7" s="157">
        <v>2280180</v>
      </c>
      <c r="W7" s="158">
        <v>549579</v>
      </c>
      <c r="X7" s="158">
        <v>562753</v>
      </c>
      <c r="Y7" s="158">
        <v>575505</v>
      </c>
      <c r="Z7" s="158">
        <v>526469</v>
      </c>
      <c r="AA7" s="157">
        <v>2214306</v>
      </c>
      <c r="AB7" s="158">
        <v>510767</v>
      </c>
      <c r="AC7" s="158">
        <v>565147</v>
      </c>
      <c r="AD7" s="158">
        <v>518892</v>
      </c>
      <c r="AE7" s="158">
        <v>567238</v>
      </c>
      <c r="AF7" s="157">
        <v>2162044</v>
      </c>
      <c r="AG7" s="158">
        <v>749194</v>
      </c>
      <c r="AH7" s="158">
        <v>692296</v>
      </c>
      <c r="AI7" s="197"/>
    </row>
    <row r="8" spans="1:35">
      <c r="A8" s="156" t="s">
        <v>447</v>
      </c>
      <c r="B8" s="70" t="s">
        <v>448</v>
      </c>
      <c r="C8" s="158">
        <v>145234</v>
      </c>
      <c r="D8" s="158">
        <v>161865</v>
      </c>
      <c r="E8" s="158">
        <v>159710</v>
      </c>
      <c r="F8" s="158">
        <v>168790</v>
      </c>
      <c r="G8" s="157">
        <v>635599</v>
      </c>
      <c r="H8" s="158">
        <v>161077</v>
      </c>
      <c r="I8" s="158">
        <v>166079</v>
      </c>
      <c r="J8" s="158">
        <v>179774</v>
      </c>
      <c r="K8" s="158">
        <v>193185</v>
      </c>
      <c r="L8" s="157">
        <v>700115</v>
      </c>
      <c r="M8" s="158">
        <v>185237</v>
      </c>
      <c r="N8" s="158">
        <v>206235</v>
      </c>
      <c r="O8" s="158">
        <v>216503</v>
      </c>
      <c r="P8" s="158">
        <v>227868</v>
      </c>
      <c r="Q8" s="157">
        <v>835843</v>
      </c>
      <c r="R8" s="158">
        <v>222966</v>
      </c>
      <c r="S8" s="158">
        <v>239099</v>
      </c>
      <c r="T8" s="158">
        <v>245223</v>
      </c>
      <c r="U8" s="158">
        <v>263284</v>
      </c>
      <c r="V8" s="157">
        <v>970572</v>
      </c>
      <c r="W8" s="158">
        <v>259193</v>
      </c>
      <c r="X8" s="158">
        <v>285612</v>
      </c>
      <c r="Y8" s="158">
        <v>288592</v>
      </c>
      <c r="Z8" s="158">
        <v>283529</v>
      </c>
      <c r="AA8" s="157">
        <v>1116926</v>
      </c>
      <c r="AB8" s="158">
        <v>315448</v>
      </c>
      <c r="AC8" s="158">
        <v>328868</v>
      </c>
      <c r="AD8" s="158">
        <v>348878</v>
      </c>
      <c r="AE8" s="158">
        <v>380033</v>
      </c>
      <c r="AF8" s="157">
        <v>1373227</v>
      </c>
      <c r="AG8" s="158">
        <v>362128</v>
      </c>
      <c r="AH8" s="158">
        <v>385460</v>
      </c>
      <c r="AI8" s="197"/>
    </row>
    <row r="9" spans="1:35">
      <c r="A9" s="156" t="s">
        <v>449</v>
      </c>
      <c r="B9" s="70" t="s">
        <v>450</v>
      </c>
      <c r="C9" s="158">
        <v>47463</v>
      </c>
      <c r="D9" s="158">
        <v>41700</v>
      </c>
      <c r="E9" s="158">
        <v>50443</v>
      </c>
      <c r="F9" s="158">
        <v>52903</v>
      </c>
      <c r="G9" s="157">
        <v>192509</v>
      </c>
      <c r="H9" s="158">
        <v>43914</v>
      </c>
      <c r="I9" s="158">
        <v>69249</v>
      </c>
      <c r="J9" s="158">
        <v>57789</v>
      </c>
      <c r="K9" s="158">
        <v>67379</v>
      </c>
      <c r="L9" s="157">
        <v>238331</v>
      </c>
      <c r="M9" s="158">
        <v>91085</v>
      </c>
      <c r="N9" s="158">
        <v>100627</v>
      </c>
      <c r="O9" s="158">
        <v>86538</v>
      </c>
      <c r="P9" s="158">
        <v>86707</v>
      </c>
      <c r="Q9" s="157">
        <v>364957</v>
      </c>
      <c r="R9" s="158">
        <v>82095</v>
      </c>
      <c r="S9" s="158">
        <v>74276</v>
      </c>
      <c r="T9" s="158">
        <v>56736</v>
      </c>
      <c r="U9" s="158">
        <v>57630</v>
      </c>
      <c r="V9" s="157">
        <v>270737</v>
      </c>
      <c r="W9" s="158">
        <v>47727</v>
      </c>
      <c r="X9" s="158">
        <v>61122</v>
      </c>
      <c r="Y9" s="158">
        <v>66242</v>
      </c>
      <c r="Z9" s="158">
        <v>60905</v>
      </c>
      <c r="AA9" s="157">
        <v>235996</v>
      </c>
      <c r="AB9" s="158">
        <v>75156</v>
      </c>
      <c r="AC9" s="158">
        <v>79601</v>
      </c>
      <c r="AD9" s="158">
        <v>76807</v>
      </c>
      <c r="AE9" s="158">
        <v>76332</v>
      </c>
      <c r="AF9" s="157">
        <v>307896</v>
      </c>
      <c r="AG9" s="158">
        <v>76451</v>
      </c>
      <c r="AH9" s="158">
        <v>75167</v>
      </c>
      <c r="AI9" s="197"/>
    </row>
    <row r="10" spans="1:35">
      <c r="A10" s="152" t="s">
        <v>451</v>
      </c>
      <c r="B10" s="8" t="s">
        <v>552</v>
      </c>
      <c r="C10" s="155">
        <v>123346</v>
      </c>
      <c r="D10" s="155">
        <v>117266</v>
      </c>
      <c r="E10" s="155">
        <v>140442</v>
      </c>
      <c r="F10" s="155">
        <v>159498</v>
      </c>
      <c r="G10" s="154">
        <v>540553</v>
      </c>
      <c r="H10" s="155">
        <v>158508</v>
      </c>
      <c r="I10" s="155">
        <v>147436</v>
      </c>
      <c r="J10" s="155">
        <v>150410</v>
      </c>
      <c r="K10" s="155">
        <v>135441</v>
      </c>
      <c r="L10" s="154">
        <v>591795</v>
      </c>
      <c r="M10" s="155">
        <v>144830</v>
      </c>
      <c r="N10" s="155">
        <v>156380</v>
      </c>
      <c r="O10" s="155">
        <v>136185</v>
      </c>
      <c r="P10" s="155">
        <v>148940</v>
      </c>
      <c r="Q10" s="154">
        <v>586336</v>
      </c>
      <c r="R10" s="155">
        <v>137655</v>
      </c>
      <c r="S10" s="155">
        <v>131177</v>
      </c>
      <c r="T10" s="155">
        <v>150088</v>
      </c>
      <c r="U10" s="155">
        <v>153035</v>
      </c>
      <c r="V10" s="154">
        <v>571955</v>
      </c>
      <c r="W10" s="155">
        <v>148122</v>
      </c>
      <c r="X10" s="155">
        <v>155858</v>
      </c>
      <c r="Y10" s="155">
        <v>153483</v>
      </c>
      <c r="Z10" s="155">
        <v>153123</v>
      </c>
      <c r="AA10" s="154">
        <v>610588</v>
      </c>
      <c r="AB10" s="155">
        <v>156928</v>
      </c>
      <c r="AC10" s="155">
        <v>159811</v>
      </c>
      <c r="AD10" s="155">
        <v>161740</v>
      </c>
      <c r="AE10" s="155">
        <v>193960</v>
      </c>
      <c r="AF10" s="154">
        <v>672439</v>
      </c>
      <c r="AG10" s="155">
        <v>201709</v>
      </c>
      <c r="AH10" s="155">
        <v>200999</v>
      </c>
      <c r="AI10" s="197"/>
    </row>
    <row r="11" spans="1:35">
      <c r="A11" s="156" t="s">
        <v>452</v>
      </c>
      <c r="B11" s="70" t="s">
        <v>453</v>
      </c>
      <c r="C11" s="158">
        <v>40509</v>
      </c>
      <c r="D11" s="158">
        <v>56149</v>
      </c>
      <c r="E11" s="158">
        <v>52789</v>
      </c>
      <c r="F11" s="158">
        <v>59145</v>
      </c>
      <c r="G11" s="157">
        <v>208592</v>
      </c>
      <c r="H11" s="158">
        <v>69224</v>
      </c>
      <c r="I11" s="158">
        <v>60185</v>
      </c>
      <c r="J11" s="158">
        <v>61177</v>
      </c>
      <c r="K11" s="158">
        <v>65522</v>
      </c>
      <c r="L11" s="157">
        <v>256108</v>
      </c>
      <c r="M11" s="158">
        <v>68900</v>
      </c>
      <c r="N11" s="158">
        <v>70004</v>
      </c>
      <c r="O11" s="158">
        <v>67545</v>
      </c>
      <c r="P11" s="158">
        <v>78834</v>
      </c>
      <c r="Q11" s="157">
        <v>285283</v>
      </c>
      <c r="R11" s="158">
        <v>69237</v>
      </c>
      <c r="S11" s="158">
        <v>57453</v>
      </c>
      <c r="T11" s="158">
        <v>64928</v>
      </c>
      <c r="U11" s="158">
        <v>78365</v>
      </c>
      <c r="V11" s="157">
        <v>269983</v>
      </c>
      <c r="W11" s="158">
        <v>68901</v>
      </c>
      <c r="X11" s="158">
        <v>74960</v>
      </c>
      <c r="Y11" s="158">
        <v>68353</v>
      </c>
      <c r="Z11" s="158">
        <v>71531</v>
      </c>
      <c r="AA11" s="157">
        <v>283744</v>
      </c>
      <c r="AB11" s="158">
        <v>81238</v>
      </c>
      <c r="AC11" s="158">
        <v>77096</v>
      </c>
      <c r="AD11" s="158">
        <v>75271</v>
      </c>
      <c r="AE11" s="158">
        <v>93455</v>
      </c>
      <c r="AF11" s="157">
        <v>327060</v>
      </c>
      <c r="AG11" s="158">
        <v>96500</v>
      </c>
      <c r="AH11" s="158">
        <v>98991</v>
      </c>
      <c r="AI11" s="197"/>
    </row>
    <row r="12" spans="1:35">
      <c r="A12" s="156" t="s">
        <v>454</v>
      </c>
      <c r="B12" s="70" t="s">
        <v>455</v>
      </c>
      <c r="C12" s="158">
        <v>49984</v>
      </c>
      <c r="D12" s="158">
        <v>42079</v>
      </c>
      <c r="E12" s="158">
        <v>45553</v>
      </c>
      <c r="F12" s="158">
        <v>58455</v>
      </c>
      <c r="G12" s="157">
        <v>196072</v>
      </c>
      <c r="H12" s="158">
        <v>46766</v>
      </c>
      <c r="I12" s="158">
        <v>44181</v>
      </c>
      <c r="J12" s="158">
        <v>43913</v>
      </c>
      <c r="K12" s="158">
        <v>43051</v>
      </c>
      <c r="L12" s="157">
        <v>177911</v>
      </c>
      <c r="M12" s="158">
        <v>45124</v>
      </c>
      <c r="N12" s="158">
        <v>42915</v>
      </c>
      <c r="O12" s="158">
        <v>41999</v>
      </c>
      <c r="P12" s="158">
        <v>40460</v>
      </c>
      <c r="Q12" s="157">
        <v>170499</v>
      </c>
      <c r="R12" s="158">
        <v>38908</v>
      </c>
      <c r="S12" s="158">
        <v>40787</v>
      </c>
      <c r="T12" s="158">
        <v>42045</v>
      </c>
      <c r="U12" s="158">
        <v>43653</v>
      </c>
      <c r="V12" s="157">
        <v>165393</v>
      </c>
      <c r="W12" s="158">
        <v>46011</v>
      </c>
      <c r="X12" s="158">
        <v>46781</v>
      </c>
      <c r="Y12" s="158">
        <v>46516</v>
      </c>
      <c r="Z12" s="158">
        <v>48635</v>
      </c>
      <c r="AA12" s="157">
        <v>187945</v>
      </c>
      <c r="AB12" s="158">
        <v>47168</v>
      </c>
      <c r="AC12" s="158">
        <v>48518</v>
      </c>
      <c r="AD12" s="158">
        <v>52935</v>
      </c>
      <c r="AE12" s="158">
        <v>57546</v>
      </c>
      <c r="AF12" s="157">
        <v>206167</v>
      </c>
      <c r="AG12" s="158">
        <v>70069</v>
      </c>
      <c r="AH12" s="158">
        <v>58993</v>
      </c>
      <c r="AI12" s="197"/>
    </row>
    <row r="13" spans="1:35">
      <c r="A13" s="156" t="s">
        <v>456</v>
      </c>
      <c r="B13" s="70" t="s">
        <v>457</v>
      </c>
      <c r="C13" s="158">
        <v>32853</v>
      </c>
      <c r="D13" s="158">
        <v>19039</v>
      </c>
      <c r="E13" s="158">
        <v>42099</v>
      </c>
      <c r="F13" s="158">
        <v>41899</v>
      </c>
      <c r="G13" s="157">
        <v>135890</v>
      </c>
      <c r="H13" s="158">
        <v>42518</v>
      </c>
      <c r="I13" s="158">
        <v>43070</v>
      </c>
      <c r="J13" s="158">
        <v>45320</v>
      </c>
      <c r="K13" s="158">
        <v>26868</v>
      </c>
      <c r="L13" s="157">
        <v>157776</v>
      </c>
      <c r="M13" s="158">
        <v>30806</v>
      </c>
      <c r="N13" s="158">
        <v>43461</v>
      </c>
      <c r="O13" s="158">
        <v>26641</v>
      </c>
      <c r="P13" s="158">
        <v>29646</v>
      </c>
      <c r="Q13" s="157">
        <v>130554</v>
      </c>
      <c r="R13" s="158">
        <v>29510</v>
      </c>
      <c r="S13" s="158">
        <v>32937</v>
      </c>
      <c r="T13" s="158">
        <v>43116</v>
      </c>
      <c r="U13" s="158">
        <v>31016</v>
      </c>
      <c r="V13" s="157">
        <v>136579</v>
      </c>
      <c r="W13" s="158">
        <v>33210</v>
      </c>
      <c r="X13" s="158">
        <v>34117</v>
      </c>
      <c r="Y13" s="158">
        <v>38614</v>
      </c>
      <c r="Z13" s="158">
        <v>32958</v>
      </c>
      <c r="AA13" s="157">
        <v>138899</v>
      </c>
      <c r="AB13" s="158">
        <v>28522</v>
      </c>
      <c r="AC13" s="158">
        <v>34197</v>
      </c>
      <c r="AD13" s="158">
        <v>33534</v>
      </c>
      <c r="AE13" s="158">
        <v>42959</v>
      </c>
      <c r="AF13" s="157">
        <v>139212</v>
      </c>
      <c r="AG13" s="158">
        <v>35140</v>
      </c>
      <c r="AH13" s="158">
        <v>43015</v>
      </c>
      <c r="AI13" s="197"/>
    </row>
    <row r="14" spans="1:35">
      <c r="A14" s="152" t="s">
        <v>458</v>
      </c>
      <c r="B14" s="8" t="s">
        <v>459</v>
      </c>
      <c r="C14" s="155">
        <v>112014</v>
      </c>
      <c r="D14" s="155">
        <v>88856</v>
      </c>
      <c r="E14" s="155">
        <v>123999</v>
      </c>
      <c r="F14" s="155">
        <v>139040</v>
      </c>
      <c r="G14" s="154">
        <v>463909</v>
      </c>
      <c r="H14" s="155">
        <v>130140</v>
      </c>
      <c r="I14" s="155">
        <v>126582</v>
      </c>
      <c r="J14" s="155">
        <v>139176</v>
      </c>
      <c r="K14" s="155">
        <v>131845</v>
      </c>
      <c r="L14" s="154">
        <v>527743</v>
      </c>
      <c r="M14" s="155">
        <v>165959</v>
      </c>
      <c r="N14" s="155">
        <v>173980</v>
      </c>
      <c r="O14" s="155">
        <v>176054</v>
      </c>
      <c r="P14" s="155">
        <v>185148</v>
      </c>
      <c r="Q14" s="154">
        <v>701141</v>
      </c>
      <c r="R14" s="155">
        <v>178990</v>
      </c>
      <c r="S14" s="155">
        <v>194547</v>
      </c>
      <c r="T14" s="155">
        <v>216614</v>
      </c>
      <c r="U14" s="155">
        <v>259470</v>
      </c>
      <c r="V14" s="154">
        <v>849621</v>
      </c>
      <c r="W14" s="155">
        <v>252422</v>
      </c>
      <c r="X14" s="155">
        <v>255596</v>
      </c>
      <c r="Y14" s="155">
        <v>246668</v>
      </c>
      <c r="Z14" s="155">
        <v>263701</v>
      </c>
      <c r="AA14" s="154">
        <v>1018387</v>
      </c>
      <c r="AB14" s="155">
        <v>258392</v>
      </c>
      <c r="AC14" s="155">
        <v>258334</v>
      </c>
      <c r="AD14" s="155">
        <v>291446</v>
      </c>
      <c r="AE14" s="155">
        <v>315394</v>
      </c>
      <c r="AF14" s="154">
        <v>1123566</v>
      </c>
      <c r="AG14" s="155">
        <v>317496</v>
      </c>
      <c r="AH14" s="155">
        <v>315162</v>
      </c>
      <c r="AI14" s="197"/>
    </row>
    <row r="15" spans="1:35">
      <c r="A15" s="156" t="s">
        <v>460</v>
      </c>
      <c r="B15" s="70" t="s">
        <v>461</v>
      </c>
      <c r="C15" s="158">
        <v>90438</v>
      </c>
      <c r="D15" s="158">
        <v>71090</v>
      </c>
      <c r="E15" s="158">
        <v>98420</v>
      </c>
      <c r="F15" s="158">
        <v>113921</v>
      </c>
      <c r="G15" s="157">
        <v>373869</v>
      </c>
      <c r="H15" s="158">
        <v>105896</v>
      </c>
      <c r="I15" s="158">
        <v>100025</v>
      </c>
      <c r="J15" s="158">
        <v>107745</v>
      </c>
      <c r="K15" s="158">
        <v>99880</v>
      </c>
      <c r="L15" s="157">
        <v>413546</v>
      </c>
      <c r="M15" s="158">
        <v>97350</v>
      </c>
      <c r="N15" s="158">
        <v>98457</v>
      </c>
      <c r="O15" s="158">
        <v>97924</v>
      </c>
      <c r="P15" s="158">
        <v>101015</v>
      </c>
      <c r="Q15" s="157">
        <v>394746</v>
      </c>
      <c r="R15" s="158">
        <v>103893</v>
      </c>
      <c r="S15" s="158">
        <v>104225</v>
      </c>
      <c r="T15" s="158">
        <v>110017</v>
      </c>
      <c r="U15" s="158">
        <v>146478</v>
      </c>
      <c r="V15" s="157">
        <v>464613</v>
      </c>
      <c r="W15" s="158">
        <v>138835</v>
      </c>
      <c r="X15" s="158">
        <v>145442</v>
      </c>
      <c r="Y15" s="158">
        <v>131888</v>
      </c>
      <c r="Z15" s="158">
        <v>133088</v>
      </c>
      <c r="AA15" s="157">
        <v>549254</v>
      </c>
      <c r="AB15" s="158">
        <v>128961</v>
      </c>
      <c r="AC15" s="158">
        <v>132915</v>
      </c>
      <c r="AD15" s="158">
        <v>155878</v>
      </c>
      <c r="AE15" s="158">
        <v>154392</v>
      </c>
      <c r="AF15" s="157">
        <v>572146</v>
      </c>
      <c r="AG15" s="158">
        <v>177566</v>
      </c>
      <c r="AH15" s="158">
        <v>175856</v>
      </c>
      <c r="AI15" s="197"/>
    </row>
    <row r="16" spans="1:35">
      <c r="A16" s="156" t="s">
        <v>462</v>
      </c>
      <c r="B16" s="70" t="s">
        <v>463</v>
      </c>
      <c r="C16" s="158">
        <v>21576</v>
      </c>
      <c r="D16" s="158">
        <v>17766</v>
      </c>
      <c r="E16" s="158">
        <v>25579</v>
      </c>
      <c r="F16" s="158">
        <v>25119</v>
      </c>
      <c r="G16" s="157">
        <v>90040</v>
      </c>
      <c r="H16" s="158">
        <v>24244</v>
      </c>
      <c r="I16" s="158">
        <v>26557</v>
      </c>
      <c r="J16" s="158">
        <v>31431</v>
      </c>
      <c r="K16" s="158">
        <v>31965</v>
      </c>
      <c r="L16" s="157">
        <v>114197</v>
      </c>
      <c r="M16" s="158">
        <v>68609</v>
      </c>
      <c r="N16" s="158">
        <v>75523</v>
      </c>
      <c r="O16" s="158">
        <v>78130</v>
      </c>
      <c r="P16" s="158">
        <v>84133</v>
      </c>
      <c r="Q16" s="157">
        <v>306395</v>
      </c>
      <c r="R16" s="158">
        <v>75097</v>
      </c>
      <c r="S16" s="158">
        <v>90322</v>
      </c>
      <c r="T16" s="158">
        <v>106597</v>
      </c>
      <c r="U16" s="158">
        <v>112992</v>
      </c>
      <c r="V16" s="157">
        <v>385008</v>
      </c>
      <c r="W16" s="158">
        <v>113587</v>
      </c>
      <c r="X16" s="158">
        <v>110154</v>
      </c>
      <c r="Y16" s="158">
        <v>114780</v>
      </c>
      <c r="Z16" s="158">
        <v>130613</v>
      </c>
      <c r="AA16" s="157">
        <v>469133</v>
      </c>
      <c r="AB16" s="158">
        <v>129431</v>
      </c>
      <c r="AC16" s="158">
        <v>125419</v>
      </c>
      <c r="AD16" s="158">
        <v>135568</v>
      </c>
      <c r="AE16" s="158">
        <v>161002</v>
      </c>
      <c r="AF16" s="157">
        <v>551420</v>
      </c>
      <c r="AG16" s="158">
        <v>139930</v>
      </c>
      <c r="AH16" s="158">
        <v>139306</v>
      </c>
      <c r="AI16" s="197"/>
    </row>
    <row r="17" spans="1:35">
      <c r="A17" s="152" t="s">
        <v>640</v>
      </c>
      <c r="B17" s="8" t="s">
        <v>642</v>
      </c>
      <c r="C17" s="155">
        <v>249944</v>
      </c>
      <c r="D17" s="155">
        <v>245250</v>
      </c>
      <c r="E17" s="155">
        <v>262872</v>
      </c>
      <c r="F17" s="155">
        <v>277994</v>
      </c>
      <c r="G17" s="154">
        <v>1036059</v>
      </c>
      <c r="H17" s="155">
        <v>285354</v>
      </c>
      <c r="I17" s="155">
        <v>309542</v>
      </c>
      <c r="J17" s="155">
        <v>305395</v>
      </c>
      <c r="K17" s="155">
        <v>325579</v>
      </c>
      <c r="L17" s="154">
        <v>1225870</v>
      </c>
      <c r="M17" s="155">
        <v>348736</v>
      </c>
      <c r="N17" s="155">
        <v>345821</v>
      </c>
      <c r="O17" s="155">
        <v>357931</v>
      </c>
      <c r="P17" s="155">
        <v>360772</v>
      </c>
      <c r="Q17" s="154">
        <v>1413259</v>
      </c>
      <c r="R17" s="155">
        <v>369975</v>
      </c>
      <c r="S17" s="155">
        <v>384021</v>
      </c>
      <c r="T17" s="155">
        <v>387474</v>
      </c>
      <c r="U17" s="155">
        <v>391782</v>
      </c>
      <c r="V17" s="154">
        <v>1533252</v>
      </c>
      <c r="W17" s="155">
        <v>394034</v>
      </c>
      <c r="X17" s="155">
        <v>408989</v>
      </c>
      <c r="Y17" s="155">
        <v>426251</v>
      </c>
      <c r="Z17" s="155">
        <v>434449</v>
      </c>
      <c r="AA17" s="154">
        <v>1663720</v>
      </c>
      <c r="AB17" s="364">
        <v>458078.24673999997</v>
      </c>
      <c r="AC17" s="364">
        <v>455471.21256999997</v>
      </c>
      <c r="AD17" s="364">
        <v>480486.18997000001</v>
      </c>
      <c r="AE17" s="364">
        <v>505175.81975999998</v>
      </c>
      <c r="AF17" s="365">
        <v>1899211.4690400949</v>
      </c>
      <c r="AG17" s="364">
        <v>525073.85406000004</v>
      </c>
      <c r="AH17" s="370">
        <v>526814</v>
      </c>
      <c r="AI17" s="197"/>
    </row>
    <row r="18" spans="1:35">
      <c r="A18" s="156" t="s">
        <v>464</v>
      </c>
      <c r="B18" s="70" t="s">
        <v>465</v>
      </c>
      <c r="C18" s="158">
        <v>158342</v>
      </c>
      <c r="D18" s="158">
        <v>154956</v>
      </c>
      <c r="E18" s="158">
        <v>163092</v>
      </c>
      <c r="F18" s="158">
        <v>170236</v>
      </c>
      <c r="G18" s="157">
        <v>646626</v>
      </c>
      <c r="H18" s="158">
        <v>178445</v>
      </c>
      <c r="I18" s="158">
        <v>193249</v>
      </c>
      <c r="J18" s="158">
        <v>197956</v>
      </c>
      <c r="K18" s="158">
        <v>200986</v>
      </c>
      <c r="L18" s="157">
        <v>770636</v>
      </c>
      <c r="M18" s="158">
        <v>221797</v>
      </c>
      <c r="N18" s="158">
        <v>226807</v>
      </c>
      <c r="O18" s="158">
        <v>231014</v>
      </c>
      <c r="P18" s="158">
        <v>238594</v>
      </c>
      <c r="Q18" s="157">
        <v>918212</v>
      </c>
      <c r="R18" s="158">
        <v>254060</v>
      </c>
      <c r="S18" s="158">
        <v>259177</v>
      </c>
      <c r="T18" s="158">
        <v>263257</v>
      </c>
      <c r="U18" s="158">
        <v>267435</v>
      </c>
      <c r="V18" s="157">
        <v>1043929</v>
      </c>
      <c r="W18" s="158">
        <v>281951</v>
      </c>
      <c r="X18" s="158">
        <v>285847</v>
      </c>
      <c r="Y18" s="158">
        <v>294067</v>
      </c>
      <c r="Z18" s="158">
        <v>295719</v>
      </c>
      <c r="AA18" s="157">
        <v>1157583</v>
      </c>
      <c r="AB18" s="158">
        <v>307324</v>
      </c>
      <c r="AC18" s="158">
        <v>314401</v>
      </c>
      <c r="AD18" s="158">
        <v>322213</v>
      </c>
      <c r="AE18" s="158">
        <v>328331</v>
      </c>
      <c r="AF18" s="157">
        <v>1272269</v>
      </c>
      <c r="AG18" s="158">
        <v>342160</v>
      </c>
      <c r="AH18" s="371">
        <v>346649</v>
      </c>
      <c r="AI18" s="197"/>
    </row>
    <row r="19" spans="1:35">
      <c r="A19" s="156" t="s">
        <v>466</v>
      </c>
      <c r="B19" s="70" t="s">
        <v>467</v>
      </c>
      <c r="C19" s="158">
        <v>68661</v>
      </c>
      <c r="D19" s="158">
        <v>68089</v>
      </c>
      <c r="E19" s="158">
        <v>73629</v>
      </c>
      <c r="F19" s="158">
        <v>80089</v>
      </c>
      <c r="G19" s="157">
        <v>290467</v>
      </c>
      <c r="H19" s="158">
        <v>74730</v>
      </c>
      <c r="I19" s="158">
        <v>81301</v>
      </c>
      <c r="J19" s="158">
        <v>82460</v>
      </c>
      <c r="K19" s="158">
        <v>92801</v>
      </c>
      <c r="L19" s="157">
        <v>331292</v>
      </c>
      <c r="M19" s="158">
        <v>96987</v>
      </c>
      <c r="N19" s="158">
        <v>90187</v>
      </c>
      <c r="O19" s="158">
        <v>95776</v>
      </c>
      <c r="P19" s="158">
        <v>98600</v>
      </c>
      <c r="Q19" s="157">
        <v>381549</v>
      </c>
      <c r="R19" s="158">
        <v>93304</v>
      </c>
      <c r="S19" s="158">
        <v>96347</v>
      </c>
      <c r="T19" s="158">
        <v>99385</v>
      </c>
      <c r="U19" s="158">
        <v>103555</v>
      </c>
      <c r="V19" s="157">
        <v>392591</v>
      </c>
      <c r="W19" s="158">
        <v>90867</v>
      </c>
      <c r="X19" s="158">
        <v>115796</v>
      </c>
      <c r="Y19" s="158">
        <v>110249</v>
      </c>
      <c r="Z19" s="158">
        <v>117357</v>
      </c>
      <c r="AA19" s="157">
        <v>434269</v>
      </c>
      <c r="AB19" s="158">
        <v>129078</v>
      </c>
      <c r="AC19" s="158">
        <v>123802</v>
      </c>
      <c r="AD19" s="158">
        <v>142915</v>
      </c>
      <c r="AE19" s="158">
        <v>159644</v>
      </c>
      <c r="AF19" s="157">
        <v>555439</v>
      </c>
      <c r="AG19" s="158">
        <v>158870</v>
      </c>
      <c r="AH19" s="371">
        <v>162659</v>
      </c>
      <c r="AI19" s="197"/>
    </row>
    <row r="20" spans="1:35">
      <c r="A20" s="156" t="s">
        <v>36</v>
      </c>
      <c r="B20" s="70" t="s">
        <v>42</v>
      </c>
      <c r="C20" s="158">
        <v>22941</v>
      </c>
      <c r="D20" s="158">
        <v>22205</v>
      </c>
      <c r="E20" s="158">
        <v>26151</v>
      </c>
      <c r="F20" s="158">
        <v>27669</v>
      </c>
      <c r="G20" s="157">
        <v>98966</v>
      </c>
      <c r="H20" s="158">
        <v>32179</v>
      </c>
      <c r="I20" s="158">
        <v>34992</v>
      </c>
      <c r="J20" s="158">
        <v>24979</v>
      </c>
      <c r="K20" s="158">
        <v>31792</v>
      </c>
      <c r="L20" s="157">
        <v>123942</v>
      </c>
      <c r="M20" s="158">
        <v>29952</v>
      </c>
      <c r="N20" s="158">
        <v>28827</v>
      </c>
      <c r="O20" s="158">
        <v>31141</v>
      </c>
      <c r="P20" s="158">
        <v>23578</v>
      </c>
      <c r="Q20" s="157">
        <v>113498</v>
      </c>
      <c r="R20" s="158">
        <v>22611</v>
      </c>
      <c r="S20" s="158">
        <v>28497</v>
      </c>
      <c r="T20" s="158">
        <v>24832</v>
      </c>
      <c r="U20" s="158">
        <v>20792</v>
      </c>
      <c r="V20" s="157">
        <v>96732</v>
      </c>
      <c r="W20" s="158">
        <v>21216</v>
      </c>
      <c r="X20" s="158">
        <v>7346</v>
      </c>
      <c r="Y20" s="158">
        <v>21935</v>
      </c>
      <c r="Z20" s="158">
        <v>21373</v>
      </c>
      <c r="AA20" s="157">
        <v>71868</v>
      </c>
      <c r="AB20" s="366">
        <v>21676.246739999973</v>
      </c>
      <c r="AC20" s="366">
        <v>17268.212569999974</v>
      </c>
      <c r="AD20" s="366">
        <v>15358.189970000007</v>
      </c>
      <c r="AE20" s="366">
        <v>17200.819759999984</v>
      </c>
      <c r="AF20" s="366">
        <v>71503.469040094875</v>
      </c>
      <c r="AG20" s="366">
        <v>24043.854060000041</v>
      </c>
      <c r="AH20" s="371">
        <v>17506</v>
      </c>
      <c r="AI20" s="197"/>
    </row>
    <row r="21" spans="1:35">
      <c r="A21" s="78" t="s">
        <v>10</v>
      </c>
      <c r="B21" s="8" t="s">
        <v>396</v>
      </c>
      <c r="C21" s="153">
        <v>7268</v>
      </c>
      <c r="D21" s="153">
        <v>47</v>
      </c>
      <c r="E21" s="153">
        <v>188135</v>
      </c>
      <c r="F21" s="153">
        <v>83608</v>
      </c>
      <c r="G21" s="72">
        <v>279058</v>
      </c>
      <c r="H21" s="153">
        <v>55476</v>
      </c>
      <c r="I21" s="153">
        <v>128415</v>
      </c>
      <c r="J21" s="153">
        <v>293</v>
      </c>
      <c r="K21" s="153">
        <v>0</v>
      </c>
      <c r="L21" s="72">
        <v>184184</v>
      </c>
      <c r="M21" s="153">
        <v>1498</v>
      </c>
      <c r="N21" s="153">
        <v>96</v>
      </c>
      <c r="O21" s="153">
        <v>2800</v>
      </c>
      <c r="P21" s="153">
        <v>101</v>
      </c>
      <c r="Q21" s="72">
        <v>4495</v>
      </c>
      <c r="R21" s="153">
        <v>150</v>
      </c>
      <c r="S21" s="153">
        <v>1871</v>
      </c>
      <c r="T21" s="153">
        <v>10934</v>
      </c>
      <c r="U21" s="153">
        <v>203</v>
      </c>
      <c r="V21" s="72">
        <v>13158</v>
      </c>
      <c r="W21" s="153">
        <v>13977</v>
      </c>
      <c r="X21" s="153">
        <v>47390</v>
      </c>
      <c r="Y21" s="153">
        <v>-685</v>
      </c>
      <c r="Z21" s="23">
        <v>23717</v>
      </c>
      <c r="AA21" s="72">
        <v>84399</v>
      </c>
      <c r="AB21" s="367">
        <v>1443.75326</v>
      </c>
      <c r="AC21" s="367">
        <v>5607.7874300000003</v>
      </c>
      <c r="AD21" s="367">
        <v>1026.8100299999999</v>
      </c>
      <c r="AE21" s="367">
        <v>2850.1802400000001</v>
      </c>
      <c r="AF21" s="365">
        <v>10928.530959905174</v>
      </c>
      <c r="AG21" s="367">
        <v>4178.1459400000003</v>
      </c>
      <c r="AH21" s="325">
        <v>3967</v>
      </c>
      <c r="AI21" s="197"/>
    </row>
    <row r="22" spans="1:35">
      <c r="A22" s="2" t="s">
        <v>63</v>
      </c>
      <c r="B22" s="8" t="s">
        <v>64</v>
      </c>
      <c r="C22" s="23">
        <v>-219961</v>
      </c>
      <c r="D22" s="23">
        <v>-220732</v>
      </c>
      <c r="E22" s="23">
        <v>-246682</v>
      </c>
      <c r="F22" s="23">
        <v>-257445</v>
      </c>
      <c r="G22" s="14">
        <v>-944820</v>
      </c>
      <c r="H22" s="23">
        <v>-270898</v>
      </c>
      <c r="I22" s="23">
        <v>-258059</v>
      </c>
      <c r="J22" s="23">
        <v>-258519</v>
      </c>
      <c r="K22" s="23">
        <v>-252404</v>
      </c>
      <c r="L22" s="14">
        <v>-1039880</v>
      </c>
      <c r="M22" s="23">
        <v>-259922</v>
      </c>
      <c r="N22" s="23">
        <v>-245165</v>
      </c>
      <c r="O22" s="23">
        <v>-252716</v>
      </c>
      <c r="P22" s="23">
        <v>-261166</v>
      </c>
      <c r="Q22" s="14">
        <v>-1018969</v>
      </c>
      <c r="R22" s="23">
        <v>-251080</v>
      </c>
      <c r="S22" s="23">
        <v>-246900</v>
      </c>
      <c r="T22" s="23">
        <v>-241862</v>
      </c>
      <c r="U22" s="23">
        <v>-251384</v>
      </c>
      <c r="V22" s="14">
        <v>-991226</v>
      </c>
      <c r="W22" s="23">
        <v>-244989</v>
      </c>
      <c r="X22" s="23">
        <v>-270228</v>
      </c>
      <c r="Y22" s="23">
        <v>-275466</v>
      </c>
      <c r="Z22" s="23">
        <v>-268587</v>
      </c>
      <c r="AA22" s="14">
        <v>-1059270</v>
      </c>
      <c r="AB22" s="23">
        <v>-269202</v>
      </c>
      <c r="AC22" s="23">
        <v>-203500</v>
      </c>
      <c r="AD22" s="23">
        <v>-280932</v>
      </c>
      <c r="AE22" s="23">
        <v>-299684</v>
      </c>
      <c r="AF22" s="14">
        <v>-1053318</v>
      </c>
      <c r="AG22" s="23">
        <v>-328325</v>
      </c>
      <c r="AH22" s="23">
        <v>-315645</v>
      </c>
      <c r="AI22" s="197"/>
    </row>
    <row r="23" spans="1:35">
      <c r="A23" s="33" t="s">
        <v>65</v>
      </c>
      <c r="B23" s="70" t="s">
        <v>66</v>
      </c>
      <c r="C23" s="17">
        <v>-184533</v>
      </c>
      <c r="D23" s="17">
        <v>-185288</v>
      </c>
      <c r="E23" s="17">
        <v>-206373</v>
      </c>
      <c r="F23" s="17">
        <v>-215639</v>
      </c>
      <c r="G23" s="19">
        <v>-791833</v>
      </c>
      <c r="H23" s="17">
        <v>-227821</v>
      </c>
      <c r="I23" s="17">
        <v>-217465</v>
      </c>
      <c r="J23" s="17">
        <v>-216394</v>
      </c>
      <c r="K23" s="17">
        <v>-210967</v>
      </c>
      <c r="L23" s="19">
        <v>-872647</v>
      </c>
      <c r="M23" s="17">
        <v>-216277</v>
      </c>
      <c r="N23" s="17">
        <v>-203330</v>
      </c>
      <c r="O23" s="17">
        <v>-209544</v>
      </c>
      <c r="P23" s="17">
        <v>-215896</v>
      </c>
      <c r="Q23" s="19">
        <v>-845047</v>
      </c>
      <c r="R23" s="17">
        <v>-210209</v>
      </c>
      <c r="S23" s="17">
        <v>-203537</v>
      </c>
      <c r="T23" s="17">
        <v>-198319</v>
      </c>
      <c r="U23" s="17">
        <v>-205975</v>
      </c>
      <c r="V23" s="19">
        <v>-818040</v>
      </c>
      <c r="W23" s="17">
        <v>-200779</v>
      </c>
      <c r="X23" s="17">
        <v>-221384</v>
      </c>
      <c r="Y23" s="17">
        <v>-225996</v>
      </c>
      <c r="Z23" s="17">
        <v>-217571</v>
      </c>
      <c r="AA23" s="19">
        <v>-865730</v>
      </c>
      <c r="AB23" s="17">
        <v>-218990</v>
      </c>
      <c r="AC23" s="17">
        <v>-150825</v>
      </c>
      <c r="AD23" s="17">
        <v>-228776</v>
      </c>
      <c r="AE23" s="17">
        <v>-244225</v>
      </c>
      <c r="AF23" s="19">
        <v>-842816</v>
      </c>
      <c r="AG23" s="17">
        <v>-266365</v>
      </c>
      <c r="AH23" s="17">
        <v>-255086</v>
      </c>
      <c r="AI23" s="197"/>
    </row>
    <row r="24" spans="1:35">
      <c r="A24" s="33" t="s">
        <v>67</v>
      </c>
      <c r="B24" s="70" t="s">
        <v>68</v>
      </c>
      <c r="C24" s="17">
        <v>-35428</v>
      </c>
      <c r="D24" s="17">
        <v>-35444</v>
      </c>
      <c r="E24" s="17">
        <v>-40309</v>
      </c>
      <c r="F24" s="17">
        <v>-41806</v>
      </c>
      <c r="G24" s="19">
        <v>-152987</v>
      </c>
      <c r="H24" s="17">
        <v>-43077</v>
      </c>
      <c r="I24" s="17">
        <v>-40594</v>
      </c>
      <c r="J24" s="17">
        <v>-42125</v>
      </c>
      <c r="K24" s="17">
        <v>-41437</v>
      </c>
      <c r="L24" s="19">
        <v>-167233</v>
      </c>
      <c r="M24" s="17">
        <v>-43645</v>
      </c>
      <c r="N24" s="17">
        <v>-41835</v>
      </c>
      <c r="O24" s="17">
        <v>-43172</v>
      </c>
      <c r="P24" s="17">
        <v>-45270</v>
      </c>
      <c r="Q24" s="19">
        <v>-173922</v>
      </c>
      <c r="R24" s="17">
        <v>-40871</v>
      </c>
      <c r="S24" s="17">
        <v>-43363</v>
      </c>
      <c r="T24" s="17">
        <v>-43543</v>
      </c>
      <c r="U24" s="17">
        <v>-45409</v>
      </c>
      <c r="V24" s="19">
        <v>-173186</v>
      </c>
      <c r="W24" s="17">
        <v>-44210</v>
      </c>
      <c r="X24" s="17">
        <v>-48844</v>
      </c>
      <c r="Y24" s="17">
        <v>-49470</v>
      </c>
      <c r="Z24" s="17">
        <v>-51016</v>
      </c>
      <c r="AA24" s="19">
        <v>-193540</v>
      </c>
      <c r="AB24" s="17">
        <v>-50212</v>
      </c>
      <c r="AC24" s="17">
        <v>-52675</v>
      </c>
      <c r="AD24" s="17">
        <v>-52156</v>
      </c>
      <c r="AE24" s="17">
        <v>-55459</v>
      </c>
      <c r="AF24" s="19">
        <v>-210502</v>
      </c>
      <c r="AG24" s="17">
        <v>-61960</v>
      </c>
      <c r="AH24" s="17">
        <v>-60559</v>
      </c>
      <c r="AI24" s="197"/>
    </row>
    <row r="25" spans="1:35">
      <c r="A25" s="2" t="s">
        <v>69</v>
      </c>
      <c r="B25" s="8" t="s">
        <v>70</v>
      </c>
      <c r="C25" s="23">
        <v>1905201</v>
      </c>
      <c r="D25" s="23">
        <v>1908332</v>
      </c>
      <c r="E25" s="23">
        <v>2288783</v>
      </c>
      <c r="F25" s="23">
        <v>2280259</v>
      </c>
      <c r="G25" s="14">
        <v>8382575</v>
      </c>
      <c r="H25" s="23">
        <v>2396704</v>
      </c>
      <c r="I25" s="23">
        <v>2417694</v>
      </c>
      <c r="J25" s="23">
        <v>2254703</v>
      </c>
      <c r="K25" s="23">
        <v>2179143</v>
      </c>
      <c r="L25" s="14">
        <v>9248244</v>
      </c>
      <c r="M25" s="23">
        <v>2284699</v>
      </c>
      <c r="N25" s="23">
        <v>2241632</v>
      </c>
      <c r="O25" s="23">
        <v>2257851</v>
      </c>
      <c r="P25" s="23">
        <v>2307531</v>
      </c>
      <c r="Q25" s="14">
        <v>9091713</v>
      </c>
      <c r="R25" s="23">
        <v>2209400</v>
      </c>
      <c r="S25" s="23">
        <v>2230222</v>
      </c>
      <c r="T25" s="23">
        <v>2248220</v>
      </c>
      <c r="U25" s="23">
        <v>2242183</v>
      </c>
      <c r="V25" s="14">
        <v>8930025</v>
      </c>
      <c r="W25" s="23">
        <v>2221328</v>
      </c>
      <c r="X25" s="23">
        <v>2457014</v>
      </c>
      <c r="Y25" s="23">
        <v>2435916</v>
      </c>
      <c r="Z25" s="23">
        <v>2399210</v>
      </c>
      <c r="AA25" s="14">
        <v>9513468</v>
      </c>
      <c r="AB25" s="23">
        <v>2387954</v>
      </c>
      <c r="AC25" s="23">
        <v>2542296</v>
      </c>
      <c r="AD25" s="23">
        <v>2485949</v>
      </c>
      <c r="AE25" s="23">
        <v>2652028</v>
      </c>
      <c r="AF25" s="14">
        <v>10068227</v>
      </c>
      <c r="AG25" s="23">
        <v>2873419</v>
      </c>
      <c r="AH25" s="23">
        <v>2765747</v>
      </c>
      <c r="AI25" s="197"/>
    </row>
    <row r="26" spans="1:35">
      <c r="A26" s="2" t="s">
        <v>71</v>
      </c>
      <c r="B26" s="8" t="s">
        <v>72</v>
      </c>
      <c r="C26" s="23">
        <v>-597810</v>
      </c>
      <c r="D26" s="23">
        <v>-733372</v>
      </c>
      <c r="E26" s="23">
        <v>-648458</v>
      </c>
      <c r="F26" s="23">
        <v>-722506</v>
      </c>
      <c r="G26" s="14">
        <v>-2702146</v>
      </c>
      <c r="H26" s="23">
        <v>-661217</v>
      </c>
      <c r="I26" s="23">
        <v>-749285</v>
      </c>
      <c r="J26" s="23">
        <v>-706772</v>
      </c>
      <c r="K26" s="23">
        <v>-810283</v>
      </c>
      <c r="L26" s="14">
        <v>-2927557</v>
      </c>
      <c r="M26" s="23">
        <v>-856396</v>
      </c>
      <c r="N26" s="23">
        <v>-842504</v>
      </c>
      <c r="O26" s="23">
        <v>-844011</v>
      </c>
      <c r="P26" s="23">
        <v>-976488</v>
      </c>
      <c r="Q26" s="14">
        <v>-3519399</v>
      </c>
      <c r="R26" s="23">
        <v>-851844</v>
      </c>
      <c r="S26" s="23">
        <v>-858964</v>
      </c>
      <c r="T26" s="23">
        <v>-902168</v>
      </c>
      <c r="U26" s="23">
        <v>-1072838</v>
      </c>
      <c r="V26" s="14">
        <v>-3685814</v>
      </c>
      <c r="W26" s="23">
        <v>-927082</v>
      </c>
      <c r="X26" s="23">
        <v>-729055</v>
      </c>
      <c r="Y26" s="23">
        <v>-831060</v>
      </c>
      <c r="Z26" s="23">
        <v>-908189</v>
      </c>
      <c r="AA26" s="14">
        <v>-3395386</v>
      </c>
      <c r="AB26" s="23">
        <v>-828481</v>
      </c>
      <c r="AC26" s="23">
        <v>-844348</v>
      </c>
      <c r="AD26" s="23">
        <v>-840970</v>
      </c>
      <c r="AE26" s="23">
        <v>-922021</v>
      </c>
      <c r="AF26" s="14">
        <v>-3435820</v>
      </c>
      <c r="AG26" s="23">
        <v>-918677</v>
      </c>
      <c r="AH26" s="23">
        <v>-975625</v>
      </c>
      <c r="AI26" s="197"/>
    </row>
    <row r="27" spans="1:35">
      <c r="A27" s="33" t="s">
        <v>198</v>
      </c>
      <c r="B27" s="70" t="s">
        <v>73</v>
      </c>
      <c r="C27" s="17">
        <v>-211089</v>
      </c>
      <c r="D27" s="17">
        <v>-207403</v>
      </c>
      <c r="E27" s="17">
        <v>-215214</v>
      </c>
      <c r="F27" s="17">
        <v>-219119</v>
      </c>
      <c r="G27" s="19">
        <v>-852825</v>
      </c>
      <c r="H27" s="17">
        <v>-227342</v>
      </c>
      <c r="I27" s="17">
        <v>-274929</v>
      </c>
      <c r="J27" s="17">
        <v>-238660</v>
      </c>
      <c r="K27" s="17">
        <v>-259556</v>
      </c>
      <c r="L27" s="19">
        <v>-1000487</v>
      </c>
      <c r="M27" s="17">
        <v>-311494</v>
      </c>
      <c r="N27" s="17">
        <v>-307282</v>
      </c>
      <c r="O27" s="17">
        <v>-308531</v>
      </c>
      <c r="P27" s="17">
        <v>-356280</v>
      </c>
      <c r="Q27" s="19">
        <v>-1283587</v>
      </c>
      <c r="R27" s="17">
        <v>-320239</v>
      </c>
      <c r="S27" s="17">
        <v>-324923</v>
      </c>
      <c r="T27" s="17">
        <v>-345781</v>
      </c>
      <c r="U27" s="17">
        <v>-357480</v>
      </c>
      <c r="V27" s="19">
        <v>-1348423</v>
      </c>
      <c r="W27" s="17">
        <v>-356779</v>
      </c>
      <c r="X27" s="17">
        <v>-347415</v>
      </c>
      <c r="Y27" s="17">
        <v>-373723</v>
      </c>
      <c r="Z27" s="17">
        <v>-406999</v>
      </c>
      <c r="AA27" s="19">
        <v>-1484916</v>
      </c>
      <c r="AB27" s="17">
        <v>-379182</v>
      </c>
      <c r="AC27" s="17">
        <v>-376837</v>
      </c>
      <c r="AD27" s="17">
        <v>-401294</v>
      </c>
      <c r="AE27" s="17">
        <v>-401832</v>
      </c>
      <c r="AF27" s="19">
        <v>-1559145</v>
      </c>
      <c r="AG27" s="17">
        <v>-413417</v>
      </c>
      <c r="AH27" s="17">
        <v>-459758</v>
      </c>
      <c r="AI27" s="197"/>
    </row>
    <row r="28" spans="1:35">
      <c r="A28" s="33" t="s">
        <v>948</v>
      </c>
      <c r="B28" s="70" t="s">
        <v>949</v>
      </c>
      <c r="C28" s="17">
        <v>-60929</v>
      </c>
      <c r="D28" s="17">
        <v>-63183</v>
      </c>
      <c r="E28" s="17">
        <v>-63318</v>
      </c>
      <c r="F28" s="17">
        <v>-79245</v>
      </c>
      <c r="G28" s="19">
        <v>-266675</v>
      </c>
      <c r="H28" s="17">
        <v>-69596</v>
      </c>
      <c r="I28" s="17">
        <v>-90490</v>
      </c>
      <c r="J28" s="17">
        <v>-91669</v>
      </c>
      <c r="K28" s="17">
        <v>-106694</v>
      </c>
      <c r="L28" s="19">
        <v>-358449</v>
      </c>
      <c r="M28" s="17">
        <v>-116066</v>
      </c>
      <c r="N28" s="17">
        <v>-127676</v>
      </c>
      <c r="O28" s="17">
        <v>-120667</v>
      </c>
      <c r="P28" s="17">
        <v>-142642</v>
      </c>
      <c r="Q28" s="19">
        <v>-507051</v>
      </c>
      <c r="R28" s="17">
        <v>-127791</v>
      </c>
      <c r="S28" s="17">
        <v>-123757</v>
      </c>
      <c r="T28" s="17">
        <v>-136521</v>
      </c>
      <c r="U28" s="17">
        <v>-170383</v>
      </c>
      <c r="V28" s="19">
        <v>-558452</v>
      </c>
      <c r="W28" s="17">
        <v>-145850</v>
      </c>
      <c r="X28" s="17">
        <v>-146245</v>
      </c>
      <c r="Y28" s="17">
        <v>-163971</v>
      </c>
      <c r="Z28" s="17">
        <v>-176982</v>
      </c>
      <c r="AA28" s="19">
        <v>-633048</v>
      </c>
      <c r="AB28" s="17">
        <v>-159580</v>
      </c>
      <c r="AC28" s="17">
        <v>-174211</v>
      </c>
      <c r="AD28" s="17">
        <v>-176418</v>
      </c>
      <c r="AE28" s="17">
        <v>-178035</v>
      </c>
      <c r="AF28" s="19">
        <v>-688244</v>
      </c>
      <c r="AG28" s="17">
        <v>-170444</v>
      </c>
      <c r="AH28" s="17">
        <v>-186100</v>
      </c>
      <c r="AI28" s="197"/>
    </row>
    <row r="29" spans="1:35">
      <c r="A29" s="33" t="s">
        <v>189</v>
      </c>
      <c r="B29" s="70" t="s">
        <v>75</v>
      </c>
      <c r="C29" s="17">
        <v>-261908</v>
      </c>
      <c r="D29" s="17">
        <v>-244232</v>
      </c>
      <c r="E29" s="17">
        <v>-264348</v>
      </c>
      <c r="F29" s="17">
        <v>-270813</v>
      </c>
      <c r="G29" s="19">
        <v>-1041301</v>
      </c>
      <c r="H29" s="17">
        <v>-264409</v>
      </c>
      <c r="I29" s="17">
        <v>-264750</v>
      </c>
      <c r="J29" s="17">
        <v>-272257</v>
      </c>
      <c r="K29" s="17">
        <v>-255734</v>
      </c>
      <c r="L29" s="19">
        <v>-1057150</v>
      </c>
      <c r="M29" s="17">
        <v>-275945</v>
      </c>
      <c r="N29" s="17">
        <v>-266010</v>
      </c>
      <c r="O29" s="17">
        <v>-256090</v>
      </c>
      <c r="P29" s="17">
        <v>-258259</v>
      </c>
      <c r="Q29" s="19">
        <v>-1056304</v>
      </c>
      <c r="R29" s="17">
        <v>-259590</v>
      </c>
      <c r="S29" s="17">
        <v>-268942</v>
      </c>
      <c r="T29" s="17">
        <v>-281592</v>
      </c>
      <c r="U29" s="17">
        <v>-279911</v>
      </c>
      <c r="V29" s="19">
        <v>-1090035</v>
      </c>
      <c r="W29" s="17">
        <v>-279908</v>
      </c>
      <c r="X29" s="17">
        <v>-88815</v>
      </c>
      <c r="Y29" s="17">
        <v>-99731</v>
      </c>
      <c r="Z29" s="17">
        <v>-103295</v>
      </c>
      <c r="AA29" s="19">
        <v>-571749</v>
      </c>
      <c r="AB29" s="17">
        <v>-97527</v>
      </c>
      <c r="AC29" s="17">
        <v>-96844</v>
      </c>
      <c r="AD29" s="17">
        <v>-95740</v>
      </c>
      <c r="AE29" s="17">
        <v>-96912</v>
      </c>
      <c r="AF29" s="19">
        <v>-387023</v>
      </c>
      <c r="AG29" s="17">
        <v>-95679</v>
      </c>
      <c r="AH29" s="17">
        <v>-95276</v>
      </c>
      <c r="AI29" s="197"/>
    </row>
    <row r="30" spans="1:35">
      <c r="A30" s="33" t="s">
        <v>909</v>
      </c>
      <c r="B30" s="70" t="s">
        <v>278</v>
      </c>
      <c r="C30" s="17">
        <v>-41066</v>
      </c>
      <c r="D30" s="17">
        <v>-40635</v>
      </c>
      <c r="E30" s="17">
        <v>-56167</v>
      </c>
      <c r="F30" s="17">
        <v>-53921</v>
      </c>
      <c r="G30" s="19">
        <v>-191789</v>
      </c>
      <c r="H30" s="17">
        <v>-59156</v>
      </c>
      <c r="I30" s="17">
        <v>-63085</v>
      </c>
      <c r="J30" s="17">
        <v>-60897</v>
      </c>
      <c r="K30" s="17">
        <v>-74561</v>
      </c>
      <c r="L30" s="19">
        <v>-257699</v>
      </c>
      <c r="M30" s="17">
        <v>-67857</v>
      </c>
      <c r="N30" s="17">
        <v>-65096</v>
      </c>
      <c r="O30" s="17">
        <v>-65318</v>
      </c>
      <c r="P30" s="17">
        <v>-69104</v>
      </c>
      <c r="Q30" s="19">
        <v>-267375</v>
      </c>
      <c r="R30" s="17">
        <v>-63281</v>
      </c>
      <c r="S30" s="17">
        <v>-60770</v>
      </c>
      <c r="T30" s="17">
        <v>-59262</v>
      </c>
      <c r="U30" s="17">
        <v>-69269</v>
      </c>
      <c r="V30" s="19">
        <v>-252582</v>
      </c>
      <c r="W30" s="17">
        <v>-68595</v>
      </c>
      <c r="X30" s="17">
        <v>-68863</v>
      </c>
      <c r="Y30" s="17">
        <v>-85309</v>
      </c>
      <c r="Z30" s="17">
        <v>-97623</v>
      </c>
      <c r="AA30" s="19">
        <v>-320390</v>
      </c>
      <c r="AB30" s="17">
        <v>-101495</v>
      </c>
      <c r="AC30" s="17">
        <v>-103225</v>
      </c>
      <c r="AD30" s="17">
        <v>-94038</v>
      </c>
      <c r="AE30" s="17">
        <v>-120266</v>
      </c>
      <c r="AF30" s="19">
        <v>-419024</v>
      </c>
      <c r="AG30" s="17">
        <v>-135613</v>
      </c>
      <c r="AH30" s="17">
        <v>-143090</v>
      </c>
      <c r="AI30" s="197"/>
    </row>
    <row r="31" spans="1:35">
      <c r="A31" s="33" t="s">
        <v>199</v>
      </c>
      <c r="B31" s="70" t="s">
        <v>76</v>
      </c>
      <c r="C31" s="17">
        <v>-15816</v>
      </c>
      <c r="D31" s="17">
        <v>-11303</v>
      </c>
      <c r="E31" s="17">
        <v>-16623</v>
      </c>
      <c r="F31" s="17">
        <v>-34816</v>
      </c>
      <c r="G31" s="19">
        <v>-78558</v>
      </c>
      <c r="H31" s="17">
        <v>-11952</v>
      </c>
      <c r="I31" s="17">
        <v>-13187</v>
      </c>
      <c r="J31" s="17">
        <v>-19752</v>
      </c>
      <c r="K31" s="17">
        <v>-30839</v>
      </c>
      <c r="L31" s="19">
        <v>-75730</v>
      </c>
      <c r="M31" s="17">
        <v>-38694</v>
      </c>
      <c r="N31" s="17">
        <v>-27380</v>
      </c>
      <c r="O31" s="17">
        <v>-26941</v>
      </c>
      <c r="P31" s="17">
        <v>-60221</v>
      </c>
      <c r="Q31" s="19">
        <v>-153236</v>
      </c>
      <c r="R31" s="17">
        <v>-33571</v>
      </c>
      <c r="S31" s="17">
        <v>-13391</v>
      </c>
      <c r="T31" s="17">
        <v>-22318</v>
      </c>
      <c r="U31" s="17">
        <v>-47717</v>
      </c>
      <c r="V31" s="19">
        <v>-116997</v>
      </c>
      <c r="W31" s="17">
        <v>-20796</v>
      </c>
      <c r="X31" s="17">
        <v>-17039</v>
      </c>
      <c r="Y31" s="17">
        <v>-36725</v>
      </c>
      <c r="Z31" s="17">
        <v>-40633</v>
      </c>
      <c r="AA31" s="19">
        <v>-115193</v>
      </c>
      <c r="AB31" s="17">
        <v>-27182</v>
      </c>
      <c r="AC31" s="17">
        <v>-19733</v>
      </c>
      <c r="AD31" s="17">
        <v>-25592</v>
      </c>
      <c r="AE31" s="17">
        <v>-37321</v>
      </c>
      <c r="AF31" s="19">
        <v>-109828</v>
      </c>
      <c r="AG31" s="17">
        <v>-17052</v>
      </c>
      <c r="AH31" s="17">
        <v>-24477</v>
      </c>
      <c r="AI31" s="197"/>
    </row>
    <row r="32" spans="1:35">
      <c r="A32" s="33" t="s">
        <v>200</v>
      </c>
      <c r="B32" s="70" t="s">
        <v>77</v>
      </c>
      <c r="C32" s="17">
        <v>-5915</v>
      </c>
      <c r="D32" s="17">
        <v>-5718</v>
      </c>
      <c r="E32" s="17">
        <v>-4696</v>
      </c>
      <c r="F32" s="17">
        <v>-6682</v>
      </c>
      <c r="G32" s="19">
        <v>-23011</v>
      </c>
      <c r="H32" s="17">
        <v>-5090</v>
      </c>
      <c r="I32" s="17">
        <v>-5681</v>
      </c>
      <c r="J32" s="17">
        <v>-5749</v>
      </c>
      <c r="K32" s="17">
        <v>-6359</v>
      </c>
      <c r="L32" s="19">
        <v>-22879</v>
      </c>
      <c r="M32" s="17">
        <v>-5625</v>
      </c>
      <c r="N32" s="17">
        <v>-6016</v>
      </c>
      <c r="O32" s="17">
        <v>-6592</v>
      </c>
      <c r="P32" s="17">
        <v>-9899</v>
      </c>
      <c r="Q32" s="19">
        <v>-28132</v>
      </c>
      <c r="R32" s="17">
        <v>-6735</v>
      </c>
      <c r="S32" s="17">
        <v>-6887</v>
      </c>
      <c r="T32" s="17">
        <v>-8729</v>
      </c>
      <c r="U32" s="17">
        <v>-8232</v>
      </c>
      <c r="V32" s="19">
        <v>-30583</v>
      </c>
      <c r="W32" s="17">
        <v>-6932</v>
      </c>
      <c r="X32" s="17">
        <v>-7302</v>
      </c>
      <c r="Y32" s="17">
        <v>-8503</v>
      </c>
      <c r="Z32" s="17">
        <v>-9550</v>
      </c>
      <c r="AA32" s="19">
        <v>-32287</v>
      </c>
      <c r="AB32" s="17">
        <v>-7561</v>
      </c>
      <c r="AC32" s="17">
        <v>-8272</v>
      </c>
      <c r="AD32" s="17">
        <v>-8989</v>
      </c>
      <c r="AE32" s="17">
        <v>-10342</v>
      </c>
      <c r="AF32" s="19">
        <v>-35164</v>
      </c>
      <c r="AG32" s="17">
        <v>-8067</v>
      </c>
      <c r="AH32" s="17">
        <v>-8199</v>
      </c>
      <c r="AI32" s="197"/>
    </row>
    <row r="33" spans="1:35">
      <c r="A33" s="33" t="s">
        <v>201</v>
      </c>
      <c r="B33" s="70" t="s">
        <v>78</v>
      </c>
      <c r="C33" s="17">
        <v>0</v>
      </c>
      <c r="D33" s="17">
        <v>0</v>
      </c>
      <c r="E33" s="17">
        <v>0</v>
      </c>
      <c r="F33" s="17">
        <v>0</v>
      </c>
      <c r="G33" s="19">
        <v>0</v>
      </c>
      <c r="H33" s="17">
        <v>0</v>
      </c>
      <c r="I33" s="17">
        <v>0</v>
      </c>
      <c r="J33" s="17">
        <v>0</v>
      </c>
      <c r="K33" s="17">
        <v>0</v>
      </c>
      <c r="L33" s="19">
        <v>0</v>
      </c>
      <c r="M33" s="17">
        <v>0</v>
      </c>
      <c r="N33" s="17">
        <v>0</v>
      </c>
      <c r="O33" s="17">
        <v>0</v>
      </c>
      <c r="P33" s="17">
        <v>0</v>
      </c>
      <c r="Q33" s="19">
        <v>0</v>
      </c>
      <c r="R33" s="17">
        <v>0</v>
      </c>
      <c r="S33" s="17">
        <v>0</v>
      </c>
      <c r="T33" s="17">
        <v>0</v>
      </c>
      <c r="U33" s="17">
        <v>0</v>
      </c>
      <c r="V33" s="19">
        <v>0</v>
      </c>
      <c r="W33" s="17">
        <v>0</v>
      </c>
      <c r="X33" s="17">
        <v>0</v>
      </c>
      <c r="Y33" s="17">
        <v>0</v>
      </c>
      <c r="Z33" s="17">
        <v>0</v>
      </c>
      <c r="AA33" s="19">
        <v>0</v>
      </c>
      <c r="AB33" s="17">
        <v>0</v>
      </c>
      <c r="AC33" s="17">
        <v>0</v>
      </c>
      <c r="AD33" s="17">
        <v>0</v>
      </c>
      <c r="AE33" s="17">
        <v>0</v>
      </c>
      <c r="AF33" s="19">
        <v>0</v>
      </c>
      <c r="AG33" s="17">
        <v>0</v>
      </c>
      <c r="AH33" s="17">
        <v>0</v>
      </c>
      <c r="AI33" s="197"/>
    </row>
    <row r="34" spans="1:35">
      <c r="A34" s="33" t="s">
        <v>202</v>
      </c>
      <c r="B34" s="70" t="s">
        <v>79</v>
      </c>
      <c r="C34" s="17">
        <v>-4145</v>
      </c>
      <c r="D34" s="17">
        <v>-3933</v>
      </c>
      <c r="E34" s="17">
        <v>-4571</v>
      </c>
      <c r="F34" s="17">
        <v>-9170</v>
      </c>
      <c r="G34" s="19">
        <v>-21819</v>
      </c>
      <c r="H34" s="17">
        <v>-2908</v>
      </c>
      <c r="I34" s="17">
        <v>-3682</v>
      </c>
      <c r="J34" s="17">
        <v>-5224</v>
      </c>
      <c r="K34" s="17">
        <v>-11658</v>
      </c>
      <c r="L34" s="19">
        <v>-23472</v>
      </c>
      <c r="M34" s="17">
        <v>-4386</v>
      </c>
      <c r="N34" s="17">
        <v>-6044</v>
      </c>
      <c r="O34" s="17">
        <v>-16195</v>
      </c>
      <c r="P34" s="17">
        <v>-17202</v>
      </c>
      <c r="Q34" s="19">
        <v>-43827</v>
      </c>
      <c r="R34" s="17">
        <v>-5144</v>
      </c>
      <c r="S34" s="17">
        <v>-7583</v>
      </c>
      <c r="T34" s="17">
        <v>-12306</v>
      </c>
      <c r="U34" s="17">
        <v>-19706</v>
      </c>
      <c r="V34" s="19">
        <v>-44739</v>
      </c>
      <c r="W34" s="17">
        <v>-5698</v>
      </c>
      <c r="X34" s="17">
        <v>-9227</v>
      </c>
      <c r="Y34" s="17">
        <v>-12466</v>
      </c>
      <c r="Z34" s="17">
        <v>-20575</v>
      </c>
      <c r="AA34" s="19">
        <v>-47966</v>
      </c>
      <c r="AB34" s="17">
        <v>-8007</v>
      </c>
      <c r="AC34" s="17">
        <v>-11948</v>
      </c>
      <c r="AD34" s="17">
        <v>-13505</v>
      </c>
      <c r="AE34" s="17">
        <v>-24388</v>
      </c>
      <c r="AF34" s="19">
        <v>-57848</v>
      </c>
      <c r="AG34" s="17">
        <v>-10186</v>
      </c>
      <c r="AH34" s="17">
        <v>-12535</v>
      </c>
      <c r="AI34" s="197"/>
    </row>
    <row r="35" spans="1:35">
      <c r="A35" s="33" t="s">
        <v>203</v>
      </c>
      <c r="B35" s="70" t="s">
        <v>80</v>
      </c>
      <c r="C35" s="17">
        <v>-2587</v>
      </c>
      <c r="D35" s="17">
        <v>-2658</v>
      </c>
      <c r="E35" s="17">
        <v>-2909</v>
      </c>
      <c r="F35" s="17">
        <v>-2919</v>
      </c>
      <c r="G35" s="19">
        <v>-11073</v>
      </c>
      <c r="H35" s="17">
        <v>-2748</v>
      </c>
      <c r="I35" s="17">
        <v>-3088</v>
      </c>
      <c r="J35" s="17">
        <v>-2565</v>
      </c>
      <c r="K35" s="17">
        <v>-4617</v>
      </c>
      <c r="L35" s="19">
        <v>-13018</v>
      </c>
      <c r="M35" s="17">
        <v>-3176</v>
      </c>
      <c r="N35" s="17">
        <v>-4616</v>
      </c>
      <c r="O35" s="17">
        <v>-3344</v>
      </c>
      <c r="P35" s="17">
        <v>-3762</v>
      </c>
      <c r="Q35" s="19">
        <v>-14898</v>
      </c>
      <c r="R35" s="17">
        <v>-3278</v>
      </c>
      <c r="S35" s="17">
        <v>-4194</v>
      </c>
      <c r="T35" s="17">
        <v>-3327</v>
      </c>
      <c r="U35" s="17">
        <v>-3284</v>
      </c>
      <c r="V35" s="19">
        <v>-14083</v>
      </c>
      <c r="W35" s="17">
        <v>-3266</v>
      </c>
      <c r="X35" s="17">
        <v>-4062</v>
      </c>
      <c r="Y35" s="17">
        <v>-2691</v>
      </c>
      <c r="Z35" s="17">
        <v>-4248</v>
      </c>
      <c r="AA35" s="19">
        <v>-14267</v>
      </c>
      <c r="AB35" s="17">
        <v>-3903</v>
      </c>
      <c r="AC35" s="17">
        <v>-3592</v>
      </c>
      <c r="AD35" s="17">
        <v>-3383</v>
      </c>
      <c r="AE35" s="17">
        <v>-2481</v>
      </c>
      <c r="AF35" s="19">
        <v>-13359</v>
      </c>
      <c r="AG35" s="17">
        <v>-4703</v>
      </c>
      <c r="AH35" s="17">
        <v>-4026</v>
      </c>
      <c r="AI35" s="197"/>
    </row>
    <row r="36" spans="1:35">
      <c r="A36" s="33" t="s">
        <v>204</v>
      </c>
      <c r="B36" s="70" t="s">
        <v>81</v>
      </c>
      <c r="C36" s="17">
        <v>-3411</v>
      </c>
      <c r="D36" s="17">
        <v>-3242</v>
      </c>
      <c r="E36" s="17">
        <v>-3215</v>
      </c>
      <c r="F36" s="17">
        <v>-3234</v>
      </c>
      <c r="G36" s="19">
        <v>-13102</v>
      </c>
      <c r="H36" s="17">
        <v>-3234</v>
      </c>
      <c r="I36" s="17">
        <v>-3720</v>
      </c>
      <c r="J36" s="17">
        <v>-3250</v>
      </c>
      <c r="K36" s="17">
        <v>-3480</v>
      </c>
      <c r="L36" s="19">
        <v>-13684</v>
      </c>
      <c r="M36" s="17">
        <v>-3343</v>
      </c>
      <c r="N36" s="17">
        <v>-3675</v>
      </c>
      <c r="O36" s="17">
        <v>-3968</v>
      </c>
      <c r="P36" s="17">
        <v>-3929</v>
      </c>
      <c r="Q36" s="19">
        <v>-14915</v>
      </c>
      <c r="R36" s="17">
        <v>-3829</v>
      </c>
      <c r="S36" s="17">
        <v>-3842</v>
      </c>
      <c r="T36" s="17">
        <v>-4069</v>
      </c>
      <c r="U36" s="17">
        <v>-4071</v>
      </c>
      <c r="V36" s="19">
        <v>-15811</v>
      </c>
      <c r="W36" s="17">
        <v>-4188</v>
      </c>
      <c r="X36" s="17">
        <v>-4294</v>
      </c>
      <c r="Y36" s="17">
        <v>-4229</v>
      </c>
      <c r="Z36" s="17">
        <v>-4288</v>
      </c>
      <c r="AA36" s="19">
        <v>-16999</v>
      </c>
      <c r="AB36" s="17">
        <v>-4261</v>
      </c>
      <c r="AC36" s="17">
        <v>-4713</v>
      </c>
      <c r="AD36" s="17">
        <v>-4854</v>
      </c>
      <c r="AE36" s="17">
        <v>-4826</v>
      </c>
      <c r="AF36" s="19">
        <v>-18654</v>
      </c>
      <c r="AG36" s="17">
        <v>-4789</v>
      </c>
      <c r="AH36" s="17">
        <v>-4905</v>
      </c>
      <c r="AI36" s="197"/>
    </row>
    <row r="37" spans="1:35">
      <c r="A37" s="33" t="s">
        <v>205</v>
      </c>
      <c r="B37" s="70" t="s">
        <v>82</v>
      </c>
      <c r="C37" s="17">
        <v>0</v>
      </c>
      <c r="D37" s="17">
        <v>0</v>
      </c>
      <c r="E37" s="17">
        <v>0</v>
      </c>
      <c r="F37" s="17">
        <v>0</v>
      </c>
      <c r="G37" s="19">
        <v>0</v>
      </c>
      <c r="H37" s="17">
        <v>0</v>
      </c>
      <c r="I37" s="17">
        <v>0</v>
      </c>
      <c r="J37" s="17">
        <v>0</v>
      </c>
      <c r="K37" s="17">
        <v>0</v>
      </c>
      <c r="L37" s="19">
        <v>0</v>
      </c>
      <c r="M37" s="17">
        <v>0</v>
      </c>
      <c r="N37" s="17">
        <v>0</v>
      </c>
      <c r="O37" s="17">
        <v>0</v>
      </c>
      <c r="P37" s="17">
        <v>0</v>
      </c>
      <c r="Q37" s="19">
        <v>0</v>
      </c>
      <c r="R37" s="17">
        <v>0</v>
      </c>
      <c r="S37" s="17">
        <v>0</v>
      </c>
      <c r="T37" s="17">
        <v>0</v>
      </c>
      <c r="U37" s="17">
        <v>0</v>
      </c>
      <c r="V37" s="19">
        <v>0</v>
      </c>
      <c r="W37" s="17">
        <v>0</v>
      </c>
      <c r="X37" s="17">
        <v>0</v>
      </c>
      <c r="Y37" s="17">
        <v>0</v>
      </c>
      <c r="Z37" s="17">
        <v>0</v>
      </c>
      <c r="AA37" s="19">
        <v>0</v>
      </c>
      <c r="AB37" s="17">
        <v>0</v>
      </c>
      <c r="AC37" s="17"/>
      <c r="AD37" s="17">
        <v>0</v>
      </c>
      <c r="AE37" s="17">
        <v>0</v>
      </c>
      <c r="AF37" s="19">
        <v>0</v>
      </c>
      <c r="AG37" s="17">
        <v>0</v>
      </c>
      <c r="AH37" s="17">
        <v>0</v>
      </c>
      <c r="AI37" s="197"/>
    </row>
    <row r="38" spans="1:35">
      <c r="A38" s="33" t="s">
        <v>206</v>
      </c>
      <c r="B38" s="70" t="s">
        <v>83</v>
      </c>
      <c r="C38" s="17">
        <v>9056</v>
      </c>
      <c r="D38" s="17">
        <v>-151065</v>
      </c>
      <c r="E38" s="17">
        <v>-17397</v>
      </c>
      <c r="F38" s="17">
        <v>-42587</v>
      </c>
      <c r="G38" s="19">
        <v>-201993</v>
      </c>
      <c r="H38" s="17">
        <v>-14782</v>
      </c>
      <c r="I38" s="17">
        <v>-26673</v>
      </c>
      <c r="J38" s="17">
        <v>-6749</v>
      </c>
      <c r="K38" s="17">
        <v>-56785</v>
      </c>
      <c r="L38" s="19">
        <v>-104989</v>
      </c>
      <c r="M38" s="17">
        <v>-29810</v>
      </c>
      <c r="N38" s="17">
        <v>-28709</v>
      </c>
      <c r="O38" s="17">
        <v>-36365</v>
      </c>
      <c r="P38" s="17">
        <v>-55190</v>
      </c>
      <c r="Q38" s="19">
        <v>-150074</v>
      </c>
      <c r="R38" s="17">
        <v>-28386</v>
      </c>
      <c r="S38" s="17">
        <v>-44675</v>
      </c>
      <c r="T38" s="17">
        <v>-28263</v>
      </c>
      <c r="U38" s="17">
        <v>-112785</v>
      </c>
      <c r="V38" s="19">
        <v>-214109</v>
      </c>
      <c r="W38" s="17">
        <v>-35070</v>
      </c>
      <c r="X38" s="17">
        <v>-35793</v>
      </c>
      <c r="Y38" s="17">
        <v>-43712</v>
      </c>
      <c r="Z38" s="17">
        <v>-43996</v>
      </c>
      <c r="AA38" s="19">
        <v>-158571</v>
      </c>
      <c r="AB38" s="17">
        <v>-39783</v>
      </c>
      <c r="AC38" s="17">
        <v>-44973</v>
      </c>
      <c r="AD38" s="17">
        <v>-17157</v>
      </c>
      <c r="AE38" s="17">
        <v>-45618</v>
      </c>
      <c r="AF38" s="19">
        <v>-147531</v>
      </c>
      <c r="AG38" s="17">
        <v>-58727</v>
      </c>
      <c r="AH38" s="17">
        <v>-37259</v>
      </c>
      <c r="AI38" s="197"/>
    </row>
    <row r="39" spans="1:35">
      <c r="A39" s="2" t="s">
        <v>84</v>
      </c>
      <c r="B39" s="8" t="s">
        <v>85</v>
      </c>
      <c r="C39" s="16">
        <v>1307391</v>
      </c>
      <c r="D39" s="16">
        <v>1174960</v>
      </c>
      <c r="E39" s="16">
        <v>1640325</v>
      </c>
      <c r="F39" s="16">
        <v>1557753</v>
      </c>
      <c r="G39" s="14">
        <v>5680429</v>
      </c>
      <c r="H39" s="16">
        <v>1735487</v>
      </c>
      <c r="I39" s="16">
        <v>1668409</v>
      </c>
      <c r="J39" s="16">
        <v>1547931</v>
      </c>
      <c r="K39" s="16">
        <v>1368860</v>
      </c>
      <c r="L39" s="14">
        <v>6320687</v>
      </c>
      <c r="M39" s="16">
        <v>1428303</v>
      </c>
      <c r="N39" s="16">
        <v>1399128</v>
      </c>
      <c r="O39" s="16">
        <v>1413840</v>
      </c>
      <c r="P39" s="16">
        <v>1331043</v>
      </c>
      <c r="Q39" s="4">
        <v>5572314</v>
      </c>
      <c r="R39" s="16">
        <v>1357556</v>
      </c>
      <c r="S39" s="16">
        <v>1371258</v>
      </c>
      <c r="T39" s="16">
        <v>1346052</v>
      </c>
      <c r="U39" s="16">
        <v>1169345</v>
      </c>
      <c r="V39" s="4">
        <v>5244211</v>
      </c>
      <c r="W39" s="16">
        <v>1294246</v>
      </c>
      <c r="X39" s="16">
        <v>1727959</v>
      </c>
      <c r="Y39" s="16">
        <v>1604856</v>
      </c>
      <c r="Z39" s="16">
        <v>1491021</v>
      </c>
      <c r="AA39" s="4">
        <v>6118082</v>
      </c>
      <c r="AB39" s="16">
        <v>1559473</v>
      </c>
      <c r="AC39" s="16">
        <v>1697948</v>
      </c>
      <c r="AD39" s="16">
        <v>1644979</v>
      </c>
      <c r="AE39" s="16">
        <v>1730007</v>
      </c>
      <c r="AF39" s="4">
        <v>6632407</v>
      </c>
      <c r="AG39" s="16">
        <v>1954742</v>
      </c>
      <c r="AH39" s="16">
        <v>1790122</v>
      </c>
      <c r="AI39" s="197"/>
    </row>
    <row r="40" spans="1:35">
      <c r="A40" s="12" t="s">
        <v>86</v>
      </c>
      <c r="B40" s="11" t="s">
        <v>87</v>
      </c>
      <c r="C40" s="26">
        <v>0.68622155877516333</v>
      </c>
      <c r="D40" s="26">
        <v>0.61569999350217886</v>
      </c>
      <c r="E40" s="26">
        <v>0.71667999980775809</v>
      </c>
      <c r="F40" s="26">
        <v>0.68314739685272596</v>
      </c>
      <c r="G40" s="20">
        <v>0.6776472623269103</v>
      </c>
      <c r="H40" s="26">
        <v>0.72411403327236068</v>
      </c>
      <c r="I40" s="26">
        <v>0.69008278136108214</v>
      </c>
      <c r="J40" s="26">
        <v>0.68653432403292136</v>
      </c>
      <c r="K40" s="26">
        <v>0.62816437471060871</v>
      </c>
      <c r="L40" s="20">
        <v>0.68344725766318448</v>
      </c>
      <c r="M40" s="26">
        <v>0.6251602508689329</v>
      </c>
      <c r="N40" s="26">
        <v>0.62415597207748641</v>
      </c>
      <c r="O40" s="26">
        <v>0.62618835343873447</v>
      </c>
      <c r="P40" s="26">
        <v>0.5768256201108457</v>
      </c>
      <c r="Q40" s="20">
        <v>0.61290034122282566</v>
      </c>
      <c r="R40" s="26">
        <v>0.61444555082827912</v>
      </c>
      <c r="S40" s="26">
        <v>0.61485269179480784</v>
      </c>
      <c r="T40" s="26">
        <v>0.59871898657604683</v>
      </c>
      <c r="U40" s="26">
        <v>0.52152076793018232</v>
      </c>
      <c r="V40" s="20">
        <v>0.58725602671885013</v>
      </c>
      <c r="W40" s="26">
        <v>0.58264515641093972</v>
      </c>
      <c r="X40" s="26">
        <v>0.70327600900930964</v>
      </c>
      <c r="Y40" s="26">
        <v>0.6588306000699532</v>
      </c>
      <c r="Z40" s="26">
        <v>0.62146331500785679</v>
      </c>
      <c r="AA40" s="20">
        <v>0.64309692322505319</v>
      </c>
      <c r="AB40" s="26">
        <v>0.65305822473967257</v>
      </c>
      <c r="AC40" s="26">
        <v>0.66787974335010558</v>
      </c>
      <c r="AD40" s="26">
        <v>0.66171067869855738</v>
      </c>
      <c r="AE40" s="26">
        <v>0.65233361035403847</v>
      </c>
      <c r="AF40" s="20">
        <v>0.65874627181131296</v>
      </c>
      <c r="AG40" s="26">
        <v>0.6802843581113649</v>
      </c>
      <c r="AH40" s="26">
        <v>0.647247199400379</v>
      </c>
      <c r="AI40" s="197"/>
    </row>
    <row r="41" spans="1:35">
      <c r="A41" s="2" t="s">
        <v>88</v>
      </c>
      <c r="B41" s="8" t="s">
        <v>89</v>
      </c>
      <c r="C41" s="17">
        <v>0</v>
      </c>
      <c r="D41" s="17">
        <v>0</v>
      </c>
      <c r="E41" s="17">
        <v>-67723</v>
      </c>
      <c r="F41" s="17">
        <v>-12662</v>
      </c>
      <c r="G41" s="14">
        <v>-80385</v>
      </c>
      <c r="H41" s="17">
        <v>0</v>
      </c>
      <c r="I41" s="17">
        <v>0</v>
      </c>
      <c r="J41" s="17">
        <v>0</v>
      </c>
      <c r="K41" s="17">
        <v>-4114</v>
      </c>
      <c r="L41" s="14">
        <v>-4114</v>
      </c>
      <c r="M41" s="23">
        <v>0</v>
      </c>
      <c r="N41" s="23">
        <v>0</v>
      </c>
      <c r="O41" s="23">
        <v>0</v>
      </c>
      <c r="P41" s="23">
        <v>0</v>
      </c>
      <c r="Q41" s="4">
        <v>0</v>
      </c>
      <c r="R41" s="23">
        <v>0</v>
      </c>
      <c r="S41" s="23">
        <v>0</v>
      </c>
      <c r="T41" s="23">
        <v>0</v>
      </c>
      <c r="U41" s="23">
        <v>0</v>
      </c>
      <c r="V41" s="4">
        <v>0</v>
      </c>
      <c r="W41" s="23">
        <v>-67595</v>
      </c>
      <c r="X41" s="23">
        <v>0</v>
      </c>
      <c r="Y41" s="23">
        <v>0</v>
      </c>
      <c r="Z41" s="23">
        <v>0</v>
      </c>
      <c r="AA41" s="14">
        <v>-67595</v>
      </c>
      <c r="AB41" s="23">
        <v>0</v>
      </c>
      <c r="AC41" s="23">
        <v>0</v>
      </c>
      <c r="AD41" s="23">
        <v>0</v>
      </c>
      <c r="AE41" s="23">
        <v>0</v>
      </c>
      <c r="AF41" s="14">
        <v>0</v>
      </c>
      <c r="AG41" s="23">
        <v>0</v>
      </c>
      <c r="AH41" s="23">
        <v>0</v>
      </c>
      <c r="AI41" s="197"/>
    </row>
    <row r="42" spans="1:35">
      <c r="A42" s="2" t="s">
        <v>62</v>
      </c>
      <c r="B42" s="8" t="s">
        <v>90</v>
      </c>
      <c r="C42" s="23">
        <v>-261</v>
      </c>
      <c r="D42" s="23">
        <v>582</v>
      </c>
      <c r="E42" s="23">
        <v>914</v>
      </c>
      <c r="F42" s="23">
        <v>1130</v>
      </c>
      <c r="G42" s="14">
        <v>2365</v>
      </c>
      <c r="H42" s="23">
        <v>1240</v>
      </c>
      <c r="I42" s="23">
        <v>1227</v>
      </c>
      <c r="J42" s="23">
        <v>1234</v>
      </c>
      <c r="K42" s="23">
        <v>710</v>
      </c>
      <c r="L42" s="14">
        <v>4411</v>
      </c>
      <c r="M42" s="23">
        <v>2465</v>
      </c>
      <c r="N42" s="23">
        <v>475</v>
      </c>
      <c r="O42" s="23">
        <v>1879</v>
      </c>
      <c r="P42" s="23">
        <v>741</v>
      </c>
      <c r="Q42" s="4">
        <v>5560</v>
      </c>
      <c r="R42" s="23">
        <v>-580.97779000002151</v>
      </c>
      <c r="S42" s="23">
        <v>3057</v>
      </c>
      <c r="T42" s="23">
        <v>1154</v>
      </c>
      <c r="U42" s="23">
        <v>1782</v>
      </c>
      <c r="V42" s="4">
        <v>5412.0222099999783</v>
      </c>
      <c r="W42" s="23">
        <v>-2995</v>
      </c>
      <c r="X42" s="23">
        <v>210</v>
      </c>
      <c r="Y42" s="23">
        <v>-641</v>
      </c>
      <c r="Z42" s="23">
        <v>-1158</v>
      </c>
      <c r="AA42" s="14">
        <v>-4584</v>
      </c>
      <c r="AB42" s="23">
        <v>-246</v>
      </c>
      <c r="AC42" s="23">
        <v>660</v>
      </c>
      <c r="AD42" s="23">
        <v>1076</v>
      </c>
      <c r="AE42" s="23">
        <v>4140</v>
      </c>
      <c r="AF42" s="14">
        <v>5630</v>
      </c>
      <c r="AG42" s="23">
        <v>-2739</v>
      </c>
      <c r="AH42" s="23">
        <v>853.81998999999087</v>
      </c>
      <c r="AI42" s="197"/>
    </row>
    <row r="43" spans="1:35">
      <c r="A43" s="2" t="s">
        <v>91</v>
      </c>
      <c r="B43" s="8" t="s">
        <v>92</v>
      </c>
      <c r="C43" s="23">
        <v>0</v>
      </c>
      <c r="D43" s="23">
        <v>0</v>
      </c>
      <c r="E43" s="23">
        <v>0</v>
      </c>
      <c r="F43" s="23">
        <v>0</v>
      </c>
      <c r="G43" s="14">
        <v>0</v>
      </c>
      <c r="H43" s="23">
        <v>0</v>
      </c>
      <c r="I43" s="23">
        <v>0</v>
      </c>
      <c r="J43" s="23">
        <v>0</v>
      </c>
      <c r="K43" s="23">
        <v>0</v>
      </c>
      <c r="L43" s="19">
        <v>0</v>
      </c>
      <c r="M43" s="23">
        <v>0</v>
      </c>
      <c r="N43" s="23">
        <v>0</v>
      </c>
      <c r="O43" s="23">
        <v>0</v>
      </c>
      <c r="P43" s="23">
        <v>0</v>
      </c>
      <c r="Q43" s="7">
        <v>0</v>
      </c>
      <c r="R43" s="23">
        <v>0</v>
      </c>
      <c r="S43" s="23">
        <v>0</v>
      </c>
      <c r="T43" s="23">
        <v>0</v>
      </c>
      <c r="U43" s="23">
        <v>0</v>
      </c>
      <c r="V43" s="7">
        <v>0</v>
      </c>
      <c r="W43" s="23">
        <v>0</v>
      </c>
      <c r="X43" s="23">
        <v>0</v>
      </c>
      <c r="Y43" s="23">
        <v>0</v>
      </c>
      <c r="Z43" s="23">
        <v>0</v>
      </c>
      <c r="AA43" s="7">
        <v>0</v>
      </c>
      <c r="AB43" s="23">
        <v>0</v>
      </c>
      <c r="AC43" s="23">
        <v>0</v>
      </c>
      <c r="AD43" s="23">
        <v>0</v>
      </c>
      <c r="AE43" s="23">
        <v>0</v>
      </c>
      <c r="AF43" s="7">
        <v>0</v>
      </c>
      <c r="AG43" s="23">
        <v>0</v>
      </c>
      <c r="AH43" s="23">
        <v>0</v>
      </c>
      <c r="AI43" s="197"/>
    </row>
    <row r="44" spans="1:35">
      <c r="A44" s="2" t="s">
        <v>93</v>
      </c>
      <c r="B44" s="8" t="s">
        <v>94</v>
      </c>
      <c r="C44" s="23">
        <v>0</v>
      </c>
      <c r="D44" s="23">
        <v>0</v>
      </c>
      <c r="E44" s="23">
        <v>0</v>
      </c>
      <c r="F44" s="23">
        <v>0</v>
      </c>
      <c r="G44" s="14">
        <v>0</v>
      </c>
      <c r="H44" s="23">
        <v>0</v>
      </c>
      <c r="I44" s="23">
        <v>0</v>
      </c>
      <c r="J44" s="23">
        <v>0</v>
      </c>
      <c r="K44" s="23">
        <v>0</v>
      </c>
      <c r="L44" s="19">
        <v>0</v>
      </c>
      <c r="M44" s="23">
        <v>0</v>
      </c>
      <c r="N44" s="23">
        <v>0</v>
      </c>
      <c r="O44" s="23">
        <v>0</v>
      </c>
      <c r="P44" s="23">
        <v>0</v>
      </c>
      <c r="Q44" s="7">
        <v>0</v>
      </c>
      <c r="R44" s="23">
        <v>0</v>
      </c>
      <c r="S44" s="23">
        <v>0</v>
      </c>
      <c r="T44" s="23">
        <v>0</v>
      </c>
      <c r="U44" s="23">
        <v>0</v>
      </c>
      <c r="V44" s="7">
        <v>0</v>
      </c>
      <c r="W44" s="23">
        <v>0</v>
      </c>
      <c r="X44" s="23">
        <v>0</v>
      </c>
      <c r="Y44" s="23">
        <v>0</v>
      </c>
      <c r="Z44" s="23">
        <v>0</v>
      </c>
      <c r="AA44" s="7">
        <v>0</v>
      </c>
      <c r="AB44" s="23">
        <v>0</v>
      </c>
      <c r="AC44" s="23">
        <v>0</v>
      </c>
      <c r="AD44" s="23">
        <v>0</v>
      </c>
      <c r="AE44" s="23">
        <v>0</v>
      </c>
      <c r="AF44" s="7">
        <v>0</v>
      </c>
      <c r="AG44" s="23">
        <v>0</v>
      </c>
      <c r="AH44" s="23">
        <v>123875</v>
      </c>
      <c r="AI44" s="197"/>
    </row>
    <row r="45" spans="1:35">
      <c r="A45" s="2" t="s">
        <v>95</v>
      </c>
      <c r="B45" s="8" t="s">
        <v>96</v>
      </c>
      <c r="C45" s="23">
        <v>-112223</v>
      </c>
      <c r="D45" s="23">
        <v>-11409</v>
      </c>
      <c r="E45" s="23">
        <v>-26425</v>
      </c>
      <c r="F45" s="23">
        <v>63498</v>
      </c>
      <c r="G45" s="14">
        <v>-86559</v>
      </c>
      <c r="H45" s="23">
        <v>-43848</v>
      </c>
      <c r="I45" s="23">
        <v>132086</v>
      </c>
      <c r="J45" s="23">
        <v>20524</v>
      </c>
      <c r="K45" s="23">
        <v>86585</v>
      </c>
      <c r="L45" s="14">
        <v>195347</v>
      </c>
      <c r="M45" s="23">
        <v>229030</v>
      </c>
      <c r="N45" s="23">
        <v>-15256</v>
      </c>
      <c r="O45" s="23">
        <v>-50096</v>
      </c>
      <c r="P45" s="23">
        <v>48599</v>
      </c>
      <c r="Q45" s="4">
        <v>212277</v>
      </c>
      <c r="R45" s="23">
        <v>142145</v>
      </c>
      <c r="S45" s="23">
        <v>102750</v>
      </c>
      <c r="T45" s="23">
        <v>39116</v>
      </c>
      <c r="U45" s="23">
        <v>24538</v>
      </c>
      <c r="V45" s="4">
        <v>308549</v>
      </c>
      <c r="W45" s="23">
        <v>45374</v>
      </c>
      <c r="X45" s="23">
        <v>-38761</v>
      </c>
      <c r="Y45" s="23">
        <v>73561</v>
      </c>
      <c r="Z45" s="23">
        <v>-2085</v>
      </c>
      <c r="AA45" s="4">
        <v>78089</v>
      </c>
      <c r="AB45" s="23">
        <v>15617</v>
      </c>
      <c r="AC45" s="23">
        <v>135726</v>
      </c>
      <c r="AD45" s="23">
        <v>61359</v>
      </c>
      <c r="AE45" s="23">
        <v>95162</v>
      </c>
      <c r="AF45" s="4">
        <v>307864</v>
      </c>
      <c r="AG45" s="23">
        <v>112013</v>
      </c>
      <c r="AH45" s="23">
        <v>139298</v>
      </c>
      <c r="AI45" s="197"/>
    </row>
    <row r="46" spans="1:35">
      <c r="A46" s="156" t="s">
        <v>97</v>
      </c>
      <c r="B46" s="70" t="s">
        <v>98</v>
      </c>
      <c r="C46" s="17">
        <v>127759</v>
      </c>
      <c r="D46" s="17">
        <v>106771</v>
      </c>
      <c r="E46" s="17">
        <v>69171</v>
      </c>
      <c r="F46" s="17">
        <v>69411</v>
      </c>
      <c r="G46" s="19">
        <v>373112</v>
      </c>
      <c r="H46" s="17">
        <v>82512</v>
      </c>
      <c r="I46" s="17">
        <v>179824</v>
      </c>
      <c r="J46" s="17">
        <v>261386</v>
      </c>
      <c r="K46" s="17">
        <v>401200</v>
      </c>
      <c r="L46" s="19">
        <v>924922</v>
      </c>
      <c r="M46" s="17">
        <v>485982</v>
      </c>
      <c r="N46" s="17">
        <v>450873</v>
      </c>
      <c r="O46" s="17">
        <v>406126</v>
      </c>
      <c r="P46" s="17">
        <v>426037</v>
      </c>
      <c r="Q46" s="7">
        <v>1769018</v>
      </c>
      <c r="R46" s="17">
        <v>493615</v>
      </c>
      <c r="S46" s="17">
        <v>434915</v>
      </c>
      <c r="T46" s="17">
        <v>416482</v>
      </c>
      <c r="U46" s="17">
        <v>398726</v>
      </c>
      <c r="V46" s="7">
        <v>1743738</v>
      </c>
      <c r="W46" s="17">
        <v>444354</v>
      </c>
      <c r="X46" s="17">
        <v>424023</v>
      </c>
      <c r="Y46" s="17">
        <v>392263</v>
      </c>
      <c r="Z46" s="17">
        <v>388768</v>
      </c>
      <c r="AA46" s="7">
        <v>1649408</v>
      </c>
      <c r="AB46" s="17">
        <v>439259</v>
      </c>
      <c r="AC46" s="17">
        <v>552817</v>
      </c>
      <c r="AD46" s="17">
        <v>556556</v>
      </c>
      <c r="AE46" s="17">
        <v>592986</v>
      </c>
      <c r="AF46" s="7">
        <v>2141618</v>
      </c>
      <c r="AG46" s="17">
        <v>541475</v>
      </c>
      <c r="AH46" s="17">
        <v>571478</v>
      </c>
      <c r="AI46" s="197"/>
    </row>
    <row r="47" spans="1:35">
      <c r="A47" s="156" t="s">
        <v>99</v>
      </c>
      <c r="B47" s="70" t="s">
        <v>100</v>
      </c>
      <c r="C47" s="17">
        <v>-82682</v>
      </c>
      <c r="D47" s="17">
        <v>-79688</v>
      </c>
      <c r="E47" s="17">
        <v>-72012</v>
      </c>
      <c r="F47" s="17">
        <v>-68103</v>
      </c>
      <c r="G47" s="19">
        <v>-302485</v>
      </c>
      <c r="H47" s="17">
        <v>-71394</v>
      </c>
      <c r="I47" s="17">
        <v>-125268</v>
      </c>
      <c r="J47" s="17">
        <v>-190368</v>
      </c>
      <c r="K47" s="17">
        <v>-297890</v>
      </c>
      <c r="L47" s="19">
        <v>-684920</v>
      </c>
      <c r="M47" s="17">
        <v>-347068</v>
      </c>
      <c r="N47" s="17">
        <v>-411075</v>
      </c>
      <c r="O47" s="17">
        <v>-439099</v>
      </c>
      <c r="P47" s="17">
        <v>-396670</v>
      </c>
      <c r="Q47" s="19">
        <v>-1593912</v>
      </c>
      <c r="R47" s="17">
        <v>-365775</v>
      </c>
      <c r="S47" s="17">
        <v>-357446</v>
      </c>
      <c r="T47" s="17">
        <v>-365312</v>
      </c>
      <c r="U47" s="17">
        <v>-386571</v>
      </c>
      <c r="V47" s="19">
        <v>-1475104</v>
      </c>
      <c r="W47" s="17">
        <v>-390293</v>
      </c>
      <c r="X47" s="17">
        <v>-428492</v>
      </c>
      <c r="Y47" s="17">
        <v>-330269</v>
      </c>
      <c r="Z47" s="17">
        <v>-339325</v>
      </c>
      <c r="AA47" s="19">
        <v>-1488379</v>
      </c>
      <c r="AB47" s="17">
        <v>-458271</v>
      </c>
      <c r="AC47" s="17">
        <v>-438929</v>
      </c>
      <c r="AD47" s="17">
        <v>-513612</v>
      </c>
      <c r="AE47" s="17">
        <v>-489919</v>
      </c>
      <c r="AF47" s="19">
        <v>-1900731</v>
      </c>
      <c r="AG47" s="17">
        <v>-462593</v>
      </c>
      <c r="AH47" s="17">
        <v>-442040</v>
      </c>
      <c r="AI47" s="197"/>
    </row>
    <row r="48" spans="1:35">
      <c r="A48" s="156" t="s">
        <v>101</v>
      </c>
      <c r="B48" s="70" t="s">
        <v>102</v>
      </c>
      <c r="C48" s="17">
        <v>0</v>
      </c>
      <c r="D48" s="17">
        <v>0</v>
      </c>
      <c r="E48" s="17">
        <v>0</v>
      </c>
      <c r="F48" s="17">
        <v>0</v>
      </c>
      <c r="G48" s="19">
        <v>0</v>
      </c>
      <c r="H48" s="17">
        <v>0</v>
      </c>
      <c r="I48" s="17">
        <v>0</v>
      </c>
      <c r="J48" s="23">
        <v>0</v>
      </c>
      <c r="K48" s="23">
        <v>0</v>
      </c>
      <c r="L48" s="19">
        <v>0</v>
      </c>
      <c r="M48" s="17">
        <v>0</v>
      </c>
      <c r="N48" s="17">
        <v>0</v>
      </c>
      <c r="O48" s="17">
        <v>0</v>
      </c>
      <c r="P48" s="17">
        <v>0</v>
      </c>
      <c r="Q48" s="7">
        <v>0</v>
      </c>
      <c r="R48" s="17">
        <v>0</v>
      </c>
      <c r="S48" s="17">
        <v>0</v>
      </c>
      <c r="T48" s="17">
        <v>0</v>
      </c>
      <c r="U48" s="17">
        <v>0</v>
      </c>
      <c r="V48" s="7">
        <v>0</v>
      </c>
      <c r="W48" s="17">
        <v>0</v>
      </c>
      <c r="X48" s="17">
        <v>0</v>
      </c>
      <c r="Y48" s="17">
        <v>0</v>
      </c>
      <c r="Z48" s="17">
        <v>0</v>
      </c>
      <c r="AA48" s="7">
        <v>0</v>
      </c>
      <c r="AB48" s="17">
        <v>0</v>
      </c>
      <c r="AC48" s="17">
        <v>0</v>
      </c>
      <c r="AD48" s="17">
        <v>0</v>
      </c>
      <c r="AE48" s="17">
        <v>0</v>
      </c>
      <c r="AF48" s="7">
        <v>0</v>
      </c>
      <c r="AG48" s="17">
        <v>0</v>
      </c>
      <c r="AH48" s="17">
        <v>0</v>
      </c>
      <c r="AI48" s="197"/>
    </row>
    <row r="49" spans="1:35">
      <c r="A49" s="156" t="s">
        <v>258</v>
      </c>
      <c r="B49" s="70" t="s">
        <v>259</v>
      </c>
      <c r="C49" s="17">
        <v>-157300</v>
      </c>
      <c r="D49" s="17">
        <v>-38492</v>
      </c>
      <c r="E49" s="17">
        <v>-23584</v>
      </c>
      <c r="F49" s="17">
        <v>62190</v>
      </c>
      <c r="G49" s="19">
        <v>-157186</v>
      </c>
      <c r="H49" s="17">
        <v>-54966</v>
      </c>
      <c r="I49" s="17">
        <v>77530</v>
      </c>
      <c r="J49" s="17">
        <v>-50494</v>
      </c>
      <c r="K49" s="17">
        <v>-16725</v>
      </c>
      <c r="L49" s="19">
        <v>-44655</v>
      </c>
      <c r="M49" s="17">
        <v>90116</v>
      </c>
      <c r="N49" s="17">
        <v>-55054</v>
      </c>
      <c r="O49" s="17">
        <v>-17123</v>
      </c>
      <c r="P49" s="17">
        <v>19232</v>
      </c>
      <c r="Q49" s="7">
        <v>37171</v>
      </c>
      <c r="R49" s="17">
        <v>14305</v>
      </c>
      <c r="S49" s="17">
        <v>25281</v>
      </c>
      <c r="T49" s="17">
        <v>-12054</v>
      </c>
      <c r="U49" s="17">
        <v>12383</v>
      </c>
      <c r="V49" s="7">
        <v>39915</v>
      </c>
      <c r="W49" s="17">
        <v>-8687</v>
      </c>
      <c r="X49" s="17">
        <v>-34292</v>
      </c>
      <c r="Y49" s="17">
        <v>11567</v>
      </c>
      <c r="Z49" s="17">
        <v>-51528</v>
      </c>
      <c r="AA49" s="7">
        <v>-82940</v>
      </c>
      <c r="AB49" s="17">
        <v>34629</v>
      </c>
      <c r="AC49" s="17">
        <v>21838</v>
      </c>
      <c r="AD49" s="17">
        <v>18415</v>
      </c>
      <c r="AE49" s="17">
        <v>-7905</v>
      </c>
      <c r="AF49" s="7">
        <v>66977</v>
      </c>
      <c r="AG49" s="17">
        <v>33131</v>
      </c>
      <c r="AH49" s="17">
        <v>9860</v>
      </c>
      <c r="AI49" s="197"/>
    </row>
    <row r="50" spans="1:35">
      <c r="A50" s="2" t="s">
        <v>103</v>
      </c>
      <c r="B50" s="8" t="s">
        <v>104</v>
      </c>
      <c r="C50" s="23">
        <v>1194907</v>
      </c>
      <c r="D50" s="23">
        <v>1164133</v>
      </c>
      <c r="E50" s="23">
        <v>1547091</v>
      </c>
      <c r="F50" s="23">
        <v>1609719</v>
      </c>
      <c r="G50" s="14">
        <v>5515850</v>
      </c>
      <c r="H50" s="23">
        <v>1692879</v>
      </c>
      <c r="I50" s="23">
        <v>1801722</v>
      </c>
      <c r="J50" s="23">
        <v>1569689</v>
      </c>
      <c r="K50" s="23">
        <v>1452041</v>
      </c>
      <c r="L50" s="14">
        <v>6516331</v>
      </c>
      <c r="M50" s="23">
        <v>1659798</v>
      </c>
      <c r="N50" s="23">
        <v>1384347</v>
      </c>
      <c r="O50" s="23">
        <v>1365623</v>
      </c>
      <c r="P50" s="23">
        <v>1380383</v>
      </c>
      <c r="Q50" s="4">
        <v>5790151</v>
      </c>
      <c r="R50" s="23">
        <v>1499120.0222100001</v>
      </c>
      <c r="S50" s="23">
        <v>1477065</v>
      </c>
      <c r="T50" s="23">
        <v>1386322</v>
      </c>
      <c r="U50" s="23">
        <v>1195665</v>
      </c>
      <c r="V50" s="4">
        <v>5558172.0222100001</v>
      </c>
      <c r="W50" s="23">
        <v>1269030</v>
      </c>
      <c r="X50" s="23">
        <v>1689408</v>
      </c>
      <c r="Y50" s="23">
        <v>1677776</v>
      </c>
      <c r="Z50" s="23">
        <v>1487778</v>
      </c>
      <c r="AA50" s="4">
        <v>6123992</v>
      </c>
      <c r="AB50" s="23">
        <v>1574844</v>
      </c>
      <c r="AC50" s="23">
        <v>1834334</v>
      </c>
      <c r="AD50" s="23">
        <v>1707414</v>
      </c>
      <c r="AE50" s="23">
        <v>1829309</v>
      </c>
      <c r="AF50" s="4">
        <v>6945901</v>
      </c>
      <c r="AG50" s="23">
        <v>2064016</v>
      </c>
      <c r="AH50" s="23">
        <v>2054148.9474538921</v>
      </c>
      <c r="AI50" s="197"/>
    </row>
    <row r="51" spans="1:35">
      <c r="A51" s="2" t="s">
        <v>59</v>
      </c>
      <c r="B51" s="8" t="s">
        <v>105</v>
      </c>
      <c r="C51" s="23">
        <v>-169786</v>
      </c>
      <c r="D51" s="23">
        <v>-272374</v>
      </c>
      <c r="E51" s="23">
        <v>-410595</v>
      </c>
      <c r="F51" s="23">
        <v>-512380</v>
      </c>
      <c r="G51" s="14">
        <v>-1365135</v>
      </c>
      <c r="H51" s="23">
        <v>-436852</v>
      </c>
      <c r="I51" s="23">
        <v>-608411</v>
      </c>
      <c r="J51" s="23">
        <v>-393592</v>
      </c>
      <c r="K51" s="23">
        <v>-360387</v>
      </c>
      <c r="L51" s="14">
        <v>-1799242</v>
      </c>
      <c r="M51" s="23">
        <v>-558755</v>
      </c>
      <c r="N51" s="23">
        <v>-292070</v>
      </c>
      <c r="O51" s="23">
        <v>-336327</v>
      </c>
      <c r="P51" s="23">
        <v>-376401</v>
      </c>
      <c r="Q51" s="14">
        <v>-1563553</v>
      </c>
      <c r="R51" s="23">
        <v>-409662</v>
      </c>
      <c r="S51" s="23">
        <v>-424123</v>
      </c>
      <c r="T51" s="23">
        <v>-312015</v>
      </c>
      <c r="U51" s="23">
        <v>-279860</v>
      </c>
      <c r="V51" s="14">
        <v>-1425660</v>
      </c>
      <c r="W51" s="23">
        <v>-319461</v>
      </c>
      <c r="X51" s="23">
        <v>-445365</v>
      </c>
      <c r="Y51" s="23">
        <v>-473243</v>
      </c>
      <c r="Z51" s="23">
        <v>-309232</v>
      </c>
      <c r="AA51" s="14">
        <v>-1547301</v>
      </c>
      <c r="AB51" s="23">
        <v>-468721</v>
      </c>
      <c r="AC51" s="23">
        <v>-507353</v>
      </c>
      <c r="AD51" s="23">
        <v>-461500</v>
      </c>
      <c r="AE51" s="23">
        <v>-921455</v>
      </c>
      <c r="AF51" s="14">
        <v>-2359029</v>
      </c>
      <c r="AG51" s="23">
        <v>-586882</v>
      </c>
      <c r="AH51" s="23">
        <v>-352932.14215143194</v>
      </c>
      <c r="AI51" s="197"/>
    </row>
    <row r="52" spans="1:35">
      <c r="A52" s="156" t="s">
        <v>106</v>
      </c>
      <c r="B52" s="70" t="s">
        <v>107</v>
      </c>
      <c r="C52" s="17">
        <v>-107623</v>
      </c>
      <c r="D52" s="17">
        <v>-145501</v>
      </c>
      <c r="E52" s="17">
        <v>-136145</v>
      </c>
      <c r="F52" s="17">
        <v>-244582</v>
      </c>
      <c r="G52" s="19">
        <v>-633851</v>
      </c>
      <c r="H52" s="17">
        <v>-209439</v>
      </c>
      <c r="I52" s="17">
        <v>-285289</v>
      </c>
      <c r="J52" s="17">
        <v>-247132</v>
      </c>
      <c r="K52" s="17">
        <v>-267658</v>
      </c>
      <c r="L52" s="19">
        <v>-1009518</v>
      </c>
      <c r="M52" s="17">
        <v>-179439</v>
      </c>
      <c r="N52" s="17">
        <v>-261487</v>
      </c>
      <c r="O52" s="17">
        <v>-413745</v>
      </c>
      <c r="P52" s="17">
        <v>-413351</v>
      </c>
      <c r="Q52" s="19">
        <v>-1268022</v>
      </c>
      <c r="R52" s="17">
        <v>-368409</v>
      </c>
      <c r="S52" s="17">
        <v>-396959</v>
      </c>
      <c r="T52" s="17">
        <v>-251783</v>
      </c>
      <c r="U52" s="17">
        <v>-350401</v>
      </c>
      <c r="V52" s="19">
        <v>-1367552</v>
      </c>
      <c r="W52" s="17">
        <v>-345710</v>
      </c>
      <c r="X52" s="17">
        <v>-514322</v>
      </c>
      <c r="Y52" s="17">
        <v>-358898</v>
      </c>
      <c r="Z52" s="17">
        <v>-424936</v>
      </c>
      <c r="AA52" s="19">
        <v>-1643866</v>
      </c>
      <c r="AB52" s="17">
        <v>-364981</v>
      </c>
      <c r="AC52" s="17">
        <v>-497158</v>
      </c>
      <c r="AD52" s="17">
        <v>-459570</v>
      </c>
      <c r="AE52" s="17">
        <v>94865</v>
      </c>
      <c r="AF52" s="19">
        <v>-1226844</v>
      </c>
      <c r="AG52" s="17">
        <v>-533941</v>
      </c>
      <c r="AH52" s="17">
        <v>-317224.78855143185</v>
      </c>
      <c r="AI52" s="197"/>
    </row>
    <row r="53" spans="1:35">
      <c r="A53" s="156" t="s">
        <v>108</v>
      </c>
      <c r="B53" s="70" t="s">
        <v>109</v>
      </c>
      <c r="C53" s="17">
        <v>-62163</v>
      </c>
      <c r="D53" s="17">
        <v>-126873</v>
      </c>
      <c r="E53" s="17">
        <v>-274450</v>
      </c>
      <c r="F53" s="17">
        <v>-267798</v>
      </c>
      <c r="G53" s="19">
        <v>-731284</v>
      </c>
      <c r="H53" s="17">
        <v>-227413</v>
      </c>
      <c r="I53" s="17">
        <v>-323122</v>
      </c>
      <c r="J53" s="17">
        <v>-146460</v>
      </c>
      <c r="K53" s="17">
        <v>-92729</v>
      </c>
      <c r="L53" s="19">
        <v>-789724</v>
      </c>
      <c r="M53" s="17">
        <v>-379316</v>
      </c>
      <c r="N53" s="17">
        <v>-30583</v>
      </c>
      <c r="O53" s="17">
        <v>77418</v>
      </c>
      <c r="P53" s="17">
        <v>36950</v>
      </c>
      <c r="Q53" s="19">
        <v>-295531</v>
      </c>
      <c r="R53" s="17">
        <v>-41253</v>
      </c>
      <c r="S53" s="17">
        <v>-27164</v>
      </c>
      <c r="T53" s="17">
        <v>-60232</v>
      </c>
      <c r="U53" s="17">
        <v>70541</v>
      </c>
      <c r="V53" s="19">
        <v>-58108</v>
      </c>
      <c r="W53" s="17">
        <v>26249</v>
      </c>
      <c r="X53" s="17">
        <v>68957</v>
      </c>
      <c r="Y53" s="17">
        <v>-114345</v>
      </c>
      <c r="Z53" s="17">
        <v>115704</v>
      </c>
      <c r="AA53" s="19">
        <v>96565</v>
      </c>
      <c r="AB53" s="17">
        <v>-103740</v>
      </c>
      <c r="AC53" s="17">
        <v>-10195</v>
      </c>
      <c r="AD53" s="17">
        <v>-1930</v>
      </c>
      <c r="AE53" s="17">
        <v>-1016320</v>
      </c>
      <c r="AF53" s="19">
        <v>-1132185</v>
      </c>
      <c r="AG53" s="17">
        <v>-52941</v>
      </c>
      <c r="AH53" s="17">
        <v>-35707.353600000017</v>
      </c>
      <c r="AI53" s="197"/>
    </row>
    <row r="54" spans="1:35">
      <c r="A54" s="2" t="s">
        <v>110</v>
      </c>
      <c r="B54" s="8" t="s">
        <v>111</v>
      </c>
      <c r="C54" s="23">
        <v>1025121</v>
      </c>
      <c r="D54" s="23">
        <v>891759</v>
      </c>
      <c r="E54" s="23">
        <v>1136496</v>
      </c>
      <c r="F54" s="23">
        <v>1097339</v>
      </c>
      <c r="G54" s="14">
        <v>4150715</v>
      </c>
      <c r="H54" s="23">
        <v>1256027</v>
      </c>
      <c r="I54" s="23">
        <v>1193311</v>
      </c>
      <c r="J54" s="22">
        <v>1176097</v>
      </c>
      <c r="K54" s="22">
        <v>1091654</v>
      </c>
      <c r="L54" s="14">
        <v>4717089</v>
      </c>
      <c r="M54" s="23">
        <v>1101043</v>
      </c>
      <c r="N54" s="23">
        <v>1092277</v>
      </c>
      <c r="O54" s="23">
        <v>1029296</v>
      </c>
      <c r="P54" s="23">
        <v>1003982</v>
      </c>
      <c r="Q54" s="4">
        <v>4226598</v>
      </c>
      <c r="R54" s="23">
        <v>1089458.0222100001</v>
      </c>
      <c r="S54" s="23">
        <v>1052942</v>
      </c>
      <c r="T54" s="23">
        <v>1074307</v>
      </c>
      <c r="U54" s="23">
        <v>915805</v>
      </c>
      <c r="V54" s="4">
        <v>4132512.0222100001</v>
      </c>
      <c r="W54" s="23">
        <v>949569</v>
      </c>
      <c r="X54" s="23">
        <v>1244043</v>
      </c>
      <c r="Y54" s="23">
        <v>1204533</v>
      </c>
      <c r="Z54" s="23">
        <v>1178546</v>
      </c>
      <c r="AA54" s="4">
        <v>4576691</v>
      </c>
      <c r="AB54" s="23">
        <v>1106123</v>
      </c>
      <c r="AC54" s="325">
        <v>1326981</v>
      </c>
      <c r="AD54" s="325">
        <v>1245914</v>
      </c>
      <c r="AE54" s="325">
        <v>907854</v>
      </c>
      <c r="AF54" s="4">
        <v>4586872</v>
      </c>
      <c r="AG54" s="23">
        <v>1477134</v>
      </c>
      <c r="AH54" s="23">
        <v>1701216.8053024602</v>
      </c>
      <c r="AI54" s="197"/>
    </row>
    <row r="55" spans="1:35">
      <c r="A55" s="2" t="s">
        <v>112</v>
      </c>
      <c r="B55" s="8" t="s">
        <v>113</v>
      </c>
      <c r="C55" s="23">
        <v>0</v>
      </c>
      <c r="D55" s="23">
        <v>0</v>
      </c>
      <c r="E55" s="23">
        <v>0</v>
      </c>
      <c r="F55" s="23">
        <v>0</v>
      </c>
      <c r="G55" s="14">
        <v>0</v>
      </c>
      <c r="H55" s="23">
        <v>0</v>
      </c>
      <c r="I55" s="23">
        <v>0</v>
      </c>
      <c r="J55" s="23">
        <v>0</v>
      </c>
      <c r="K55" s="23">
        <v>0</v>
      </c>
      <c r="L55" s="19">
        <v>0</v>
      </c>
      <c r="M55" s="23">
        <v>0</v>
      </c>
      <c r="N55" s="23">
        <v>0</v>
      </c>
      <c r="O55" s="23">
        <v>0</v>
      </c>
      <c r="P55" s="23">
        <v>0</v>
      </c>
      <c r="Q55" s="4">
        <v>0</v>
      </c>
      <c r="R55" s="23">
        <v>0</v>
      </c>
      <c r="S55" s="23">
        <v>0</v>
      </c>
      <c r="T55" s="23">
        <v>0</v>
      </c>
      <c r="U55" s="23">
        <v>0</v>
      </c>
      <c r="V55" s="4">
        <v>0</v>
      </c>
      <c r="W55" s="23">
        <v>0</v>
      </c>
      <c r="X55" s="23">
        <v>0</v>
      </c>
      <c r="Y55" s="23">
        <v>0</v>
      </c>
      <c r="Z55" s="23">
        <v>0</v>
      </c>
      <c r="AA55" s="4">
        <v>0</v>
      </c>
      <c r="AB55" s="23">
        <v>0</v>
      </c>
      <c r="AC55" s="23">
        <v>0</v>
      </c>
      <c r="AD55" s="23">
        <v>0</v>
      </c>
      <c r="AE55" s="23">
        <v>0</v>
      </c>
      <c r="AF55" s="4">
        <v>0</v>
      </c>
      <c r="AG55" s="23">
        <v>0</v>
      </c>
      <c r="AH55" s="23">
        <v>0</v>
      </c>
      <c r="AI55" s="197"/>
    </row>
    <row r="56" spans="1:35">
      <c r="A56" s="2" t="s">
        <v>114</v>
      </c>
      <c r="B56" s="8" t="s">
        <v>115</v>
      </c>
      <c r="C56" s="23">
        <v>1025121</v>
      </c>
      <c r="D56" s="23">
        <v>891759</v>
      </c>
      <c r="E56" s="23">
        <v>1136496</v>
      </c>
      <c r="F56" s="23">
        <v>1097339</v>
      </c>
      <c r="G56" s="14">
        <v>4150715</v>
      </c>
      <c r="H56" s="23">
        <v>1256027</v>
      </c>
      <c r="I56" s="23">
        <v>1193311</v>
      </c>
      <c r="J56" s="22">
        <v>1176097</v>
      </c>
      <c r="K56" s="22">
        <v>1091654</v>
      </c>
      <c r="L56" s="14">
        <v>4717089</v>
      </c>
      <c r="M56" s="23">
        <v>1101043</v>
      </c>
      <c r="N56" s="23">
        <v>1092277</v>
      </c>
      <c r="O56" s="23">
        <v>1029296</v>
      </c>
      <c r="P56" s="23">
        <v>1003982</v>
      </c>
      <c r="Q56" s="4">
        <v>4226598</v>
      </c>
      <c r="R56" s="23">
        <v>1089458.0222100001</v>
      </c>
      <c r="S56" s="23">
        <v>1052942</v>
      </c>
      <c r="T56" s="23">
        <v>1074307</v>
      </c>
      <c r="U56" s="23">
        <v>915805</v>
      </c>
      <c r="V56" s="4">
        <v>4132512.0222100001</v>
      </c>
      <c r="W56" s="23">
        <v>949569</v>
      </c>
      <c r="X56" s="23">
        <v>1244043</v>
      </c>
      <c r="Y56" s="23">
        <v>1204533</v>
      </c>
      <c r="Z56" s="23">
        <v>1178546</v>
      </c>
      <c r="AA56" s="4">
        <v>4576691</v>
      </c>
      <c r="AB56" s="23">
        <v>1106123</v>
      </c>
      <c r="AC56" s="23">
        <v>1326981</v>
      </c>
      <c r="AD56" s="23">
        <v>1245914</v>
      </c>
      <c r="AE56" s="23">
        <v>907854</v>
      </c>
      <c r="AF56" s="4">
        <v>4586872</v>
      </c>
      <c r="AG56" s="23">
        <v>1477134</v>
      </c>
      <c r="AH56" s="23">
        <v>1701216.8053024602</v>
      </c>
      <c r="AI56" s="197"/>
    </row>
    <row r="57" spans="1:35">
      <c r="A57" s="12" t="s">
        <v>116</v>
      </c>
      <c r="B57" s="11" t="s">
        <v>117</v>
      </c>
      <c r="C57" s="25">
        <v>0.53806396280497437</v>
      </c>
      <c r="D57" s="25">
        <v>0.46729761907257228</v>
      </c>
      <c r="E57" s="25">
        <v>0.49655035012056625</v>
      </c>
      <c r="F57" s="25">
        <v>0.48123436855199342</v>
      </c>
      <c r="G57" s="18">
        <v>0.49515990015001354</v>
      </c>
      <c r="H57" s="25">
        <v>0.52406429830300283</v>
      </c>
      <c r="I57" s="25">
        <v>0.49357404204171412</v>
      </c>
      <c r="J57" s="25">
        <v>0.52161947715508428</v>
      </c>
      <c r="K57" s="25">
        <v>0.50095565091414374</v>
      </c>
      <c r="L57" s="18">
        <v>0.51005239481138254</v>
      </c>
      <c r="M57" s="25">
        <v>0.48192037550679545</v>
      </c>
      <c r="N57" s="25">
        <v>0.48726865069734909</v>
      </c>
      <c r="O57" s="25">
        <v>0.45587419187537176</v>
      </c>
      <c r="P57" s="25">
        <v>0.43508927940729725</v>
      </c>
      <c r="Q57" s="18">
        <v>0.46488467024860991</v>
      </c>
      <c r="R57" s="25">
        <v>0.49310130452158962</v>
      </c>
      <c r="S57" s="25">
        <v>0.47205793862673762</v>
      </c>
      <c r="T57" s="25">
        <v>0.47784780848849312</v>
      </c>
      <c r="U57" s="25">
        <v>0.40844346781685525</v>
      </c>
      <c r="V57" s="18">
        <v>0.46276600818138808</v>
      </c>
      <c r="W57" s="25">
        <v>0.42747806717423092</v>
      </c>
      <c r="X57" s="25">
        <v>0.50632312229397147</v>
      </c>
      <c r="Y57" s="25">
        <v>0.49448872621223394</v>
      </c>
      <c r="Z57" s="25">
        <v>0.49122252741527417</v>
      </c>
      <c r="AA57" s="18">
        <v>0.48107493502895055</v>
      </c>
      <c r="AB57" s="25">
        <v>0.46320950906089481</v>
      </c>
      <c r="AC57" s="25">
        <v>0.52196164412011814</v>
      </c>
      <c r="AD57" s="25">
        <v>0.50118244581847815</v>
      </c>
      <c r="AE57" s="25">
        <v>0.34232444001345386</v>
      </c>
      <c r="AF57" s="18">
        <v>0.45557892169097897</v>
      </c>
      <c r="AG57" s="25">
        <v>0.51406843206646857</v>
      </c>
      <c r="AH57" s="25">
        <v>0.61510210633961104</v>
      </c>
      <c r="AI57" s="197"/>
    </row>
    <row r="58" spans="1:35">
      <c r="A58" s="2" t="s">
        <v>118</v>
      </c>
      <c r="B58" s="8" t="s">
        <v>119</v>
      </c>
      <c r="C58" s="25"/>
      <c r="D58" s="25"/>
      <c r="E58" s="25"/>
      <c r="F58" s="25"/>
      <c r="G58" s="18"/>
      <c r="H58" s="25"/>
      <c r="I58" s="25"/>
      <c r="J58" s="25"/>
      <c r="K58" s="25"/>
      <c r="L58" s="18"/>
      <c r="M58" s="25"/>
      <c r="N58" s="25"/>
      <c r="O58" s="25"/>
      <c r="P58" s="25"/>
      <c r="Q58" s="18"/>
      <c r="R58" s="25"/>
      <c r="S58" s="25"/>
      <c r="T58" s="25"/>
      <c r="U58" s="25"/>
      <c r="V58" s="18"/>
      <c r="W58" s="25"/>
      <c r="X58" s="25"/>
      <c r="Y58" s="25"/>
      <c r="Z58" s="25"/>
      <c r="AA58" s="18"/>
      <c r="AB58" s="25"/>
      <c r="AC58" s="25"/>
      <c r="AD58" s="25"/>
      <c r="AE58" s="25"/>
      <c r="AF58" s="18"/>
      <c r="AG58" s="25"/>
      <c r="AH58" s="25"/>
      <c r="AI58" s="197"/>
    </row>
    <row r="59" spans="1:35">
      <c r="A59" s="156" t="s">
        <v>185</v>
      </c>
      <c r="B59" s="70" t="s">
        <v>186</v>
      </c>
      <c r="C59" s="15">
        <v>1025552</v>
      </c>
      <c r="D59" s="15">
        <v>892388</v>
      </c>
      <c r="E59" s="15">
        <v>1136984</v>
      </c>
      <c r="F59" s="15">
        <v>1097380</v>
      </c>
      <c r="G59" s="13">
        <v>4152304</v>
      </c>
      <c r="H59" s="15">
        <v>1256038</v>
      </c>
      <c r="I59" s="15">
        <v>1193336</v>
      </c>
      <c r="J59" s="15">
        <v>1176129</v>
      </c>
      <c r="K59" s="15">
        <v>1091594</v>
      </c>
      <c r="L59" s="14">
        <v>4717097</v>
      </c>
      <c r="M59" s="15">
        <v>1100945</v>
      </c>
      <c r="N59" s="15">
        <v>1092182</v>
      </c>
      <c r="O59" s="15">
        <v>1029100</v>
      </c>
      <c r="P59" s="15">
        <v>1003830</v>
      </c>
      <c r="Q59" s="4">
        <v>4226057</v>
      </c>
      <c r="R59" s="15">
        <v>1089351.0222100001</v>
      </c>
      <c r="S59" s="15">
        <v>1052794</v>
      </c>
      <c r="T59" s="15">
        <v>1074241</v>
      </c>
      <c r="U59" s="15">
        <v>915543</v>
      </c>
      <c r="V59" s="4">
        <v>4131929.0222100001</v>
      </c>
      <c r="W59" s="15">
        <v>949583</v>
      </c>
      <c r="X59" s="15">
        <v>1244051</v>
      </c>
      <c r="Y59" s="15">
        <v>1204491</v>
      </c>
      <c r="Z59" s="15">
        <v>1178456</v>
      </c>
      <c r="AA59" s="4">
        <v>4576581</v>
      </c>
      <c r="AB59" s="15">
        <v>1106077</v>
      </c>
      <c r="AC59" s="15">
        <v>1325647</v>
      </c>
      <c r="AD59" s="15">
        <v>1246111</v>
      </c>
      <c r="AE59" s="15">
        <v>907784</v>
      </c>
      <c r="AF59" s="4">
        <v>4585619</v>
      </c>
      <c r="AG59" s="15">
        <v>1476968</v>
      </c>
      <c r="AH59" s="15">
        <v>1698848</v>
      </c>
      <c r="AI59" s="197"/>
    </row>
    <row r="60" spans="1:35">
      <c r="A60" s="159" t="s">
        <v>116</v>
      </c>
      <c r="B60" s="70" t="s">
        <v>117</v>
      </c>
      <c r="C60" s="25">
        <v>0.53829071053395416</v>
      </c>
      <c r="D60" s="25">
        <v>0.46762722628976511</v>
      </c>
      <c r="E60" s="25">
        <v>0.49676356386778475</v>
      </c>
      <c r="F60" s="25">
        <v>0.48125234896562191</v>
      </c>
      <c r="G60" s="18">
        <v>0.49534946004061997</v>
      </c>
      <c r="H60" s="25">
        <v>0.52406429830300283</v>
      </c>
      <c r="I60" s="25">
        <v>0.49358438247354713</v>
      </c>
      <c r="J60" s="25">
        <v>0.52163366971170921</v>
      </c>
      <c r="K60" s="25">
        <v>0.50092811715431251</v>
      </c>
      <c r="L60" s="124">
        <v>0.51005325984046268</v>
      </c>
      <c r="M60" s="25">
        <v>0.48187748145379328</v>
      </c>
      <c r="N60" s="25">
        <v>0.48722627085980214</v>
      </c>
      <c r="O60" s="25">
        <v>0.45578738366703558</v>
      </c>
      <c r="P60" s="25">
        <v>0.4350234081362287</v>
      </c>
      <c r="Q60" s="124">
        <v>0.46482516551061387</v>
      </c>
      <c r="R60" s="25">
        <v>0.49305287508373319</v>
      </c>
      <c r="S60" s="25">
        <v>0.47205793862673762</v>
      </c>
      <c r="T60" s="25">
        <v>0.47781845193086087</v>
      </c>
      <c r="U60" s="25">
        <v>0.40832661740812415</v>
      </c>
      <c r="V60" s="124">
        <v>0.46270072280984659</v>
      </c>
      <c r="W60" s="25">
        <v>0.42748436971037146</v>
      </c>
      <c r="X60" s="25">
        <v>0.50632637827867488</v>
      </c>
      <c r="Y60" s="25">
        <v>0.49447148423837273</v>
      </c>
      <c r="Z60" s="25">
        <v>0.49118501506745971</v>
      </c>
      <c r="AA60" s="124">
        <v>0.48106337247363423</v>
      </c>
      <c r="AB60" s="25">
        <v>0.46319024570825068</v>
      </c>
      <c r="AC60" s="25">
        <v>0.52143692158584209</v>
      </c>
      <c r="AD60" s="25">
        <v>0.50126169120927255</v>
      </c>
      <c r="AE60" s="25">
        <v>0.34229804511867901</v>
      </c>
      <c r="AF60" s="124">
        <v>0.45545447078219431</v>
      </c>
      <c r="AG60" s="25">
        <v>0.51401066116706262</v>
      </c>
      <c r="AH60" s="25">
        <v>0.61424562694997042</v>
      </c>
      <c r="AI60" s="197"/>
    </row>
    <row r="61" spans="1:35">
      <c r="A61" s="156" t="s">
        <v>120</v>
      </c>
      <c r="B61" s="70" t="s">
        <v>121</v>
      </c>
      <c r="C61" s="125">
        <v>-431</v>
      </c>
      <c r="D61" s="125">
        <v>-629</v>
      </c>
      <c r="E61" s="125">
        <v>-488</v>
      </c>
      <c r="F61" s="125">
        <v>-41</v>
      </c>
      <c r="G61" s="19">
        <v>-1589</v>
      </c>
      <c r="H61" s="17">
        <v>-11</v>
      </c>
      <c r="I61" s="17">
        <v>-25</v>
      </c>
      <c r="J61" s="17">
        <v>-32</v>
      </c>
      <c r="K61" s="17">
        <v>60</v>
      </c>
      <c r="L61" s="19">
        <v>-8</v>
      </c>
      <c r="M61" s="17">
        <v>98</v>
      </c>
      <c r="N61" s="17">
        <v>95</v>
      </c>
      <c r="O61" s="17">
        <v>196</v>
      </c>
      <c r="P61" s="17">
        <v>152</v>
      </c>
      <c r="Q61" s="7">
        <v>541</v>
      </c>
      <c r="R61" s="17">
        <v>107</v>
      </c>
      <c r="S61" s="17">
        <v>148</v>
      </c>
      <c r="T61" s="17">
        <v>66</v>
      </c>
      <c r="U61" s="17">
        <v>262</v>
      </c>
      <c r="V61" s="7">
        <v>583</v>
      </c>
      <c r="W61" s="17">
        <v>-14</v>
      </c>
      <c r="X61" s="17">
        <v>-8</v>
      </c>
      <c r="Y61" s="17">
        <v>42</v>
      </c>
      <c r="Z61" s="17">
        <v>90</v>
      </c>
      <c r="AA61" s="7">
        <v>110</v>
      </c>
      <c r="AB61" s="17">
        <v>46</v>
      </c>
      <c r="AC61" s="17">
        <v>1334</v>
      </c>
      <c r="AD61" s="17">
        <v>-197</v>
      </c>
      <c r="AE61" s="17">
        <v>70</v>
      </c>
      <c r="AF61" s="7">
        <v>1253</v>
      </c>
      <c r="AG61" s="17">
        <v>166</v>
      </c>
      <c r="AH61" s="17">
        <v>2368.7796627399975</v>
      </c>
      <c r="AI61" s="197"/>
    </row>
    <row r="62" spans="1:35">
      <c r="AI62" s="197"/>
    </row>
    <row r="63" spans="1:35"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</row>
    <row r="64" spans="1:35">
      <c r="A64" s="393" t="s">
        <v>122</v>
      </c>
      <c r="B64" s="394" t="s">
        <v>123</v>
      </c>
      <c r="C64" s="148" t="s">
        <v>266</v>
      </c>
      <c r="D64" s="148" t="s">
        <v>268</v>
      </c>
      <c r="E64" s="148" t="s">
        <v>270</v>
      </c>
      <c r="F64" s="148" t="s">
        <v>274</v>
      </c>
      <c r="G64" s="151">
        <v>2020</v>
      </c>
      <c r="H64" s="148" t="s">
        <v>276</v>
      </c>
      <c r="I64" s="148" t="s">
        <v>282</v>
      </c>
      <c r="J64" s="148" t="s">
        <v>289</v>
      </c>
      <c r="K64" s="148" t="s">
        <v>384</v>
      </c>
      <c r="L64" s="151">
        <v>2021</v>
      </c>
      <c r="M64" s="148" t="s">
        <v>390</v>
      </c>
      <c r="N64" s="148" t="s">
        <v>393</v>
      </c>
      <c r="O64" s="148" t="s">
        <v>397</v>
      </c>
      <c r="P64" s="148" t="s">
        <v>404</v>
      </c>
      <c r="Q64" s="151">
        <v>2022</v>
      </c>
      <c r="R64" s="148" t="s">
        <v>409</v>
      </c>
      <c r="S64" s="148" t="s">
        <v>413</v>
      </c>
      <c r="T64" s="148" t="s">
        <v>421</v>
      </c>
      <c r="U64" s="148" t="s">
        <v>422</v>
      </c>
      <c r="V64" s="148">
        <v>2023</v>
      </c>
      <c r="W64" s="148" t="s">
        <v>425</v>
      </c>
      <c r="X64" s="148" t="s">
        <v>433</v>
      </c>
      <c r="Y64" s="148" t="s">
        <v>437</v>
      </c>
      <c r="Z64" s="148" t="s">
        <v>441</v>
      </c>
      <c r="AA64" s="148">
        <v>2024</v>
      </c>
      <c r="AB64" s="148" t="s">
        <v>888</v>
      </c>
      <c r="AC64" s="148" t="s">
        <v>907</v>
      </c>
      <c r="AD64" s="148" t="s">
        <v>946</v>
      </c>
      <c r="AE64" s="148" t="s">
        <v>952</v>
      </c>
      <c r="AF64" s="148">
        <v>2025</v>
      </c>
      <c r="AG64" s="148" t="s">
        <v>975</v>
      </c>
      <c r="AH64" s="148" t="s">
        <v>978</v>
      </c>
      <c r="AI64" s="197"/>
    </row>
    <row r="65" spans="1:38">
      <c r="A65" s="393"/>
      <c r="B65" s="394"/>
      <c r="C65" s="148" t="s">
        <v>267</v>
      </c>
      <c r="D65" s="148" t="s">
        <v>269</v>
      </c>
      <c r="E65" s="148" t="s">
        <v>271</v>
      </c>
      <c r="F65" s="148" t="s">
        <v>275</v>
      </c>
      <c r="G65" s="151">
        <v>2020</v>
      </c>
      <c r="H65" s="148" t="s">
        <v>277</v>
      </c>
      <c r="I65" s="148" t="s">
        <v>283</v>
      </c>
      <c r="J65" s="148" t="s">
        <v>290</v>
      </c>
      <c r="K65" s="148" t="s">
        <v>385</v>
      </c>
      <c r="L65" s="151">
        <v>2021</v>
      </c>
      <c r="M65" s="148" t="s">
        <v>391</v>
      </c>
      <c r="N65" s="148" t="s">
        <v>394</v>
      </c>
      <c r="O65" s="148" t="s">
        <v>398</v>
      </c>
      <c r="P65" s="148" t="s">
        <v>403</v>
      </c>
      <c r="Q65" s="151">
        <v>2022</v>
      </c>
      <c r="R65" s="148" t="s">
        <v>410</v>
      </c>
      <c r="S65" s="148" t="s">
        <v>414</v>
      </c>
      <c r="T65" s="148" t="s">
        <v>420</v>
      </c>
      <c r="U65" s="148" t="s">
        <v>423</v>
      </c>
      <c r="V65" s="148">
        <v>2023</v>
      </c>
      <c r="W65" s="148" t="s">
        <v>426</v>
      </c>
      <c r="X65" s="148" t="s">
        <v>434</v>
      </c>
      <c r="Y65" s="148" t="s">
        <v>438</v>
      </c>
      <c r="Z65" s="148" t="s">
        <v>442</v>
      </c>
      <c r="AA65" s="148">
        <v>2024</v>
      </c>
      <c r="AB65" s="148" t="s">
        <v>889</v>
      </c>
      <c r="AC65" s="148" t="s">
        <v>908</v>
      </c>
      <c r="AD65" s="148" t="s">
        <v>947</v>
      </c>
      <c r="AE65" s="148" t="s">
        <v>953</v>
      </c>
      <c r="AF65" s="148">
        <v>2025</v>
      </c>
      <c r="AG65" s="148" t="s">
        <v>976</v>
      </c>
      <c r="AH65" s="148" t="s">
        <v>979</v>
      </c>
      <c r="AI65" s="197"/>
    </row>
    <row r="66" spans="1:38">
      <c r="A66" s="2" t="s">
        <v>124</v>
      </c>
      <c r="B66" s="8" t="s">
        <v>124</v>
      </c>
      <c r="C66" s="22">
        <v>1569299</v>
      </c>
      <c r="D66" s="22">
        <v>1419192</v>
      </c>
      <c r="E66" s="22">
        <v>1904673</v>
      </c>
      <c r="F66" s="77">
        <v>1828566</v>
      </c>
      <c r="G66" s="29">
        <v>6721730</v>
      </c>
      <c r="H66" s="22">
        <v>1999896</v>
      </c>
      <c r="I66" s="22">
        <v>1933159</v>
      </c>
      <c r="J66" s="22">
        <v>1820188</v>
      </c>
      <c r="K66" s="22">
        <v>1624594</v>
      </c>
      <c r="L66" s="14">
        <v>7377837</v>
      </c>
      <c r="M66" s="22">
        <v>1704248</v>
      </c>
      <c r="N66" s="22">
        <v>1665138</v>
      </c>
      <c r="O66" s="22">
        <v>1669930</v>
      </c>
      <c r="P66" s="22">
        <v>1589302</v>
      </c>
      <c r="Q66" s="14">
        <v>6628618</v>
      </c>
      <c r="R66" s="22">
        <v>1617146</v>
      </c>
      <c r="S66" s="22">
        <v>1640200</v>
      </c>
      <c r="T66" s="22">
        <v>1627644</v>
      </c>
      <c r="U66" s="22">
        <v>1449256</v>
      </c>
      <c r="V66" s="14">
        <v>6334246</v>
      </c>
      <c r="W66" s="22">
        <v>1574154</v>
      </c>
      <c r="X66" s="22">
        <v>1816774</v>
      </c>
      <c r="Y66" s="22">
        <v>1704587</v>
      </c>
      <c r="Z66" s="22">
        <v>1594316</v>
      </c>
      <c r="AA66" s="14">
        <v>6689831</v>
      </c>
      <c r="AB66" s="22">
        <v>1657000</v>
      </c>
      <c r="AC66" s="22">
        <v>1794792</v>
      </c>
      <c r="AD66" s="22">
        <v>1740719</v>
      </c>
      <c r="AE66" s="22">
        <v>1826919</v>
      </c>
      <c r="AF66" s="14">
        <v>7019430</v>
      </c>
      <c r="AG66" s="22">
        <v>2050421</v>
      </c>
      <c r="AH66" s="22">
        <v>1885398</v>
      </c>
      <c r="AI66" s="197"/>
      <c r="AK66" s="326"/>
      <c r="AL66" s="326"/>
    </row>
    <row r="67" spans="1:38" outlineLevel="1">
      <c r="A67" s="6" t="s">
        <v>125</v>
      </c>
      <c r="B67" s="9" t="s">
        <v>126</v>
      </c>
      <c r="C67" s="27">
        <v>0</v>
      </c>
      <c r="D67" s="27">
        <v>0</v>
      </c>
      <c r="E67" s="27">
        <v>0</v>
      </c>
      <c r="F67" s="27">
        <v>0</v>
      </c>
      <c r="G67" s="30">
        <v>0</v>
      </c>
      <c r="H67" s="27">
        <v>0</v>
      </c>
      <c r="I67" s="27">
        <v>0</v>
      </c>
      <c r="J67" s="27">
        <v>0</v>
      </c>
      <c r="K67" s="27">
        <v>0</v>
      </c>
      <c r="L67" s="14">
        <v>0</v>
      </c>
      <c r="M67" s="27">
        <v>0</v>
      </c>
      <c r="N67" s="27">
        <v>0</v>
      </c>
      <c r="O67" s="27">
        <v>0</v>
      </c>
      <c r="P67" s="27">
        <v>0</v>
      </c>
      <c r="Q67" s="14">
        <v>0</v>
      </c>
      <c r="R67" s="27">
        <v>0</v>
      </c>
      <c r="S67" s="27">
        <v>0</v>
      </c>
      <c r="T67" s="27">
        <v>0</v>
      </c>
      <c r="U67" s="27">
        <v>0</v>
      </c>
      <c r="V67" s="30">
        <v>0</v>
      </c>
      <c r="W67" s="27">
        <v>0</v>
      </c>
      <c r="X67" s="27">
        <v>0</v>
      </c>
      <c r="Y67" s="27">
        <v>0</v>
      </c>
      <c r="Z67" s="27">
        <v>0</v>
      </c>
      <c r="AA67" s="29">
        <v>0</v>
      </c>
      <c r="AB67" s="27">
        <v>0</v>
      </c>
      <c r="AC67" s="27">
        <v>0</v>
      </c>
      <c r="AD67" s="27">
        <v>0</v>
      </c>
      <c r="AE67" s="27">
        <v>0</v>
      </c>
      <c r="AF67" s="14">
        <v>0</v>
      </c>
      <c r="AG67" s="27">
        <v>0</v>
      </c>
      <c r="AH67" s="27">
        <v>0</v>
      </c>
      <c r="AI67" s="197"/>
    </row>
    <row r="68" spans="1:38" outlineLevel="1">
      <c r="A68" s="6" t="s">
        <v>127</v>
      </c>
      <c r="B68" s="9" t="s">
        <v>128</v>
      </c>
      <c r="C68" s="27">
        <v>0</v>
      </c>
      <c r="D68" s="27">
        <v>0</v>
      </c>
      <c r="E68" s="27">
        <v>0</v>
      </c>
      <c r="F68" s="27">
        <v>0</v>
      </c>
      <c r="G68" s="29">
        <v>0</v>
      </c>
      <c r="H68" s="27">
        <v>0</v>
      </c>
      <c r="I68" s="27">
        <v>0</v>
      </c>
      <c r="J68" s="27">
        <v>0</v>
      </c>
      <c r="K68" s="27">
        <v>0</v>
      </c>
      <c r="L68" s="14">
        <v>0</v>
      </c>
      <c r="M68" s="27">
        <v>0</v>
      </c>
      <c r="N68" s="27">
        <v>0</v>
      </c>
      <c r="O68" s="27">
        <v>0</v>
      </c>
      <c r="P68" s="27">
        <v>0</v>
      </c>
      <c r="Q68" s="14">
        <v>0</v>
      </c>
      <c r="R68" s="27">
        <v>0</v>
      </c>
      <c r="S68" s="27">
        <v>0</v>
      </c>
      <c r="T68" s="27">
        <v>0</v>
      </c>
      <c r="U68" s="27">
        <v>0</v>
      </c>
      <c r="V68" s="14">
        <v>0</v>
      </c>
      <c r="W68" s="27">
        <v>0</v>
      </c>
      <c r="X68" s="27">
        <v>0</v>
      </c>
      <c r="Y68" s="27">
        <v>0</v>
      </c>
      <c r="Z68" s="27">
        <v>0</v>
      </c>
      <c r="AA68" s="29">
        <v>0</v>
      </c>
      <c r="AB68" s="27">
        <v>0</v>
      </c>
      <c r="AC68" s="27">
        <v>0</v>
      </c>
      <c r="AD68" s="27">
        <v>0</v>
      </c>
      <c r="AE68" s="27">
        <v>0</v>
      </c>
      <c r="AF68" s="14">
        <v>0</v>
      </c>
      <c r="AG68" s="27">
        <v>0</v>
      </c>
      <c r="AH68" s="27">
        <v>0</v>
      </c>
      <c r="AI68" s="197"/>
    </row>
    <row r="69" spans="1:38" outlineLevel="1">
      <c r="A69" s="75" t="s">
        <v>468</v>
      </c>
      <c r="B69" s="76" t="s">
        <v>130</v>
      </c>
      <c r="C69" s="27">
        <v>0</v>
      </c>
      <c r="D69" s="27">
        <v>0</v>
      </c>
      <c r="E69" s="22">
        <v>-238995.33799999999</v>
      </c>
      <c r="F69" s="22">
        <v>-99662.930129999993</v>
      </c>
      <c r="G69" s="29">
        <v>-338658.26812999998</v>
      </c>
      <c r="H69" s="22">
        <v>-53620</v>
      </c>
      <c r="I69" s="22">
        <v>-79898.530300000013</v>
      </c>
      <c r="J69" s="27">
        <v>0</v>
      </c>
      <c r="K69" s="22">
        <v>29489.231630000002</v>
      </c>
      <c r="L69" s="14">
        <v>-104029.29867000002</v>
      </c>
      <c r="M69" s="22">
        <v>18464.619620000001</v>
      </c>
      <c r="N69" s="22">
        <v>3210.29981</v>
      </c>
      <c r="O69" s="22">
        <v>1804.6087199999999</v>
      </c>
      <c r="P69" s="22">
        <v>37378.802479999998</v>
      </c>
      <c r="Q69" s="14">
        <v>60858.330629999997</v>
      </c>
      <c r="R69" s="22">
        <v>4998.5748299999996</v>
      </c>
      <c r="S69" s="22">
        <v>-8198.0008799999996</v>
      </c>
      <c r="T69" s="22">
        <v>-9899.0948100000005</v>
      </c>
      <c r="U69" s="22">
        <v>10332.00733</v>
      </c>
      <c r="V69" s="14">
        <v>-2766.5135300000002</v>
      </c>
      <c r="W69" s="22">
        <v>-663.54367000000093</v>
      </c>
      <c r="X69" s="22">
        <v>-47627.649490000003</v>
      </c>
      <c r="Y69" s="22">
        <v>1723.7369000000001</v>
      </c>
      <c r="Z69" s="22">
        <v>3287.1972500000011</v>
      </c>
      <c r="AA69" s="29">
        <v>-43280.399019999997</v>
      </c>
      <c r="AB69" s="22">
        <v>1837.7940527999999</v>
      </c>
      <c r="AC69" s="22">
        <v>-79275.530475774998</v>
      </c>
      <c r="AD69" s="22">
        <v>-14641.8631329244</v>
      </c>
      <c r="AE69" s="22">
        <v>134.14809439999954</v>
      </c>
      <c r="AF69" s="14">
        <v>-91945.451461499382</v>
      </c>
      <c r="AG69" s="22">
        <v>2825.3912528268002</v>
      </c>
      <c r="AH69" s="22">
        <v>53228.539200952</v>
      </c>
      <c r="AI69" s="197"/>
    </row>
    <row r="70" spans="1:38" outlineLevel="1">
      <c r="A70" s="73" t="s">
        <v>980</v>
      </c>
      <c r="B70" s="74" t="s">
        <v>942</v>
      </c>
      <c r="C70" s="27">
        <v>0</v>
      </c>
      <c r="D70" s="27">
        <v>0</v>
      </c>
      <c r="E70" s="27">
        <v>-186682</v>
      </c>
      <c r="F70" s="27">
        <v>-83608.380929999999</v>
      </c>
      <c r="G70" s="29">
        <v>-270290.38092999998</v>
      </c>
      <c r="H70" s="27">
        <v>-55476</v>
      </c>
      <c r="I70" s="27">
        <v>-15975.3076</v>
      </c>
      <c r="J70" s="27">
        <v>0</v>
      </c>
      <c r="K70" s="27">
        <v>0</v>
      </c>
      <c r="L70" s="14">
        <v>-71451.3076</v>
      </c>
      <c r="M70" s="27">
        <v>0</v>
      </c>
      <c r="N70" s="27">
        <v>0</v>
      </c>
      <c r="O70" s="27">
        <v>0</v>
      </c>
      <c r="P70" s="27">
        <v>0</v>
      </c>
      <c r="Q70" s="14">
        <v>0</v>
      </c>
      <c r="R70" s="27">
        <v>0</v>
      </c>
      <c r="S70" s="27">
        <v>0</v>
      </c>
      <c r="T70" s="27">
        <v>0</v>
      </c>
      <c r="U70" s="27">
        <v>0</v>
      </c>
      <c r="V70" s="14">
        <v>0</v>
      </c>
      <c r="W70" s="27">
        <v>-13883.544320000001</v>
      </c>
      <c r="X70" s="27">
        <v>-43217.884720000002</v>
      </c>
      <c r="Y70" s="27">
        <v>0</v>
      </c>
      <c r="Z70" s="27">
        <v>-23449.802749999999</v>
      </c>
      <c r="AA70" s="29">
        <v>-80551.231790000005</v>
      </c>
      <c r="AB70" s="368">
        <v>-1320.2859472</v>
      </c>
      <c r="AC70" s="368">
        <v>-80813.345025774994</v>
      </c>
      <c r="AD70" s="368">
        <v>-967.81856292499992</v>
      </c>
      <c r="AE70" s="368">
        <v>-2639.2661356000003</v>
      </c>
      <c r="AF70" s="367">
        <v>-85740.715671499987</v>
      </c>
      <c r="AG70" s="368">
        <v>-3957.0450575750001</v>
      </c>
      <c r="AH70" s="27">
        <v>-2380.1981575999998</v>
      </c>
      <c r="AI70" s="197"/>
    </row>
    <row r="71" spans="1:38" outlineLevel="1">
      <c r="A71" s="73" t="s">
        <v>280</v>
      </c>
      <c r="B71" s="74" t="s">
        <v>281</v>
      </c>
      <c r="C71" s="27">
        <v>0</v>
      </c>
      <c r="D71" s="27">
        <v>0</v>
      </c>
      <c r="E71" s="27">
        <v>-52313.338000000003</v>
      </c>
      <c r="F71" s="27">
        <v>-16054.549199999999</v>
      </c>
      <c r="G71" s="29">
        <v>-68367.887199999997</v>
      </c>
      <c r="H71" s="27">
        <v>1856</v>
      </c>
      <c r="I71" s="27">
        <v>0</v>
      </c>
      <c r="J71" s="27">
        <v>0</v>
      </c>
      <c r="K71" s="27">
        <v>0</v>
      </c>
      <c r="L71" s="14">
        <v>1856</v>
      </c>
      <c r="M71" s="27">
        <v>0</v>
      </c>
      <c r="N71" s="27">
        <v>0</v>
      </c>
      <c r="O71" s="27">
        <v>0</v>
      </c>
      <c r="P71" s="27">
        <v>0</v>
      </c>
      <c r="Q71" s="14">
        <v>0</v>
      </c>
      <c r="R71" s="27">
        <v>0</v>
      </c>
      <c r="S71" s="27">
        <v>0</v>
      </c>
      <c r="T71" s="27">
        <v>0</v>
      </c>
      <c r="U71" s="27">
        <v>0</v>
      </c>
      <c r="V71" s="14">
        <v>0</v>
      </c>
      <c r="W71" s="27">
        <v>0</v>
      </c>
      <c r="X71" s="27">
        <v>0</v>
      </c>
      <c r="Y71" s="27">
        <v>0</v>
      </c>
      <c r="Z71" s="27">
        <v>0</v>
      </c>
      <c r="AA71" s="29">
        <v>0</v>
      </c>
      <c r="AB71" s="27">
        <v>0</v>
      </c>
      <c r="AC71" s="27">
        <v>0</v>
      </c>
      <c r="AD71" s="27">
        <v>-15690.8994799994</v>
      </c>
      <c r="AE71" s="27">
        <v>0</v>
      </c>
      <c r="AF71" s="14">
        <v>-15690.8994799994</v>
      </c>
      <c r="AG71" s="27">
        <v>0</v>
      </c>
      <c r="AH71" s="27">
        <v>0</v>
      </c>
      <c r="AI71" s="197"/>
    </row>
    <row r="72" spans="1:38" outlineLevel="1">
      <c r="A72" s="73" t="s">
        <v>287</v>
      </c>
      <c r="B72" s="74" t="s">
        <v>288</v>
      </c>
      <c r="C72" s="27">
        <v>0</v>
      </c>
      <c r="D72" s="27">
        <v>0</v>
      </c>
      <c r="E72" s="27">
        <v>0</v>
      </c>
      <c r="F72" s="27">
        <v>0</v>
      </c>
      <c r="G72" s="29">
        <v>0</v>
      </c>
      <c r="H72" s="27">
        <v>0</v>
      </c>
      <c r="I72" s="27">
        <v>-112291.0157</v>
      </c>
      <c r="J72" s="27">
        <v>0</v>
      </c>
      <c r="K72" s="27">
        <v>0</v>
      </c>
      <c r="L72" s="14">
        <v>-112291.0157</v>
      </c>
      <c r="M72" s="27">
        <v>0</v>
      </c>
      <c r="N72" s="27">
        <v>0</v>
      </c>
      <c r="O72" s="27">
        <v>0</v>
      </c>
      <c r="P72" s="27">
        <v>0</v>
      </c>
      <c r="Q72" s="14">
        <v>0</v>
      </c>
      <c r="R72" s="27">
        <v>0</v>
      </c>
      <c r="S72" s="27">
        <v>0</v>
      </c>
      <c r="T72" s="27">
        <v>0</v>
      </c>
      <c r="U72" s="27">
        <v>0</v>
      </c>
      <c r="V72" s="14">
        <v>0</v>
      </c>
      <c r="W72" s="27">
        <v>0</v>
      </c>
      <c r="X72" s="27">
        <v>0</v>
      </c>
      <c r="Y72" s="27">
        <v>0</v>
      </c>
      <c r="Z72" s="27">
        <v>0</v>
      </c>
      <c r="AA72" s="29">
        <v>0</v>
      </c>
      <c r="AB72" s="27">
        <v>0</v>
      </c>
      <c r="AC72" s="27">
        <v>0</v>
      </c>
      <c r="AD72" s="27">
        <v>0</v>
      </c>
      <c r="AE72" s="27">
        <v>0</v>
      </c>
      <c r="AF72" s="14">
        <v>0</v>
      </c>
      <c r="AG72" s="27">
        <v>0</v>
      </c>
      <c r="AH72" s="27">
        <v>0</v>
      </c>
      <c r="AI72" s="197"/>
    </row>
    <row r="73" spans="1:38" outlineLevel="1">
      <c r="A73" s="73" t="s">
        <v>405</v>
      </c>
      <c r="B73" s="74" t="s">
        <v>407</v>
      </c>
      <c r="C73" s="27">
        <v>0</v>
      </c>
      <c r="D73" s="27">
        <v>0</v>
      </c>
      <c r="E73" s="27">
        <v>0</v>
      </c>
      <c r="F73" s="27">
        <v>0</v>
      </c>
      <c r="G73" s="29">
        <v>0</v>
      </c>
      <c r="H73" s="27">
        <v>0</v>
      </c>
      <c r="I73" s="27">
        <v>0</v>
      </c>
      <c r="J73" s="27">
        <v>0</v>
      </c>
      <c r="K73" s="27">
        <v>0</v>
      </c>
      <c r="L73" s="14">
        <v>0</v>
      </c>
      <c r="M73" s="27">
        <v>0</v>
      </c>
      <c r="N73" s="27">
        <v>0</v>
      </c>
      <c r="O73" s="27">
        <v>0</v>
      </c>
      <c r="P73" s="27">
        <v>22508</v>
      </c>
      <c r="Q73" s="14">
        <v>22508</v>
      </c>
      <c r="R73" s="27">
        <v>0</v>
      </c>
      <c r="S73" s="27">
        <v>0</v>
      </c>
      <c r="T73" s="27">
        <v>0</v>
      </c>
      <c r="U73" s="27">
        <v>0</v>
      </c>
      <c r="V73" s="14">
        <v>0</v>
      </c>
      <c r="W73" s="27">
        <v>0</v>
      </c>
      <c r="X73" s="27">
        <v>0</v>
      </c>
      <c r="Y73" s="27">
        <v>0</v>
      </c>
      <c r="Z73" s="27">
        <v>0</v>
      </c>
      <c r="AA73" s="29">
        <v>0</v>
      </c>
      <c r="AB73" s="27">
        <v>0</v>
      </c>
      <c r="AC73" s="27">
        <v>0</v>
      </c>
      <c r="AD73" s="27">
        <v>0</v>
      </c>
      <c r="AE73" s="27">
        <v>0</v>
      </c>
      <c r="AF73" s="14">
        <v>0</v>
      </c>
      <c r="AG73" s="27">
        <v>0</v>
      </c>
      <c r="AH73" s="27">
        <v>0</v>
      </c>
      <c r="AI73" s="197"/>
    </row>
    <row r="74" spans="1:38" outlineLevel="1">
      <c r="A74" s="73" t="s">
        <v>416</v>
      </c>
      <c r="B74" s="74" t="s">
        <v>417</v>
      </c>
      <c r="C74" s="27">
        <v>0</v>
      </c>
      <c r="D74" s="27">
        <v>0</v>
      </c>
      <c r="E74" s="27">
        <v>0</v>
      </c>
      <c r="F74" s="27">
        <v>0</v>
      </c>
      <c r="G74" s="29">
        <v>0</v>
      </c>
      <c r="H74" s="27">
        <v>0</v>
      </c>
      <c r="I74" s="27">
        <v>0</v>
      </c>
      <c r="J74" s="27">
        <v>0</v>
      </c>
      <c r="K74" s="27">
        <v>0</v>
      </c>
      <c r="L74" s="14">
        <v>0</v>
      </c>
      <c r="M74" s="27">
        <v>0</v>
      </c>
      <c r="N74" s="27">
        <v>0</v>
      </c>
      <c r="O74" s="27">
        <v>0</v>
      </c>
      <c r="P74" s="27">
        <v>0</v>
      </c>
      <c r="Q74" s="14">
        <v>0</v>
      </c>
      <c r="R74" s="27">
        <v>0</v>
      </c>
      <c r="S74" s="27">
        <v>-11351.05674</v>
      </c>
      <c r="T74" s="27">
        <v>-10933.65122</v>
      </c>
      <c r="U74" s="27">
        <v>0</v>
      </c>
      <c r="V74" s="14">
        <v>-22284.70796</v>
      </c>
      <c r="W74" s="27">
        <v>0</v>
      </c>
      <c r="X74" s="27">
        <v>0</v>
      </c>
      <c r="Y74" s="27">
        <v>0</v>
      </c>
      <c r="Z74" s="27">
        <v>0</v>
      </c>
      <c r="AA74" s="29">
        <v>0</v>
      </c>
      <c r="AB74" s="27">
        <v>0</v>
      </c>
      <c r="AC74" s="27">
        <v>0</v>
      </c>
      <c r="AD74" s="27">
        <v>0</v>
      </c>
      <c r="AE74" s="27">
        <v>0</v>
      </c>
      <c r="AF74" s="14">
        <v>0</v>
      </c>
      <c r="AG74" s="27">
        <v>0</v>
      </c>
      <c r="AH74" s="27">
        <v>0</v>
      </c>
      <c r="AI74" s="197"/>
    </row>
    <row r="75" spans="1:38" outlineLevel="1">
      <c r="A75" s="73" t="s">
        <v>406</v>
      </c>
      <c r="B75" s="74" t="s">
        <v>408</v>
      </c>
      <c r="C75" s="27">
        <v>0</v>
      </c>
      <c r="D75" s="27">
        <v>0</v>
      </c>
      <c r="E75" s="27">
        <v>0</v>
      </c>
      <c r="F75" s="27">
        <v>0</v>
      </c>
      <c r="G75" s="29">
        <v>0</v>
      </c>
      <c r="H75" s="27">
        <v>0</v>
      </c>
      <c r="I75" s="27">
        <v>0</v>
      </c>
      <c r="J75" s="27">
        <v>0</v>
      </c>
      <c r="K75" s="27">
        <v>0</v>
      </c>
      <c r="L75" s="14">
        <v>0</v>
      </c>
      <c r="M75" s="27">
        <v>0</v>
      </c>
      <c r="N75" s="27">
        <v>0</v>
      </c>
      <c r="O75" s="27">
        <v>0</v>
      </c>
      <c r="P75" s="27">
        <v>4500</v>
      </c>
      <c r="Q75" s="14">
        <v>4500</v>
      </c>
      <c r="R75" s="27">
        <v>0</v>
      </c>
      <c r="S75" s="27">
        <v>0</v>
      </c>
      <c r="T75" s="27">
        <v>0</v>
      </c>
      <c r="U75" s="27">
        <v>0</v>
      </c>
      <c r="V75" s="14">
        <v>0</v>
      </c>
      <c r="W75" s="27">
        <v>13220.00065</v>
      </c>
      <c r="X75" s="27">
        <v>-4409.7647699999998</v>
      </c>
      <c r="Y75" s="27">
        <v>1723.7369000000001</v>
      </c>
      <c r="Z75" s="27">
        <v>1184</v>
      </c>
      <c r="AA75" s="29">
        <v>11717.97278</v>
      </c>
      <c r="AB75" s="27">
        <v>3158.08</v>
      </c>
      <c r="AC75" s="27">
        <v>1537.8145500000001</v>
      </c>
      <c r="AD75" s="27">
        <v>2016.85491</v>
      </c>
      <c r="AE75" s="27">
        <v>2773.4142299999999</v>
      </c>
      <c r="AF75" s="14">
        <v>9486.1636899999994</v>
      </c>
      <c r="AG75" s="27">
        <v>6782.4363104018003</v>
      </c>
      <c r="AH75" s="27">
        <v>15108.737358551998</v>
      </c>
      <c r="AI75" s="197"/>
    </row>
    <row r="76" spans="1:38" outlineLevel="1">
      <c r="A76" s="73" t="s">
        <v>386</v>
      </c>
      <c r="B76" s="74" t="s">
        <v>388</v>
      </c>
      <c r="C76" s="27">
        <v>0</v>
      </c>
      <c r="D76" s="27">
        <v>0</v>
      </c>
      <c r="E76" s="27">
        <v>0</v>
      </c>
      <c r="F76" s="27">
        <v>0</v>
      </c>
      <c r="G76" s="29">
        <v>0</v>
      </c>
      <c r="H76" s="27">
        <v>0</v>
      </c>
      <c r="I76" s="27">
        <v>0</v>
      </c>
      <c r="J76" s="27">
        <v>0</v>
      </c>
      <c r="K76" s="27">
        <v>17232.69846</v>
      </c>
      <c r="L76" s="14">
        <v>17232.69846</v>
      </c>
      <c r="M76" s="27">
        <v>0</v>
      </c>
      <c r="N76" s="27">
        <v>0</v>
      </c>
      <c r="O76" s="27">
        <v>0</v>
      </c>
      <c r="P76" s="27">
        <v>0</v>
      </c>
      <c r="Q76" s="14">
        <v>0</v>
      </c>
      <c r="R76" s="27">
        <v>0</v>
      </c>
      <c r="S76" s="27">
        <v>0</v>
      </c>
      <c r="T76" s="27">
        <v>0</v>
      </c>
      <c r="U76" s="27">
        <v>0</v>
      </c>
      <c r="V76" s="14">
        <v>0</v>
      </c>
      <c r="W76" s="27">
        <v>0</v>
      </c>
      <c r="X76" s="27">
        <v>0</v>
      </c>
      <c r="Y76" s="27">
        <v>0</v>
      </c>
      <c r="Z76" s="27">
        <v>0</v>
      </c>
      <c r="AA76" s="29">
        <v>0</v>
      </c>
      <c r="AB76" s="27">
        <v>0</v>
      </c>
      <c r="AC76" s="27">
        <v>0</v>
      </c>
      <c r="AD76" s="27">
        <v>0</v>
      </c>
      <c r="AE76" s="27">
        <v>0</v>
      </c>
      <c r="AF76" s="14">
        <v>0</v>
      </c>
      <c r="AG76" s="27">
        <v>0</v>
      </c>
      <c r="AH76" s="27">
        <v>0</v>
      </c>
      <c r="AI76" s="197"/>
    </row>
    <row r="77" spans="1:38" outlineLevel="1">
      <c r="A77" s="73" t="s">
        <v>400</v>
      </c>
      <c r="B77" s="74" t="s">
        <v>399</v>
      </c>
      <c r="C77" s="27">
        <v>0</v>
      </c>
      <c r="D77" s="27">
        <v>0</v>
      </c>
      <c r="E77" s="27">
        <v>0</v>
      </c>
      <c r="F77" s="27">
        <v>0</v>
      </c>
      <c r="G77" s="29">
        <v>0</v>
      </c>
      <c r="H77" s="27">
        <v>0</v>
      </c>
      <c r="I77" s="27">
        <v>0</v>
      </c>
      <c r="J77" s="27">
        <v>0</v>
      </c>
      <c r="K77" s="27">
        <v>12256.533170000001</v>
      </c>
      <c r="L77" s="14">
        <v>12256.533170000001</v>
      </c>
      <c r="M77" s="27">
        <v>18464.619620000001</v>
      </c>
      <c r="N77" s="27">
        <v>3210.29981</v>
      </c>
      <c r="O77" s="27">
        <v>1804.6087199999999</v>
      </c>
      <c r="P77" s="27">
        <v>10370.80248</v>
      </c>
      <c r="Q77" s="14">
        <v>33850.330629999997</v>
      </c>
      <c r="R77" s="27">
        <v>4998.5748299999996</v>
      </c>
      <c r="S77" s="27">
        <v>3153.0558599999999</v>
      </c>
      <c r="T77" s="27">
        <v>1034.5564099999999</v>
      </c>
      <c r="U77" s="27">
        <v>10332.00733</v>
      </c>
      <c r="V77" s="14">
        <v>19518.19443</v>
      </c>
      <c r="W77" s="27">
        <v>0</v>
      </c>
      <c r="X77" s="27">
        <v>0</v>
      </c>
      <c r="Y77" s="27">
        <v>0</v>
      </c>
      <c r="Z77" s="27">
        <v>0</v>
      </c>
      <c r="AA77" s="29">
        <v>0</v>
      </c>
      <c r="AB77" s="27">
        <v>0</v>
      </c>
      <c r="AC77" s="27">
        <v>0</v>
      </c>
      <c r="AD77" s="27">
        <v>0</v>
      </c>
      <c r="AE77" s="27">
        <v>0</v>
      </c>
      <c r="AF77" s="14">
        <v>0</v>
      </c>
      <c r="AG77" s="27">
        <v>0</v>
      </c>
      <c r="AH77" s="27">
        <v>0</v>
      </c>
      <c r="AI77" s="197"/>
    </row>
    <row r="78" spans="1:38" outlineLevel="1">
      <c r="A78" s="73" t="s">
        <v>284</v>
      </c>
      <c r="B78" s="74" t="s">
        <v>286</v>
      </c>
      <c r="C78" s="27">
        <v>0</v>
      </c>
      <c r="D78" s="27">
        <v>0</v>
      </c>
      <c r="E78" s="27">
        <v>0</v>
      </c>
      <c r="F78" s="27">
        <v>0</v>
      </c>
      <c r="G78" s="29">
        <v>0</v>
      </c>
      <c r="H78" s="27">
        <v>0</v>
      </c>
      <c r="I78" s="27">
        <v>48367.792999999998</v>
      </c>
      <c r="J78" s="27">
        <v>0</v>
      </c>
      <c r="K78" s="27">
        <v>0</v>
      </c>
      <c r="L78" s="14">
        <v>48367.792999999998</v>
      </c>
      <c r="M78" s="27">
        <v>0</v>
      </c>
      <c r="N78" s="27">
        <v>0</v>
      </c>
      <c r="O78" s="27">
        <v>0</v>
      </c>
      <c r="P78" s="27">
        <v>0</v>
      </c>
      <c r="Q78" s="14">
        <v>0</v>
      </c>
      <c r="R78" s="27">
        <v>0</v>
      </c>
      <c r="S78" s="27">
        <v>0</v>
      </c>
      <c r="T78" s="27">
        <v>0</v>
      </c>
      <c r="U78" s="27">
        <v>0</v>
      </c>
      <c r="V78" s="14">
        <v>0</v>
      </c>
      <c r="W78" s="27">
        <v>0</v>
      </c>
      <c r="X78" s="27">
        <v>0</v>
      </c>
      <c r="Y78" s="27">
        <v>0</v>
      </c>
      <c r="Z78" s="27">
        <v>25553</v>
      </c>
      <c r="AA78" s="29">
        <v>25553</v>
      </c>
      <c r="AB78" s="27">
        <v>0</v>
      </c>
      <c r="AC78" s="27">
        <v>0</v>
      </c>
      <c r="AD78" s="27">
        <v>0</v>
      </c>
      <c r="AE78" s="27">
        <v>0</v>
      </c>
      <c r="AF78" s="14">
        <v>0</v>
      </c>
      <c r="AG78" s="27">
        <v>0</v>
      </c>
      <c r="AH78" s="27">
        <v>40500</v>
      </c>
      <c r="AI78" s="197"/>
    </row>
    <row r="79" spans="1:38">
      <c r="A79" s="2" t="s">
        <v>131</v>
      </c>
      <c r="B79" s="8" t="s">
        <v>132</v>
      </c>
      <c r="C79" s="22">
        <v>1569299</v>
      </c>
      <c r="D79" s="22">
        <v>1419192</v>
      </c>
      <c r="E79" s="22">
        <v>1665677.662</v>
      </c>
      <c r="F79" s="77">
        <v>1728903.06987</v>
      </c>
      <c r="G79" s="29">
        <v>6383071.7318700003</v>
      </c>
      <c r="H79" s="22">
        <v>1946276</v>
      </c>
      <c r="I79" s="22">
        <v>1853260.4697</v>
      </c>
      <c r="J79" s="22">
        <v>1820188</v>
      </c>
      <c r="K79" s="22">
        <v>1654083.2316300001</v>
      </c>
      <c r="L79" s="14">
        <v>7273807.7013300005</v>
      </c>
      <c r="M79" s="22">
        <v>1722712.61962</v>
      </c>
      <c r="N79" s="22">
        <v>1668348.29981</v>
      </c>
      <c r="O79" s="22">
        <v>1671734.6087199999</v>
      </c>
      <c r="P79" s="22">
        <v>1626680.8024800001</v>
      </c>
      <c r="Q79" s="14">
        <v>6689476.3306299997</v>
      </c>
      <c r="R79" s="22">
        <v>1622144.5748300001</v>
      </c>
      <c r="S79" s="22">
        <v>1632003.9931763399</v>
      </c>
      <c r="T79" s="22">
        <v>1617744.9051900001</v>
      </c>
      <c r="U79" s="22">
        <v>1459588.0073299999</v>
      </c>
      <c r="V79" s="14">
        <v>6331481.4805263393</v>
      </c>
      <c r="W79" s="22">
        <v>1573490.45633</v>
      </c>
      <c r="X79" s="22">
        <v>1769146.35051</v>
      </c>
      <c r="Y79" s="22">
        <v>1706310.7368999999</v>
      </c>
      <c r="Z79" s="22">
        <v>1597603.19725</v>
      </c>
      <c r="AA79" s="29">
        <v>6646550.6009799996</v>
      </c>
      <c r="AB79" s="369">
        <v>1658837.7940527999</v>
      </c>
      <c r="AC79" s="369">
        <v>1715516.469524225</v>
      </c>
      <c r="AD79" s="369">
        <v>1726077.1368670757</v>
      </c>
      <c r="AE79" s="369">
        <v>1827053.1480944001</v>
      </c>
      <c r="AF79" s="367">
        <v>6927484.5485385004</v>
      </c>
      <c r="AG79" s="369">
        <v>2053246.3912528269</v>
      </c>
      <c r="AH79" s="22">
        <v>1938626.539200952</v>
      </c>
      <c r="AI79" s="197"/>
    </row>
    <row r="80" spans="1:38">
      <c r="A80" s="12" t="s">
        <v>133</v>
      </c>
      <c r="B80" s="11" t="s">
        <v>134</v>
      </c>
      <c r="C80" s="28">
        <v>0.82369209338017357</v>
      </c>
      <c r="D80" s="28">
        <v>0.74368191698299879</v>
      </c>
      <c r="E80" s="28">
        <v>0.79238707464579483</v>
      </c>
      <c r="F80" s="28">
        <v>0.78706329302470912</v>
      </c>
      <c r="G80" s="24">
        <v>0.78684020983003444</v>
      </c>
      <c r="H80" s="28">
        <v>0.83130562251946416</v>
      </c>
      <c r="I80" s="28">
        <v>0.80948635703194838</v>
      </c>
      <c r="J80" s="28">
        <v>0.80728503931559947</v>
      </c>
      <c r="K80" s="28">
        <v>0.75905217401060876</v>
      </c>
      <c r="L80" s="24">
        <v>0.80244981585993647</v>
      </c>
      <c r="M80" s="28">
        <v>0.75402169809677333</v>
      </c>
      <c r="N80" s="28">
        <v>0.74425610439626122</v>
      </c>
      <c r="O80" s="28">
        <v>0.74040962345168038</v>
      </c>
      <c r="P80" s="28">
        <v>0.70494429001387204</v>
      </c>
      <c r="Q80" s="24">
        <v>0.73577733157986835</v>
      </c>
      <c r="R80" s="28">
        <v>0.73420140075586127</v>
      </c>
      <c r="S80" s="28">
        <v>0.73551010439671483</v>
      </c>
      <c r="T80" s="28">
        <v>0.72308352753869076</v>
      </c>
      <c r="U80" s="28">
        <v>0.65096738639531204</v>
      </c>
      <c r="V80" s="24">
        <v>0.70901049890972745</v>
      </c>
      <c r="W80" s="28">
        <v>0.71284107345410852</v>
      </c>
      <c r="X80" s="28">
        <v>0.73293114497567213</v>
      </c>
      <c r="Y80" s="28">
        <v>0.70048012201570165</v>
      </c>
      <c r="Z80" s="28">
        <v>0.67245972850680147</v>
      </c>
      <c r="AA80" s="24">
        <v>0.7046124506663336</v>
      </c>
      <c r="AB80" s="372">
        <v>0.69505336503266246</v>
      </c>
      <c r="AC80" s="372">
        <v>0.69694436646037983</v>
      </c>
      <c r="AD80" s="372">
        <v>0.69460370555759221</v>
      </c>
      <c r="AE80" s="372">
        <v>0.68961308876310468</v>
      </c>
      <c r="AF80" s="372">
        <v>0.6942848440596302</v>
      </c>
      <c r="AG80" s="372">
        <v>0.71555100694618712</v>
      </c>
      <c r="AH80" s="373">
        <v>0.70166239819128495</v>
      </c>
      <c r="AI80" s="197"/>
    </row>
    <row r="81" spans="1:37">
      <c r="G81" s="343"/>
      <c r="H81" s="343"/>
      <c r="I81" s="343"/>
      <c r="J81" s="343"/>
      <c r="K81" s="343"/>
      <c r="L81" s="343"/>
      <c r="M81" s="343"/>
      <c r="N81" s="343"/>
      <c r="O81" s="343"/>
      <c r="P81" s="343"/>
      <c r="Q81" s="343"/>
      <c r="R81" s="343"/>
      <c r="S81" s="343"/>
      <c r="T81" s="343"/>
      <c r="U81" s="343"/>
      <c r="V81" s="343"/>
      <c r="W81" s="343"/>
      <c r="X81" s="343"/>
      <c r="Y81" s="343"/>
      <c r="Z81" s="343"/>
      <c r="AA81" s="343"/>
      <c r="AB81" s="344"/>
      <c r="AC81" s="344"/>
      <c r="AD81" s="344"/>
      <c r="AE81" s="344"/>
      <c r="AG81" s="374"/>
      <c r="AH81" s="374"/>
      <c r="AI81" s="197"/>
    </row>
    <row r="82" spans="1:37">
      <c r="AI82" s="197"/>
    </row>
    <row r="83" spans="1:37">
      <c r="A83" s="393" t="s">
        <v>187</v>
      </c>
      <c r="B83" s="394" t="s">
        <v>188</v>
      </c>
      <c r="C83" s="148" t="s">
        <v>266</v>
      </c>
      <c r="D83" s="148" t="s">
        <v>268</v>
      </c>
      <c r="E83" s="148" t="s">
        <v>270</v>
      </c>
      <c r="F83" s="148" t="s">
        <v>274</v>
      </c>
      <c r="G83" s="151">
        <v>2020</v>
      </c>
      <c r="H83" s="148" t="s">
        <v>276</v>
      </c>
      <c r="I83" s="148" t="s">
        <v>282</v>
      </c>
      <c r="J83" s="148" t="s">
        <v>289</v>
      </c>
      <c r="K83" s="148" t="s">
        <v>384</v>
      </c>
      <c r="L83" s="151">
        <v>2021</v>
      </c>
      <c r="M83" s="148" t="s">
        <v>390</v>
      </c>
      <c r="N83" s="148" t="s">
        <v>393</v>
      </c>
      <c r="O83" s="148" t="s">
        <v>397</v>
      </c>
      <c r="P83" s="148" t="s">
        <v>404</v>
      </c>
      <c r="Q83" s="151">
        <v>2022</v>
      </c>
      <c r="R83" s="148" t="s">
        <v>409</v>
      </c>
      <c r="S83" s="148" t="s">
        <v>413</v>
      </c>
      <c r="T83" s="148" t="s">
        <v>421</v>
      </c>
      <c r="U83" s="148" t="s">
        <v>422</v>
      </c>
      <c r="V83" s="148">
        <v>2023</v>
      </c>
      <c r="W83" s="148" t="s">
        <v>425</v>
      </c>
      <c r="X83" s="148" t="s">
        <v>433</v>
      </c>
      <c r="Y83" s="148" t="s">
        <v>437</v>
      </c>
      <c r="Z83" s="148" t="s">
        <v>441</v>
      </c>
      <c r="AA83" s="148">
        <v>2024</v>
      </c>
      <c r="AB83" s="148" t="s">
        <v>888</v>
      </c>
      <c r="AC83" s="148" t="s">
        <v>907</v>
      </c>
      <c r="AD83" s="148" t="s">
        <v>946</v>
      </c>
      <c r="AE83" s="148" t="s">
        <v>952</v>
      </c>
      <c r="AF83" s="148">
        <v>2025</v>
      </c>
      <c r="AG83" s="148" t="s">
        <v>975</v>
      </c>
      <c r="AH83" s="148" t="s">
        <v>978</v>
      </c>
      <c r="AI83" s="197"/>
    </row>
    <row r="84" spans="1:37">
      <c r="A84" s="393"/>
      <c r="B84" s="394"/>
      <c r="C84" s="148" t="s">
        <v>267</v>
      </c>
      <c r="D84" s="148" t="s">
        <v>269</v>
      </c>
      <c r="E84" s="148" t="s">
        <v>271</v>
      </c>
      <c r="F84" s="148" t="s">
        <v>275</v>
      </c>
      <c r="G84" s="151">
        <v>2020</v>
      </c>
      <c r="H84" s="148" t="s">
        <v>277</v>
      </c>
      <c r="I84" s="148" t="s">
        <v>283</v>
      </c>
      <c r="J84" s="148" t="s">
        <v>290</v>
      </c>
      <c r="K84" s="148" t="s">
        <v>385</v>
      </c>
      <c r="L84" s="151">
        <v>2021</v>
      </c>
      <c r="M84" s="148" t="s">
        <v>391</v>
      </c>
      <c r="N84" s="148" t="s">
        <v>394</v>
      </c>
      <c r="O84" s="148" t="s">
        <v>398</v>
      </c>
      <c r="P84" s="148" t="s">
        <v>403</v>
      </c>
      <c r="Q84" s="151">
        <v>2022</v>
      </c>
      <c r="R84" s="148" t="s">
        <v>410</v>
      </c>
      <c r="S84" s="148" t="s">
        <v>414</v>
      </c>
      <c r="T84" s="148" t="s">
        <v>420</v>
      </c>
      <c r="U84" s="148" t="s">
        <v>423</v>
      </c>
      <c r="V84" s="148">
        <v>2023</v>
      </c>
      <c r="W84" s="148" t="s">
        <v>426</v>
      </c>
      <c r="X84" s="148" t="s">
        <v>434</v>
      </c>
      <c r="Y84" s="148" t="s">
        <v>438</v>
      </c>
      <c r="Z84" s="148" t="s">
        <v>442</v>
      </c>
      <c r="AA84" s="148">
        <v>2024</v>
      </c>
      <c r="AB84" s="148" t="s">
        <v>889</v>
      </c>
      <c r="AC84" s="148" t="s">
        <v>908</v>
      </c>
      <c r="AD84" s="148" t="s">
        <v>947</v>
      </c>
      <c r="AE84" s="148" t="s">
        <v>953</v>
      </c>
      <c r="AF84" s="148">
        <v>2025</v>
      </c>
      <c r="AG84" s="148" t="s">
        <v>976</v>
      </c>
      <c r="AH84" s="148" t="s">
        <v>979</v>
      </c>
      <c r="AI84" s="197"/>
    </row>
    <row r="85" spans="1:37">
      <c r="A85" s="2" t="s">
        <v>135</v>
      </c>
      <c r="B85" s="8" t="s">
        <v>72</v>
      </c>
      <c r="C85" s="22">
        <v>-597810</v>
      </c>
      <c r="D85" s="22">
        <v>-733372</v>
      </c>
      <c r="E85" s="22">
        <v>-648458</v>
      </c>
      <c r="F85" s="22">
        <v>-722506</v>
      </c>
      <c r="G85" s="29">
        <v>-2702146</v>
      </c>
      <c r="H85" s="22">
        <v>-661217</v>
      </c>
      <c r="I85" s="22">
        <v>-749285</v>
      </c>
      <c r="J85" s="22">
        <v>-706772</v>
      </c>
      <c r="K85" s="22">
        <v>-810283</v>
      </c>
      <c r="L85" s="29">
        <v>-2927557</v>
      </c>
      <c r="M85" s="22">
        <v>-856396</v>
      </c>
      <c r="N85" s="22">
        <v>-842504</v>
      </c>
      <c r="O85" s="22">
        <v>2257851</v>
      </c>
      <c r="P85" s="22">
        <v>-976488</v>
      </c>
      <c r="Q85" s="29">
        <v>-3519399</v>
      </c>
      <c r="R85" s="22">
        <v>-851844</v>
      </c>
      <c r="S85" s="22">
        <v>-858964</v>
      </c>
      <c r="T85" s="22">
        <v>-902168</v>
      </c>
      <c r="U85" s="22">
        <v>-1072838</v>
      </c>
      <c r="V85" s="29">
        <v>-3685814</v>
      </c>
      <c r="W85" s="22">
        <v>-927082</v>
      </c>
      <c r="X85" s="22">
        <v>-729055</v>
      </c>
      <c r="Y85" s="22">
        <v>-831060</v>
      </c>
      <c r="Z85" s="22">
        <v>-908189</v>
      </c>
      <c r="AA85" s="29">
        <v>-3395386</v>
      </c>
      <c r="AB85" s="22">
        <v>-828481</v>
      </c>
      <c r="AC85" s="22">
        <v>-844348</v>
      </c>
      <c r="AD85" s="22">
        <v>-840970</v>
      </c>
      <c r="AE85" s="22">
        <v>-922021</v>
      </c>
      <c r="AF85" s="29">
        <v>-3435820</v>
      </c>
      <c r="AG85" s="22">
        <v>-918677</v>
      </c>
      <c r="AH85" s="22">
        <v>-975625</v>
      </c>
      <c r="AI85" s="197"/>
      <c r="AK85" s="71"/>
    </row>
    <row r="86" spans="1:37" outlineLevel="1">
      <c r="A86" s="6" t="s">
        <v>189</v>
      </c>
      <c r="B86" s="9" t="s">
        <v>75</v>
      </c>
      <c r="C86" s="27">
        <v>261908</v>
      </c>
      <c r="D86" s="27">
        <v>244232</v>
      </c>
      <c r="E86" s="27">
        <v>264348</v>
      </c>
      <c r="F86" s="27">
        <v>270813</v>
      </c>
      <c r="G86" s="30">
        <v>1041301</v>
      </c>
      <c r="H86" s="27">
        <v>264409</v>
      </c>
      <c r="I86" s="27">
        <v>264750</v>
      </c>
      <c r="J86" s="27">
        <v>272257</v>
      </c>
      <c r="K86" s="27">
        <v>255734</v>
      </c>
      <c r="L86" s="30">
        <v>1057150</v>
      </c>
      <c r="M86" s="27">
        <v>275945</v>
      </c>
      <c r="N86" s="27">
        <v>266010</v>
      </c>
      <c r="O86" s="27">
        <v>256090</v>
      </c>
      <c r="P86" s="27">
        <v>258259</v>
      </c>
      <c r="Q86" s="30">
        <v>1056304</v>
      </c>
      <c r="R86" s="27">
        <v>259590</v>
      </c>
      <c r="S86" s="27">
        <v>268942</v>
      </c>
      <c r="T86" s="27">
        <v>281592</v>
      </c>
      <c r="U86" s="27">
        <v>279911</v>
      </c>
      <c r="V86" s="30">
        <v>1090035</v>
      </c>
      <c r="W86" s="27">
        <v>279908</v>
      </c>
      <c r="X86" s="27">
        <v>88815</v>
      </c>
      <c r="Y86" s="27">
        <v>99731</v>
      </c>
      <c r="Z86" s="27">
        <v>103295</v>
      </c>
      <c r="AA86" s="30">
        <v>571749</v>
      </c>
      <c r="AB86" s="27">
        <v>97527</v>
      </c>
      <c r="AC86" s="27">
        <v>96844</v>
      </c>
      <c r="AD86" s="27">
        <v>95740</v>
      </c>
      <c r="AE86" s="27">
        <v>96912</v>
      </c>
      <c r="AF86" s="30">
        <v>387023</v>
      </c>
      <c r="AG86" s="27">
        <v>95679</v>
      </c>
      <c r="AH86" s="27">
        <v>95276</v>
      </c>
      <c r="AI86" s="197"/>
    </row>
    <row r="87" spans="1:37" outlineLevel="1">
      <c r="A87" s="6" t="s">
        <v>136</v>
      </c>
      <c r="B87" s="9" t="s">
        <v>137</v>
      </c>
      <c r="C87" s="27">
        <v>42134</v>
      </c>
      <c r="D87" s="27">
        <v>35125</v>
      </c>
      <c r="E87" s="27">
        <v>39992.380749999997</v>
      </c>
      <c r="F87" s="27">
        <v>39260.046560000003</v>
      </c>
      <c r="G87" s="30">
        <v>156513.14077</v>
      </c>
      <c r="H87" s="27">
        <v>41644.016360000001</v>
      </c>
      <c r="I87" s="27">
        <v>34776.087379999997</v>
      </c>
      <c r="J87" s="27">
        <v>34366.337500000001</v>
      </c>
      <c r="K87" s="27">
        <v>35693.229650000001</v>
      </c>
      <c r="L87" s="30">
        <v>146479.67088999998</v>
      </c>
      <c r="M87" s="27">
        <v>47539.536809999998</v>
      </c>
      <c r="N87" s="27">
        <v>41990.096559999904</v>
      </c>
      <c r="O87" s="27">
        <v>28887.63926</v>
      </c>
      <c r="P87" s="27">
        <v>46317.583659999997</v>
      </c>
      <c r="Q87" s="30">
        <v>164734.85628999991</v>
      </c>
      <c r="R87" s="27">
        <v>44589.193650000001</v>
      </c>
      <c r="S87" s="27">
        <v>35632.664839999998</v>
      </c>
      <c r="T87" s="27">
        <v>41641.67123</v>
      </c>
      <c r="U87" s="27">
        <v>39844.75359</v>
      </c>
      <c r="V87" s="30">
        <v>161708.28331</v>
      </c>
      <c r="W87" s="27">
        <v>51787.557439999997</v>
      </c>
      <c r="X87" s="27">
        <v>35295.985130000001</v>
      </c>
      <c r="Y87" s="27">
        <v>45104.199090000002</v>
      </c>
      <c r="Z87" s="27">
        <v>54539.148199999901</v>
      </c>
      <c r="AA87" s="30">
        <v>186726.88985999991</v>
      </c>
      <c r="AB87" s="27">
        <v>51493.550470000002</v>
      </c>
      <c r="AC87" s="27">
        <v>34482.8340300001</v>
      </c>
      <c r="AD87" s="27">
        <v>46546.746919999903</v>
      </c>
      <c r="AE87" s="27">
        <v>49784.804310000101</v>
      </c>
      <c r="AF87" s="30">
        <v>182307.93573000008</v>
      </c>
      <c r="AG87" s="27">
        <v>55774.3848</v>
      </c>
      <c r="AH87" s="27">
        <v>52071.030269999996</v>
      </c>
      <c r="AI87" s="197"/>
    </row>
    <row r="88" spans="1:37" outlineLevel="1">
      <c r="A88" s="6" t="s">
        <v>125</v>
      </c>
      <c r="B88" s="9" t="s">
        <v>126</v>
      </c>
      <c r="C88" s="27">
        <v>0</v>
      </c>
      <c r="D88" s="27">
        <v>0</v>
      </c>
      <c r="E88" s="27">
        <v>0</v>
      </c>
      <c r="F88" s="27">
        <v>0</v>
      </c>
      <c r="G88" s="30">
        <v>0</v>
      </c>
      <c r="H88" s="27">
        <v>0</v>
      </c>
      <c r="I88" s="27">
        <v>0</v>
      </c>
      <c r="J88" s="27">
        <v>0</v>
      </c>
      <c r="K88" s="27">
        <v>0</v>
      </c>
      <c r="L88" s="30">
        <v>0</v>
      </c>
      <c r="M88" s="27">
        <v>0</v>
      </c>
      <c r="N88" s="27">
        <v>0</v>
      </c>
      <c r="O88" s="27">
        <v>0</v>
      </c>
      <c r="P88" s="27">
        <v>0</v>
      </c>
      <c r="Q88" s="30">
        <v>0</v>
      </c>
      <c r="R88" s="27">
        <v>0</v>
      </c>
      <c r="S88" s="27">
        <v>0</v>
      </c>
      <c r="T88" s="27">
        <v>0</v>
      </c>
      <c r="U88" s="27">
        <v>0</v>
      </c>
      <c r="V88" s="30">
        <v>0</v>
      </c>
      <c r="W88" s="27">
        <v>0</v>
      </c>
      <c r="X88" s="27">
        <v>0</v>
      </c>
      <c r="Y88" s="27">
        <v>0</v>
      </c>
      <c r="Z88" s="27">
        <v>0</v>
      </c>
      <c r="AA88" s="30">
        <v>0</v>
      </c>
      <c r="AB88" s="27">
        <v>0</v>
      </c>
      <c r="AC88" s="27">
        <v>0</v>
      </c>
      <c r="AD88" s="27">
        <v>0</v>
      </c>
      <c r="AE88" s="27">
        <v>0</v>
      </c>
      <c r="AF88" s="30">
        <v>0</v>
      </c>
      <c r="AG88" s="27">
        <v>0</v>
      </c>
      <c r="AH88" s="27">
        <v>0</v>
      </c>
      <c r="AI88" s="197"/>
    </row>
    <row r="89" spans="1:37" outlineLevel="1">
      <c r="A89" s="6" t="s">
        <v>138</v>
      </c>
      <c r="B89" s="9" t="s">
        <v>139</v>
      </c>
      <c r="C89" s="27">
        <v>-21051</v>
      </c>
      <c r="D89" s="27">
        <v>138123</v>
      </c>
      <c r="E89" s="27">
        <v>4135.4769665114</v>
      </c>
      <c r="F89" s="27">
        <v>16767.895500377501</v>
      </c>
      <c r="G89" s="30">
        <v>137975.85004688901</v>
      </c>
      <c r="H89" s="27">
        <v>4355.4525289509793</v>
      </c>
      <c r="I89" s="27">
        <v>13889.63789</v>
      </c>
      <c r="J89" s="27">
        <v>-4051.5972200000001</v>
      </c>
      <c r="K89" s="27">
        <v>28450.996918306701</v>
      </c>
      <c r="L89" s="30">
        <v>42644.490117257679</v>
      </c>
      <c r="M89" s="27">
        <v>14676.149170000001</v>
      </c>
      <c r="N89" s="27">
        <v>12291.088659999999</v>
      </c>
      <c r="O89" s="27">
        <v>22516.520100000002</v>
      </c>
      <c r="P89" s="27">
        <v>31445.444102639001</v>
      </c>
      <c r="Q89" s="30">
        <v>80929.202032639005</v>
      </c>
      <c r="R89" s="27">
        <v>10774.314130000001</v>
      </c>
      <c r="S89" s="27">
        <v>30923.05618</v>
      </c>
      <c r="T89" s="27">
        <v>14743.00143</v>
      </c>
      <c r="U89" s="27">
        <v>40401.686452837697</v>
      </c>
      <c r="V89" s="30">
        <v>96842.058192837692</v>
      </c>
      <c r="W89" s="27">
        <v>9647.1682299999993</v>
      </c>
      <c r="X89" s="27">
        <v>26117.841100000001</v>
      </c>
      <c r="Y89" s="27">
        <v>21279.823479999999</v>
      </c>
      <c r="Z89" s="27">
        <v>28946.423999065399</v>
      </c>
      <c r="AA89" s="30">
        <v>85991.256809065395</v>
      </c>
      <c r="AB89" s="27">
        <v>27845.2746591307</v>
      </c>
      <c r="AC89" s="27">
        <v>32609.825399999998</v>
      </c>
      <c r="AD89" s="27">
        <v>4573.8247300000003</v>
      </c>
      <c r="AE89" s="27">
        <v>27458.29592</v>
      </c>
      <c r="AF89" s="30">
        <v>92487.220709130692</v>
      </c>
      <c r="AG89" s="27">
        <v>43675.00894</v>
      </c>
      <c r="AH89" s="27">
        <v>18368.983800000002</v>
      </c>
      <c r="AI89" s="197"/>
    </row>
    <row r="90" spans="1:37" outlineLevel="1">
      <c r="A90" s="6" t="s">
        <v>140</v>
      </c>
      <c r="B90" s="9" t="s">
        <v>141</v>
      </c>
      <c r="C90" s="27">
        <v>0</v>
      </c>
      <c r="D90" s="27">
        <v>0</v>
      </c>
      <c r="E90" s="27">
        <v>0</v>
      </c>
      <c r="F90" s="27">
        <v>0</v>
      </c>
      <c r="G90" s="30">
        <v>0</v>
      </c>
      <c r="H90" s="27">
        <v>0</v>
      </c>
      <c r="I90" s="27">
        <v>0</v>
      </c>
      <c r="J90" s="27">
        <v>0</v>
      </c>
      <c r="K90" s="27">
        <v>0</v>
      </c>
      <c r="L90" s="30">
        <v>0</v>
      </c>
      <c r="M90" s="27">
        <v>0</v>
      </c>
      <c r="N90" s="27">
        <v>0</v>
      </c>
      <c r="O90" s="27">
        <v>0</v>
      </c>
      <c r="P90" s="27">
        <v>0</v>
      </c>
      <c r="Q90" s="30">
        <v>0</v>
      </c>
      <c r="R90" s="27">
        <v>0</v>
      </c>
      <c r="S90" s="27">
        <v>0</v>
      </c>
      <c r="T90" s="27">
        <v>0</v>
      </c>
      <c r="U90" s="27">
        <v>0</v>
      </c>
      <c r="V90" s="30">
        <v>0</v>
      </c>
      <c r="W90" s="27">
        <v>0</v>
      </c>
      <c r="X90" s="27">
        <v>0</v>
      </c>
      <c r="Y90" s="27">
        <v>0</v>
      </c>
      <c r="Z90" s="27">
        <v>0</v>
      </c>
      <c r="AA90" s="30">
        <v>0</v>
      </c>
      <c r="AB90" s="27">
        <v>0</v>
      </c>
      <c r="AC90" s="27">
        <v>0</v>
      </c>
      <c r="AD90" s="27">
        <v>0</v>
      </c>
      <c r="AE90" s="27">
        <v>0</v>
      </c>
      <c r="AF90" s="30">
        <v>0</v>
      </c>
      <c r="AG90" s="27">
        <v>0</v>
      </c>
      <c r="AH90" s="27">
        <v>0</v>
      </c>
      <c r="AI90" s="197"/>
    </row>
    <row r="91" spans="1:37" outlineLevel="1">
      <c r="A91" s="6" t="s">
        <v>142</v>
      </c>
      <c r="B91" s="9" t="s">
        <v>143</v>
      </c>
      <c r="C91" s="27">
        <v>41066</v>
      </c>
      <c r="D91" s="27">
        <v>40635</v>
      </c>
      <c r="E91" s="27">
        <v>56167</v>
      </c>
      <c r="F91" s="27">
        <v>53921</v>
      </c>
      <c r="G91" s="30">
        <v>191789</v>
      </c>
      <c r="H91" s="27">
        <v>59156</v>
      </c>
      <c r="I91" s="27">
        <v>63085</v>
      </c>
      <c r="J91" s="27">
        <v>60897</v>
      </c>
      <c r="K91" s="27">
        <v>74561</v>
      </c>
      <c r="L91" s="30">
        <v>257699</v>
      </c>
      <c r="M91" s="27">
        <v>67857</v>
      </c>
      <c r="N91" s="27">
        <v>65096</v>
      </c>
      <c r="O91" s="27">
        <v>65318</v>
      </c>
      <c r="P91" s="27">
        <v>69104</v>
      </c>
      <c r="Q91" s="30">
        <v>267375</v>
      </c>
      <c r="R91" s="27">
        <v>63281</v>
      </c>
      <c r="S91" s="27">
        <v>60770</v>
      </c>
      <c r="T91" s="27">
        <v>59262</v>
      </c>
      <c r="U91" s="27">
        <v>69269</v>
      </c>
      <c r="V91" s="30">
        <v>252582</v>
      </c>
      <c r="W91" s="27">
        <v>68595</v>
      </c>
      <c r="X91" s="27">
        <v>68863</v>
      </c>
      <c r="Y91" s="27">
        <v>85309</v>
      </c>
      <c r="Z91" s="27">
        <v>97623</v>
      </c>
      <c r="AA91" s="30">
        <v>320390</v>
      </c>
      <c r="AB91" s="27">
        <v>101495</v>
      </c>
      <c r="AC91" s="27">
        <v>103225</v>
      </c>
      <c r="AD91" s="27">
        <v>94038</v>
      </c>
      <c r="AE91" s="27">
        <v>120266</v>
      </c>
      <c r="AF91" s="30">
        <v>419024</v>
      </c>
      <c r="AG91" s="27">
        <v>135613</v>
      </c>
      <c r="AH91" s="27">
        <v>143090</v>
      </c>
      <c r="AI91" s="197"/>
    </row>
    <row r="92" spans="1:37" outlineLevel="1">
      <c r="A92" s="6" t="s">
        <v>386</v>
      </c>
      <c r="B92" s="9" t="s">
        <v>388</v>
      </c>
      <c r="C92" s="27">
        <v>0</v>
      </c>
      <c r="D92" s="27">
        <v>0</v>
      </c>
      <c r="E92" s="27">
        <v>0</v>
      </c>
      <c r="F92" s="27">
        <v>0</v>
      </c>
      <c r="G92" s="30">
        <v>0</v>
      </c>
      <c r="H92" s="27">
        <v>0</v>
      </c>
      <c r="I92" s="27">
        <v>0</v>
      </c>
      <c r="J92" s="27">
        <v>0</v>
      </c>
      <c r="K92" s="27">
        <v>17232.69846</v>
      </c>
      <c r="L92" s="30">
        <v>17232.69846</v>
      </c>
      <c r="M92" s="27">
        <v>0</v>
      </c>
      <c r="N92" s="27">
        <v>0</v>
      </c>
      <c r="O92" s="27">
        <v>0</v>
      </c>
      <c r="P92" s="27">
        <v>0</v>
      </c>
      <c r="Q92" s="30">
        <v>0</v>
      </c>
      <c r="R92" s="27">
        <v>0</v>
      </c>
      <c r="S92" s="27">
        <v>0</v>
      </c>
      <c r="T92" s="27">
        <v>0</v>
      </c>
      <c r="U92" s="27">
        <v>0</v>
      </c>
      <c r="V92" s="30">
        <v>0</v>
      </c>
      <c r="W92" s="27">
        <v>0</v>
      </c>
      <c r="X92" s="27">
        <v>0</v>
      </c>
      <c r="Y92" s="27">
        <v>0</v>
      </c>
      <c r="Z92" s="27">
        <v>0</v>
      </c>
      <c r="AA92" s="30">
        <v>0</v>
      </c>
      <c r="AB92" s="27">
        <v>0</v>
      </c>
      <c r="AC92" s="27">
        <v>0</v>
      </c>
      <c r="AD92" s="27">
        <v>0</v>
      </c>
      <c r="AE92" s="27">
        <v>0</v>
      </c>
      <c r="AF92" s="30">
        <v>0</v>
      </c>
      <c r="AG92" s="27">
        <v>0</v>
      </c>
      <c r="AH92" s="27">
        <v>0</v>
      </c>
      <c r="AI92" s="197"/>
    </row>
    <row r="93" spans="1:37" outlineLevel="1">
      <c r="A93" s="6" t="s">
        <v>387</v>
      </c>
      <c r="B93" s="9" t="s">
        <v>389</v>
      </c>
      <c r="C93" s="27">
        <v>0</v>
      </c>
      <c r="D93" s="27">
        <v>0</v>
      </c>
      <c r="E93" s="27">
        <v>0</v>
      </c>
      <c r="F93" s="27">
        <v>0</v>
      </c>
      <c r="G93" s="30">
        <v>0</v>
      </c>
      <c r="H93" s="27">
        <v>0</v>
      </c>
      <c r="I93" s="27">
        <v>0</v>
      </c>
      <c r="J93" s="27">
        <v>0</v>
      </c>
      <c r="K93" s="27">
        <v>12256.533170000001</v>
      </c>
      <c r="L93" s="30">
        <v>12256.533170000001</v>
      </c>
      <c r="M93" s="27">
        <v>18464.619620000001</v>
      </c>
      <c r="N93" s="27">
        <v>3210.29981</v>
      </c>
      <c r="O93" s="27">
        <v>1804.6087199999999</v>
      </c>
      <c r="P93" s="27">
        <v>10370.80248</v>
      </c>
      <c r="Q93" s="30">
        <v>33850.330630000004</v>
      </c>
      <c r="R93" s="27">
        <v>4998.5748299999996</v>
      </c>
      <c r="S93" s="27">
        <v>3153.0558599999999</v>
      </c>
      <c r="T93" s="27">
        <v>1034.5564099999999</v>
      </c>
      <c r="U93" s="27">
        <v>10332.00733</v>
      </c>
      <c r="V93" s="30">
        <v>19518.19443</v>
      </c>
      <c r="W93" s="27">
        <v>0</v>
      </c>
      <c r="X93" s="27">
        <v>0</v>
      </c>
      <c r="Y93" s="27">
        <v>0</v>
      </c>
      <c r="Z93" s="27">
        <v>0</v>
      </c>
      <c r="AA93" s="30">
        <v>0</v>
      </c>
      <c r="AB93" s="27">
        <v>0</v>
      </c>
      <c r="AC93" s="27">
        <v>0</v>
      </c>
      <c r="AD93" s="27">
        <v>0</v>
      </c>
      <c r="AE93" s="27">
        <v>0</v>
      </c>
      <c r="AF93" s="30">
        <v>0</v>
      </c>
      <c r="AG93" s="27">
        <v>0</v>
      </c>
      <c r="AH93" s="27">
        <v>0</v>
      </c>
      <c r="AI93" s="197"/>
    </row>
    <row r="94" spans="1:37" outlineLevel="1">
      <c r="A94" s="6" t="s">
        <v>284</v>
      </c>
      <c r="B94" s="9" t="s">
        <v>285</v>
      </c>
      <c r="C94" s="27">
        <v>0</v>
      </c>
      <c r="D94" s="27">
        <v>0</v>
      </c>
      <c r="E94" s="27">
        <v>0</v>
      </c>
      <c r="F94" s="27">
        <v>0</v>
      </c>
      <c r="G94" s="30">
        <v>0</v>
      </c>
      <c r="H94" s="27">
        <v>0</v>
      </c>
      <c r="I94" s="27">
        <v>48367.792999999998</v>
      </c>
      <c r="J94" s="27">
        <v>0</v>
      </c>
      <c r="K94" s="27">
        <v>0</v>
      </c>
      <c r="L94" s="30">
        <v>48367.792999999998</v>
      </c>
      <c r="M94" s="27">
        <v>0</v>
      </c>
      <c r="N94" s="27">
        <v>0</v>
      </c>
      <c r="O94" s="27">
        <v>0</v>
      </c>
      <c r="P94" s="27">
        <v>0</v>
      </c>
      <c r="Q94" s="30">
        <v>0</v>
      </c>
      <c r="R94" s="27">
        <v>0</v>
      </c>
      <c r="S94" s="27">
        <v>0</v>
      </c>
      <c r="T94" s="27">
        <v>0</v>
      </c>
      <c r="U94" s="27">
        <v>0</v>
      </c>
      <c r="V94" s="30">
        <v>0</v>
      </c>
      <c r="W94" s="27">
        <v>0</v>
      </c>
      <c r="X94" s="27">
        <v>0</v>
      </c>
      <c r="Y94" s="27">
        <v>0</v>
      </c>
      <c r="Z94" s="27">
        <v>25553</v>
      </c>
      <c r="AA94" s="19">
        <v>25553</v>
      </c>
      <c r="AB94" s="27">
        <v>0</v>
      </c>
      <c r="AC94" s="27">
        <v>0</v>
      </c>
      <c r="AD94" s="27">
        <v>0</v>
      </c>
      <c r="AE94" s="27">
        <v>0</v>
      </c>
      <c r="AF94" s="19">
        <v>0</v>
      </c>
      <c r="AG94" s="27">
        <v>0</v>
      </c>
      <c r="AH94" s="27">
        <v>40500</v>
      </c>
      <c r="AI94" s="197"/>
    </row>
    <row r="95" spans="1:37" outlineLevel="1">
      <c r="A95" s="6" t="s">
        <v>427</v>
      </c>
      <c r="B95" s="9" t="s">
        <v>428</v>
      </c>
      <c r="C95" s="27">
        <v>0</v>
      </c>
      <c r="D95" s="27">
        <v>0</v>
      </c>
      <c r="E95" s="27">
        <v>0</v>
      </c>
      <c r="F95" s="27">
        <v>0</v>
      </c>
      <c r="G95" s="30">
        <v>0</v>
      </c>
      <c r="H95" s="27">
        <v>0</v>
      </c>
      <c r="I95" s="27">
        <v>0</v>
      </c>
      <c r="J95" s="27">
        <v>0</v>
      </c>
      <c r="K95" s="27">
        <v>0</v>
      </c>
      <c r="L95" s="30">
        <v>0</v>
      </c>
      <c r="M95" s="27">
        <v>0</v>
      </c>
      <c r="N95" s="27">
        <v>0</v>
      </c>
      <c r="O95" s="27">
        <v>0</v>
      </c>
      <c r="P95" s="27">
        <v>0</v>
      </c>
      <c r="Q95" s="30">
        <v>0</v>
      </c>
      <c r="R95" s="27">
        <v>0</v>
      </c>
      <c r="S95" s="27">
        <v>0</v>
      </c>
      <c r="T95" s="27">
        <v>0</v>
      </c>
      <c r="U95" s="27">
        <v>0</v>
      </c>
      <c r="V95" s="30">
        <v>0</v>
      </c>
      <c r="W95" s="27">
        <v>13220.00065</v>
      </c>
      <c r="X95" s="27">
        <v>-4409.7647699999998</v>
      </c>
      <c r="Y95" s="27">
        <v>1723.7369000000001</v>
      </c>
      <c r="Z95" s="27">
        <v>1184</v>
      </c>
      <c r="AA95" s="30">
        <v>11717.97278</v>
      </c>
      <c r="AB95" s="27">
        <v>3158.08</v>
      </c>
      <c r="AC95" s="27">
        <v>1537.8145500000001</v>
      </c>
      <c r="AD95" s="27">
        <v>2016.85491</v>
      </c>
      <c r="AE95" s="27">
        <v>2773.4142299999999</v>
      </c>
      <c r="AF95" s="30">
        <v>9486.1636899999994</v>
      </c>
      <c r="AG95" s="27">
        <v>6782.4363104018003</v>
      </c>
      <c r="AH95" s="27">
        <v>15100</v>
      </c>
      <c r="AI95" s="197"/>
    </row>
    <row r="96" spans="1:37">
      <c r="A96" s="2" t="s">
        <v>144</v>
      </c>
      <c r="B96" s="8" t="s">
        <v>145</v>
      </c>
      <c r="C96" s="27">
        <v>-273753</v>
      </c>
      <c r="D96" s="27">
        <v>-275257</v>
      </c>
      <c r="E96" s="27">
        <v>-283815.14228348859</v>
      </c>
      <c r="F96" s="71">
        <v>-341744.05793962249</v>
      </c>
      <c r="G96" s="29">
        <v>-1174567.0091831111</v>
      </c>
      <c r="H96" s="27">
        <v>-291652.531111049</v>
      </c>
      <c r="I96" s="27">
        <v>-324416.48173</v>
      </c>
      <c r="J96" s="27">
        <v>-343303.25971999997</v>
      </c>
      <c r="K96" s="27">
        <v>-386354.54180169333</v>
      </c>
      <c r="L96" s="29">
        <v>-1345726.8143627422</v>
      </c>
      <c r="M96" s="22">
        <v>-431913.69440000004</v>
      </c>
      <c r="N96" s="22">
        <v>-453906.51497000013</v>
      </c>
      <c r="O96" s="22">
        <v>-469394.23192000005</v>
      </c>
      <c r="P96" s="22">
        <v>-560991.16975736106</v>
      </c>
      <c r="Q96" s="29">
        <v>-1916205.6110473613</v>
      </c>
      <c r="R96" s="22">
        <v>-468610.91739000002</v>
      </c>
      <c r="S96" s="22">
        <v>-459543.22311999998</v>
      </c>
      <c r="T96" s="22">
        <v>-503894.77093000006</v>
      </c>
      <c r="U96" s="22">
        <v>-633079.55262716231</v>
      </c>
      <c r="V96" s="29">
        <v>-2065128.4640671625</v>
      </c>
      <c r="W96" s="22">
        <v>-503924.27367999998</v>
      </c>
      <c r="X96" s="22">
        <v>-514372.93854</v>
      </c>
      <c r="Y96" s="22">
        <v>-577912.24052999995</v>
      </c>
      <c r="Z96" s="22">
        <v>-597048.56781093462</v>
      </c>
      <c r="AA96" s="29">
        <v>-2193258.0205609347</v>
      </c>
      <c r="AB96" s="22">
        <v>-546962.0948708693</v>
      </c>
      <c r="AC96" s="22">
        <v>-575648.52601999987</v>
      </c>
      <c r="AD96" s="22">
        <v>-598054.57344000007</v>
      </c>
      <c r="AE96" s="22">
        <v>-624826.48553999991</v>
      </c>
      <c r="AF96" s="29">
        <v>-2345491.679870869</v>
      </c>
      <c r="AG96" s="22">
        <v>-581153.16994959803</v>
      </c>
      <c r="AH96" s="22">
        <v>-611218.98593000008</v>
      </c>
      <c r="AI96" s="197"/>
      <c r="AK96" s="71"/>
    </row>
    <row r="97" spans="1:35">
      <c r="AB97" s="71"/>
      <c r="AG97" s="71"/>
      <c r="AH97" s="71"/>
      <c r="AI97" s="197"/>
    </row>
    <row r="98" spans="1:35">
      <c r="AI98" s="197"/>
    </row>
    <row r="99" spans="1:35">
      <c r="A99" s="393" t="s">
        <v>146</v>
      </c>
      <c r="B99" s="394" t="s">
        <v>147</v>
      </c>
      <c r="C99" s="148" t="s">
        <v>266</v>
      </c>
      <c r="D99" s="148" t="s">
        <v>268</v>
      </c>
      <c r="E99" s="148" t="s">
        <v>270</v>
      </c>
      <c r="F99" s="148" t="s">
        <v>274</v>
      </c>
      <c r="G99" s="151">
        <v>2020</v>
      </c>
      <c r="H99" s="148" t="s">
        <v>276</v>
      </c>
      <c r="I99" s="148" t="s">
        <v>282</v>
      </c>
      <c r="J99" s="148" t="s">
        <v>289</v>
      </c>
      <c r="K99" s="148" t="s">
        <v>384</v>
      </c>
      <c r="L99" s="151">
        <v>2021</v>
      </c>
      <c r="M99" s="148" t="s">
        <v>390</v>
      </c>
      <c r="N99" s="148" t="s">
        <v>393</v>
      </c>
      <c r="O99" s="148" t="s">
        <v>397</v>
      </c>
      <c r="P99" s="148" t="s">
        <v>404</v>
      </c>
      <c r="Q99" s="151">
        <v>2022</v>
      </c>
      <c r="R99" s="148" t="s">
        <v>409</v>
      </c>
      <c r="S99" s="148" t="s">
        <v>413</v>
      </c>
      <c r="T99" s="148" t="s">
        <v>421</v>
      </c>
      <c r="U99" s="148" t="s">
        <v>422</v>
      </c>
      <c r="V99" s="148">
        <v>2023</v>
      </c>
      <c r="W99" s="148" t="s">
        <v>425</v>
      </c>
      <c r="X99" s="148" t="s">
        <v>433</v>
      </c>
      <c r="Y99" s="148" t="s">
        <v>437</v>
      </c>
      <c r="Z99" s="148" t="s">
        <v>441</v>
      </c>
      <c r="AA99" s="148">
        <v>2024</v>
      </c>
      <c r="AB99" s="148" t="s">
        <v>888</v>
      </c>
      <c r="AC99" s="148" t="s">
        <v>907</v>
      </c>
      <c r="AD99" s="148" t="s">
        <v>946</v>
      </c>
      <c r="AE99" s="148" t="s">
        <v>952</v>
      </c>
      <c r="AF99" s="148">
        <v>2025</v>
      </c>
      <c r="AG99" s="148" t="s">
        <v>975</v>
      </c>
      <c r="AH99" s="148" t="s">
        <v>978</v>
      </c>
      <c r="AI99" s="197"/>
    </row>
    <row r="100" spans="1:35">
      <c r="A100" s="393"/>
      <c r="B100" s="394"/>
      <c r="C100" s="148" t="s">
        <v>267</v>
      </c>
      <c r="D100" s="148" t="s">
        <v>269</v>
      </c>
      <c r="E100" s="148" t="s">
        <v>271</v>
      </c>
      <c r="F100" s="148" t="s">
        <v>275</v>
      </c>
      <c r="G100" s="151">
        <v>2020</v>
      </c>
      <c r="H100" s="148" t="s">
        <v>277</v>
      </c>
      <c r="I100" s="148" t="s">
        <v>283</v>
      </c>
      <c r="J100" s="148" t="s">
        <v>290</v>
      </c>
      <c r="K100" s="148" t="s">
        <v>385</v>
      </c>
      <c r="L100" s="151">
        <v>2021</v>
      </c>
      <c r="M100" s="148" t="s">
        <v>391</v>
      </c>
      <c r="N100" s="148" t="s">
        <v>394</v>
      </c>
      <c r="O100" s="148" t="s">
        <v>398</v>
      </c>
      <c r="P100" s="148" t="s">
        <v>403</v>
      </c>
      <c r="Q100" s="151">
        <v>2022</v>
      </c>
      <c r="R100" s="148" t="s">
        <v>410</v>
      </c>
      <c r="S100" s="148" t="s">
        <v>414</v>
      </c>
      <c r="T100" s="148" t="s">
        <v>420</v>
      </c>
      <c r="U100" s="148" t="s">
        <v>423</v>
      </c>
      <c r="V100" s="148">
        <v>2023</v>
      </c>
      <c r="W100" s="148" t="s">
        <v>426</v>
      </c>
      <c r="X100" s="148" t="s">
        <v>434</v>
      </c>
      <c r="Y100" s="148" t="s">
        <v>438</v>
      </c>
      <c r="Z100" s="148" t="s">
        <v>442</v>
      </c>
      <c r="AA100" s="148">
        <v>2024</v>
      </c>
      <c r="AB100" s="148" t="s">
        <v>889</v>
      </c>
      <c r="AC100" s="148" t="s">
        <v>908</v>
      </c>
      <c r="AD100" s="148" t="s">
        <v>947</v>
      </c>
      <c r="AE100" s="148" t="s">
        <v>953</v>
      </c>
      <c r="AF100" s="148">
        <v>2025</v>
      </c>
      <c r="AG100" s="148" t="s">
        <v>976</v>
      </c>
      <c r="AH100" s="148" t="s">
        <v>979</v>
      </c>
      <c r="AI100" s="197"/>
    </row>
    <row r="101" spans="1:35">
      <c r="A101" s="2" t="s">
        <v>148</v>
      </c>
      <c r="B101" s="8" t="s">
        <v>149</v>
      </c>
      <c r="C101" s="22">
        <v>1025552</v>
      </c>
      <c r="D101" s="22">
        <v>892388</v>
      </c>
      <c r="E101" s="22">
        <v>1136984</v>
      </c>
      <c r="F101" s="22">
        <v>1097380</v>
      </c>
      <c r="G101" s="29">
        <v>4152304</v>
      </c>
      <c r="H101" s="22">
        <v>1256038</v>
      </c>
      <c r="I101" s="22">
        <v>1193336</v>
      </c>
      <c r="J101" s="22">
        <v>1176129</v>
      </c>
      <c r="K101" s="22">
        <v>1091594</v>
      </c>
      <c r="L101" s="29">
        <v>4717097</v>
      </c>
      <c r="M101" s="22">
        <v>1100945</v>
      </c>
      <c r="N101" s="22">
        <v>1092182</v>
      </c>
      <c r="O101" s="22">
        <v>1029100</v>
      </c>
      <c r="P101" s="22">
        <v>1003830</v>
      </c>
      <c r="Q101" s="29">
        <v>4226057</v>
      </c>
      <c r="R101" s="22">
        <v>1089351.0222100001</v>
      </c>
      <c r="S101" s="22">
        <v>1052794</v>
      </c>
      <c r="T101" s="22">
        <v>1074241</v>
      </c>
      <c r="U101" s="22">
        <v>915543</v>
      </c>
      <c r="V101" s="29">
        <v>4131929.0222100001</v>
      </c>
      <c r="W101" s="22">
        <v>949583</v>
      </c>
      <c r="X101" s="22">
        <v>1244051</v>
      </c>
      <c r="Y101" s="22">
        <v>1204491</v>
      </c>
      <c r="Z101" s="22">
        <v>1178456</v>
      </c>
      <c r="AA101" s="29">
        <v>4576581</v>
      </c>
      <c r="AB101" s="22">
        <v>1106077</v>
      </c>
      <c r="AC101" s="22">
        <v>1325647</v>
      </c>
      <c r="AD101" s="22">
        <v>1246111</v>
      </c>
      <c r="AE101" s="22">
        <v>907784</v>
      </c>
      <c r="AF101" s="29">
        <v>4585619</v>
      </c>
      <c r="AG101" s="22">
        <v>1476968</v>
      </c>
      <c r="AH101" s="22">
        <v>1698848</v>
      </c>
      <c r="AI101" s="197"/>
    </row>
    <row r="102" spans="1:35" outlineLevel="1">
      <c r="A102" s="6" t="s">
        <v>125</v>
      </c>
      <c r="B102" s="9" t="s">
        <v>150</v>
      </c>
      <c r="C102" s="27">
        <v>0</v>
      </c>
      <c r="D102" s="27">
        <v>0</v>
      </c>
      <c r="E102" s="27">
        <v>0</v>
      </c>
      <c r="F102" s="27">
        <v>0</v>
      </c>
      <c r="G102" s="30">
        <v>0</v>
      </c>
      <c r="H102" s="27">
        <v>0</v>
      </c>
      <c r="I102" s="27">
        <v>0</v>
      </c>
      <c r="J102" s="27">
        <v>0</v>
      </c>
      <c r="K102" s="27">
        <v>0</v>
      </c>
      <c r="L102" s="30">
        <v>0</v>
      </c>
      <c r="M102" s="27">
        <v>0</v>
      </c>
      <c r="N102" s="27">
        <v>0</v>
      </c>
      <c r="O102" s="27">
        <v>0</v>
      </c>
      <c r="P102" s="27">
        <v>0</v>
      </c>
      <c r="Q102" s="30">
        <v>0</v>
      </c>
      <c r="R102" s="27">
        <v>0</v>
      </c>
      <c r="S102" s="27">
        <v>0</v>
      </c>
      <c r="T102" s="27">
        <v>0</v>
      </c>
      <c r="U102" s="27">
        <v>0</v>
      </c>
      <c r="V102" s="30">
        <v>0</v>
      </c>
      <c r="W102" s="27">
        <v>0</v>
      </c>
      <c r="X102" s="27">
        <v>0</v>
      </c>
      <c r="Y102" s="27">
        <v>0</v>
      </c>
      <c r="Z102" s="27">
        <v>0</v>
      </c>
      <c r="AA102" s="30">
        <v>0</v>
      </c>
      <c r="AB102" s="27">
        <v>0</v>
      </c>
      <c r="AC102" s="27">
        <v>0</v>
      </c>
      <c r="AD102" s="27">
        <v>0</v>
      </c>
      <c r="AE102" s="362">
        <v>0</v>
      </c>
      <c r="AF102" s="30">
        <v>0</v>
      </c>
      <c r="AG102" s="27">
        <v>0</v>
      </c>
      <c r="AH102" s="27">
        <v>0</v>
      </c>
      <c r="AI102" s="197"/>
    </row>
    <row r="103" spans="1:35" outlineLevel="1">
      <c r="A103" s="6" t="s">
        <v>129</v>
      </c>
      <c r="B103" s="9" t="s">
        <v>151</v>
      </c>
      <c r="C103" s="27">
        <v>0</v>
      </c>
      <c r="D103" s="27">
        <v>0</v>
      </c>
      <c r="E103" s="27">
        <v>-238995</v>
      </c>
      <c r="F103" s="27">
        <v>-99662.930129999993</v>
      </c>
      <c r="G103" s="30">
        <v>-338657.93012999999</v>
      </c>
      <c r="H103" s="27">
        <v>-53620</v>
      </c>
      <c r="I103" s="27">
        <v>-15975.3076</v>
      </c>
      <c r="J103" s="27">
        <v>0</v>
      </c>
      <c r="K103" s="27">
        <v>0</v>
      </c>
      <c r="L103" s="30">
        <v>-69595.3076</v>
      </c>
      <c r="M103" s="27">
        <v>0</v>
      </c>
      <c r="N103" s="27">
        <v>0</v>
      </c>
      <c r="O103" s="27">
        <v>0</v>
      </c>
      <c r="P103" s="27">
        <v>0</v>
      </c>
      <c r="Q103" s="30">
        <v>0</v>
      </c>
      <c r="R103" s="27">
        <v>0</v>
      </c>
      <c r="S103" s="27">
        <v>0</v>
      </c>
      <c r="T103" s="27">
        <v>0</v>
      </c>
      <c r="U103" s="27">
        <v>0</v>
      </c>
      <c r="V103" s="30">
        <v>0</v>
      </c>
      <c r="W103" s="27">
        <v>0</v>
      </c>
      <c r="X103" s="27">
        <v>0</v>
      </c>
      <c r="Y103" s="27">
        <v>0</v>
      </c>
      <c r="Z103" s="27">
        <v>0</v>
      </c>
      <c r="AA103" s="30">
        <v>0</v>
      </c>
      <c r="AB103" s="27">
        <v>0</v>
      </c>
      <c r="AC103" s="27">
        <v>0</v>
      </c>
      <c r="AD103" s="27">
        <v>0</v>
      </c>
      <c r="AE103" s="362">
        <v>0</v>
      </c>
      <c r="AF103" s="30">
        <v>0</v>
      </c>
      <c r="AG103" s="27">
        <v>0</v>
      </c>
      <c r="AH103" s="27">
        <v>0</v>
      </c>
      <c r="AI103" s="197"/>
    </row>
    <row r="104" spans="1:35" outlineLevel="1">
      <c r="A104" s="6" t="s">
        <v>292</v>
      </c>
      <c r="B104" s="9" t="s">
        <v>291</v>
      </c>
      <c r="C104" s="27"/>
      <c r="D104" s="27"/>
      <c r="E104" s="27"/>
      <c r="F104" s="27"/>
      <c r="G104" s="30">
        <v>0</v>
      </c>
      <c r="H104" s="27">
        <v>0</v>
      </c>
      <c r="I104" s="27">
        <v>-150222.92079999999</v>
      </c>
      <c r="J104" s="27">
        <v>0</v>
      </c>
      <c r="K104" s="27">
        <v>0</v>
      </c>
      <c r="L104" s="30">
        <v>-150222.92079999999</v>
      </c>
      <c r="M104" s="27">
        <v>0</v>
      </c>
      <c r="N104" s="27">
        <v>0</v>
      </c>
      <c r="O104" s="27">
        <v>0</v>
      </c>
      <c r="P104" s="27">
        <v>0</v>
      </c>
      <c r="Q104" s="30">
        <v>0</v>
      </c>
      <c r="R104" s="27">
        <v>0</v>
      </c>
      <c r="S104" s="27">
        <v>0</v>
      </c>
      <c r="T104" s="27">
        <v>0</v>
      </c>
      <c r="U104" s="27">
        <v>0</v>
      </c>
      <c r="V104" s="30">
        <v>0</v>
      </c>
      <c r="W104" s="27">
        <v>0</v>
      </c>
      <c r="X104" s="27">
        <v>0</v>
      </c>
      <c r="Y104" s="27">
        <v>0</v>
      </c>
      <c r="Z104" s="27">
        <v>0</v>
      </c>
      <c r="AA104" s="30">
        <v>0</v>
      </c>
      <c r="AB104" s="27">
        <v>0</v>
      </c>
      <c r="AC104" s="27">
        <v>0</v>
      </c>
      <c r="AD104" s="27">
        <v>0</v>
      </c>
      <c r="AE104" s="362">
        <v>0</v>
      </c>
      <c r="AF104" s="30">
        <v>0</v>
      </c>
      <c r="AG104" s="27">
        <v>0</v>
      </c>
      <c r="AH104" s="27">
        <v>0</v>
      </c>
      <c r="AI104" s="197"/>
    </row>
    <row r="105" spans="1:35" outlineLevel="1">
      <c r="A105" s="6" t="s">
        <v>61</v>
      </c>
      <c r="B105" s="9" t="s">
        <v>152</v>
      </c>
      <c r="C105" s="27">
        <v>0</v>
      </c>
      <c r="D105" s="27">
        <v>0</v>
      </c>
      <c r="E105" s="27">
        <v>67723</v>
      </c>
      <c r="F105" s="27">
        <v>12662</v>
      </c>
      <c r="G105" s="30">
        <v>80385</v>
      </c>
      <c r="H105" s="27">
        <v>0</v>
      </c>
      <c r="I105" s="27">
        <v>0</v>
      </c>
      <c r="J105" s="27">
        <v>0</v>
      </c>
      <c r="K105" s="27">
        <v>4113.8576999999996</v>
      </c>
      <c r="L105" s="30">
        <v>4113.8576999999996</v>
      </c>
      <c r="M105" s="27">
        <v>0</v>
      </c>
      <c r="N105" s="27">
        <v>0</v>
      </c>
      <c r="O105" s="27">
        <v>0</v>
      </c>
      <c r="P105" s="27">
        <v>0</v>
      </c>
      <c r="Q105" s="30">
        <v>0</v>
      </c>
      <c r="R105" s="27">
        <v>0</v>
      </c>
      <c r="S105" s="27">
        <v>0</v>
      </c>
      <c r="T105" s="27">
        <v>0</v>
      </c>
      <c r="U105" s="27">
        <v>0</v>
      </c>
      <c r="V105" s="30">
        <v>0</v>
      </c>
      <c r="W105" s="27">
        <v>67594.848429999998</v>
      </c>
      <c r="X105" s="27">
        <v>0</v>
      </c>
      <c r="Y105" s="27">
        <v>0</v>
      </c>
      <c r="Z105" s="27">
        <v>0</v>
      </c>
      <c r="AA105" s="30">
        <v>67594.848429999998</v>
      </c>
      <c r="AB105" s="27">
        <v>0</v>
      </c>
      <c r="AC105" s="27">
        <v>0</v>
      </c>
      <c r="AD105" s="27">
        <v>0</v>
      </c>
      <c r="AE105" s="362">
        <v>0</v>
      </c>
      <c r="AF105" s="30">
        <v>0</v>
      </c>
      <c r="AG105" s="27">
        <v>0</v>
      </c>
      <c r="AH105" s="27">
        <v>0</v>
      </c>
      <c r="AI105" s="197"/>
    </row>
    <row r="106" spans="1:35" outlineLevel="1">
      <c r="A106" s="6" t="s">
        <v>272</v>
      </c>
      <c r="B106" s="9" t="s">
        <v>273</v>
      </c>
      <c r="C106" s="27">
        <v>0</v>
      </c>
      <c r="D106" s="27">
        <v>0</v>
      </c>
      <c r="E106" s="27">
        <v>57835.121648400003</v>
      </c>
      <c r="F106" s="27">
        <v>29580.1257034556</v>
      </c>
      <c r="G106" s="30">
        <v>87415.247351855607</v>
      </c>
      <c r="H106" s="27">
        <v>18229.298798</v>
      </c>
      <c r="I106" s="27">
        <v>40062.348036000003</v>
      </c>
      <c r="J106" s="27">
        <v>0</v>
      </c>
      <c r="K106" s="27">
        <v>-11425.050372199999</v>
      </c>
      <c r="L106" s="30">
        <v>46866.5964618</v>
      </c>
      <c r="M106" s="27">
        <v>-6277.9706708000003</v>
      </c>
      <c r="N106" s="27">
        <v>-1091.5019354000001</v>
      </c>
      <c r="O106" s="27">
        <v>-613.56696479999994</v>
      </c>
      <c r="P106" s="27">
        <v>-12708.792843200001</v>
      </c>
      <c r="Q106" s="30">
        <v>-20691.832414200002</v>
      </c>
      <c r="R106" s="27">
        <v>-1699.5154422000001</v>
      </c>
      <c r="S106" s="27">
        <v>-1072.0389924000001</v>
      </c>
      <c r="T106" s="27">
        <v>-38736.541554138501</v>
      </c>
      <c r="U106" s="27">
        <v>-3512.8824921999999</v>
      </c>
      <c r="V106" s="30">
        <v>-45020.978480938502</v>
      </c>
      <c r="W106" s="27">
        <v>-22756.643618400001</v>
      </c>
      <c r="X106" s="27">
        <v>16193.4008266</v>
      </c>
      <c r="Y106" s="27">
        <v>-586.07054599999992</v>
      </c>
      <c r="Z106" s="27">
        <v>-1117.5994616</v>
      </c>
      <c r="AA106" s="30">
        <v>-8266.9127994000009</v>
      </c>
      <c r="AB106" s="368">
        <v>-582.87109201466387</v>
      </c>
      <c r="AC106" s="368">
        <v>36676.295466800002</v>
      </c>
      <c r="AD106" s="368">
        <v>4998.2905639997998</v>
      </c>
      <c r="AE106" s="368">
        <v>26.100443782422758</v>
      </c>
      <c r="AF106" s="368">
        <v>41117.815382567562</v>
      </c>
      <c r="AG106" s="368">
        <v>-902.78638053660939</v>
      </c>
      <c r="AH106" s="27">
        <v>25472.07773263576</v>
      </c>
      <c r="AI106" s="197"/>
    </row>
    <row r="107" spans="1:35" outlineLevel="1">
      <c r="A107" s="6" t="s">
        <v>153</v>
      </c>
      <c r="B107" s="9" t="s">
        <v>154</v>
      </c>
      <c r="C107" s="27">
        <v>0</v>
      </c>
      <c r="D107" s="27">
        <v>0</v>
      </c>
      <c r="E107" s="27">
        <v>0</v>
      </c>
      <c r="F107" s="27">
        <v>0</v>
      </c>
      <c r="G107" s="30">
        <v>0</v>
      </c>
      <c r="H107" s="27">
        <v>0</v>
      </c>
      <c r="I107" s="27">
        <v>0</v>
      </c>
      <c r="J107" s="27">
        <v>0</v>
      </c>
      <c r="K107" s="27">
        <v>0</v>
      </c>
      <c r="L107" s="30">
        <v>0</v>
      </c>
      <c r="M107" s="27">
        <v>0</v>
      </c>
      <c r="N107" s="27">
        <v>0</v>
      </c>
      <c r="O107" s="27">
        <v>0</v>
      </c>
      <c r="P107" s="27">
        <v>0</v>
      </c>
      <c r="Q107" s="30">
        <v>0</v>
      </c>
      <c r="R107" s="27">
        <v>0</v>
      </c>
      <c r="S107" s="27">
        <v>0</v>
      </c>
      <c r="T107" s="27">
        <v>0</v>
      </c>
      <c r="U107" s="27">
        <v>0</v>
      </c>
      <c r="V107" s="30">
        <v>0</v>
      </c>
      <c r="W107" s="27">
        <v>0</v>
      </c>
      <c r="X107" s="27">
        <v>0</v>
      </c>
      <c r="Y107" s="27">
        <v>0</v>
      </c>
      <c r="Z107" s="27">
        <v>0</v>
      </c>
      <c r="AA107" s="30">
        <v>0</v>
      </c>
      <c r="AB107" s="27">
        <v>0</v>
      </c>
      <c r="AC107" s="27">
        <v>0</v>
      </c>
      <c r="AD107" s="27">
        <v>0</v>
      </c>
      <c r="AE107" s="27">
        <v>0</v>
      </c>
      <c r="AF107" s="30">
        <v>0</v>
      </c>
      <c r="AG107" s="27">
        <v>0</v>
      </c>
      <c r="AH107" s="27">
        <v>0</v>
      </c>
      <c r="AI107" s="197"/>
    </row>
    <row r="108" spans="1:35" outlineLevel="1">
      <c r="A108" s="6" t="s">
        <v>284</v>
      </c>
      <c r="B108" s="9" t="s">
        <v>285</v>
      </c>
      <c r="C108" s="27">
        <v>0</v>
      </c>
      <c r="D108" s="27">
        <v>0</v>
      </c>
      <c r="E108" s="27">
        <v>0</v>
      </c>
      <c r="F108" s="27">
        <v>0</v>
      </c>
      <c r="G108" s="30">
        <v>0</v>
      </c>
      <c r="H108" s="27">
        <v>0</v>
      </c>
      <c r="I108" s="27">
        <v>48367.792999999998</v>
      </c>
      <c r="J108" s="27">
        <v>0</v>
      </c>
      <c r="K108" s="27">
        <v>0</v>
      </c>
      <c r="L108" s="30">
        <v>48367.792999999998</v>
      </c>
      <c r="M108" s="27">
        <v>0</v>
      </c>
      <c r="N108" s="27">
        <v>0</v>
      </c>
      <c r="O108" s="27">
        <v>0</v>
      </c>
      <c r="P108" s="27">
        <v>0</v>
      </c>
      <c r="Q108" s="30">
        <v>0</v>
      </c>
      <c r="R108" s="27">
        <v>0</v>
      </c>
      <c r="S108" s="27">
        <v>0</v>
      </c>
      <c r="T108" s="27">
        <v>0</v>
      </c>
      <c r="U108" s="27">
        <v>0</v>
      </c>
      <c r="V108" s="30">
        <v>0</v>
      </c>
      <c r="W108" s="27">
        <v>0</v>
      </c>
      <c r="X108" s="27">
        <v>0</v>
      </c>
      <c r="Y108" s="27">
        <v>0</v>
      </c>
      <c r="Z108" s="27">
        <v>25553</v>
      </c>
      <c r="AA108" s="30">
        <v>25553</v>
      </c>
      <c r="AB108" s="27">
        <v>0</v>
      </c>
      <c r="AC108" s="27">
        <v>0</v>
      </c>
      <c r="AD108" s="27">
        <v>0</v>
      </c>
      <c r="AE108" s="27">
        <v>0</v>
      </c>
      <c r="AF108" s="30">
        <v>0</v>
      </c>
      <c r="AG108" s="27">
        <v>0</v>
      </c>
      <c r="AH108" s="27">
        <v>40500</v>
      </c>
      <c r="AI108" s="197"/>
    </row>
    <row r="109" spans="1:35" outlineLevel="1">
      <c r="A109" s="6" t="s">
        <v>411</v>
      </c>
      <c r="B109" s="9" t="s">
        <v>412</v>
      </c>
      <c r="C109" s="27">
        <v>131078.43705000001</v>
      </c>
      <c r="D109" s="27">
        <v>119567.1051366</v>
      </c>
      <c r="E109" s="27">
        <v>119660</v>
      </c>
      <c r="F109" s="27">
        <v>119606.1917292</v>
      </c>
      <c r="G109" s="30">
        <v>489894.95972340001</v>
      </c>
      <c r="H109" s="27">
        <v>115457.25542999999</v>
      </c>
      <c r="I109" s="27">
        <v>115457.25327840001</v>
      </c>
      <c r="J109" s="27">
        <v>115457.25327840001</v>
      </c>
      <c r="K109" s="27">
        <v>115457.25327840001</v>
      </c>
      <c r="L109" s="30">
        <v>461829.0152652</v>
      </c>
      <c r="M109" s="27">
        <v>126873.3116112</v>
      </c>
      <c r="N109" s="27">
        <v>126873.3116112</v>
      </c>
      <c r="O109" s="27">
        <v>123460.19355120001</v>
      </c>
      <c r="P109" s="27">
        <v>123129.32955179999</v>
      </c>
      <c r="Q109" s="30">
        <v>500336.14632539998</v>
      </c>
      <c r="R109" s="27">
        <v>123658.07751659999</v>
      </c>
      <c r="S109" s="27">
        <v>127586.4378228</v>
      </c>
      <c r="T109" s="27">
        <v>135455.1183414</v>
      </c>
      <c r="U109" s="27">
        <v>135298.75489020001</v>
      </c>
      <c r="V109" s="30">
        <v>521998.38857099996</v>
      </c>
      <c r="W109" s="27">
        <v>136490.24862</v>
      </c>
      <c r="X109" s="27">
        <v>14005.389901799999</v>
      </c>
      <c r="Y109" s="27">
        <v>20404.486198800001</v>
      </c>
      <c r="Z109" s="27">
        <v>20403.646190399999</v>
      </c>
      <c r="AA109" s="30">
        <v>191303.770911</v>
      </c>
      <c r="AB109" s="27">
        <v>20403.3406302</v>
      </c>
      <c r="AC109" s="27">
        <v>20415.515122199999</v>
      </c>
      <c r="AD109" s="27">
        <v>20412.462424199999</v>
      </c>
      <c r="AE109" s="27">
        <v>20770.698293400001</v>
      </c>
      <c r="AF109" s="30">
        <v>82002.016470000002</v>
      </c>
      <c r="AG109" s="27">
        <v>20677.976536800001</v>
      </c>
      <c r="AH109" s="27">
        <v>19463.608609200001</v>
      </c>
      <c r="AI109" s="197"/>
    </row>
    <row r="110" spans="1:35" outlineLevel="1">
      <c r="A110" s="6" t="s">
        <v>157</v>
      </c>
      <c r="B110" s="9" t="s">
        <v>158</v>
      </c>
      <c r="C110" s="27">
        <v>0</v>
      </c>
      <c r="D110" s="27">
        <v>0</v>
      </c>
      <c r="E110" s="27">
        <v>0</v>
      </c>
      <c r="F110" s="27">
        <v>0</v>
      </c>
      <c r="G110" s="30">
        <v>0</v>
      </c>
      <c r="H110" s="27">
        <v>0</v>
      </c>
      <c r="I110" s="27">
        <v>0</v>
      </c>
      <c r="J110" s="27">
        <v>0</v>
      </c>
      <c r="K110" s="27">
        <v>0</v>
      </c>
      <c r="L110" s="30">
        <v>0</v>
      </c>
      <c r="M110" s="27">
        <v>0</v>
      </c>
      <c r="N110" s="27">
        <v>0</v>
      </c>
      <c r="O110" s="27">
        <v>0</v>
      </c>
      <c r="P110" s="27">
        <v>0</v>
      </c>
      <c r="Q110" s="30">
        <v>0</v>
      </c>
      <c r="R110" s="27">
        <v>0</v>
      </c>
      <c r="S110" s="27">
        <v>0</v>
      </c>
      <c r="T110" s="27">
        <v>0</v>
      </c>
      <c r="U110" s="27">
        <v>0</v>
      </c>
      <c r="V110" s="30">
        <v>0</v>
      </c>
      <c r="W110" s="27">
        <v>0</v>
      </c>
      <c r="X110" s="27">
        <v>0</v>
      </c>
      <c r="Y110" s="27">
        <v>0</v>
      </c>
      <c r="Z110" s="27">
        <v>0</v>
      </c>
      <c r="AA110" s="30">
        <v>0</v>
      </c>
      <c r="AB110" s="27">
        <v>0</v>
      </c>
      <c r="AC110" s="27">
        <v>0</v>
      </c>
      <c r="AD110" s="27">
        <v>0</v>
      </c>
      <c r="AE110" s="27">
        <v>0</v>
      </c>
      <c r="AF110" s="30">
        <v>0</v>
      </c>
      <c r="AG110" s="27">
        <v>0</v>
      </c>
      <c r="AH110" s="27">
        <v>0</v>
      </c>
      <c r="AI110" s="197"/>
    </row>
    <row r="111" spans="1:35" outlineLevel="1">
      <c r="A111" s="6" t="s">
        <v>386</v>
      </c>
      <c r="B111" s="9" t="s">
        <v>388</v>
      </c>
      <c r="C111" s="27">
        <v>0</v>
      </c>
      <c r="D111" s="27">
        <v>0</v>
      </c>
      <c r="E111" s="27">
        <v>0</v>
      </c>
      <c r="F111" s="27">
        <v>0</v>
      </c>
      <c r="G111" s="30">
        <v>0</v>
      </c>
      <c r="H111" s="27">
        <v>0</v>
      </c>
      <c r="I111" s="27">
        <v>0</v>
      </c>
      <c r="J111" s="27">
        <v>0</v>
      </c>
      <c r="K111" s="27">
        <v>17232.69846</v>
      </c>
      <c r="L111" s="30">
        <v>17232.69846</v>
      </c>
      <c r="M111" s="27">
        <v>0</v>
      </c>
      <c r="N111" s="27">
        <v>0</v>
      </c>
      <c r="O111" s="27">
        <v>0</v>
      </c>
      <c r="P111" s="27">
        <v>0</v>
      </c>
      <c r="Q111" s="30">
        <v>0</v>
      </c>
      <c r="R111" s="27">
        <v>0</v>
      </c>
      <c r="S111" s="27">
        <v>0</v>
      </c>
      <c r="T111" s="27">
        <v>0</v>
      </c>
      <c r="U111" s="27">
        <v>0</v>
      </c>
      <c r="V111" s="30">
        <v>0</v>
      </c>
      <c r="W111" s="27">
        <v>0</v>
      </c>
      <c r="X111" s="27">
        <v>0</v>
      </c>
      <c r="Y111" s="27">
        <v>0</v>
      </c>
      <c r="Z111" s="27">
        <v>0</v>
      </c>
      <c r="AA111" s="30">
        <v>0</v>
      </c>
      <c r="AB111" s="27">
        <v>0</v>
      </c>
      <c r="AC111" s="27">
        <v>0</v>
      </c>
      <c r="AD111" s="27">
        <v>0</v>
      </c>
      <c r="AE111" s="27">
        <v>0</v>
      </c>
      <c r="AF111" s="30">
        <v>0</v>
      </c>
      <c r="AG111" s="27">
        <v>0</v>
      </c>
      <c r="AH111" s="27">
        <v>0</v>
      </c>
      <c r="AI111" s="197"/>
    </row>
    <row r="112" spans="1:35" outlineLevel="1">
      <c r="A112" s="6" t="s">
        <v>400</v>
      </c>
      <c r="B112" s="9" t="s">
        <v>399</v>
      </c>
      <c r="C112" s="27">
        <v>0</v>
      </c>
      <c r="D112" s="27">
        <v>0</v>
      </c>
      <c r="E112" s="27">
        <v>0</v>
      </c>
      <c r="F112" s="27">
        <v>0</v>
      </c>
      <c r="G112" s="30">
        <v>0</v>
      </c>
      <c r="H112" s="27">
        <v>0</v>
      </c>
      <c r="I112" s="27">
        <v>0</v>
      </c>
      <c r="J112" s="27">
        <v>0</v>
      </c>
      <c r="K112" s="27">
        <v>12256.533170000001</v>
      </c>
      <c r="L112" s="30">
        <v>12256.533170000001</v>
      </c>
      <c r="M112" s="27">
        <v>18464.619620000001</v>
      </c>
      <c r="N112" s="27">
        <v>3210.29981</v>
      </c>
      <c r="O112" s="27">
        <v>1804.6087199999999</v>
      </c>
      <c r="P112" s="27">
        <v>10370.80248</v>
      </c>
      <c r="Q112" s="30">
        <v>33850.330630000004</v>
      </c>
      <c r="R112" s="27">
        <v>4998.5748299999996</v>
      </c>
      <c r="S112" s="27">
        <v>3153.0558599999999</v>
      </c>
      <c r="T112" s="27">
        <v>1034.5564099999999</v>
      </c>
      <c r="U112" s="27">
        <v>10332.00733</v>
      </c>
      <c r="V112" s="30">
        <v>19518.19443</v>
      </c>
      <c r="W112" s="27">
        <v>0</v>
      </c>
      <c r="X112" s="27">
        <v>0</v>
      </c>
      <c r="Y112" s="27">
        <v>0</v>
      </c>
      <c r="Z112" s="27">
        <v>0</v>
      </c>
      <c r="AA112" s="30">
        <v>0</v>
      </c>
      <c r="AB112" s="27">
        <v>0</v>
      </c>
      <c r="AC112" s="27">
        <v>0</v>
      </c>
      <c r="AD112" s="27">
        <v>0</v>
      </c>
      <c r="AE112" s="27">
        <v>0</v>
      </c>
      <c r="AF112" s="30">
        <v>0</v>
      </c>
      <c r="AG112" s="27">
        <v>0</v>
      </c>
      <c r="AH112" s="27">
        <v>0</v>
      </c>
      <c r="AI112" s="197"/>
    </row>
    <row r="113" spans="1:35" outlineLevel="1">
      <c r="A113" s="6" t="s">
        <v>405</v>
      </c>
      <c r="B113" s="9" t="s">
        <v>407</v>
      </c>
      <c r="C113" s="27">
        <v>0</v>
      </c>
      <c r="D113" s="27">
        <v>0</v>
      </c>
      <c r="E113" s="27">
        <v>0</v>
      </c>
      <c r="F113" s="27">
        <v>0</v>
      </c>
      <c r="G113" s="30">
        <v>0</v>
      </c>
      <c r="H113" s="27">
        <v>0</v>
      </c>
      <c r="I113" s="27">
        <v>0</v>
      </c>
      <c r="J113" s="27">
        <v>0</v>
      </c>
      <c r="K113" s="27">
        <v>0</v>
      </c>
      <c r="L113" s="30">
        <v>0</v>
      </c>
      <c r="M113" s="27">
        <v>0</v>
      </c>
      <c r="N113" s="27">
        <v>0</v>
      </c>
      <c r="O113" s="27">
        <v>0</v>
      </c>
      <c r="P113" s="27">
        <v>22508</v>
      </c>
      <c r="Q113" s="30">
        <v>22508</v>
      </c>
      <c r="R113" s="27">
        <v>0</v>
      </c>
      <c r="S113" s="27">
        <v>0</v>
      </c>
      <c r="T113" s="27">
        <v>0</v>
      </c>
      <c r="U113" s="27">
        <v>0</v>
      </c>
      <c r="V113" s="30">
        <v>0</v>
      </c>
      <c r="W113" s="27">
        <v>0</v>
      </c>
      <c r="X113" s="27">
        <v>0</v>
      </c>
      <c r="Y113" s="27">
        <v>0</v>
      </c>
      <c r="Z113" s="27">
        <v>0</v>
      </c>
      <c r="AA113" s="30">
        <v>0</v>
      </c>
      <c r="AB113" s="27">
        <v>0</v>
      </c>
      <c r="AC113" s="27">
        <v>0</v>
      </c>
      <c r="AD113" s="27">
        <v>0</v>
      </c>
      <c r="AE113" s="27">
        <v>0</v>
      </c>
      <c r="AF113" s="30">
        <v>0</v>
      </c>
      <c r="AG113" s="27">
        <v>0</v>
      </c>
      <c r="AH113" s="27">
        <v>0</v>
      </c>
      <c r="AI113" s="197"/>
    </row>
    <row r="114" spans="1:35" outlineLevel="1">
      <c r="A114" s="6" t="s">
        <v>406</v>
      </c>
      <c r="B114" s="9" t="s">
        <v>408</v>
      </c>
      <c r="C114" s="27">
        <v>0</v>
      </c>
      <c r="D114" s="27">
        <v>0</v>
      </c>
      <c r="E114" s="27">
        <v>0</v>
      </c>
      <c r="F114" s="27">
        <v>0</v>
      </c>
      <c r="G114" s="30">
        <v>0</v>
      </c>
      <c r="H114" s="27">
        <v>0</v>
      </c>
      <c r="I114" s="27">
        <v>0</v>
      </c>
      <c r="J114" s="27">
        <v>0</v>
      </c>
      <c r="K114" s="27">
        <v>0</v>
      </c>
      <c r="L114" s="30">
        <v>0</v>
      </c>
      <c r="M114" s="27">
        <v>0</v>
      </c>
      <c r="N114" s="27">
        <v>0</v>
      </c>
      <c r="O114" s="27">
        <v>0</v>
      </c>
      <c r="P114" s="27">
        <v>4500</v>
      </c>
      <c r="Q114" s="30">
        <v>4500</v>
      </c>
      <c r="R114" s="27">
        <v>0</v>
      </c>
      <c r="S114" s="27">
        <v>0</v>
      </c>
      <c r="T114" s="27">
        <v>0</v>
      </c>
      <c r="U114" s="27">
        <v>0</v>
      </c>
      <c r="V114" s="30">
        <v>0</v>
      </c>
      <c r="W114" s="27">
        <v>13220.00065</v>
      </c>
      <c r="X114" s="27">
        <v>-4409.7647699999998</v>
      </c>
      <c r="Y114" s="27">
        <v>1723.7369000000001</v>
      </c>
      <c r="Z114" s="27">
        <v>1184</v>
      </c>
      <c r="AA114" s="30">
        <v>11717.97278</v>
      </c>
      <c r="AB114" s="27">
        <v>3158.08</v>
      </c>
      <c r="AC114" s="27">
        <v>1537.8145500000001</v>
      </c>
      <c r="AD114" s="27">
        <v>2016.85491</v>
      </c>
      <c r="AE114" s="27">
        <v>2773.4142299999999</v>
      </c>
      <c r="AF114" s="30">
        <v>9486.1636899999994</v>
      </c>
      <c r="AG114" s="27">
        <v>6782.4363104018003</v>
      </c>
      <c r="AH114" s="27">
        <v>15108.737358551998</v>
      </c>
      <c r="AI114" s="197"/>
    </row>
    <row r="115" spans="1:35" outlineLevel="1">
      <c r="A115" s="6" t="s">
        <v>940</v>
      </c>
      <c r="B115" s="9" t="s">
        <v>941</v>
      </c>
      <c r="C115" s="27">
        <v>0</v>
      </c>
      <c r="D115" s="27">
        <v>0</v>
      </c>
      <c r="E115" s="27">
        <v>0</v>
      </c>
      <c r="F115" s="27">
        <v>0</v>
      </c>
      <c r="G115" s="30">
        <v>0</v>
      </c>
      <c r="H115" s="27">
        <v>0</v>
      </c>
      <c r="I115" s="27">
        <v>0</v>
      </c>
      <c r="J115" s="27">
        <v>0</v>
      </c>
      <c r="K115" s="27">
        <v>0</v>
      </c>
      <c r="L115" s="30">
        <v>0</v>
      </c>
      <c r="M115" s="27">
        <v>0</v>
      </c>
      <c r="N115" s="27">
        <v>0</v>
      </c>
      <c r="O115" s="27">
        <v>0</v>
      </c>
      <c r="P115" s="27">
        <v>0</v>
      </c>
      <c r="Q115" s="30">
        <v>0</v>
      </c>
      <c r="R115" s="27">
        <v>0</v>
      </c>
      <c r="S115" s="27">
        <v>-14139.121461770001</v>
      </c>
      <c r="T115" s="27">
        <v>-13025.110629245</v>
      </c>
      <c r="U115" s="27">
        <v>0</v>
      </c>
      <c r="V115" s="30">
        <v>-27164.232091015001</v>
      </c>
      <c r="W115" s="27">
        <v>-13883.544320000001</v>
      </c>
      <c r="X115" s="27">
        <v>-43217.884720000002</v>
      </c>
      <c r="Y115" s="27">
        <v>0</v>
      </c>
      <c r="Z115" s="27">
        <v>-23449.802749999999</v>
      </c>
      <c r="AA115" s="30">
        <v>-80551.231790000005</v>
      </c>
      <c r="AB115" s="368">
        <v>-1320.2859472</v>
      </c>
      <c r="AC115" s="368">
        <v>-109358.83404577499</v>
      </c>
      <c r="AD115" s="368">
        <v>-16658.7180429244</v>
      </c>
      <c r="AE115" s="368">
        <v>-2639.2661356000003</v>
      </c>
      <c r="AF115" s="368">
        <v>-129977.10417149939</v>
      </c>
      <c r="AG115" s="368">
        <v>-3957.0450575750001</v>
      </c>
      <c r="AH115" s="27">
        <v>-21431.393187599999</v>
      </c>
      <c r="AI115" s="197"/>
    </row>
    <row r="116" spans="1:35" outlineLevel="1">
      <c r="A116" s="6" t="s">
        <v>127</v>
      </c>
      <c r="B116" s="9" t="s">
        <v>128</v>
      </c>
      <c r="C116" s="27">
        <v>0</v>
      </c>
      <c r="D116" s="27">
        <v>0</v>
      </c>
      <c r="E116" s="27">
        <v>0</v>
      </c>
      <c r="F116" s="27">
        <v>0</v>
      </c>
      <c r="G116" s="30">
        <v>0</v>
      </c>
      <c r="H116" s="27">
        <v>0</v>
      </c>
      <c r="I116" s="27">
        <v>0</v>
      </c>
      <c r="J116" s="27">
        <v>0</v>
      </c>
      <c r="K116" s="27">
        <v>0</v>
      </c>
      <c r="L116" s="30">
        <v>0</v>
      </c>
      <c r="M116" s="27">
        <v>0</v>
      </c>
      <c r="N116" s="27">
        <v>0</v>
      </c>
      <c r="O116" s="27">
        <v>0</v>
      </c>
      <c r="P116" s="27">
        <v>0</v>
      </c>
      <c r="Q116" s="30">
        <v>0</v>
      </c>
      <c r="R116" s="27">
        <v>0</v>
      </c>
      <c r="S116" s="27">
        <v>0</v>
      </c>
      <c r="T116" s="27">
        <v>0</v>
      </c>
      <c r="U116" s="27">
        <v>0</v>
      </c>
      <c r="V116" s="30">
        <v>0</v>
      </c>
      <c r="W116" s="27">
        <v>0</v>
      </c>
      <c r="X116" s="27">
        <v>0</v>
      </c>
      <c r="Y116" s="27">
        <v>0</v>
      </c>
      <c r="Z116" s="27">
        <v>0</v>
      </c>
      <c r="AA116" s="30">
        <v>0</v>
      </c>
      <c r="AB116" s="27">
        <v>0</v>
      </c>
      <c r="AC116" s="27">
        <v>0</v>
      </c>
      <c r="AD116" s="27">
        <v>0</v>
      </c>
      <c r="AE116" s="27">
        <v>0</v>
      </c>
      <c r="AF116" s="30">
        <v>0</v>
      </c>
      <c r="AG116" s="27">
        <v>0</v>
      </c>
      <c r="AH116" s="27">
        <v>0</v>
      </c>
      <c r="AI116" s="197"/>
    </row>
    <row r="117" spans="1:35" outlineLevel="1">
      <c r="A117" s="6" t="s">
        <v>981</v>
      </c>
      <c r="B117" s="9" t="s">
        <v>94</v>
      </c>
      <c r="C117" s="27">
        <v>0</v>
      </c>
      <c r="D117" s="27">
        <v>0</v>
      </c>
      <c r="E117" s="27">
        <v>0</v>
      </c>
      <c r="F117" s="27">
        <v>0</v>
      </c>
      <c r="G117" s="30">
        <f t="shared" ref="G117" si="0">SUM(C117:F117)</f>
        <v>0</v>
      </c>
      <c r="H117" s="27">
        <v>0</v>
      </c>
      <c r="I117" s="27">
        <v>0</v>
      </c>
      <c r="J117" s="27">
        <v>0</v>
      </c>
      <c r="K117" s="27">
        <v>0</v>
      </c>
      <c r="L117" s="30">
        <f t="shared" ref="L117" si="1">SUM(H117:K117)</f>
        <v>0</v>
      </c>
      <c r="M117" s="27">
        <v>0</v>
      </c>
      <c r="N117" s="27">
        <v>0</v>
      </c>
      <c r="O117" s="27">
        <v>0</v>
      </c>
      <c r="P117" s="27">
        <v>0</v>
      </c>
      <c r="Q117" s="30">
        <f t="shared" ref="Q117" si="2">SUM(M117:P117)</f>
        <v>0</v>
      </c>
      <c r="R117" s="27">
        <v>0</v>
      </c>
      <c r="S117" s="27">
        <v>0</v>
      </c>
      <c r="T117" s="27">
        <v>0</v>
      </c>
      <c r="U117" s="27">
        <v>0</v>
      </c>
      <c r="V117" s="30">
        <f t="shared" ref="V117" si="3">SUM(R117:U117)</f>
        <v>0</v>
      </c>
      <c r="W117" s="27">
        <v>0</v>
      </c>
      <c r="X117" s="27">
        <v>0</v>
      </c>
      <c r="Y117" s="27">
        <v>0</v>
      </c>
      <c r="Z117" s="27">
        <v>0</v>
      </c>
      <c r="AA117" s="30">
        <v>0</v>
      </c>
      <c r="AB117" s="27">
        <v>0</v>
      </c>
      <c r="AC117" s="27">
        <v>0</v>
      </c>
      <c r="AD117" s="27">
        <v>0</v>
      </c>
      <c r="AE117" s="27">
        <v>0</v>
      </c>
      <c r="AF117" s="30">
        <v>0</v>
      </c>
      <c r="AG117" s="27">
        <v>0</v>
      </c>
      <c r="AH117" s="27">
        <v>-123875</v>
      </c>
      <c r="AI117" s="197"/>
    </row>
    <row r="118" spans="1:35" outlineLevel="1">
      <c r="A118" s="6" t="s">
        <v>159</v>
      </c>
      <c r="B118" s="9" t="s">
        <v>160</v>
      </c>
      <c r="C118" s="27">
        <v>0</v>
      </c>
      <c r="D118" s="27">
        <v>0</v>
      </c>
      <c r="E118" s="27">
        <v>0</v>
      </c>
      <c r="F118" s="27">
        <v>0</v>
      </c>
      <c r="G118" s="30">
        <v>0</v>
      </c>
      <c r="H118" s="27">
        <v>0</v>
      </c>
      <c r="I118" s="27">
        <v>0</v>
      </c>
      <c r="J118" s="27">
        <v>0</v>
      </c>
      <c r="K118" s="27">
        <v>0</v>
      </c>
      <c r="L118" s="30">
        <v>0</v>
      </c>
      <c r="M118" s="27">
        <v>0</v>
      </c>
      <c r="N118" s="27">
        <v>0</v>
      </c>
      <c r="O118" s="27">
        <v>0</v>
      </c>
      <c r="P118" s="27">
        <v>0</v>
      </c>
      <c r="Q118" s="30">
        <v>0</v>
      </c>
      <c r="R118" s="27">
        <v>0</v>
      </c>
      <c r="S118" s="27">
        <v>0</v>
      </c>
      <c r="T118" s="27">
        <v>0</v>
      </c>
      <c r="U118" s="27">
        <v>0</v>
      </c>
      <c r="V118" s="30">
        <v>0</v>
      </c>
      <c r="W118" s="27">
        <v>0</v>
      </c>
      <c r="X118" s="27">
        <v>0</v>
      </c>
      <c r="Y118" s="27">
        <v>0</v>
      </c>
      <c r="Z118" s="27">
        <v>0</v>
      </c>
      <c r="AA118" s="30">
        <v>0</v>
      </c>
      <c r="AB118" s="27">
        <v>0</v>
      </c>
      <c r="AC118" s="27">
        <v>0</v>
      </c>
      <c r="AD118" s="27">
        <v>0</v>
      </c>
      <c r="AE118" s="27">
        <v>0</v>
      </c>
      <c r="AF118" s="30">
        <v>0</v>
      </c>
      <c r="AG118" s="27">
        <v>0</v>
      </c>
      <c r="AH118" s="27">
        <v>0</v>
      </c>
      <c r="AI118" s="197"/>
    </row>
    <row r="119" spans="1:35" outlineLevel="1">
      <c r="A119" s="6" t="s">
        <v>954</v>
      </c>
      <c r="B119" s="9" t="s">
        <v>955</v>
      </c>
      <c r="C119" s="27">
        <v>0</v>
      </c>
      <c r="D119" s="27">
        <v>0</v>
      </c>
      <c r="E119" s="27">
        <v>0</v>
      </c>
      <c r="F119" s="27">
        <v>0</v>
      </c>
      <c r="G119" s="30">
        <v>0</v>
      </c>
      <c r="H119" s="27">
        <v>0</v>
      </c>
      <c r="I119" s="27">
        <v>0</v>
      </c>
      <c r="J119" s="27">
        <v>0</v>
      </c>
      <c r="K119" s="27">
        <v>0</v>
      </c>
      <c r="L119" s="30">
        <v>0</v>
      </c>
      <c r="M119" s="27">
        <v>0</v>
      </c>
      <c r="N119" s="27">
        <v>0</v>
      </c>
      <c r="O119" s="27">
        <v>0</v>
      </c>
      <c r="P119" s="27">
        <v>0</v>
      </c>
      <c r="Q119" s="30">
        <v>0</v>
      </c>
      <c r="R119" s="27">
        <v>0</v>
      </c>
      <c r="S119" s="27">
        <v>0</v>
      </c>
      <c r="T119" s="27">
        <v>0</v>
      </c>
      <c r="U119" s="27">
        <v>0</v>
      </c>
      <c r="V119" s="30">
        <v>0</v>
      </c>
      <c r="W119" s="27">
        <v>0</v>
      </c>
      <c r="X119" s="27">
        <v>0</v>
      </c>
      <c r="Y119" s="27">
        <v>0</v>
      </c>
      <c r="Z119" s="27">
        <v>0</v>
      </c>
      <c r="AA119" s="30">
        <v>0</v>
      </c>
      <c r="AB119" s="27">
        <v>0</v>
      </c>
      <c r="AC119" s="27">
        <v>0</v>
      </c>
      <c r="AD119" s="27">
        <v>0</v>
      </c>
      <c r="AE119" s="27">
        <v>1043895.48156</v>
      </c>
      <c r="AF119" s="30">
        <v>1043895.48156</v>
      </c>
      <c r="AG119" s="27">
        <v>0</v>
      </c>
      <c r="AH119" s="27">
        <v>0</v>
      </c>
      <c r="AI119" s="197"/>
    </row>
    <row r="120" spans="1:35" outlineLevel="1">
      <c r="A120" s="6" t="s">
        <v>956</v>
      </c>
      <c r="B120" s="9" t="s">
        <v>957</v>
      </c>
      <c r="C120" s="27">
        <v>0</v>
      </c>
      <c r="D120" s="27">
        <v>0</v>
      </c>
      <c r="E120" s="27">
        <v>0</v>
      </c>
      <c r="F120" s="27">
        <v>0</v>
      </c>
      <c r="G120" s="30">
        <v>0</v>
      </c>
      <c r="H120" s="27">
        <v>0</v>
      </c>
      <c r="I120" s="27">
        <v>0</v>
      </c>
      <c r="J120" s="27">
        <v>0</v>
      </c>
      <c r="K120" s="27">
        <v>0</v>
      </c>
      <c r="L120" s="30">
        <v>0</v>
      </c>
      <c r="M120" s="27">
        <v>0</v>
      </c>
      <c r="N120" s="27">
        <v>0</v>
      </c>
      <c r="O120" s="27">
        <v>0</v>
      </c>
      <c r="P120" s="27">
        <v>0</v>
      </c>
      <c r="Q120" s="30">
        <v>0</v>
      </c>
      <c r="R120" s="27">
        <v>0</v>
      </c>
      <c r="S120" s="27">
        <v>0</v>
      </c>
      <c r="T120" s="27">
        <v>0</v>
      </c>
      <c r="U120" s="27">
        <v>0</v>
      </c>
      <c r="V120" s="30">
        <v>0</v>
      </c>
      <c r="W120" s="27">
        <v>0</v>
      </c>
      <c r="X120" s="27">
        <v>0</v>
      </c>
      <c r="Y120" s="27">
        <v>0</v>
      </c>
      <c r="Z120" s="27">
        <v>0</v>
      </c>
      <c r="AA120" s="30">
        <v>0</v>
      </c>
      <c r="AB120" s="27">
        <v>0</v>
      </c>
      <c r="AC120" s="27">
        <v>0</v>
      </c>
      <c r="AD120" s="27">
        <v>0</v>
      </c>
      <c r="AE120" s="27">
        <v>-510000</v>
      </c>
      <c r="AF120" s="30">
        <v>-510000</v>
      </c>
      <c r="AG120" s="27">
        <v>0</v>
      </c>
      <c r="AH120" s="27">
        <v>-277500</v>
      </c>
      <c r="AI120" s="197"/>
    </row>
    <row r="121" spans="1:35">
      <c r="A121" s="2" t="s">
        <v>161</v>
      </c>
      <c r="B121" s="8" t="s">
        <v>162</v>
      </c>
      <c r="C121" s="22">
        <v>1156630.4370500001</v>
      </c>
      <c r="D121" s="22">
        <v>1011955.1051366</v>
      </c>
      <c r="E121" s="22">
        <v>1143207</v>
      </c>
      <c r="F121" s="77">
        <v>1159565.3873026557</v>
      </c>
      <c r="G121" s="29">
        <v>4471357.9294892559</v>
      </c>
      <c r="H121" s="22">
        <v>1336104.5542280001</v>
      </c>
      <c r="I121" s="22">
        <v>1231025.1659144</v>
      </c>
      <c r="J121" s="22">
        <v>1291586.2532784001</v>
      </c>
      <c r="K121" s="22">
        <v>1229229.2922362001</v>
      </c>
      <c r="L121" s="29">
        <v>5087945.2656570002</v>
      </c>
      <c r="M121" s="22">
        <v>1240004.9605604</v>
      </c>
      <c r="N121" s="22">
        <v>1221174.1094857999</v>
      </c>
      <c r="O121" s="22">
        <v>1153751.2353063999</v>
      </c>
      <c r="P121" s="22">
        <v>1151629.3391886</v>
      </c>
      <c r="Q121" s="29">
        <v>4766559.6445412003</v>
      </c>
      <c r="R121" s="22">
        <v>1216308.1591144002</v>
      </c>
      <c r="S121" s="22">
        <v>1168322.3332286298</v>
      </c>
      <c r="T121" s="22">
        <v>1158969.0225680165</v>
      </c>
      <c r="U121" s="22">
        <v>1057660.8797279999</v>
      </c>
      <c r="V121" s="29">
        <v>4601260.3946390459</v>
      </c>
      <c r="W121" s="22">
        <v>1130247.9097616</v>
      </c>
      <c r="X121" s="22">
        <v>1226622.1412384</v>
      </c>
      <c r="Y121" s="22">
        <v>1226033.1525527998</v>
      </c>
      <c r="Z121" s="22">
        <v>1201029.1039688</v>
      </c>
      <c r="AA121" s="29">
        <v>4783932.3075216003</v>
      </c>
      <c r="AB121" s="369">
        <v>1127735.2635909854</v>
      </c>
      <c r="AC121" s="369">
        <v>1274917.7910932249</v>
      </c>
      <c r="AD121" s="369">
        <v>1256879.8898552756</v>
      </c>
      <c r="AE121" s="369">
        <v>1462610.4283915823</v>
      </c>
      <c r="AF121" s="369">
        <v>5122143.3729310678</v>
      </c>
      <c r="AG121" s="369">
        <v>1499568.5814090902</v>
      </c>
      <c r="AH121" s="22">
        <v>1376586.0305127876</v>
      </c>
      <c r="AI121" s="197"/>
    </row>
    <row r="122" spans="1:35" outlineLevel="1">
      <c r="A122" s="6" t="s">
        <v>163</v>
      </c>
      <c r="B122" s="9" t="s">
        <v>164</v>
      </c>
      <c r="C122" s="27">
        <v>0</v>
      </c>
      <c r="D122" s="27">
        <v>0</v>
      </c>
      <c r="E122" s="27">
        <v>0</v>
      </c>
      <c r="F122" s="27">
        <v>0</v>
      </c>
      <c r="G122" s="30">
        <v>0</v>
      </c>
      <c r="H122" s="27">
        <v>0</v>
      </c>
      <c r="I122" s="27">
        <v>0</v>
      </c>
      <c r="J122" s="27">
        <v>0</v>
      </c>
      <c r="K122" s="27">
        <v>0</v>
      </c>
      <c r="L122" s="30">
        <v>0</v>
      </c>
      <c r="M122" s="27">
        <v>0</v>
      </c>
      <c r="N122" s="27">
        <v>0</v>
      </c>
      <c r="O122" s="27">
        <v>0</v>
      </c>
      <c r="P122" s="27">
        <v>0</v>
      </c>
      <c r="Q122" s="30">
        <v>0</v>
      </c>
      <c r="R122" s="27">
        <v>0</v>
      </c>
      <c r="S122" s="27">
        <v>0</v>
      </c>
      <c r="T122" s="27">
        <v>0</v>
      </c>
      <c r="U122" s="27">
        <v>0</v>
      </c>
      <c r="V122" s="30">
        <v>0</v>
      </c>
      <c r="W122" s="27">
        <v>0</v>
      </c>
      <c r="X122" s="27">
        <v>0</v>
      </c>
      <c r="Y122" s="27">
        <v>0</v>
      </c>
      <c r="Z122" s="27">
        <v>0</v>
      </c>
      <c r="AA122" s="30">
        <v>0</v>
      </c>
      <c r="AB122" s="27">
        <v>0</v>
      </c>
      <c r="AC122" s="27">
        <v>0</v>
      </c>
      <c r="AD122" s="27">
        <v>0</v>
      </c>
      <c r="AE122" s="27">
        <v>0</v>
      </c>
      <c r="AF122" s="30">
        <v>0</v>
      </c>
      <c r="AG122" s="27">
        <v>0</v>
      </c>
      <c r="AH122" s="27">
        <v>0</v>
      </c>
      <c r="AI122" s="197"/>
    </row>
    <row r="123" spans="1:35" outlineLevel="1">
      <c r="A123" s="6" t="s">
        <v>165</v>
      </c>
      <c r="B123" s="9" t="s">
        <v>166</v>
      </c>
      <c r="C123" s="27">
        <v>0</v>
      </c>
      <c r="D123" s="27">
        <v>0</v>
      </c>
      <c r="E123" s="27">
        <v>0</v>
      </c>
      <c r="F123" s="27">
        <v>0</v>
      </c>
      <c r="G123" s="30">
        <v>0</v>
      </c>
      <c r="H123" s="27">
        <v>0</v>
      </c>
      <c r="I123" s="27">
        <v>0</v>
      </c>
      <c r="J123" s="27">
        <v>0</v>
      </c>
      <c r="K123" s="27">
        <v>0</v>
      </c>
      <c r="L123" s="30">
        <v>0</v>
      </c>
      <c r="M123" s="27">
        <v>0</v>
      </c>
      <c r="N123" s="27">
        <v>0</v>
      </c>
      <c r="O123" s="27">
        <v>0</v>
      </c>
      <c r="P123" s="27">
        <v>0</v>
      </c>
      <c r="Q123" s="30">
        <v>0</v>
      </c>
      <c r="R123" s="27">
        <v>0</v>
      </c>
      <c r="S123" s="27">
        <v>0</v>
      </c>
      <c r="T123" s="27">
        <v>0</v>
      </c>
      <c r="U123" s="27">
        <v>0</v>
      </c>
      <c r="V123" s="30">
        <v>0</v>
      </c>
      <c r="W123" s="27">
        <v>0</v>
      </c>
      <c r="X123" s="27">
        <v>0</v>
      </c>
      <c r="Y123" s="27">
        <v>0</v>
      </c>
      <c r="Z123" s="27">
        <v>0</v>
      </c>
      <c r="AA123" s="30">
        <v>0</v>
      </c>
      <c r="AB123" s="27">
        <v>0</v>
      </c>
      <c r="AC123" s="27">
        <v>0</v>
      </c>
      <c r="AD123" s="27">
        <v>0</v>
      </c>
      <c r="AE123" s="27">
        <v>0</v>
      </c>
      <c r="AF123" s="30">
        <v>0</v>
      </c>
      <c r="AG123" s="27">
        <v>0</v>
      </c>
      <c r="AH123" s="27">
        <v>0</v>
      </c>
      <c r="AI123" s="197"/>
    </row>
    <row r="124" spans="1:35" outlineLevel="1">
      <c r="A124" s="6" t="s">
        <v>167</v>
      </c>
      <c r="B124" s="9" t="s">
        <v>168</v>
      </c>
      <c r="C124" s="27">
        <v>119628.98657825201</v>
      </c>
      <c r="D124" s="27">
        <v>119627.711391905</v>
      </c>
      <c r="E124" s="27">
        <v>119627.711391905</v>
      </c>
      <c r="F124" s="27">
        <v>119627.711391905</v>
      </c>
      <c r="G124" s="30">
        <v>478510.845567621</v>
      </c>
      <c r="H124" s="27">
        <v>119627.71139190528</v>
      </c>
      <c r="I124" s="27">
        <v>119627.711391905</v>
      </c>
      <c r="J124" s="27">
        <v>119627.711391905</v>
      </c>
      <c r="K124" s="27">
        <v>119627.711391905</v>
      </c>
      <c r="L124" s="30">
        <v>478510.84556762024</v>
      </c>
      <c r="M124" s="27">
        <v>119627.711391905</v>
      </c>
      <c r="N124" s="27">
        <v>119627.711391905</v>
      </c>
      <c r="O124" s="27">
        <v>0</v>
      </c>
      <c r="P124" s="27">
        <v>0</v>
      </c>
      <c r="Q124" s="30">
        <v>239255.42278381001</v>
      </c>
      <c r="R124" s="27">
        <v>0</v>
      </c>
      <c r="S124" s="27">
        <v>0</v>
      </c>
      <c r="T124" s="27">
        <v>0</v>
      </c>
      <c r="U124" s="27">
        <v>0</v>
      </c>
      <c r="V124" s="30">
        <v>0</v>
      </c>
      <c r="W124" s="27">
        <v>0</v>
      </c>
      <c r="X124" s="27">
        <v>0</v>
      </c>
      <c r="Y124" s="27">
        <v>0</v>
      </c>
      <c r="Z124" s="27">
        <v>0</v>
      </c>
      <c r="AA124" s="30">
        <v>0</v>
      </c>
      <c r="AB124" s="27">
        <v>0</v>
      </c>
      <c r="AC124" s="27">
        <v>0</v>
      </c>
      <c r="AD124" s="27">
        <v>0</v>
      </c>
      <c r="AE124" s="27">
        <v>0</v>
      </c>
      <c r="AF124" s="30">
        <v>0</v>
      </c>
      <c r="AG124" s="27">
        <v>0</v>
      </c>
      <c r="AH124" s="27">
        <v>0</v>
      </c>
      <c r="AI124" s="197"/>
    </row>
    <row r="125" spans="1:35" outlineLevel="1">
      <c r="A125" s="6" t="s">
        <v>910</v>
      </c>
      <c r="B125" s="9" t="s">
        <v>911</v>
      </c>
      <c r="C125" s="27">
        <v>0</v>
      </c>
      <c r="D125" s="27">
        <v>0</v>
      </c>
      <c r="E125" s="27">
        <v>0</v>
      </c>
      <c r="F125" s="27">
        <v>0</v>
      </c>
      <c r="G125" s="30">
        <v>0</v>
      </c>
      <c r="H125" s="27">
        <v>0</v>
      </c>
      <c r="I125" s="27">
        <v>0</v>
      </c>
      <c r="J125" s="27">
        <v>0</v>
      </c>
      <c r="K125" s="27">
        <v>0</v>
      </c>
      <c r="L125" s="30">
        <v>0</v>
      </c>
      <c r="M125" s="27">
        <v>0</v>
      </c>
      <c r="N125" s="27">
        <v>0</v>
      </c>
      <c r="O125" s="27">
        <v>0</v>
      </c>
      <c r="P125" s="27">
        <v>0</v>
      </c>
      <c r="Q125" s="30">
        <v>0</v>
      </c>
      <c r="R125" s="27">
        <v>0</v>
      </c>
      <c r="S125" s="27">
        <v>0</v>
      </c>
      <c r="T125" s="27">
        <v>0</v>
      </c>
      <c r="U125" s="27">
        <v>0</v>
      </c>
      <c r="V125" s="30">
        <v>0</v>
      </c>
      <c r="W125" s="27">
        <v>0</v>
      </c>
      <c r="X125" s="27">
        <v>0</v>
      </c>
      <c r="Y125" s="27">
        <v>0</v>
      </c>
      <c r="Z125" s="27">
        <v>0</v>
      </c>
      <c r="AA125" s="30">
        <v>0</v>
      </c>
      <c r="AB125" s="27">
        <v>0</v>
      </c>
      <c r="AC125" s="27">
        <v>40662.486759343403</v>
      </c>
      <c r="AD125" s="27">
        <v>40662.486759343403</v>
      </c>
      <c r="AE125" s="27">
        <v>40662.486759343403</v>
      </c>
      <c r="AF125" s="30">
        <v>121987.46027803021</v>
      </c>
      <c r="AG125" s="27">
        <v>40662.486759343403</v>
      </c>
      <c r="AH125" s="27">
        <v>50211</v>
      </c>
      <c r="AI125" s="197"/>
    </row>
    <row r="126" spans="1:35">
      <c r="A126" s="2" t="s">
        <v>169</v>
      </c>
      <c r="B126" s="8" t="s">
        <v>170</v>
      </c>
      <c r="C126" s="22">
        <v>1276259.423628252</v>
      </c>
      <c r="D126" s="22">
        <v>1131582.8165285049</v>
      </c>
      <c r="E126" s="22">
        <v>1262834.7113919051</v>
      </c>
      <c r="F126" s="77">
        <v>1279193.0986945608</v>
      </c>
      <c r="G126" s="29">
        <v>4949870.0502432231</v>
      </c>
      <c r="H126" s="22">
        <v>1455732.2656199101</v>
      </c>
      <c r="I126" s="22">
        <v>1350652.87730631</v>
      </c>
      <c r="J126" s="22">
        <v>1411213.96467031</v>
      </c>
      <c r="K126" s="22">
        <v>1348857.00362811</v>
      </c>
      <c r="L126" s="29">
        <v>5566456.1112246402</v>
      </c>
      <c r="M126" s="22">
        <v>1359632.6719523051</v>
      </c>
      <c r="N126" s="22">
        <v>1340801.820877705</v>
      </c>
      <c r="O126" s="22">
        <v>1153751.2353063999</v>
      </c>
      <c r="P126" s="22">
        <v>1151629.3391886</v>
      </c>
      <c r="Q126" s="29">
        <v>5005815.06732501</v>
      </c>
      <c r="R126" s="22">
        <v>1216308.1591144002</v>
      </c>
      <c r="S126" s="22">
        <v>1168322.3332286298</v>
      </c>
      <c r="T126" s="22">
        <v>1158969.0225680165</v>
      </c>
      <c r="U126" s="22">
        <v>1057660.8797279999</v>
      </c>
      <c r="V126" s="29">
        <v>4601260.3946390459</v>
      </c>
      <c r="W126" s="22">
        <v>1130247.9097616</v>
      </c>
      <c r="X126" s="22">
        <v>1226622.1412384</v>
      </c>
      <c r="Y126" s="22">
        <v>1226033.1525527998</v>
      </c>
      <c r="Z126" s="22">
        <v>1201029.1039688</v>
      </c>
      <c r="AA126" s="29">
        <v>4783932.3075216003</v>
      </c>
      <c r="AB126" s="369">
        <v>1127735.2635909854</v>
      </c>
      <c r="AC126" s="369">
        <v>1315580.2778525683</v>
      </c>
      <c r="AD126" s="369">
        <v>1297542.376614619</v>
      </c>
      <c r="AE126" s="369">
        <v>1503272.9151509257</v>
      </c>
      <c r="AF126" s="369">
        <v>5244130.8332090983</v>
      </c>
      <c r="AG126" s="369">
        <v>1540231.0681684336</v>
      </c>
      <c r="AH126" s="22">
        <v>1426797.0305127876</v>
      </c>
      <c r="AI126" s="197"/>
    </row>
    <row r="127" spans="1:35">
      <c r="AI127" s="197"/>
    </row>
    <row r="128" spans="1:35">
      <c r="AB128" s="360"/>
      <c r="AC128" s="360"/>
      <c r="AD128" s="360"/>
      <c r="AE128" s="361"/>
      <c r="AI128" s="197"/>
    </row>
    <row r="129" spans="1:35">
      <c r="A129" s="393" t="s">
        <v>279</v>
      </c>
      <c r="B129" s="394" t="s">
        <v>436</v>
      </c>
      <c r="C129" s="148" t="s">
        <v>266</v>
      </c>
      <c r="D129" s="148" t="s">
        <v>268</v>
      </c>
      <c r="E129" s="148" t="s">
        <v>270</v>
      </c>
      <c r="F129" s="148" t="s">
        <v>274</v>
      </c>
      <c r="G129" s="151">
        <v>2020</v>
      </c>
      <c r="H129" s="148" t="s">
        <v>276</v>
      </c>
      <c r="I129" s="148" t="s">
        <v>282</v>
      </c>
      <c r="J129" s="148" t="s">
        <v>289</v>
      </c>
      <c r="K129" s="148" t="s">
        <v>384</v>
      </c>
      <c r="L129" s="151">
        <v>2021</v>
      </c>
      <c r="M129" s="148" t="s">
        <v>390</v>
      </c>
      <c r="N129" s="148" t="s">
        <v>393</v>
      </c>
      <c r="O129" s="148" t="s">
        <v>397</v>
      </c>
      <c r="P129" s="148" t="s">
        <v>404</v>
      </c>
      <c r="Q129" s="151">
        <v>2022</v>
      </c>
      <c r="R129" s="148" t="s">
        <v>409</v>
      </c>
      <c r="S129" s="148" t="s">
        <v>413</v>
      </c>
      <c r="T129" s="148" t="s">
        <v>421</v>
      </c>
      <c r="U129" s="148" t="s">
        <v>422</v>
      </c>
      <c r="V129" s="148">
        <v>2023</v>
      </c>
      <c r="W129" s="148" t="s">
        <v>425</v>
      </c>
      <c r="X129" s="148" t="s">
        <v>433</v>
      </c>
      <c r="Y129" s="148" t="s">
        <v>437</v>
      </c>
      <c r="Z129" s="148" t="s">
        <v>441</v>
      </c>
      <c r="AA129" s="148">
        <v>2024</v>
      </c>
      <c r="AB129" s="148" t="s">
        <v>888</v>
      </c>
      <c r="AC129" s="148" t="s">
        <v>907</v>
      </c>
      <c r="AD129" s="148" t="s">
        <v>946</v>
      </c>
      <c r="AE129" s="148" t="s">
        <v>952</v>
      </c>
      <c r="AF129" s="148">
        <v>2025</v>
      </c>
      <c r="AG129" s="148" t="s">
        <v>975</v>
      </c>
      <c r="AH129" s="148" t="s">
        <v>978</v>
      </c>
      <c r="AI129" s="197"/>
    </row>
    <row r="130" spans="1:35">
      <c r="A130" s="393"/>
      <c r="B130" s="394"/>
      <c r="C130" s="148" t="s">
        <v>267</v>
      </c>
      <c r="D130" s="148" t="s">
        <v>269</v>
      </c>
      <c r="E130" s="148" t="s">
        <v>271</v>
      </c>
      <c r="F130" s="148" t="s">
        <v>275</v>
      </c>
      <c r="G130" s="151">
        <v>2020</v>
      </c>
      <c r="H130" s="148" t="s">
        <v>277</v>
      </c>
      <c r="I130" s="148" t="s">
        <v>283</v>
      </c>
      <c r="J130" s="148" t="s">
        <v>290</v>
      </c>
      <c r="K130" s="148" t="s">
        <v>385</v>
      </c>
      <c r="L130" s="151">
        <v>2021</v>
      </c>
      <c r="M130" s="148" t="s">
        <v>391</v>
      </c>
      <c r="N130" s="148" t="s">
        <v>394</v>
      </c>
      <c r="O130" s="148" t="s">
        <v>398</v>
      </c>
      <c r="P130" s="148" t="s">
        <v>403</v>
      </c>
      <c r="Q130" s="151">
        <v>2022</v>
      </c>
      <c r="R130" s="148" t="s">
        <v>410</v>
      </c>
      <c r="S130" s="148" t="s">
        <v>414</v>
      </c>
      <c r="T130" s="148" t="s">
        <v>420</v>
      </c>
      <c r="U130" s="148" t="s">
        <v>423</v>
      </c>
      <c r="V130" s="148">
        <v>2023</v>
      </c>
      <c r="W130" s="148" t="s">
        <v>426</v>
      </c>
      <c r="X130" s="148" t="s">
        <v>434</v>
      </c>
      <c r="Y130" s="148" t="s">
        <v>438</v>
      </c>
      <c r="Z130" s="148" t="s">
        <v>442</v>
      </c>
      <c r="AA130" s="148">
        <v>2024</v>
      </c>
      <c r="AB130" s="148" t="s">
        <v>889</v>
      </c>
      <c r="AC130" s="148" t="s">
        <v>908</v>
      </c>
      <c r="AD130" s="148" t="s">
        <v>947</v>
      </c>
      <c r="AE130" s="148" t="s">
        <v>953</v>
      </c>
      <c r="AF130" s="148">
        <v>2025</v>
      </c>
      <c r="AG130" s="148" t="s">
        <v>976</v>
      </c>
      <c r="AH130" s="148" t="s">
        <v>979</v>
      </c>
      <c r="AI130" s="197"/>
    </row>
    <row r="131" spans="1:35">
      <c r="A131" t="s">
        <v>95</v>
      </c>
      <c r="B131" s="11" t="s">
        <v>172</v>
      </c>
      <c r="C131" s="27">
        <v>-112223</v>
      </c>
      <c r="D131" s="27">
        <v>-11409</v>
      </c>
      <c r="E131" s="27">
        <v>-26425</v>
      </c>
      <c r="F131" s="27">
        <v>63498</v>
      </c>
      <c r="G131" s="30">
        <v>-86559</v>
      </c>
      <c r="H131" s="27">
        <v>-43848</v>
      </c>
      <c r="I131" s="27">
        <v>132086</v>
      </c>
      <c r="J131" s="27">
        <v>20524</v>
      </c>
      <c r="K131" s="27">
        <v>86585</v>
      </c>
      <c r="L131" s="30">
        <v>195347</v>
      </c>
      <c r="M131" s="27">
        <v>229030</v>
      </c>
      <c r="N131" s="27">
        <v>-15256</v>
      </c>
      <c r="O131" s="27">
        <v>-50096</v>
      </c>
      <c r="P131" s="27">
        <v>48599</v>
      </c>
      <c r="Q131" s="30">
        <v>212277</v>
      </c>
      <c r="R131" s="27">
        <v>142145</v>
      </c>
      <c r="S131" s="27">
        <v>102750</v>
      </c>
      <c r="T131" s="27">
        <v>39116</v>
      </c>
      <c r="U131" s="27">
        <v>24538</v>
      </c>
      <c r="V131" s="30">
        <v>308549</v>
      </c>
      <c r="W131" s="27">
        <v>45374</v>
      </c>
      <c r="X131" s="27">
        <v>-38761</v>
      </c>
      <c r="Y131" s="27">
        <v>73561</v>
      </c>
      <c r="Z131" s="27">
        <v>-2085</v>
      </c>
      <c r="AA131" s="30">
        <v>78089</v>
      </c>
      <c r="AB131" s="27">
        <v>15617</v>
      </c>
      <c r="AC131" s="27">
        <v>135726</v>
      </c>
      <c r="AD131" s="27">
        <v>61359</v>
      </c>
      <c r="AE131" s="27">
        <v>95162</v>
      </c>
      <c r="AF131" s="30">
        <v>307864</v>
      </c>
      <c r="AG131" s="27">
        <v>112013</v>
      </c>
      <c r="AH131" s="27">
        <v>139298</v>
      </c>
      <c r="AI131" s="197"/>
    </row>
    <row r="132" spans="1:35">
      <c r="A132" t="s">
        <v>173</v>
      </c>
      <c r="B132" s="11" t="s">
        <v>469</v>
      </c>
      <c r="C132" s="27">
        <v>183235.00597418199</v>
      </c>
      <c r="D132" s="27">
        <v>43502.625990274799</v>
      </c>
      <c r="E132" s="27">
        <v>25838</v>
      </c>
      <c r="F132" s="27">
        <v>-69767.781163324806</v>
      </c>
      <c r="G132" s="30">
        <v>182807.85080113198</v>
      </c>
      <c r="H132" s="27">
        <v>79875.546677485399</v>
      </c>
      <c r="I132" s="27">
        <v>-110909.893124052</v>
      </c>
      <c r="J132" s="27">
        <v>69759.4666548073</v>
      </c>
      <c r="K132" s="27">
        <v>22513.8626372217</v>
      </c>
      <c r="L132" s="30">
        <v>61238.982845462393</v>
      </c>
      <c r="M132" s="27">
        <v>-134460.893298276</v>
      </c>
      <c r="N132" s="27">
        <v>79811.722828761995</v>
      </c>
      <c r="O132" s="27">
        <v>26901.752236963501</v>
      </c>
      <c r="P132" s="27">
        <v>-30140.812559682301</v>
      </c>
      <c r="Q132" s="30">
        <v>-57888.230792232804</v>
      </c>
      <c r="R132" s="27">
        <v>-21907.536074348202</v>
      </c>
      <c r="S132" s="27">
        <v>-41676.9732164585</v>
      </c>
      <c r="T132" s="27">
        <v>19268.256348777999</v>
      </c>
      <c r="U132" s="27">
        <v>-15690.775577803401</v>
      </c>
      <c r="V132" s="30">
        <v>-60007.028519832107</v>
      </c>
      <c r="W132" s="27">
        <v>-15707.6685724826</v>
      </c>
      <c r="X132" s="27">
        <v>53642.042791811808</v>
      </c>
      <c r="Y132" s="27">
        <v>-10918.6522435362</v>
      </c>
      <c r="Z132" s="27">
        <v>85523.464000000007</v>
      </c>
      <c r="AA132" s="30">
        <v>112539.18597579302</v>
      </c>
      <c r="AB132" s="27">
        <v>-51725.492000000006</v>
      </c>
      <c r="AC132" s="27">
        <v>-32763.691999999999</v>
      </c>
      <c r="AD132" s="27">
        <v>-15916.42</v>
      </c>
      <c r="AE132" s="27">
        <v>25353.150430000002</v>
      </c>
      <c r="AF132" s="30">
        <v>-75052.453570000012</v>
      </c>
      <c r="AG132" s="27">
        <v>-41716.301055999997</v>
      </c>
      <c r="AH132" s="27">
        <v>-8569.5088760001036</v>
      </c>
      <c r="AI132" s="197"/>
    </row>
    <row r="133" spans="1:35">
      <c r="A133" s="2" t="s">
        <v>175</v>
      </c>
      <c r="B133" s="8" t="s">
        <v>176</v>
      </c>
      <c r="C133" s="22">
        <v>71012.005974181986</v>
      </c>
      <c r="D133" s="22">
        <v>32093.625990274799</v>
      </c>
      <c r="E133" s="22">
        <v>-587</v>
      </c>
      <c r="F133" s="22">
        <v>-6269.7811633248057</v>
      </c>
      <c r="G133" s="29">
        <v>96248.850801131979</v>
      </c>
      <c r="H133" s="22">
        <v>36027.546677485407</v>
      </c>
      <c r="I133" s="22">
        <v>21176.106875948</v>
      </c>
      <c r="J133" s="22">
        <v>90283.4666548073</v>
      </c>
      <c r="K133" s="22">
        <v>109098.862637222</v>
      </c>
      <c r="L133" s="29">
        <v>256585.98284546268</v>
      </c>
      <c r="M133" s="22">
        <v>94569.106701724202</v>
      </c>
      <c r="N133" s="22">
        <v>64555.722828762002</v>
      </c>
      <c r="O133" s="22">
        <v>-23194.247763036499</v>
      </c>
      <c r="P133" s="22">
        <v>18458.187440317699</v>
      </c>
      <c r="Q133" s="29">
        <v>154388.76920776741</v>
      </c>
      <c r="R133" s="22">
        <v>120237.463925652</v>
      </c>
      <c r="S133" s="22">
        <v>61073.0267835415</v>
      </c>
      <c r="T133" s="22">
        <v>58384.256348777999</v>
      </c>
      <c r="U133" s="22">
        <v>8847.2244221965993</v>
      </c>
      <c r="V133" s="29">
        <v>248541.97148016811</v>
      </c>
      <c r="W133" s="22">
        <v>29666.331427517402</v>
      </c>
      <c r="X133" s="22">
        <v>14881.042791811808</v>
      </c>
      <c r="Y133" s="22">
        <v>62642.347756463809</v>
      </c>
      <c r="Z133" s="22">
        <v>83438.464000000007</v>
      </c>
      <c r="AA133" s="29">
        <v>190628.18597579302</v>
      </c>
      <c r="AB133" s="22">
        <v>-36108.491999999998</v>
      </c>
      <c r="AC133" s="22">
        <v>102962.30799999999</v>
      </c>
      <c r="AD133" s="22">
        <v>45442.58</v>
      </c>
      <c r="AE133" s="22">
        <v>120515.15042999999</v>
      </c>
      <c r="AF133" s="29">
        <v>232811.54642999999</v>
      </c>
      <c r="AG133" s="22">
        <v>70296.698944000003</v>
      </c>
      <c r="AH133" s="22">
        <v>130728.49112399991</v>
      </c>
      <c r="AI133" s="197"/>
    </row>
    <row r="134" spans="1:35">
      <c r="C134" s="22"/>
      <c r="D134" s="22"/>
      <c r="E134" s="22"/>
      <c r="G134" s="29"/>
      <c r="H134" s="22"/>
      <c r="I134" s="22"/>
      <c r="J134" s="22"/>
      <c r="K134" s="22"/>
      <c r="L134" s="29"/>
      <c r="M134" s="22"/>
      <c r="N134" s="22"/>
      <c r="O134" s="22"/>
      <c r="P134" s="22"/>
      <c r="Q134" s="29"/>
      <c r="R134" s="22"/>
      <c r="S134" s="22"/>
      <c r="T134" s="22"/>
      <c r="U134" s="22"/>
      <c r="V134" s="29"/>
      <c r="W134" s="22"/>
      <c r="X134" s="22"/>
      <c r="AA134" s="29"/>
      <c r="AF134" s="29"/>
      <c r="AI134" s="197"/>
    </row>
    <row r="135" spans="1:35">
      <c r="A135" t="s">
        <v>103</v>
      </c>
      <c r="B135" s="11" t="s">
        <v>177</v>
      </c>
      <c r="C135" s="27">
        <v>1194906</v>
      </c>
      <c r="D135" s="27">
        <v>1164133</v>
      </c>
      <c r="E135" s="27">
        <v>1547091</v>
      </c>
      <c r="F135" s="27">
        <v>1609719</v>
      </c>
      <c r="G135" s="30">
        <v>5515850</v>
      </c>
      <c r="H135" s="27">
        <v>1692879</v>
      </c>
      <c r="I135" s="27">
        <v>1801722</v>
      </c>
      <c r="J135" s="27">
        <v>1569689</v>
      </c>
      <c r="K135" s="27">
        <v>1452041</v>
      </c>
      <c r="L135" s="30">
        <v>6516331</v>
      </c>
      <c r="M135" s="27">
        <v>1659798</v>
      </c>
      <c r="N135" s="27">
        <v>1384347</v>
      </c>
      <c r="O135" s="27">
        <v>1365623</v>
      </c>
      <c r="P135" s="27">
        <v>1380383</v>
      </c>
      <c r="Q135" s="30">
        <v>5790151</v>
      </c>
      <c r="R135" s="27">
        <v>1499120.0222100001</v>
      </c>
      <c r="S135" s="27">
        <v>1477065</v>
      </c>
      <c r="T135" s="27">
        <v>1386322</v>
      </c>
      <c r="U135" s="27">
        <v>1195665</v>
      </c>
      <c r="V135" s="30">
        <v>5558172.0222100001</v>
      </c>
      <c r="W135" s="27">
        <v>1269030</v>
      </c>
      <c r="X135" s="27">
        <v>1689408</v>
      </c>
      <c r="Y135" s="27">
        <v>1677776</v>
      </c>
      <c r="Z135" s="27">
        <v>1487778</v>
      </c>
      <c r="AA135" s="30">
        <v>6123992</v>
      </c>
      <c r="AB135" s="27">
        <v>1574844</v>
      </c>
      <c r="AC135" s="27">
        <v>1834334</v>
      </c>
      <c r="AD135" s="27">
        <v>1707414</v>
      </c>
      <c r="AE135" s="27">
        <v>1829309</v>
      </c>
      <c r="AF135" s="30">
        <v>6945901</v>
      </c>
      <c r="AG135" s="27">
        <v>2064016</v>
      </c>
      <c r="AH135" s="27">
        <v>2054148.9474538921</v>
      </c>
      <c r="AI135" s="197"/>
    </row>
    <row r="136" spans="1:35">
      <c r="A136" t="s">
        <v>173</v>
      </c>
      <c r="B136" s="11" t="s">
        <v>469</v>
      </c>
      <c r="C136" s="27">
        <v>183235.00597418199</v>
      </c>
      <c r="D136" s="27">
        <v>43502.625990274799</v>
      </c>
      <c r="E136" s="27">
        <v>25838</v>
      </c>
      <c r="F136" s="27">
        <v>-69767.781163324806</v>
      </c>
      <c r="G136" s="30">
        <v>182807.85080113198</v>
      </c>
      <c r="H136" s="27">
        <v>79875.546677485399</v>
      </c>
      <c r="I136" s="27">
        <v>-110909.893124052</v>
      </c>
      <c r="J136" s="27">
        <v>69759.4666548073</v>
      </c>
      <c r="K136" s="27">
        <v>22513.8626372217</v>
      </c>
      <c r="L136" s="30">
        <v>61238.982845462393</v>
      </c>
      <c r="M136" s="27">
        <v>-134460.893298276</v>
      </c>
      <c r="N136" s="27">
        <v>79811.722828761995</v>
      </c>
      <c r="O136" s="27">
        <v>26901.752236963501</v>
      </c>
      <c r="P136" s="27">
        <v>-30140.812559682301</v>
      </c>
      <c r="Q136" s="30">
        <v>-57888.230792232804</v>
      </c>
      <c r="R136" s="27">
        <v>-21907.536074348202</v>
      </c>
      <c r="S136" s="27">
        <v>-41676.9732164585</v>
      </c>
      <c r="T136" s="27">
        <v>19268.256348777999</v>
      </c>
      <c r="U136" s="27">
        <v>-15690.775577803401</v>
      </c>
      <c r="V136" s="30">
        <v>-60007.028519832107</v>
      </c>
      <c r="W136" s="27">
        <v>-15707.6685724826</v>
      </c>
      <c r="X136" s="27">
        <v>53642.042791811808</v>
      </c>
      <c r="Y136" s="27">
        <v>-10918.6522435362</v>
      </c>
      <c r="Z136" s="27">
        <v>85523.464000000007</v>
      </c>
      <c r="AA136" s="30">
        <v>112539.18597579302</v>
      </c>
      <c r="AB136" s="27">
        <v>-51725.492000000006</v>
      </c>
      <c r="AC136" s="27">
        <v>-32763.691999999999</v>
      </c>
      <c r="AD136" s="27">
        <v>-15916.42</v>
      </c>
      <c r="AE136" s="27">
        <v>25353.150430000002</v>
      </c>
      <c r="AF136" s="30">
        <v>-75052.453570000012</v>
      </c>
      <c r="AG136" s="27">
        <v>-41716.301055999997</v>
      </c>
      <c r="AH136" s="27">
        <v>-8569.5088760001036</v>
      </c>
      <c r="AI136" s="197"/>
    </row>
    <row r="137" spans="1:35">
      <c r="A137" s="2" t="s">
        <v>439</v>
      </c>
      <c r="B137" s="8" t="s">
        <v>179</v>
      </c>
      <c r="C137" s="22">
        <v>1378141.0059741819</v>
      </c>
      <c r="D137" s="22">
        <v>1207635.6259902748</v>
      </c>
      <c r="E137" s="22">
        <v>1572929</v>
      </c>
      <c r="F137" s="22">
        <v>1539951.2188366752</v>
      </c>
      <c r="G137" s="29">
        <v>5698656.8508011317</v>
      </c>
      <c r="H137" s="22">
        <v>1772754.5466774851</v>
      </c>
      <c r="I137" s="22">
        <v>1690812.10687595</v>
      </c>
      <c r="J137" s="22">
        <v>1639448.4666548099</v>
      </c>
      <c r="K137" s="22">
        <v>1474554.86263722</v>
      </c>
      <c r="L137" s="29">
        <v>6577569.9828454647</v>
      </c>
      <c r="M137" s="22">
        <v>1525337.10670172</v>
      </c>
      <c r="N137" s="22">
        <v>1464158.72282876</v>
      </c>
      <c r="O137" s="22">
        <v>1392524.75223696</v>
      </c>
      <c r="P137" s="22">
        <v>1350242.1874403199</v>
      </c>
      <c r="Q137" s="29">
        <v>5732262.7692077598</v>
      </c>
      <c r="R137" s="22">
        <v>1477212.48613565</v>
      </c>
      <c r="S137" s="22">
        <v>1435388.0267835399</v>
      </c>
      <c r="T137" s="22">
        <v>1405590.2563487799</v>
      </c>
      <c r="U137" s="22">
        <v>1179974.2244221999</v>
      </c>
      <c r="V137" s="29">
        <v>5498164.9936901694</v>
      </c>
      <c r="W137" s="22">
        <v>1253322.3314275199</v>
      </c>
      <c r="X137" s="22">
        <v>1743050.0427918115</v>
      </c>
      <c r="Y137" s="22">
        <v>1666857.347756464</v>
      </c>
      <c r="Z137" s="22">
        <v>1573301.4639999999</v>
      </c>
      <c r="AA137" s="29">
        <v>6236531.1859757956</v>
      </c>
      <c r="AB137" s="22">
        <v>1523118.5079999999</v>
      </c>
      <c r="AC137" s="22">
        <v>1801570.308</v>
      </c>
      <c r="AD137" s="22">
        <v>1691497.58</v>
      </c>
      <c r="AE137" s="22">
        <v>1854662.1504299999</v>
      </c>
      <c r="AF137" s="29">
        <v>6870848.5464299992</v>
      </c>
      <c r="AG137" s="22">
        <v>2022299.6989440001</v>
      </c>
      <c r="AH137" s="22">
        <v>2045579.438577892</v>
      </c>
      <c r="AI137" s="197"/>
    </row>
    <row r="138" spans="1:35">
      <c r="C138" s="22"/>
      <c r="D138" s="22"/>
      <c r="E138" s="22"/>
      <c r="G138" s="29"/>
      <c r="H138" s="22"/>
      <c r="I138" s="22"/>
      <c r="J138" s="22"/>
      <c r="K138" s="22"/>
      <c r="L138" s="29"/>
      <c r="M138" s="22"/>
      <c r="N138" s="22"/>
      <c r="O138" s="22"/>
      <c r="P138" s="22"/>
      <c r="Q138" s="29"/>
      <c r="R138" s="22"/>
      <c r="S138" s="22"/>
      <c r="T138" s="22"/>
      <c r="U138" s="22"/>
      <c r="V138" s="29"/>
      <c r="W138" s="22"/>
      <c r="X138" s="22"/>
      <c r="AA138" s="29"/>
      <c r="AF138" s="29"/>
      <c r="AI138" s="197"/>
    </row>
    <row r="139" spans="1:35">
      <c r="A139" t="s">
        <v>59</v>
      </c>
      <c r="B139" s="11" t="s">
        <v>180</v>
      </c>
      <c r="C139" s="27">
        <v>-169786</v>
      </c>
      <c r="D139" s="27">
        <v>-272374</v>
      </c>
      <c r="E139" s="27">
        <v>-410595</v>
      </c>
      <c r="F139" s="27">
        <v>-512380</v>
      </c>
      <c r="G139" s="30">
        <v>-1365135</v>
      </c>
      <c r="H139" s="27">
        <v>-436852</v>
      </c>
      <c r="I139" s="27">
        <v>-608411</v>
      </c>
      <c r="J139" s="27">
        <v>-393592</v>
      </c>
      <c r="K139" s="27">
        <v>-360387</v>
      </c>
      <c r="L139" s="30">
        <v>-1799242</v>
      </c>
      <c r="M139" s="27">
        <v>-558755</v>
      </c>
      <c r="N139" s="27">
        <v>-292070</v>
      </c>
      <c r="O139" s="27">
        <v>-336327</v>
      </c>
      <c r="P139" s="27">
        <v>-376401</v>
      </c>
      <c r="Q139" s="30">
        <v>-1563553</v>
      </c>
      <c r="R139" s="27">
        <v>-409662</v>
      </c>
      <c r="S139" s="27">
        <v>-424123</v>
      </c>
      <c r="T139" s="27">
        <v>-312015</v>
      </c>
      <c r="U139" s="27">
        <v>-279860</v>
      </c>
      <c r="V139" s="30">
        <v>-1425660</v>
      </c>
      <c r="W139" s="27">
        <v>-319461</v>
      </c>
      <c r="X139" s="27">
        <v>-445365</v>
      </c>
      <c r="Y139" s="27">
        <v>-473243</v>
      </c>
      <c r="Z139" s="27">
        <v>-309232</v>
      </c>
      <c r="AA139" s="30">
        <v>-1547301</v>
      </c>
      <c r="AB139" s="27">
        <v>-468721</v>
      </c>
      <c r="AC139" s="27">
        <v>-507353</v>
      </c>
      <c r="AD139" s="27">
        <v>-461500</v>
      </c>
      <c r="AE139" s="27">
        <v>-921455</v>
      </c>
      <c r="AF139" s="30">
        <v>-2359029</v>
      </c>
      <c r="AG139" s="27">
        <v>-586882</v>
      </c>
      <c r="AH139" s="27">
        <v>-352932.14215143194</v>
      </c>
      <c r="AI139" s="197"/>
    </row>
    <row r="140" spans="1:35">
      <c r="A140" t="s">
        <v>181</v>
      </c>
      <c r="B140" s="11" t="s">
        <v>182</v>
      </c>
      <c r="C140" s="27">
        <v>-183235.00597418199</v>
      </c>
      <c r="D140" s="27">
        <v>-43502.625990274799</v>
      </c>
      <c r="E140" s="27">
        <v>-25838</v>
      </c>
      <c r="F140" s="27">
        <v>69767.781163324806</v>
      </c>
      <c r="G140" s="30">
        <v>-182807.85080113198</v>
      </c>
      <c r="H140" s="27">
        <v>-79875.546677485399</v>
      </c>
      <c r="I140" s="27">
        <v>110909.893124052</v>
      </c>
      <c r="J140" s="27">
        <v>-69759.4666548073</v>
      </c>
      <c r="K140" s="27">
        <v>-22513.8626372217</v>
      </c>
      <c r="L140" s="30">
        <v>-61238.982845462393</v>
      </c>
      <c r="M140" s="27">
        <v>134460.893298276</v>
      </c>
      <c r="N140" s="27">
        <v>-79811.722828761995</v>
      </c>
      <c r="O140" s="27">
        <v>-26901.752236963501</v>
      </c>
      <c r="P140" s="27">
        <v>30140.812559682301</v>
      </c>
      <c r="Q140" s="30">
        <v>57888.230792232804</v>
      </c>
      <c r="R140" s="27">
        <v>21907.536074348202</v>
      </c>
      <c r="S140" s="27">
        <v>41676.9732164585</v>
      </c>
      <c r="T140" s="27">
        <v>-19268.256348777999</v>
      </c>
      <c r="U140" s="27">
        <v>15690.775577803401</v>
      </c>
      <c r="V140" s="30">
        <v>60007.028519832107</v>
      </c>
      <c r="W140" s="27">
        <v>15707.6685724826</v>
      </c>
      <c r="X140" s="27">
        <v>-53642.042791811808</v>
      </c>
      <c r="Y140" s="27">
        <v>10918.6522435362</v>
      </c>
      <c r="Z140" s="27">
        <v>-85523.464000000007</v>
      </c>
      <c r="AA140" s="30">
        <v>-112539.18597579302</v>
      </c>
      <c r="AB140" s="27">
        <v>51725.492000000006</v>
      </c>
      <c r="AC140" s="27">
        <v>32763.691999999999</v>
      </c>
      <c r="AD140" s="27">
        <v>15916.42</v>
      </c>
      <c r="AE140" s="27">
        <v>-25353.150430000002</v>
      </c>
      <c r="AF140" s="30">
        <v>75052.453570000012</v>
      </c>
      <c r="AG140" s="27">
        <v>41716.301055999997</v>
      </c>
      <c r="AH140" s="27">
        <v>8569.5088760001036</v>
      </c>
      <c r="AI140" s="197"/>
    </row>
    <row r="141" spans="1:35">
      <c r="A141" s="2" t="s">
        <v>440</v>
      </c>
      <c r="B141" s="8" t="s">
        <v>184</v>
      </c>
      <c r="C141" s="22">
        <v>-353021.00597418199</v>
      </c>
      <c r="D141" s="22">
        <v>-315876.62599027483</v>
      </c>
      <c r="E141" s="22">
        <v>-436433</v>
      </c>
      <c r="F141" s="22">
        <v>-442612.21883667517</v>
      </c>
      <c r="G141" s="29">
        <v>-1547942.8508011319</v>
      </c>
      <c r="H141" s="22">
        <v>-516727.5466774854</v>
      </c>
      <c r="I141" s="22">
        <v>-497501.10687594803</v>
      </c>
      <c r="J141" s="22">
        <v>-463351.46665480698</v>
      </c>
      <c r="K141" s="22">
        <v>-382900.86263722199</v>
      </c>
      <c r="L141" s="29">
        <v>-1860480.9828454626</v>
      </c>
      <c r="M141" s="22">
        <v>-424294.106701724</v>
      </c>
      <c r="N141" s="22">
        <v>-371881.72282876202</v>
      </c>
      <c r="O141" s="22">
        <v>-363228.75223696302</v>
      </c>
      <c r="P141" s="22">
        <v>-346260.187440318</v>
      </c>
      <c r="Q141" s="29">
        <v>-1505664.7692077672</v>
      </c>
      <c r="R141" s="22">
        <v>-387754.46392565197</v>
      </c>
      <c r="S141" s="22">
        <v>-382446.02678354102</v>
      </c>
      <c r="T141" s="22">
        <v>-331283.25634877803</v>
      </c>
      <c r="U141" s="22">
        <v>-264169.22442219697</v>
      </c>
      <c r="V141" s="29">
        <v>-1365652.9714801679</v>
      </c>
      <c r="W141" s="22">
        <v>-303753.331427517</v>
      </c>
      <c r="X141" s="22">
        <v>-499007.04279181187</v>
      </c>
      <c r="Y141" s="22">
        <v>-462324.3477564638</v>
      </c>
      <c r="Z141" s="22">
        <v>-394755.46400000004</v>
      </c>
      <c r="AA141" s="29">
        <v>-1659840.1859757928</v>
      </c>
      <c r="AB141" s="22">
        <v>-416995.50799999997</v>
      </c>
      <c r="AC141" s="22">
        <v>-474589.30800000002</v>
      </c>
      <c r="AD141" s="22">
        <v>-445583.58</v>
      </c>
      <c r="AE141" s="22">
        <v>-946808.15043000004</v>
      </c>
      <c r="AF141" s="29">
        <v>-2283976.5464300001</v>
      </c>
      <c r="AG141" s="22">
        <v>-545165.69894399995</v>
      </c>
      <c r="AH141" s="22">
        <v>-344362.63327543187</v>
      </c>
      <c r="AI141" s="197"/>
    </row>
  </sheetData>
  <mergeCells count="10">
    <mergeCell ref="A99:A100"/>
    <mergeCell ref="B99:B100"/>
    <mergeCell ref="A129:A130"/>
    <mergeCell ref="B129:B130"/>
    <mergeCell ref="A2:A3"/>
    <mergeCell ref="B2:B3"/>
    <mergeCell ref="A64:A65"/>
    <mergeCell ref="B64:B65"/>
    <mergeCell ref="A83:A84"/>
    <mergeCell ref="B83:B84"/>
  </mergeCells>
  <phoneticPr fontId="31" type="noConversion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6791-6BBA-4F30-94D0-C1952F874276}">
  <dimension ref="A1:AP82"/>
  <sheetViews>
    <sheetView showGridLines="0" zoomScale="120" zoomScaleNormal="120" workbookViewId="0">
      <pane xSplit="1" topLeftCell="AJ1" activePane="topRight" state="frozen"/>
      <selection pane="topRight" activeCell="AN31" sqref="AN31"/>
    </sheetView>
  </sheetViews>
  <sheetFormatPr defaultColWidth="7.08984375" defaultRowHeight="15" customHeight="1"/>
  <cols>
    <col min="1" max="1" width="48.90625" style="222" customWidth="1"/>
    <col min="2" max="2" width="99" style="218" bestFit="1" customWidth="1"/>
    <col min="3" max="3" width="10.453125" style="218" customWidth="1"/>
    <col min="4" max="4" width="11.453125" style="218" customWidth="1"/>
    <col min="5" max="5" width="11.36328125" style="218" customWidth="1"/>
    <col min="6" max="6" width="11.08984375" style="218" customWidth="1"/>
    <col min="7" max="9" width="10.36328125" style="218" customWidth="1"/>
    <col min="10" max="10" width="11.453125" style="218" customWidth="1"/>
    <col min="11" max="13" width="9.54296875" style="218" bestFit="1" customWidth="1"/>
    <col min="14" max="14" width="9.54296875" style="273" bestFit="1" customWidth="1"/>
    <col min="15" max="16" width="9.54296875" style="218" bestFit="1" customWidth="1"/>
    <col min="17" max="17" width="11" style="218" bestFit="1" customWidth="1"/>
    <col min="18" max="18" width="9.54296875" style="218" bestFit="1" customWidth="1"/>
    <col min="19" max="19" width="11.54296875" style="218" bestFit="1" customWidth="1"/>
    <col min="20" max="20" width="11.453125" style="218" customWidth="1"/>
    <col min="21" max="21" width="9.54296875" style="218" bestFit="1" customWidth="1"/>
    <col min="22" max="22" width="12.453125" style="218" bestFit="1" customWidth="1"/>
    <col min="23" max="26" width="11.54296875" style="218" bestFit="1" customWidth="1"/>
    <col min="27" max="40" width="12" style="218" bestFit="1" customWidth="1"/>
    <col min="41" max="41" width="7.08984375" style="218"/>
    <col min="42" max="42" width="9.453125" style="218" bestFit="1" customWidth="1"/>
    <col min="43" max="16384" width="7.08984375" style="218"/>
  </cols>
  <sheetData>
    <row r="1" spans="1:42" ht="12" customHeight="1">
      <c r="A1" s="212" t="s">
        <v>16</v>
      </c>
      <c r="B1" s="213" t="s">
        <v>16</v>
      </c>
      <c r="C1" s="214"/>
      <c r="D1" s="215"/>
      <c r="E1" s="216"/>
      <c r="F1" s="216"/>
      <c r="G1" s="216"/>
      <c r="H1" s="216"/>
      <c r="I1" s="216"/>
      <c r="J1" s="214"/>
      <c r="K1" s="214"/>
      <c r="L1" s="214"/>
      <c r="M1" s="214"/>
      <c r="N1" s="217"/>
      <c r="O1" s="214"/>
      <c r="P1" s="214"/>
    </row>
    <row r="2" spans="1:42" ht="12" customHeight="1">
      <c r="A2" s="219" t="s">
        <v>17</v>
      </c>
      <c r="B2" s="220" t="s">
        <v>644</v>
      </c>
      <c r="C2" s="214"/>
      <c r="D2" s="221"/>
      <c r="E2" s="216"/>
      <c r="F2" s="216"/>
      <c r="G2" s="216"/>
      <c r="H2" s="216"/>
      <c r="I2" s="216"/>
      <c r="J2" s="214"/>
      <c r="K2" s="214"/>
      <c r="L2" s="214"/>
      <c r="M2" s="214"/>
      <c r="N2" s="217"/>
      <c r="O2" s="214"/>
      <c r="P2" s="214"/>
    </row>
    <row r="3" spans="1:42" ht="12" customHeight="1">
      <c r="B3" s="223"/>
      <c r="C3" s="224"/>
      <c r="D3" s="225"/>
      <c r="E3" s="224"/>
      <c r="F3" s="224"/>
      <c r="G3" s="226"/>
      <c r="H3" s="226"/>
      <c r="I3" s="226"/>
      <c r="J3" s="227"/>
      <c r="K3" s="227"/>
      <c r="L3" s="227"/>
      <c r="M3" s="227"/>
      <c r="N3" s="228"/>
      <c r="O3" s="227"/>
      <c r="P3" s="227"/>
    </row>
    <row r="4" spans="1:42" ht="14.5">
      <c r="A4" s="397" t="s">
        <v>645</v>
      </c>
      <c r="B4" s="397" t="s">
        <v>646</v>
      </c>
      <c r="C4" s="230" t="s">
        <v>21</v>
      </c>
      <c r="D4" s="231" t="s">
        <v>49</v>
      </c>
      <c r="E4" s="232" t="s">
        <v>50</v>
      </c>
      <c r="F4" s="232" t="s">
        <v>51</v>
      </c>
      <c r="G4" s="232" t="s">
        <v>25</v>
      </c>
      <c r="H4" s="232" t="s">
        <v>52</v>
      </c>
      <c r="I4" s="232" t="s">
        <v>53</v>
      </c>
      <c r="J4" s="232" t="s">
        <v>54</v>
      </c>
      <c r="K4" s="232" t="s">
        <v>255</v>
      </c>
      <c r="L4" s="232" t="s">
        <v>261</v>
      </c>
      <c r="M4" s="232" t="s">
        <v>262</v>
      </c>
      <c r="N4" s="232" t="s">
        <v>264</v>
      </c>
      <c r="O4" s="232" t="s">
        <v>266</v>
      </c>
      <c r="P4" s="232" t="s">
        <v>268</v>
      </c>
      <c r="Q4" s="232" t="s">
        <v>270</v>
      </c>
      <c r="R4" s="232" t="s">
        <v>274</v>
      </c>
      <c r="S4" s="232" t="s">
        <v>276</v>
      </c>
      <c r="T4" s="232" t="s">
        <v>282</v>
      </c>
      <c r="U4" s="232" t="s">
        <v>289</v>
      </c>
      <c r="V4" s="232" t="s">
        <v>384</v>
      </c>
      <c r="W4" s="232" t="s">
        <v>390</v>
      </c>
      <c r="X4" s="232" t="s">
        <v>393</v>
      </c>
      <c r="Y4" s="232" t="s">
        <v>397</v>
      </c>
      <c r="Z4" s="232" t="s">
        <v>404</v>
      </c>
      <c r="AA4" s="232" t="s">
        <v>409</v>
      </c>
      <c r="AB4" s="232" t="s">
        <v>413</v>
      </c>
      <c r="AC4" s="232" t="s">
        <v>421</v>
      </c>
      <c r="AD4" s="232" t="s">
        <v>422</v>
      </c>
      <c r="AE4" s="232" t="s">
        <v>425</v>
      </c>
      <c r="AF4" s="232" t="s">
        <v>433</v>
      </c>
      <c r="AG4" s="232" t="s">
        <v>437</v>
      </c>
      <c r="AH4" s="232" t="s">
        <v>441</v>
      </c>
      <c r="AI4" s="232" t="s">
        <v>888</v>
      </c>
      <c r="AJ4" s="232" t="s">
        <v>907</v>
      </c>
      <c r="AK4" s="232" t="s">
        <v>946</v>
      </c>
      <c r="AL4" s="232" t="s">
        <v>952</v>
      </c>
      <c r="AM4" s="232" t="s">
        <v>975</v>
      </c>
      <c r="AN4" s="232" t="s">
        <v>978</v>
      </c>
    </row>
    <row r="5" spans="1:42" ht="14.5">
      <c r="A5" s="397"/>
      <c r="B5" s="397"/>
      <c r="C5" s="230" t="s">
        <v>20</v>
      </c>
      <c r="D5" s="231" t="s">
        <v>647</v>
      </c>
      <c r="E5" s="232" t="s">
        <v>23</v>
      </c>
      <c r="F5" s="232" t="s">
        <v>24</v>
      </c>
      <c r="G5" s="232" t="s">
        <v>55</v>
      </c>
      <c r="H5" s="232" t="s">
        <v>56</v>
      </c>
      <c r="I5" s="232" t="s">
        <v>57</v>
      </c>
      <c r="J5" s="232" t="s">
        <v>58</v>
      </c>
      <c r="K5" s="232" t="s">
        <v>256</v>
      </c>
      <c r="L5" s="232" t="s">
        <v>260</v>
      </c>
      <c r="M5" s="232" t="s">
        <v>263</v>
      </c>
      <c r="N5" s="232" t="s">
        <v>265</v>
      </c>
      <c r="O5" s="232" t="s">
        <v>267</v>
      </c>
      <c r="P5" s="232" t="s">
        <v>269</v>
      </c>
      <c r="Q5" s="232" t="s">
        <v>271</v>
      </c>
      <c r="R5" s="232" t="s">
        <v>275</v>
      </c>
      <c r="S5" s="232" t="s">
        <v>277</v>
      </c>
      <c r="T5" s="232" t="s">
        <v>283</v>
      </c>
      <c r="U5" s="232" t="s">
        <v>290</v>
      </c>
      <c r="V5" s="232" t="s">
        <v>385</v>
      </c>
      <c r="W5" s="232" t="s">
        <v>391</v>
      </c>
      <c r="X5" s="232" t="s">
        <v>394</v>
      </c>
      <c r="Y5" s="232" t="s">
        <v>398</v>
      </c>
      <c r="Z5" s="232" t="s">
        <v>403</v>
      </c>
      <c r="AA5" s="232" t="s">
        <v>410</v>
      </c>
      <c r="AB5" s="232" t="s">
        <v>414</v>
      </c>
      <c r="AC5" s="232" t="s">
        <v>420</v>
      </c>
      <c r="AD5" s="232" t="s">
        <v>423</v>
      </c>
      <c r="AE5" s="232" t="s">
        <v>426</v>
      </c>
      <c r="AF5" s="232" t="s">
        <v>434</v>
      </c>
      <c r="AG5" s="232" t="s">
        <v>438</v>
      </c>
      <c r="AH5" s="232" t="s">
        <v>442</v>
      </c>
      <c r="AI5" s="232" t="s">
        <v>889</v>
      </c>
      <c r="AJ5" s="232" t="s">
        <v>908</v>
      </c>
      <c r="AK5" s="232" t="s">
        <v>947</v>
      </c>
      <c r="AL5" s="232" t="s">
        <v>953</v>
      </c>
      <c r="AM5" s="232" t="s">
        <v>976</v>
      </c>
      <c r="AN5" s="232" t="s">
        <v>979</v>
      </c>
    </row>
    <row r="6" spans="1:42" ht="11.25" customHeight="1">
      <c r="A6" s="233" t="s">
        <v>648</v>
      </c>
      <c r="B6" s="234" t="s">
        <v>649</v>
      </c>
      <c r="C6" s="235"/>
      <c r="D6" s="236"/>
      <c r="E6" s="237"/>
      <c r="F6" s="238"/>
      <c r="G6" s="235"/>
      <c r="H6" s="235"/>
      <c r="I6" s="235"/>
      <c r="J6" s="235"/>
      <c r="K6" s="235"/>
      <c r="L6" s="235"/>
      <c r="M6" s="235"/>
      <c r="N6" s="239"/>
      <c r="O6" s="235"/>
      <c r="P6" s="235"/>
      <c r="Q6" s="235"/>
    </row>
    <row r="7" spans="1:42" ht="11.25" customHeight="1">
      <c r="A7" s="240" t="s">
        <v>650</v>
      </c>
      <c r="B7" s="234" t="s">
        <v>651</v>
      </c>
      <c r="C7" s="241">
        <v>13804755</v>
      </c>
      <c r="D7" s="241">
        <v>4784100</v>
      </c>
      <c r="E7" s="241">
        <v>5349458</v>
      </c>
      <c r="F7" s="241">
        <v>6506030</v>
      </c>
      <c r="G7" s="241">
        <v>7509318</v>
      </c>
      <c r="H7" s="241">
        <v>8221642</v>
      </c>
      <c r="I7" s="241">
        <v>8630123</v>
      </c>
      <c r="J7" s="241">
        <v>7475618</v>
      </c>
      <c r="K7" s="241">
        <v>8800335</v>
      </c>
      <c r="L7" s="241">
        <v>10323038</v>
      </c>
      <c r="M7" s="241">
        <v>11509549</v>
      </c>
      <c r="N7" s="242">
        <v>10454127</v>
      </c>
      <c r="O7" s="241">
        <v>11866462</v>
      </c>
      <c r="P7" s="241">
        <v>15124987</v>
      </c>
      <c r="Q7" s="243">
        <v>16112515</v>
      </c>
      <c r="R7" s="243">
        <v>17086412</v>
      </c>
      <c r="S7" s="243">
        <v>16867853</v>
      </c>
      <c r="T7" s="243">
        <v>19858805</v>
      </c>
      <c r="U7" s="243">
        <v>25585963</v>
      </c>
      <c r="V7" s="243">
        <v>21080155</v>
      </c>
      <c r="W7" s="243">
        <v>19769140</v>
      </c>
      <c r="X7" s="243">
        <v>16698838</v>
      </c>
      <c r="Y7" s="243">
        <v>18475346</v>
      </c>
      <c r="Z7" s="243">
        <v>17114735</v>
      </c>
      <c r="AA7" s="243">
        <v>15564329</v>
      </c>
      <c r="AB7" s="243">
        <v>16127049</v>
      </c>
      <c r="AC7" s="243">
        <v>17198011</v>
      </c>
      <c r="AD7" s="243">
        <v>18828942</v>
      </c>
      <c r="AE7" s="243">
        <v>18424340</v>
      </c>
      <c r="AF7" s="243">
        <v>16766749</v>
      </c>
      <c r="AG7" s="243">
        <v>16419329</v>
      </c>
      <c r="AH7" s="243">
        <v>15172534</v>
      </c>
      <c r="AI7" s="243">
        <v>16101848</v>
      </c>
      <c r="AJ7" s="243">
        <v>16412893</v>
      </c>
      <c r="AK7" s="243">
        <v>17193792</v>
      </c>
      <c r="AL7" s="243">
        <v>17712103</v>
      </c>
      <c r="AM7" s="243">
        <v>17945705</v>
      </c>
      <c r="AN7" s="243">
        <v>19047627</v>
      </c>
    </row>
    <row r="8" spans="1:42" ht="11.25" customHeight="1">
      <c r="A8" s="244" t="s">
        <v>652</v>
      </c>
      <c r="B8" s="245" t="s">
        <v>653</v>
      </c>
      <c r="C8" s="246">
        <v>262320</v>
      </c>
      <c r="D8" s="246">
        <v>313767</v>
      </c>
      <c r="E8" s="246">
        <v>319890</v>
      </c>
      <c r="F8" s="246">
        <v>711140</v>
      </c>
      <c r="G8" s="246">
        <v>252615</v>
      </c>
      <c r="H8" s="246">
        <v>396018</v>
      </c>
      <c r="I8" s="246">
        <v>566166</v>
      </c>
      <c r="J8" s="246">
        <v>329687</v>
      </c>
      <c r="K8" s="246">
        <v>888531</v>
      </c>
      <c r="L8" s="246">
        <v>520253</v>
      </c>
      <c r="M8" s="246">
        <v>642589</v>
      </c>
      <c r="N8" s="247">
        <v>494033</v>
      </c>
      <c r="O8" s="246">
        <v>905064</v>
      </c>
      <c r="P8" s="246">
        <v>966702</v>
      </c>
      <c r="Q8" s="248">
        <v>1290332</v>
      </c>
      <c r="R8" s="248">
        <v>1438420</v>
      </c>
      <c r="S8" s="248">
        <v>1536454</v>
      </c>
      <c r="T8" s="248">
        <v>2065184</v>
      </c>
      <c r="U8" s="248">
        <v>3777045</v>
      </c>
      <c r="V8" s="248">
        <v>2560516</v>
      </c>
      <c r="W8" s="248">
        <v>2711499</v>
      </c>
      <c r="X8" s="248">
        <v>2371543</v>
      </c>
      <c r="Y8" s="248">
        <v>4267671</v>
      </c>
      <c r="Z8" s="248">
        <v>2613794</v>
      </c>
      <c r="AA8" s="248">
        <v>1929953</v>
      </c>
      <c r="AB8" s="248">
        <v>2170662</v>
      </c>
      <c r="AC8" s="248">
        <v>3174523</v>
      </c>
      <c r="AD8" s="248">
        <v>1788906</v>
      </c>
      <c r="AE8" s="248">
        <v>1664174</v>
      </c>
      <c r="AF8" s="248">
        <v>2366921</v>
      </c>
      <c r="AG8" s="248">
        <v>1901718</v>
      </c>
      <c r="AH8" s="248">
        <v>1636275</v>
      </c>
      <c r="AI8" s="248">
        <v>1347701</v>
      </c>
      <c r="AJ8" s="248">
        <v>1413772</v>
      </c>
      <c r="AK8" s="248">
        <v>1603998</v>
      </c>
      <c r="AL8" s="248">
        <v>1603617</v>
      </c>
      <c r="AM8" s="248">
        <v>921565</v>
      </c>
      <c r="AN8" s="248">
        <v>1163233</v>
      </c>
    </row>
    <row r="9" spans="1:42" ht="11.25" customHeight="1">
      <c r="A9" s="249" t="s">
        <v>654</v>
      </c>
      <c r="B9" s="245" t="s">
        <v>655</v>
      </c>
      <c r="C9" s="246">
        <v>12868729</v>
      </c>
      <c r="D9" s="246">
        <v>3661718</v>
      </c>
      <c r="E9" s="246">
        <v>4189304</v>
      </c>
      <c r="F9" s="246">
        <v>4926832</v>
      </c>
      <c r="G9" s="246">
        <v>6499792</v>
      </c>
      <c r="H9" s="246">
        <v>7050786</v>
      </c>
      <c r="I9" s="246">
        <v>7389327</v>
      </c>
      <c r="J9" s="246">
        <v>6487587</v>
      </c>
      <c r="K9" s="246">
        <v>7124580</v>
      </c>
      <c r="L9" s="246">
        <v>8927165</v>
      </c>
      <c r="M9" s="246">
        <v>9604951</v>
      </c>
      <c r="N9" s="247">
        <v>8631578</v>
      </c>
      <c r="O9" s="246">
        <v>9027303</v>
      </c>
      <c r="P9" s="246">
        <v>11833795</v>
      </c>
      <c r="Q9" s="248">
        <v>13306659</v>
      </c>
      <c r="R9" s="248">
        <v>14003987</v>
      </c>
      <c r="S9" s="248">
        <v>14089062</v>
      </c>
      <c r="T9" s="248">
        <v>16265035</v>
      </c>
      <c r="U9" s="248">
        <v>20192842</v>
      </c>
      <c r="V9" s="248">
        <v>16573301</v>
      </c>
      <c r="W9" s="248">
        <v>15805419</v>
      </c>
      <c r="X9" s="248">
        <v>12796550</v>
      </c>
      <c r="Y9" s="248">
        <v>12470836</v>
      </c>
      <c r="Z9" s="248">
        <v>12283245</v>
      </c>
      <c r="AA9" s="248">
        <v>12230476</v>
      </c>
      <c r="AB9" s="248">
        <v>12074992</v>
      </c>
      <c r="AC9" s="248">
        <v>11740359</v>
      </c>
      <c r="AD9" s="248">
        <v>14160858</v>
      </c>
      <c r="AE9" s="248">
        <v>15286575</v>
      </c>
      <c r="AF9" s="248">
        <v>12777309</v>
      </c>
      <c r="AG9" s="248">
        <v>12962063</v>
      </c>
      <c r="AH9" s="248">
        <v>11662277</v>
      </c>
      <c r="AI9" s="248">
        <v>13131025</v>
      </c>
      <c r="AJ9" s="248">
        <v>13094749</v>
      </c>
      <c r="AK9" s="248">
        <v>14036364</v>
      </c>
      <c r="AL9" s="248">
        <v>13925625</v>
      </c>
      <c r="AM9" s="248">
        <v>14656440</v>
      </c>
      <c r="AN9" s="248">
        <v>15308164</v>
      </c>
      <c r="AP9" s="263"/>
    </row>
    <row r="10" spans="1:42" ht="11.25" customHeight="1">
      <c r="A10" s="249" t="s">
        <v>656</v>
      </c>
      <c r="B10" s="245" t="s">
        <v>657</v>
      </c>
      <c r="C10" s="246">
        <v>1280</v>
      </c>
      <c r="D10" s="246">
        <v>18376</v>
      </c>
      <c r="E10" s="246">
        <v>6024</v>
      </c>
      <c r="F10" s="246">
        <v>9381</v>
      </c>
      <c r="G10" s="246">
        <v>3853</v>
      </c>
      <c r="H10" s="246">
        <v>25417</v>
      </c>
      <c r="I10" s="246">
        <v>30805</v>
      </c>
      <c r="J10" s="246">
        <v>24839</v>
      </c>
      <c r="K10" s="246">
        <v>24626</v>
      </c>
      <c r="L10" s="246">
        <v>41331</v>
      </c>
      <c r="M10" s="246">
        <v>445971</v>
      </c>
      <c r="N10" s="247">
        <v>345422</v>
      </c>
      <c r="O10" s="246">
        <v>1043339</v>
      </c>
      <c r="P10" s="246">
        <v>1237808</v>
      </c>
      <c r="Q10" s="248">
        <v>39372</v>
      </c>
      <c r="R10" s="248">
        <v>64900</v>
      </c>
      <c r="S10" s="248">
        <v>0</v>
      </c>
      <c r="T10" s="248">
        <v>9022</v>
      </c>
      <c r="U10" s="248">
        <v>4049</v>
      </c>
      <c r="V10" s="248">
        <v>3553</v>
      </c>
      <c r="W10" s="248">
        <v>52207</v>
      </c>
      <c r="X10" s="248">
        <v>6513</v>
      </c>
      <c r="Y10" s="248">
        <v>10245</v>
      </c>
      <c r="Z10" s="248">
        <v>7472</v>
      </c>
      <c r="AA10" s="248">
        <v>8747</v>
      </c>
      <c r="AB10" s="248">
        <v>17058</v>
      </c>
      <c r="AC10" s="248">
        <v>16098</v>
      </c>
      <c r="AD10" s="248">
        <v>38708</v>
      </c>
      <c r="AE10" s="248">
        <v>12034</v>
      </c>
      <c r="AF10" s="248">
        <v>3438</v>
      </c>
      <c r="AG10" s="248">
        <v>9320</v>
      </c>
      <c r="AH10" s="248">
        <v>1753</v>
      </c>
      <c r="AI10" s="248">
        <v>40358</v>
      </c>
      <c r="AJ10" s="248">
        <v>112972</v>
      </c>
      <c r="AK10" s="248">
        <v>47235</v>
      </c>
      <c r="AL10" s="248">
        <v>11535</v>
      </c>
      <c r="AM10" s="248">
        <v>39014</v>
      </c>
      <c r="AN10" s="248">
        <v>31255</v>
      </c>
    </row>
    <row r="11" spans="1:42" ht="11.25" customHeight="1">
      <c r="A11" s="249" t="s">
        <v>658</v>
      </c>
      <c r="B11" s="245" t="s">
        <v>659</v>
      </c>
      <c r="C11" s="246">
        <v>219070</v>
      </c>
      <c r="D11" s="246">
        <v>237935</v>
      </c>
      <c r="E11" s="246">
        <v>249255</v>
      </c>
      <c r="F11" s="246">
        <v>278441</v>
      </c>
      <c r="G11" s="246">
        <v>279745</v>
      </c>
      <c r="H11" s="246">
        <v>297963</v>
      </c>
      <c r="I11" s="246">
        <v>287230</v>
      </c>
      <c r="J11" s="246">
        <v>323822</v>
      </c>
      <c r="K11" s="246">
        <v>317457</v>
      </c>
      <c r="L11" s="246">
        <v>345388</v>
      </c>
      <c r="M11" s="246">
        <v>294647</v>
      </c>
      <c r="N11" s="247">
        <v>339320</v>
      </c>
      <c r="O11" s="246">
        <v>312402</v>
      </c>
      <c r="P11" s="246">
        <v>333666</v>
      </c>
      <c r="Q11" s="248">
        <v>345905</v>
      </c>
      <c r="R11" s="248">
        <v>412116</v>
      </c>
      <c r="S11" s="248">
        <v>366144</v>
      </c>
      <c r="T11" s="248">
        <v>391166</v>
      </c>
      <c r="U11" s="248">
        <v>369466</v>
      </c>
      <c r="V11" s="248">
        <v>436258</v>
      </c>
      <c r="W11" s="248">
        <v>417461</v>
      </c>
      <c r="X11" s="248">
        <v>431342</v>
      </c>
      <c r="Y11" s="248">
        <v>452375</v>
      </c>
      <c r="Z11" s="248">
        <v>503840</v>
      </c>
      <c r="AA11" s="248">
        <v>464980</v>
      </c>
      <c r="AB11" s="248">
        <v>504895</v>
      </c>
      <c r="AC11" s="248">
        <v>475030</v>
      </c>
      <c r="AD11" s="248">
        <v>566045</v>
      </c>
      <c r="AE11" s="248">
        <v>522838</v>
      </c>
      <c r="AF11" s="248">
        <v>553150</v>
      </c>
      <c r="AG11" s="248">
        <v>506967</v>
      </c>
      <c r="AH11" s="248">
        <v>506647</v>
      </c>
      <c r="AI11" s="248">
        <v>510662</v>
      </c>
      <c r="AJ11" s="248">
        <v>520151</v>
      </c>
      <c r="AK11" s="248">
        <v>572754</v>
      </c>
      <c r="AL11" s="248">
        <v>618339</v>
      </c>
      <c r="AM11" s="248">
        <v>669164</v>
      </c>
      <c r="AN11" s="248">
        <v>659314</v>
      </c>
    </row>
    <row r="12" spans="1:42" ht="11.25" customHeight="1">
      <c r="A12" s="249" t="s">
        <v>660</v>
      </c>
      <c r="B12" s="245" t="s">
        <v>661</v>
      </c>
      <c r="C12" s="246">
        <v>332592</v>
      </c>
      <c r="D12" s="246">
        <v>422308</v>
      </c>
      <c r="E12" s="246">
        <v>471374</v>
      </c>
      <c r="F12" s="246">
        <v>488081</v>
      </c>
      <c r="G12" s="246">
        <v>410005</v>
      </c>
      <c r="H12" s="246">
        <v>347794</v>
      </c>
      <c r="I12" s="246">
        <v>259505</v>
      </c>
      <c r="J12" s="246">
        <v>232910</v>
      </c>
      <c r="K12" s="246">
        <v>335083</v>
      </c>
      <c r="L12" s="246">
        <v>373582</v>
      </c>
      <c r="M12" s="246">
        <v>404433</v>
      </c>
      <c r="N12" s="247">
        <v>481477</v>
      </c>
      <c r="O12" s="246">
        <v>465976</v>
      </c>
      <c r="P12" s="246">
        <v>623968</v>
      </c>
      <c r="Q12" s="248">
        <v>920902</v>
      </c>
      <c r="R12" s="248">
        <v>1010296</v>
      </c>
      <c r="S12" s="248">
        <v>667328</v>
      </c>
      <c r="T12" s="248">
        <v>947053</v>
      </c>
      <c r="U12" s="248">
        <v>1028459</v>
      </c>
      <c r="V12" s="248">
        <v>1334559</v>
      </c>
      <c r="W12" s="248">
        <v>609090</v>
      </c>
      <c r="X12" s="248">
        <v>915311</v>
      </c>
      <c r="Y12" s="248">
        <v>1063667</v>
      </c>
      <c r="Z12" s="248">
        <v>1540133</v>
      </c>
      <c r="AA12" s="248">
        <v>750321</v>
      </c>
      <c r="AB12" s="248">
        <v>1146234</v>
      </c>
      <c r="AC12" s="248">
        <v>1571810</v>
      </c>
      <c r="AD12" s="248">
        <v>1839132</v>
      </c>
      <c r="AE12" s="248">
        <v>483876</v>
      </c>
      <c r="AF12" s="248">
        <v>588855</v>
      </c>
      <c r="AG12" s="248">
        <v>521486</v>
      </c>
      <c r="AH12" s="248">
        <v>605068</v>
      </c>
      <c r="AI12" s="248">
        <v>519648</v>
      </c>
      <c r="AJ12" s="248">
        <v>705314</v>
      </c>
      <c r="AK12" s="248">
        <v>696668</v>
      </c>
      <c r="AL12" s="248">
        <v>1197167</v>
      </c>
      <c r="AM12" s="248">
        <v>1284635</v>
      </c>
      <c r="AN12" s="248">
        <v>1465222</v>
      </c>
    </row>
    <row r="13" spans="1:42" ht="11.25" customHeight="1">
      <c r="A13" s="244" t="s">
        <v>662</v>
      </c>
      <c r="B13" s="245" t="s">
        <v>663</v>
      </c>
      <c r="C13" s="246">
        <v>49863</v>
      </c>
      <c r="D13" s="246">
        <v>45568</v>
      </c>
      <c r="E13" s="246">
        <v>48413</v>
      </c>
      <c r="F13" s="246">
        <v>40639</v>
      </c>
      <c r="G13" s="246">
        <v>42543</v>
      </c>
      <c r="H13" s="246">
        <v>40217</v>
      </c>
      <c r="I13" s="246">
        <v>49622</v>
      </c>
      <c r="J13" s="246">
        <v>43491</v>
      </c>
      <c r="K13" s="246">
        <v>48485</v>
      </c>
      <c r="L13" s="246">
        <v>53812</v>
      </c>
      <c r="M13" s="246">
        <v>70287</v>
      </c>
      <c r="N13" s="247">
        <v>96575</v>
      </c>
      <c r="O13" s="246">
        <v>89821</v>
      </c>
      <c r="P13" s="246">
        <v>89781</v>
      </c>
      <c r="Q13" s="248">
        <v>95435</v>
      </c>
      <c r="R13" s="248">
        <v>120295</v>
      </c>
      <c r="S13" s="248">
        <v>114023</v>
      </c>
      <c r="T13" s="248">
        <v>129367</v>
      </c>
      <c r="U13" s="248">
        <v>138013</v>
      </c>
      <c r="V13" s="248">
        <v>133380</v>
      </c>
      <c r="W13" s="248">
        <v>132438</v>
      </c>
      <c r="X13" s="248">
        <v>119299</v>
      </c>
      <c r="Y13" s="248">
        <v>105450</v>
      </c>
      <c r="Z13" s="248">
        <v>131627</v>
      </c>
      <c r="AA13" s="248">
        <v>126757</v>
      </c>
      <c r="AB13" s="248">
        <v>124991</v>
      </c>
      <c r="AC13" s="248">
        <v>133967</v>
      </c>
      <c r="AD13" s="248">
        <v>117029</v>
      </c>
      <c r="AE13" s="248">
        <v>116028</v>
      </c>
      <c r="AF13" s="248">
        <v>93439</v>
      </c>
      <c r="AG13" s="248">
        <v>128308</v>
      </c>
      <c r="AH13" s="248">
        <v>123419</v>
      </c>
      <c r="AI13" s="248">
        <v>128037</v>
      </c>
      <c r="AJ13" s="248">
        <v>108781</v>
      </c>
      <c r="AK13" s="248">
        <v>133545</v>
      </c>
      <c r="AL13" s="248">
        <v>121561</v>
      </c>
      <c r="AM13" s="248">
        <v>139600</v>
      </c>
      <c r="AN13" s="248">
        <v>128687</v>
      </c>
    </row>
    <row r="14" spans="1:42" ht="11.25" customHeight="1">
      <c r="A14" s="244" t="s">
        <v>664</v>
      </c>
      <c r="B14" s="245" t="s">
        <v>665</v>
      </c>
      <c r="C14" s="246">
        <v>70901</v>
      </c>
      <c r="D14" s="246">
        <v>84428</v>
      </c>
      <c r="E14" s="246">
        <v>65198</v>
      </c>
      <c r="F14" s="246">
        <v>51516</v>
      </c>
      <c r="G14" s="246">
        <v>20765</v>
      </c>
      <c r="H14" s="246">
        <v>63447</v>
      </c>
      <c r="I14" s="246">
        <v>33118</v>
      </c>
      <c r="J14" s="246">
        <v>18404</v>
      </c>
      <c r="K14" s="246">
        <v>46695</v>
      </c>
      <c r="L14" s="246">
        <v>46629</v>
      </c>
      <c r="M14" s="246">
        <v>31793</v>
      </c>
      <c r="N14" s="247">
        <v>65722</v>
      </c>
      <c r="O14" s="246">
        <v>22557</v>
      </c>
      <c r="P14" s="246">
        <v>39267</v>
      </c>
      <c r="Q14" s="250">
        <v>113910</v>
      </c>
      <c r="R14" s="250">
        <v>36398</v>
      </c>
      <c r="S14" s="250">
        <v>94842</v>
      </c>
      <c r="T14" s="250">
        <v>51978</v>
      </c>
      <c r="U14" s="250">
        <v>76089</v>
      </c>
      <c r="V14" s="250">
        <v>38588</v>
      </c>
      <c r="W14" s="250">
        <v>41026</v>
      </c>
      <c r="X14" s="250">
        <v>58280</v>
      </c>
      <c r="Y14" s="250">
        <v>105102</v>
      </c>
      <c r="Z14" s="250">
        <v>34624</v>
      </c>
      <c r="AA14" s="250">
        <v>53095</v>
      </c>
      <c r="AB14" s="250">
        <v>88217</v>
      </c>
      <c r="AC14" s="250">
        <v>86224</v>
      </c>
      <c r="AD14" s="250">
        <v>318264</v>
      </c>
      <c r="AE14" s="250">
        <v>338815</v>
      </c>
      <c r="AF14" s="250">
        <v>383637</v>
      </c>
      <c r="AG14" s="250">
        <v>389467</v>
      </c>
      <c r="AH14" s="250">
        <v>637095</v>
      </c>
      <c r="AI14" s="250">
        <v>424417</v>
      </c>
      <c r="AJ14" s="250">
        <v>457154</v>
      </c>
      <c r="AK14" s="250">
        <v>103228</v>
      </c>
      <c r="AL14" s="250">
        <v>234259</v>
      </c>
      <c r="AM14" s="250">
        <v>235287</v>
      </c>
      <c r="AN14" s="248">
        <v>291752</v>
      </c>
    </row>
    <row r="15" spans="1:42" s="252" customFormat="1" ht="11.25" customHeight="1">
      <c r="A15" s="233" t="s">
        <v>666</v>
      </c>
      <c r="B15" s="251" t="s">
        <v>667</v>
      </c>
      <c r="C15" s="241">
        <v>0</v>
      </c>
      <c r="D15" s="241">
        <v>0</v>
      </c>
      <c r="E15" s="241">
        <v>0</v>
      </c>
      <c r="F15" s="241">
        <v>0</v>
      </c>
      <c r="G15" s="241">
        <v>0</v>
      </c>
      <c r="H15" s="241">
        <v>0</v>
      </c>
      <c r="I15" s="246">
        <v>14350</v>
      </c>
      <c r="J15" s="246">
        <v>14878</v>
      </c>
      <c r="K15" s="246">
        <v>14878</v>
      </c>
      <c r="L15" s="246">
        <v>14878</v>
      </c>
      <c r="M15" s="246">
        <v>14878</v>
      </c>
      <c r="N15" s="247">
        <v>14878</v>
      </c>
      <c r="O15" s="241">
        <v>14878</v>
      </c>
      <c r="P15" s="241">
        <v>14878</v>
      </c>
      <c r="Q15" s="243">
        <v>14878</v>
      </c>
      <c r="R15" s="243">
        <v>14878</v>
      </c>
      <c r="S15" s="243">
        <v>14878</v>
      </c>
      <c r="T15" s="243">
        <v>14878</v>
      </c>
      <c r="U15" s="243">
        <v>14878</v>
      </c>
      <c r="V15" s="243">
        <v>14878</v>
      </c>
      <c r="W15" s="243">
        <v>14878</v>
      </c>
      <c r="X15" s="243">
        <v>23014</v>
      </c>
      <c r="Y15" s="243">
        <v>23014</v>
      </c>
      <c r="Z15" s="243">
        <v>14878</v>
      </c>
      <c r="AA15" s="243">
        <v>14878</v>
      </c>
      <c r="AB15" s="243">
        <v>14878</v>
      </c>
      <c r="AC15" s="243">
        <v>14878</v>
      </c>
      <c r="AD15" s="243">
        <v>14878</v>
      </c>
      <c r="AE15" s="243">
        <v>14878</v>
      </c>
      <c r="AF15" s="243">
        <v>14878</v>
      </c>
      <c r="AG15" s="243">
        <v>14878</v>
      </c>
      <c r="AH15" s="243">
        <v>14878</v>
      </c>
      <c r="AI15" s="243">
        <v>14434</v>
      </c>
      <c r="AJ15" s="243">
        <v>13907</v>
      </c>
      <c r="AK15" s="243">
        <v>13907</v>
      </c>
      <c r="AL15" s="243">
        <v>13907</v>
      </c>
      <c r="AM15" s="243">
        <v>13907</v>
      </c>
      <c r="AN15" s="243">
        <v>3812</v>
      </c>
    </row>
    <row r="16" spans="1:42" ht="11.25" customHeight="1">
      <c r="A16" s="240" t="s">
        <v>668</v>
      </c>
      <c r="B16" s="234" t="s">
        <v>669</v>
      </c>
      <c r="C16" s="241">
        <v>32209308</v>
      </c>
      <c r="D16" s="241">
        <v>32458210</v>
      </c>
      <c r="E16" s="241">
        <v>31718358</v>
      </c>
      <c r="F16" s="241">
        <v>31073849</v>
      </c>
      <c r="G16" s="241">
        <v>29478244</v>
      </c>
      <c r="H16" s="241">
        <v>29743729</v>
      </c>
      <c r="I16" s="241">
        <v>30023468</v>
      </c>
      <c r="J16" s="241">
        <v>30196627</v>
      </c>
      <c r="K16" s="241">
        <v>29913886</v>
      </c>
      <c r="L16" s="241">
        <v>29851898</v>
      </c>
      <c r="M16" s="241">
        <v>29441320</v>
      </c>
      <c r="N16" s="242">
        <v>29558310</v>
      </c>
      <c r="O16" s="241">
        <v>29260508</v>
      </c>
      <c r="P16" s="241">
        <v>29052693</v>
      </c>
      <c r="Q16" s="253">
        <v>29251015</v>
      </c>
      <c r="R16" s="253">
        <v>29231493</v>
      </c>
      <c r="S16" s="253">
        <v>29311464</v>
      </c>
      <c r="T16" s="253">
        <v>29657127</v>
      </c>
      <c r="U16" s="253">
        <v>29206610</v>
      </c>
      <c r="V16" s="253">
        <v>31436736</v>
      </c>
      <c r="W16" s="253">
        <v>30953232</v>
      </c>
      <c r="X16" s="253">
        <v>30672466</v>
      </c>
      <c r="Y16" s="253">
        <v>30273033</v>
      </c>
      <c r="Z16" s="253">
        <v>30559816</v>
      </c>
      <c r="AA16" s="253">
        <v>30227193</v>
      </c>
      <c r="AB16" s="253">
        <v>31035028</v>
      </c>
      <c r="AC16" s="253">
        <v>30659794</v>
      </c>
      <c r="AD16" s="253">
        <v>30361463</v>
      </c>
      <c r="AE16" s="253">
        <v>29844053</v>
      </c>
      <c r="AF16" s="253">
        <v>29663318</v>
      </c>
      <c r="AG16" s="253">
        <v>29633876</v>
      </c>
      <c r="AH16" s="253">
        <v>30041438</v>
      </c>
      <c r="AI16" s="253">
        <v>30175747</v>
      </c>
      <c r="AJ16" s="253">
        <v>30604243</v>
      </c>
      <c r="AK16" s="253">
        <v>30127846</v>
      </c>
      <c r="AL16" s="253">
        <v>30761637</v>
      </c>
      <c r="AM16" s="253">
        <v>30614399</v>
      </c>
      <c r="AN16" s="243">
        <v>29899681</v>
      </c>
    </row>
    <row r="17" spans="1:42" ht="11.25" customHeight="1">
      <c r="A17" s="233" t="s">
        <v>670</v>
      </c>
      <c r="B17" s="245" t="s">
        <v>671</v>
      </c>
      <c r="C17" s="241">
        <v>3145972</v>
      </c>
      <c r="D17" s="241">
        <v>3566697</v>
      </c>
      <c r="E17" s="241">
        <v>3004691</v>
      </c>
      <c r="F17" s="241">
        <v>2563595</v>
      </c>
      <c r="G17" s="241">
        <v>1159704</v>
      </c>
      <c r="H17" s="241">
        <v>1603514</v>
      </c>
      <c r="I17" s="241">
        <v>2096143</v>
      </c>
      <c r="J17" s="241">
        <v>2388707</v>
      </c>
      <c r="K17" s="241">
        <v>2290149</v>
      </c>
      <c r="L17" s="241">
        <v>2306550</v>
      </c>
      <c r="M17" s="241">
        <v>2070164</v>
      </c>
      <c r="N17" s="242">
        <v>2333685</v>
      </c>
      <c r="O17" s="241">
        <v>2240685</v>
      </c>
      <c r="P17" s="241">
        <v>2198517</v>
      </c>
      <c r="Q17" s="254">
        <v>2568535</v>
      </c>
      <c r="R17" s="254">
        <v>2690449</v>
      </c>
      <c r="S17" s="254">
        <v>2974038</v>
      </c>
      <c r="T17" s="254">
        <v>3500796</v>
      </c>
      <c r="U17" s="254">
        <v>3233676</v>
      </c>
      <c r="V17" s="254">
        <v>3251443</v>
      </c>
      <c r="W17" s="254">
        <v>2986904</v>
      </c>
      <c r="X17" s="254">
        <v>2947746</v>
      </c>
      <c r="Y17" s="254">
        <v>2743966</v>
      </c>
      <c r="Z17" s="254">
        <v>3190140</v>
      </c>
      <c r="AA17" s="254">
        <v>2989113</v>
      </c>
      <c r="AB17" s="254">
        <v>2885130</v>
      </c>
      <c r="AC17" s="254">
        <v>2722453</v>
      </c>
      <c r="AD17" s="254">
        <v>2836883</v>
      </c>
      <c r="AE17" s="254">
        <v>2422619</v>
      </c>
      <c r="AF17" s="254">
        <v>2503804</v>
      </c>
      <c r="AG17" s="254">
        <v>2511021</v>
      </c>
      <c r="AH17" s="254">
        <v>2890186</v>
      </c>
      <c r="AI17" s="254">
        <v>3088868</v>
      </c>
      <c r="AJ17" s="254">
        <v>3549738</v>
      </c>
      <c r="AK17" s="254">
        <v>3093149</v>
      </c>
      <c r="AL17" s="254">
        <v>3647949</v>
      </c>
      <c r="AM17" s="254">
        <v>3544426</v>
      </c>
      <c r="AN17" s="243">
        <v>3411346</v>
      </c>
    </row>
    <row r="18" spans="1:42" ht="11.25" customHeight="1">
      <c r="A18" s="249" t="s">
        <v>654</v>
      </c>
      <c r="B18" s="245" t="s">
        <v>655</v>
      </c>
      <c r="C18" s="246">
        <v>2792632</v>
      </c>
      <c r="D18" s="246">
        <v>3175489</v>
      </c>
      <c r="E18" s="246">
        <v>2644212</v>
      </c>
      <c r="F18" s="246">
        <v>2197268</v>
      </c>
      <c r="G18" s="246">
        <v>795426</v>
      </c>
      <c r="H18" s="246">
        <v>951329</v>
      </c>
      <c r="I18" s="246">
        <v>1350218</v>
      </c>
      <c r="J18" s="246">
        <v>1755193</v>
      </c>
      <c r="K18" s="246">
        <v>1720802</v>
      </c>
      <c r="L18" s="246">
        <v>1778370</v>
      </c>
      <c r="M18" s="246">
        <v>1774786</v>
      </c>
      <c r="N18" s="247">
        <v>2037970</v>
      </c>
      <c r="O18" s="246">
        <v>1945092</v>
      </c>
      <c r="P18" s="246">
        <v>1918214</v>
      </c>
      <c r="Q18" s="255">
        <v>2283650</v>
      </c>
      <c r="R18" s="255">
        <v>2408519</v>
      </c>
      <c r="S18" s="255">
        <v>2692312</v>
      </c>
      <c r="T18" s="255">
        <v>3219609</v>
      </c>
      <c r="U18" s="255">
        <v>2953376</v>
      </c>
      <c r="V18" s="255">
        <v>2962268</v>
      </c>
      <c r="W18" s="255">
        <v>2702329</v>
      </c>
      <c r="X18" s="255">
        <v>2663986</v>
      </c>
      <c r="Y18" s="255">
        <v>2430736</v>
      </c>
      <c r="Z18" s="255">
        <v>2809553</v>
      </c>
      <c r="AA18" s="255">
        <v>2598576</v>
      </c>
      <c r="AB18" s="255">
        <v>2461618</v>
      </c>
      <c r="AC18" s="255">
        <v>2320755</v>
      </c>
      <c r="AD18" s="255">
        <v>2417923</v>
      </c>
      <c r="AE18" s="255">
        <v>1982215</v>
      </c>
      <c r="AF18" s="255">
        <v>2061854</v>
      </c>
      <c r="AG18" s="255">
        <v>2075735</v>
      </c>
      <c r="AH18" s="255">
        <v>2417657</v>
      </c>
      <c r="AI18" s="255">
        <v>2591725</v>
      </c>
      <c r="AJ18" s="255">
        <v>3046713</v>
      </c>
      <c r="AK18" s="255">
        <v>2506095</v>
      </c>
      <c r="AL18" s="255">
        <v>3012984</v>
      </c>
      <c r="AM18" s="255">
        <v>2905196</v>
      </c>
      <c r="AN18" s="248">
        <v>2819895</v>
      </c>
    </row>
    <row r="19" spans="1:42" ht="11.25" customHeight="1">
      <c r="A19" s="249" t="s">
        <v>672</v>
      </c>
      <c r="B19" s="245" t="s">
        <v>673</v>
      </c>
      <c r="C19" s="255">
        <v>0</v>
      </c>
      <c r="D19" s="255">
        <v>0</v>
      </c>
      <c r="E19" s="255">
        <v>0</v>
      </c>
      <c r="F19" s="255">
        <v>0</v>
      </c>
      <c r="G19" s="255">
        <v>0</v>
      </c>
      <c r="H19" s="255">
        <v>0</v>
      </c>
      <c r="I19" s="255">
        <v>0</v>
      </c>
      <c r="J19" s="255">
        <v>0</v>
      </c>
      <c r="K19" s="255">
        <v>0</v>
      </c>
      <c r="L19" s="255">
        <v>0</v>
      </c>
      <c r="M19" s="255">
        <v>0</v>
      </c>
      <c r="N19" s="255">
        <v>0</v>
      </c>
      <c r="O19" s="255">
        <v>0</v>
      </c>
      <c r="P19" s="255">
        <v>0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55">
        <v>0</v>
      </c>
      <c r="Y19" s="255">
        <v>0</v>
      </c>
      <c r="Z19" s="255">
        <v>94656</v>
      </c>
      <c r="AA19" s="255">
        <v>103615</v>
      </c>
      <c r="AB19" s="255">
        <v>104210</v>
      </c>
      <c r="AC19" s="255">
        <v>109205</v>
      </c>
      <c r="AD19" s="255">
        <v>119242</v>
      </c>
      <c r="AE19" s="255">
        <v>122535</v>
      </c>
      <c r="AF19" s="255">
        <v>119606</v>
      </c>
      <c r="AG19" s="255">
        <v>125674</v>
      </c>
      <c r="AH19" s="255">
        <v>84019</v>
      </c>
      <c r="AI19" s="255">
        <v>83343</v>
      </c>
      <c r="AJ19" s="255">
        <v>57600</v>
      </c>
      <c r="AK19" s="255">
        <v>54666</v>
      </c>
      <c r="AL19" s="255">
        <v>52584</v>
      </c>
      <c r="AM19" s="255">
        <v>50103</v>
      </c>
      <c r="AN19" s="248">
        <v>49245</v>
      </c>
    </row>
    <row r="20" spans="1:42" ht="11.25" customHeight="1">
      <c r="A20" s="249" t="s">
        <v>658</v>
      </c>
      <c r="B20" s="245" t="s">
        <v>943</v>
      </c>
      <c r="C20" s="255">
        <v>0</v>
      </c>
      <c r="D20" s="255">
        <v>0</v>
      </c>
      <c r="E20" s="255">
        <v>0</v>
      </c>
      <c r="F20" s="255">
        <v>0</v>
      </c>
      <c r="G20" s="255">
        <v>0</v>
      </c>
      <c r="H20" s="255">
        <v>0</v>
      </c>
      <c r="I20" s="255">
        <v>0</v>
      </c>
      <c r="J20" s="255">
        <v>0</v>
      </c>
      <c r="K20" s="255">
        <v>0</v>
      </c>
      <c r="L20" s="255">
        <v>0</v>
      </c>
      <c r="M20" s="255">
        <v>0</v>
      </c>
      <c r="N20" s="255">
        <v>0</v>
      </c>
      <c r="O20" s="255">
        <v>0</v>
      </c>
      <c r="P20" s="255">
        <v>0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55">
        <v>0</v>
      </c>
      <c r="Y20" s="255">
        <v>0</v>
      </c>
      <c r="Z20" s="255">
        <v>0</v>
      </c>
      <c r="AA20" s="255">
        <v>0</v>
      </c>
      <c r="AB20" s="255">
        <v>0</v>
      </c>
      <c r="AC20" s="255">
        <v>0</v>
      </c>
      <c r="AD20" s="255">
        <v>0</v>
      </c>
      <c r="AE20" s="255">
        <v>0</v>
      </c>
      <c r="AF20" s="255">
        <v>0</v>
      </c>
      <c r="AG20" s="255">
        <v>0</v>
      </c>
      <c r="AH20" s="255">
        <v>69225</v>
      </c>
      <c r="AI20" s="255">
        <v>100914</v>
      </c>
      <c r="AJ20" s="255">
        <v>133397</v>
      </c>
      <c r="AK20" s="255">
        <v>167621</v>
      </c>
      <c r="AL20" s="255">
        <v>215465</v>
      </c>
      <c r="AM20" s="255">
        <v>276123</v>
      </c>
      <c r="AN20" s="248">
        <v>264044</v>
      </c>
    </row>
    <row r="21" spans="1:42" ht="11.25" customHeight="1">
      <c r="A21" s="249" t="s">
        <v>656</v>
      </c>
      <c r="B21" s="245" t="s">
        <v>657</v>
      </c>
      <c r="C21" s="246">
        <v>0</v>
      </c>
      <c r="D21" s="246">
        <v>34889</v>
      </c>
      <c r="E21" s="246">
        <v>0</v>
      </c>
      <c r="F21" s="246">
        <v>6200</v>
      </c>
      <c r="G21" s="246">
        <v>1665</v>
      </c>
      <c r="H21" s="246">
        <v>288024</v>
      </c>
      <c r="I21" s="246">
        <v>382976</v>
      </c>
      <c r="J21" s="246">
        <v>257185</v>
      </c>
      <c r="K21" s="246">
        <v>259042</v>
      </c>
      <c r="L21" s="246">
        <v>217045</v>
      </c>
      <c r="M21" s="246">
        <v>0</v>
      </c>
      <c r="N21" s="247">
        <v>0</v>
      </c>
      <c r="O21" s="246">
        <v>0</v>
      </c>
      <c r="P21" s="246">
        <v>0</v>
      </c>
      <c r="Q21" s="255">
        <v>0</v>
      </c>
      <c r="R21" s="255">
        <v>210</v>
      </c>
      <c r="S21" s="255">
        <v>0</v>
      </c>
      <c r="T21" s="255">
        <v>0</v>
      </c>
      <c r="U21" s="255">
        <v>0</v>
      </c>
      <c r="V21" s="255">
        <v>0</v>
      </c>
      <c r="W21" s="255">
        <v>0</v>
      </c>
      <c r="X21" s="255">
        <v>0</v>
      </c>
      <c r="Y21" s="255">
        <v>0</v>
      </c>
      <c r="Z21" s="255">
        <v>0</v>
      </c>
      <c r="AA21" s="255">
        <v>0</v>
      </c>
      <c r="AB21" s="255">
        <v>33380</v>
      </c>
      <c r="AC21" s="255">
        <v>0</v>
      </c>
      <c r="AD21" s="255">
        <v>0</v>
      </c>
      <c r="AE21" s="255">
        <v>0</v>
      </c>
      <c r="AF21" s="255">
        <v>0</v>
      </c>
      <c r="AG21" s="255">
        <v>0</v>
      </c>
      <c r="AH21" s="255">
        <v>0</v>
      </c>
      <c r="AI21" s="255">
        <v>0</v>
      </c>
      <c r="AJ21" s="255">
        <v>0</v>
      </c>
      <c r="AK21" s="255">
        <v>53468</v>
      </c>
      <c r="AL21" s="255">
        <v>54208</v>
      </c>
      <c r="AM21" s="255">
        <v>57723</v>
      </c>
      <c r="AN21" s="248">
        <v>18202</v>
      </c>
    </row>
    <row r="22" spans="1:42" ht="11.25" customHeight="1">
      <c r="A22" s="249" t="s">
        <v>674</v>
      </c>
      <c r="B22" s="245" t="s">
        <v>675</v>
      </c>
      <c r="C22" s="246">
        <v>326694</v>
      </c>
      <c r="D22" s="246">
        <v>335923</v>
      </c>
      <c r="E22" s="246">
        <v>343246</v>
      </c>
      <c r="F22" s="246">
        <v>346955</v>
      </c>
      <c r="G22" s="246">
        <v>351321</v>
      </c>
      <c r="H22" s="246">
        <v>353341</v>
      </c>
      <c r="I22" s="246">
        <v>356432</v>
      </c>
      <c r="J22" s="246">
        <v>363933</v>
      </c>
      <c r="K22" s="246">
        <v>293941</v>
      </c>
      <c r="L22" s="246">
        <v>297501</v>
      </c>
      <c r="M22" s="246">
        <v>273535</v>
      </c>
      <c r="N22" s="247">
        <v>274990</v>
      </c>
      <c r="O22" s="246">
        <v>277776</v>
      </c>
      <c r="P22" s="246">
        <v>264606</v>
      </c>
      <c r="Q22" s="255">
        <v>269635</v>
      </c>
      <c r="R22" s="255">
        <v>267158</v>
      </c>
      <c r="S22" s="255">
        <v>270689</v>
      </c>
      <c r="T22" s="255">
        <v>271879</v>
      </c>
      <c r="U22" s="255">
        <v>271468</v>
      </c>
      <c r="V22" s="255">
        <v>263325</v>
      </c>
      <c r="W22" s="255">
        <v>259450</v>
      </c>
      <c r="X22" s="255">
        <v>249441</v>
      </c>
      <c r="Y22" s="255">
        <v>254604</v>
      </c>
      <c r="Z22" s="255">
        <v>257273</v>
      </c>
      <c r="AA22" s="255">
        <v>260945</v>
      </c>
      <c r="AB22" s="255">
        <v>265305</v>
      </c>
      <c r="AC22" s="255">
        <v>276272</v>
      </c>
      <c r="AD22" s="255">
        <v>280703</v>
      </c>
      <c r="AE22" s="255">
        <v>282696</v>
      </c>
      <c r="AF22" s="255">
        <v>284531</v>
      </c>
      <c r="AG22" s="255">
        <v>276182</v>
      </c>
      <c r="AH22" s="255">
        <v>279449</v>
      </c>
      <c r="AI22" s="255">
        <v>276653</v>
      </c>
      <c r="AJ22" s="255">
        <v>279154</v>
      </c>
      <c r="AK22" s="255">
        <v>283376</v>
      </c>
      <c r="AL22" s="255">
        <v>287475</v>
      </c>
      <c r="AM22" s="255">
        <v>221061</v>
      </c>
      <c r="AN22" s="248">
        <v>224472</v>
      </c>
    </row>
    <row r="23" spans="1:42" ht="11.25" customHeight="1">
      <c r="A23" s="244" t="s">
        <v>664</v>
      </c>
      <c r="B23" s="245" t="s">
        <v>665</v>
      </c>
      <c r="C23" s="246">
        <v>4030</v>
      </c>
      <c r="D23" s="246">
        <v>4059</v>
      </c>
      <c r="E23" s="246">
        <v>2200</v>
      </c>
      <c r="F23" s="246">
        <v>2200</v>
      </c>
      <c r="G23" s="246">
        <v>2200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7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55">
        <v>0</v>
      </c>
      <c r="AI23" s="255">
        <v>0</v>
      </c>
      <c r="AJ23" s="255">
        <v>0</v>
      </c>
      <c r="AK23" s="255">
        <v>0</v>
      </c>
      <c r="AL23" s="255">
        <v>0</v>
      </c>
      <c r="AM23" s="255">
        <v>0</v>
      </c>
      <c r="AN23" s="248">
        <v>0</v>
      </c>
    </row>
    <row r="24" spans="1:42" ht="11.25" customHeight="1">
      <c r="A24" s="244" t="s">
        <v>662</v>
      </c>
      <c r="B24" s="245" t="s">
        <v>663</v>
      </c>
      <c r="C24" s="246">
        <v>22616</v>
      </c>
      <c r="D24" s="246">
        <v>16337</v>
      </c>
      <c r="E24" s="246">
        <v>15033</v>
      </c>
      <c r="F24" s="246">
        <v>10972</v>
      </c>
      <c r="G24" s="246">
        <v>9092</v>
      </c>
      <c r="H24" s="246">
        <v>10820</v>
      </c>
      <c r="I24" s="246">
        <v>6517</v>
      </c>
      <c r="J24" s="246">
        <v>12396</v>
      </c>
      <c r="K24" s="246">
        <v>16364</v>
      </c>
      <c r="L24" s="246">
        <v>13634</v>
      </c>
      <c r="M24" s="246">
        <v>21843</v>
      </c>
      <c r="N24" s="247">
        <v>20725</v>
      </c>
      <c r="O24" s="246">
        <v>17817</v>
      </c>
      <c r="P24" s="246">
        <v>15697</v>
      </c>
      <c r="Q24" s="255">
        <v>15250</v>
      </c>
      <c r="R24" s="255">
        <v>14562</v>
      </c>
      <c r="S24" s="246">
        <v>11037</v>
      </c>
      <c r="T24" s="246">
        <v>9308</v>
      </c>
      <c r="U24" s="246">
        <v>8832</v>
      </c>
      <c r="V24" s="246">
        <v>25850</v>
      </c>
      <c r="W24" s="246">
        <v>25125</v>
      </c>
      <c r="X24" s="246">
        <v>34319</v>
      </c>
      <c r="Y24" s="246">
        <v>58626</v>
      </c>
      <c r="Z24" s="246">
        <v>28658</v>
      </c>
      <c r="AA24" s="246">
        <v>25977</v>
      </c>
      <c r="AB24" s="246">
        <v>20617</v>
      </c>
      <c r="AC24" s="246">
        <v>16221</v>
      </c>
      <c r="AD24" s="246">
        <v>19015</v>
      </c>
      <c r="AE24" s="246">
        <v>35173</v>
      </c>
      <c r="AF24" s="246">
        <v>37813</v>
      </c>
      <c r="AG24" s="246">
        <v>33430</v>
      </c>
      <c r="AH24" s="246">
        <v>39836</v>
      </c>
      <c r="AI24" s="255">
        <v>36233</v>
      </c>
      <c r="AJ24" s="255">
        <v>32874</v>
      </c>
      <c r="AK24" s="255">
        <v>27923</v>
      </c>
      <c r="AL24" s="255">
        <v>25233</v>
      </c>
      <c r="AM24" s="255">
        <v>34220</v>
      </c>
      <c r="AN24" s="248">
        <v>35488</v>
      </c>
    </row>
    <row r="25" spans="1:42" ht="11.25" customHeight="1">
      <c r="A25" s="233" t="s">
        <v>676</v>
      </c>
      <c r="B25" s="234" t="s">
        <v>677</v>
      </c>
      <c r="C25" s="241">
        <v>44947</v>
      </c>
      <c r="D25" s="241">
        <v>45049</v>
      </c>
      <c r="E25" s="241">
        <v>45187</v>
      </c>
      <c r="F25" s="241">
        <v>44962</v>
      </c>
      <c r="G25" s="241">
        <v>45587</v>
      </c>
      <c r="H25" s="241">
        <v>45482</v>
      </c>
      <c r="I25" s="241">
        <v>45473</v>
      </c>
      <c r="J25" s="241">
        <v>45591</v>
      </c>
      <c r="K25" s="241">
        <v>46706</v>
      </c>
      <c r="L25" s="241">
        <v>46818</v>
      </c>
      <c r="M25" s="241">
        <v>47161</v>
      </c>
      <c r="N25" s="242">
        <v>47223</v>
      </c>
      <c r="O25" s="241">
        <v>46582</v>
      </c>
      <c r="P25" s="241">
        <v>46785</v>
      </c>
      <c r="Q25" s="243">
        <v>47320</v>
      </c>
      <c r="R25" s="243">
        <v>48070</v>
      </c>
      <c r="S25" s="243">
        <v>48931</v>
      </c>
      <c r="T25" s="243">
        <v>49778</v>
      </c>
      <c r="U25" s="243">
        <v>50633</v>
      </c>
      <c r="V25" s="243">
        <v>651036</v>
      </c>
      <c r="W25" s="243">
        <v>653122</v>
      </c>
      <c r="X25" s="243">
        <v>653217</v>
      </c>
      <c r="Y25" s="243">
        <v>654226</v>
      </c>
      <c r="Z25" s="243">
        <v>654484</v>
      </c>
      <c r="AA25" s="243">
        <v>651549</v>
      </c>
      <c r="AB25" s="243">
        <v>655812</v>
      </c>
      <c r="AC25" s="243">
        <v>661516</v>
      </c>
      <c r="AD25" s="243">
        <v>647353</v>
      </c>
      <c r="AE25" s="243">
        <v>643937</v>
      </c>
      <c r="AF25" s="243">
        <v>643768</v>
      </c>
      <c r="AG25" s="243">
        <v>650251</v>
      </c>
      <c r="AH25" s="243">
        <v>648682</v>
      </c>
      <c r="AI25" s="243">
        <v>648064</v>
      </c>
      <c r="AJ25" s="243">
        <v>659736</v>
      </c>
      <c r="AK25" s="243">
        <v>658721</v>
      </c>
      <c r="AL25" s="243">
        <v>662554</v>
      </c>
      <c r="AM25" s="243">
        <v>660325</v>
      </c>
      <c r="AN25" s="243">
        <v>125925</v>
      </c>
      <c r="AP25" s="263"/>
    </row>
    <row r="26" spans="1:42" ht="11.25" customHeight="1">
      <c r="A26" s="244" t="s">
        <v>678</v>
      </c>
      <c r="B26" s="245" t="s">
        <v>679</v>
      </c>
      <c r="C26" s="246">
        <v>16210</v>
      </c>
      <c r="D26" s="246">
        <v>16691</v>
      </c>
      <c r="E26" s="246">
        <v>17209</v>
      </c>
      <c r="F26" s="246">
        <v>17363</v>
      </c>
      <c r="G26" s="246">
        <v>18368</v>
      </c>
      <c r="H26" s="246">
        <v>18642</v>
      </c>
      <c r="I26" s="246">
        <v>19013</v>
      </c>
      <c r="J26" s="246">
        <v>19510</v>
      </c>
      <c r="K26" s="246">
        <v>21005</v>
      </c>
      <c r="L26" s="246">
        <v>21496</v>
      </c>
      <c r="M26" s="246">
        <v>22218</v>
      </c>
      <c r="N26" s="247">
        <v>22660</v>
      </c>
      <c r="O26" s="246">
        <v>22399</v>
      </c>
      <c r="P26" s="246">
        <v>22981</v>
      </c>
      <c r="Q26" s="248">
        <v>23895</v>
      </c>
      <c r="R26" s="248">
        <v>25025</v>
      </c>
      <c r="S26" s="248">
        <v>26265</v>
      </c>
      <c r="T26" s="248">
        <v>27492</v>
      </c>
      <c r="U26" s="248">
        <v>28726</v>
      </c>
      <c r="V26" s="248">
        <v>629509</v>
      </c>
      <c r="W26" s="248">
        <v>631974</v>
      </c>
      <c r="X26" s="248">
        <v>632449</v>
      </c>
      <c r="Y26" s="248">
        <v>633837</v>
      </c>
      <c r="Z26" s="248">
        <v>634475</v>
      </c>
      <c r="AA26" s="248">
        <v>631919</v>
      </c>
      <c r="AB26" s="248">
        <v>636562</v>
      </c>
      <c r="AC26" s="248">
        <v>642645</v>
      </c>
      <c r="AD26" s="248">
        <v>628862</v>
      </c>
      <c r="AE26" s="248">
        <v>625825</v>
      </c>
      <c r="AF26" s="248">
        <v>626036</v>
      </c>
      <c r="AG26" s="248">
        <v>632898</v>
      </c>
      <c r="AH26" s="248">
        <v>631709</v>
      </c>
      <c r="AI26" s="248">
        <v>631470</v>
      </c>
      <c r="AJ26" s="248">
        <v>644834</v>
      </c>
      <c r="AK26" s="248">
        <v>645094</v>
      </c>
      <c r="AL26" s="248">
        <v>649246</v>
      </c>
      <c r="AM26" s="248">
        <v>647344</v>
      </c>
      <c r="AN26" s="248">
        <v>113271</v>
      </c>
    </row>
    <row r="27" spans="1:42" ht="11.25" customHeight="1">
      <c r="A27" s="244" t="s">
        <v>680</v>
      </c>
      <c r="B27" s="245" t="s">
        <v>681</v>
      </c>
      <c r="C27" s="246">
        <v>28737</v>
      </c>
      <c r="D27" s="246">
        <v>28358</v>
      </c>
      <c r="E27" s="246">
        <v>27978</v>
      </c>
      <c r="F27" s="246">
        <v>27599</v>
      </c>
      <c r="G27" s="246">
        <v>27219</v>
      </c>
      <c r="H27" s="246">
        <v>26840</v>
      </c>
      <c r="I27" s="246">
        <v>26460</v>
      </c>
      <c r="J27" s="246">
        <v>26081</v>
      </c>
      <c r="K27" s="246">
        <v>25701</v>
      </c>
      <c r="L27" s="246">
        <v>25322</v>
      </c>
      <c r="M27" s="246">
        <v>24943</v>
      </c>
      <c r="N27" s="247">
        <v>24563</v>
      </c>
      <c r="O27" s="246">
        <v>24183</v>
      </c>
      <c r="P27" s="246">
        <v>23804</v>
      </c>
      <c r="Q27" s="248">
        <v>23425</v>
      </c>
      <c r="R27" s="248">
        <v>23045</v>
      </c>
      <c r="S27" s="248">
        <v>22666</v>
      </c>
      <c r="T27" s="248">
        <v>22286</v>
      </c>
      <c r="U27" s="248">
        <v>21907</v>
      </c>
      <c r="V27" s="248">
        <v>21527</v>
      </c>
      <c r="W27" s="248">
        <v>21148</v>
      </c>
      <c r="X27" s="248">
        <v>20768</v>
      </c>
      <c r="Y27" s="248">
        <v>20389</v>
      </c>
      <c r="Z27" s="248">
        <v>20009</v>
      </c>
      <c r="AA27" s="248">
        <v>19630</v>
      </c>
      <c r="AB27" s="248">
        <v>19250</v>
      </c>
      <c r="AC27" s="248">
        <v>18871</v>
      </c>
      <c r="AD27" s="248">
        <v>18491</v>
      </c>
      <c r="AE27" s="248">
        <v>18112</v>
      </c>
      <c r="AF27" s="248">
        <v>17732</v>
      </c>
      <c r="AG27" s="248">
        <v>17353</v>
      </c>
      <c r="AH27" s="248">
        <v>16973</v>
      </c>
      <c r="AI27" s="248">
        <v>16594</v>
      </c>
      <c r="AJ27" s="248">
        <v>14902</v>
      </c>
      <c r="AK27" s="248">
        <v>13627</v>
      </c>
      <c r="AL27" s="248">
        <v>13308</v>
      </c>
      <c r="AM27" s="248">
        <v>12981</v>
      </c>
      <c r="AN27" s="248">
        <v>12654</v>
      </c>
    </row>
    <row r="28" spans="1:42" ht="11.25" customHeight="1">
      <c r="A28" s="240" t="s">
        <v>682</v>
      </c>
      <c r="B28" s="234" t="s">
        <v>683</v>
      </c>
      <c r="C28" s="241">
        <v>583539</v>
      </c>
      <c r="D28" s="241">
        <v>577494</v>
      </c>
      <c r="E28" s="241">
        <v>574535</v>
      </c>
      <c r="F28" s="241">
        <v>573669</v>
      </c>
      <c r="G28" s="241">
        <v>593114</v>
      </c>
      <c r="H28" s="241">
        <v>586825</v>
      </c>
      <c r="I28" s="241">
        <v>564408</v>
      </c>
      <c r="J28" s="241">
        <v>627325</v>
      </c>
      <c r="K28" s="241">
        <v>629221</v>
      </c>
      <c r="L28" s="241">
        <v>637135</v>
      </c>
      <c r="M28" s="241">
        <v>644169</v>
      </c>
      <c r="N28" s="242">
        <v>689853</v>
      </c>
      <c r="O28" s="241">
        <v>692322</v>
      </c>
      <c r="P28" s="241">
        <v>705659</v>
      </c>
      <c r="Q28" s="243">
        <v>743484</v>
      </c>
      <c r="R28" s="243">
        <v>808894</v>
      </c>
      <c r="S28" s="243">
        <v>802358</v>
      </c>
      <c r="T28" s="243">
        <v>811687</v>
      </c>
      <c r="U28" s="243">
        <v>834221</v>
      </c>
      <c r="V28" s="243">
        <v>903837</v>
      </c>
      <c r="W28" s="243">
        <v>882590</v>
      </c>
      <c r="X28" s="243">
        <v>858409</v>
      </c>
      <c r="Y28" s="243">
        <v>872484</v>
      </c>
      <c r="Z28" s="243">
        <v>920622</v>
      </c>
      <c r="AA28" s="243">
        <v>905022</v>
      </c>
      <c r="AB28" s="243">
        <v>881372</v>
      </c>
      <c r="AC28" s="243">
        <v>856977</v>
      </c>
      <c r="AD28" s="243">
        <v>872816</v>
      </c>
      <c r="AE28" s="243">
        <v>842661</v>
      </c>
      <c r="AF28" s="243">
        <v>826669</v>
      </c>
      <c r="AG28" s="243">
        <v>823221</v>
      </c>
      <c r="AH28" s="243">
        <v>856795</v>
      </c>
      <c r="AI28" s="243">
        <v>832708</v>
      </c>
      <c r="AJ28" s="243">
        <v>828731</v>
      </c>
      <c r="AK28" s="243">
        <v>833091</v>
      </c>
      <c r="AL28" s="243">
        <v>880467</v>
      </c>
      <c r="AM28" s="243">
        <v>857951</v>
      </c>
      <c r="AN28" s="243">
        <v>827878</v>
      </c>
    </row>
    <row r="29" spans="1:42" ht="11.25" customHeight="1">
      <c r="A29" s="233" t="s">
        <v>684</v>
      </c>
      <c r="B29" s="234" t="s">
        <v>685</v>
      </c>
      <c r="C29" s="241">
        <v>28434850</v>
      </c>
      <c r="D29" s="241">
        <v>28268970</v>
      </c>
      <c r="E29" s="241">
        <v>28093945</v>
      </c>
      <c r="F29" s="241">
        <v>27891623</v>
      </c>
      <c r="G29" s="241">
        <v>27679839</v>
      </c>
      <c r="H29" s="241">
        <v>27507908</v>
      </c>
      <c r="I29" s="241">
        <v>27317444</v>
      </c>
      <c r="J29" s="241">
        <v>27135004</v>
      </c>
      <c r="K29" s="241">
        <v>26947810</v>
      </c>
      <c r="L29" s="241">
        <v>26861395</v>
      </c>
      <c r="M29" s="241">
        <v>26679826</v>
      </c>
      <c r="N29" s="242">
        <v>26487549</v>
      </c>
      <c r="O29" s="241">
        <v>26280919</v>
      </c>
      <c r="P29" s="241">
        <v>26101732</v>
      </c>
      <c r="Q29" s="243">
        <v>25891676</v>
      </c>
      <c r="R29" s="243">
        <v>25684080</v>
      </c>
      <c r="S29" s="243">
        <v>25486137</v>
      </c>
      <c r="T29" s="243">
        <v>25294866</v>
      </c>
      <c r="U29" s="243">
        <v>25088080</v>
      </c>
      <c r="V29" s="243">
        <v>26630420</v>
      </c>
      <c r="W29" s="243">
        <v>26430616</v>
      </c>
      <c r="X29" s="243">
        <v>26213094</v>
      </c>
      <c r="Y29" s="243">
        <v>26002357</v>
      </c>
      <c r="Z29" s="243">
        <v>25794570</v>
      </c>
      <c r="AA29" s="243">
        <v>25681509</v>
      </c>
      <c r="AB29" s="243">
        <v>26612714</v>
      </c>
      <c r="AC29" s="243">
        <v>26418848</v>
      </c>
      <c r="AD29" s="243">
        <f>SUM(AD30:AD31)</f>
        <v>26004411</v>
      </c>
      <c r="AE29" s="243">
        <v>25934836</v>
      </c>
      <c r="AF29" s="243">
        <v>25689077</v>
      </c>
      <c r="AG29" s="243">
        <v>25649383</v>
      </c>
      <c r="AH29" s="243">
        <v>25645775</v>
      </c>
      <c r="AI29" s="243">
        <v>25606107</v>
      </c>
      <c r="AJ29" s="243">
        <v>25566038</v>
      </c>
      <c r="AK29" s="243">
        <v>25542885</v>
      </c>
      <c r="AL29" s="243">
        <v>25570667</v>
      </c>
      <c r="AM29" s="243">
        <v>25551697</v>
      </c>
      <c r="AN29" s="243">
        <v>25534532</v>
      </c>
    </row>
    <row r="30" spans="1:42" ht="11.25" customHeight="1">
      <c r="A30" s="244" t="s">
        <v>686</v>
      </c>
      <c r="B30" s="245" t="s">
        <v>687</v>
      </c>
      <c r="C30" s="246">
        <v>22320013</v>
      </c>
      <c r="D30" s="246">
        <v>22338876</v>
      </c>
      <c r="E30" s="246">
        <v>22338876</v>
      </c>
      <c r="F30" s="246">
        <v>22338876</v>
      </c>
      <c r="G30" s="246">
        <v>22338799</v>
      </c>
      <c r="H30" s="246">
        <v>22338799</v>
      </c>
      <c r="I30" s="246">
        <v>22338799</v>
      </c>
      <c r="J30" s="246">
        <v>22338799</v>
      </c>
      <c r="K30" s="246">
        <v>22346736</v>
      </c>
      <c r="L30" s="246">
        <v>22415901</v>
      </c>
      <c r="M30" s="246">
        <v>22415737</v>
      </c>
      <c r="N30" s="247">
        <v>22416150</v>
      </c>
      <c r="O30" s="246">
        <v>22416150</v>
      </c>
      <c r="P30" s="246">
        <v>22417569</v>
      </c>
      <c r="Q30" s="248">
        <v>22417778</v>
      </c>
      <c r="R30" s="248">
        <v>22408526</v>
      </c>
      <c r="S30" s="248">
        <v>22408526</v>
      </c>
      <c r="T30" s="248">
        <v>22408527</v>
      </c>
      <c r="U30" s="248">
        <v>22408527</v>
      </c>
      <c r="V30" s="248">
        <v>23603594</v>
      </c>
      <c r="W30" s="248">
        <v>23625645</v>
      </c>
      <c r="X30" s="248">
        <v>23630159</v>
      </c>
      <c r="Y30" s="248">
        <v>23700000</v>
      </c>
      <c r="Z30" s="248">
        <v>23696956</v>
      </c>
      <c r="AA30" s="248">
        <v>23759539</v>
      </c>
      <c r="AB30" s="248">
        <v>24441511</v>
      </c>
      <c r="AC30" s="248">
        <v>24458815</v>
      </c>
      <c r="AD30" s="248">
        <v>24333775</v>
      </c>
      <c r="AE30" s="248">
        <v>24414630</v>
      </c>
      <c r="AF30" s="248">
        <v>24333776</v>
      </c>
      <c r="AG30" s="248">
        <v>24333776</v>
      </c>
      <c r="AH30" s="248">
        <v>24333776</v>
      </c>
      <c r="AI30" s="248">
        <v>24333776</v>
      </c>
      <c r="AJ30" s="248">
        <v>24333776</v>
      </c>
      <c r="AK30" s="248">
        <v>24333776</v>
      </c>
      <c r="AL30" s="248">
        <v>24358874</v>
      </c>
      <c r="AM30" s="248">
        <v>24358874</v>
      </c>
      <c r="AN30" s="248">
        <v>24358874</v>
      </c>
    </row>
    <row r="31" spans="1:42" ht="11.25" customHeight="1">
      <c r="A31" s="244" t="s">
        <v>688</v>
      </c>
      <c r="B31" s="245" t="s">
        <v>689</v>
      </c>
      <c r="C31" s="246">
        <v>5885583</v>
      </c>
      <c r="D31" s="246">
        <v>5706709</v>
      </c>
      <c r="E31" s="246">
        <v>5548396</v>
      </c>
      <c r="F31" s="246">
        <v>5363067</v>
      </c>
      <c r="G31" s="246">
        <v>5168368</v>
      </c>
      <c r="H31" s="246">
        <v>5013429</v>
      </c>
      <c r="I31" s="246">
        <v>4839957</v>
      </c>
      <c r="J31" s="246">
        <v>4796205</v>
      </c>
      <c r="K31" s="246">
        <v>4601074</v>
      </c>
      <c r="L31" s="246">
        <v>4445494</v>
      </c>
      <c r="M31" s="246">
        <v>4264089</v>
      </c>
      <c r="N31" s="247">
        <v>4071399</v>
      </c>
      <c r="O31" s="246">
        <v>3864769</v>
      </c>
      <c r="P31" s="246">
        <v>3684163</v>
      </c>
      <c r="Q31" s="248">
        <v>3473898</v>
      </c>
      <c r="R31" s="248">
        <v>3275554</v>
      </c>
      <c r="S31" s="248">
        <v>3077611</v>
      </c>
      <c r="T31" s="248">
        <v>2886339</v>
      </c>
      <c r="U31" s="248">
        <v>2679553</v>
      </c>
      <c r="V31" s="248">
        <v>3026826</v>
      </c>
      <c r="W31" s="248">
        <v>2804971</v>
      </c>
      <c r="X31" s="248">
        <v>2582935</v>
      </c>
      <c r="Y31" s="248">
        <v>2302357</v>
      </c>
      <c r="Z31" s="248">
        <v>2097614</v>
      </c>
      <c r="AA31" s="248">
        <v>1921970</v>
      </c>
      <c r="AB31" s="248">
        <v>2171203</v>
      </c>
      <c r="AC31" s="248">
        <v>1960033</v>
      </c>
      <c r="AD31" s="248">
        <v>1670636</v>
      </c>
      <c r="AE31" s="248">
        <v>1520206</v>
      </c>
      <c r="AF31" s="248">
        <v>1355301</v>
      </c>
      <c r="AG31" s="248">
        <v>1315607</v>
      </c>
      <c r="AH31" s="248">
        <v>1311999</v>
      </c>
      <c r="AI31" s="248">
        <v>1272331</v>
      </c>
      <c r="AJ31" s="248">
        <v>1232262</v>
      </c>
      <c r="AK31" s="248">
        <v>1209109</v>
      </c>
      <c r="AL31" s="248">
        <v>1211793</v>
      </c>
      <c r="AM31" s="248">
        <v>1192823</v>
      </c>
      <c r="AN31" s="248">
        <v>1175658</v>
      </c>
    </row>
    <row r="32" spans="1:42" ht="11.25" customHeight="1">
      <c r="A32" s="244" t="s">
        <v>690</v>
      </c>
      <c r="B32" s="245" t="s">
        <v>691</v>
      </c>
      <c r="C32" s="246">
        <v>39121</v>
      </c>
      <c r="D32" s="246">
        <v>49099</v>
      </c>
      <c r="E32" s="246">
        <v>46908</v>
      </c>
      <c r="F32" s="246">
        <v>44439</v>
      </c>
      <c r="G32" s="246">
        <v>41955</v>
      </c>
      <c r="H32" s="246">
        <v>39487</v>
      </c>
      <c r="I32" s="246">
        <v>37019</v>
      </c>
      <c r="J32" s="246">
        <v>0</v>
      </c>
      <c r="K32" s="246">
        <v>0</v>
      </c>
      <c r="L32" s="246">
        <v>0</v>
      </c>
      <c r="M32" s="246">
        <v>0</v>
      </c>
      <c r="N32" s="247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246">
        <v>0</v>
      </c>
      <c r="AB32" s="246">
        <v>0</v>
      </c>
      <c r="AC32" s="246">
        <v>0</v>
      </c>
      <c r="AD32" s="246">
        <v>0</v>
      </c>
      <c r="AE32" s="246">
        <v>0</v>
      </c>
      <c r="AF32" s="246">
        <v>0</v>
      </c>
      <c r="AG32" s="246">
        <v>0</v>
      </c>
      <c r="AH32" s="246">
        <v>0</v>
      </c>
      <c r="AI32" s="246">
        <v>0</v>
      </c>
      <c r="AJ32" s="246">
        <v>0</v>
      </c>
      <c r="AK32" s="246">
        <v>0</v>
      </c>
      <c r="AL32" s="246">
        <v>0</v>
      </c>
      <c r="AM32" s="246">
        <v>0</v>
      </c>
      <c r="AN32" s="243">
        <v>0</v>
      </c>
    </row>
    <row r="33" spans="1:40" ht="11.25" customHeight="1">
      <c r="A33" s="244" t="s">
        <v>692</v>
      </c>
      <c r="B33" s="245" t="s">
        <v>693</v>
      </c>
      <c r="C33" s="246">
        <v>190133</v>
      </c>
      <c r="D33" s="246">
        <v>174286</v>
      </c>
      <c r="E33" s="246">
        <v>159765</v>
      </c>
      <c r="F33" s="246">
        <v>145241</v>
      </c>
      <c r="G33" s="246">
        <v>130717</v>
      </c>
      <c r="H33" s="246">
        <v>116193</v>
      </c>
      <c r="I33" s="246">
        <v>101669</v>
      </c>
      <c r="J33" s="246">
        <v>0</v>
      </c>
      <c r="K33" s="246">
        <v>0</v>
      </c>
      <c r="L33" s="246">
        <v>0</v>
      </c>
      <c r="M33" s="246">
        <v>0</v>
      </c>
      <c r="N33" s="247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  <c r="AJ33" s="246">
        <v>0</v>
      </c>
      <c r="AK33" s="246">
        <v>0</v>
      </c>
      <c r="AL33" s="246">
        <v>0</v>
      </c>
      <c r="AM33" s="246">
        <v>0</v>
      </c>
      <c r="AN33" s="243">
        <v>0</v>
      </c>
    </row>
    <row r="34" spans="1:40" ht="11.25" customHeight="1">
      <c r="A34" s="233" t="s">
        <v>944</v>
      </c>
      <c r="B34" s="245" t="s">
        <v>694</v>
      </c>
      <c r="C34" s="241">
        <v>46014063</v>
      </c>
      <c r="D34" s="241">
        <v>37242310</v>
      </c>
      <c r="E34" s="241">
        <v>37067816</v>
      </c>
      <c r="F34" s="241">
        <v>37579879</v>
      </c>
      <c r="G34" s="241">
        <v>36987562</v>
      </c>
      <c r="H34" s="241">
        <v>37965371</v>
      </c>
      <c r="I34" s="241">
        <v>38653591</v>
      </c>
      <c r="J34" s="241">
        <v>37672245</v>
      </c>
      <c r="K34" s="241">
        <v>38714221</v>
      </c>
      <c r="L34" s="241">
        <v>40174936</v>
      </c>
      <c r="M34" s="241">
        <v>40950869</v>
      </c>
      <c r="N34" s="242">
        <v>40027315</v>
      </c>
      <c r="O34" s="241">
        <v>41141848</v>
      </c>
      <c r="P34" s="241">
        <v>44192558</v>
      </c>
      <c r="Q34" s="257">
        <v>45378408</v>
      </c>
      <c r="R34" s="257">
        <v>46332783</v>
      </c>
      <c r="S34" s="257">
        <v>46194195</v>
      </c>
      <c r="T34" s="257">
        <v>49530810</v>
      </c>
      <c r="U34" s="257">
        <v>54807451</v>
      </c>
      <c r="V34" s="257">
        <v>52531769</v>
      </c>
      <c r="W34" s="257">
        <v>50737250</v>
      </c>
      <c r="X34" s="257">
        <v>47394318</v>
      </c>
      <c r="Y34" s="257">
        <v>48771393</v>
      </c>
      <c r="Z34" s="257">
        <v>47689429</v>
      </c>
      <c r="AA34" s="257">
        <v>45806400</v>
      </c>
      <c r="AB34" s="257">
        <v>47176955</v>
      </c>
      <c r="AC34" s="257">
        <v>47872683</v>
      </c>
      <c r="AD34" s="257">
        <v>49205283</v>
      </c>
      <c r="AE34" s="257">
        <v>48283271</v>
      </c>
      <c r="AF34" s="257">
        <v>46444945</v>
      </c>
      <c r="AG34" s="257">
        <v>46068083</v>
      </c>
      <c r="AH34" s="257">
        <v>45228850</v>
      </c>
      <c r="AI34" s="257">
        <v>46292029</v>
      </c>
      <c r="AJ34" s="257">
        <v>47031043</v>
      </c>
      <c r="AK34" s="257">
        <v>47335545</v>
      </c>
      <c r="AL34" s="257">
        <v>48487647</v>
      </c>
      <c r="AM34" s="257">
        <v>48574011</v>
      </c>
      <c r="AN34" s="243">
        <v>48951120</v>
      </c>
    </row>
    <row r="35" spans="1:40" ht="11.25" customHeight="1">
      <c r="A35" s="233" t="s">
        <v>695</v>
      </c>
      <c r="B35" s="234" t="s">
        <v>696</v>
      </c>
      <c r="C35" s="258"/>
      <c r="D35" s="258"/>
      <c r="E35" s="246"/>
      <c r="F35" s="246"/>
      <c r="G35" s="235"/>
      <c r="H35" s="235"/>
      <c r="I35" s="235"/>
      <c r="J35" s="235"/>
      <c r="K35" s="235"/>
      <c r="L35" s="235"/>
      <c r="M35" s="235"/>
      <c r="N35" s="239"/>
      <c r="O35" s="235"/>
      <c r="P35" s="235"/>
      <c r="AN35" s="243"/>
    </row>
    <row r="36" spans="1:40" ht="11.25" customHeight="1">
      <c r="A36" s="259" t="s">
        <v>650</v>
      </c>
      <c r="B36" s="260" t="s">
        <v>697</v>
      </c>
      <c r="C36" s="241">
        <v>12904695</v>
      </c>
      <c r="D36" s="241">
        <v>3907659</v>
      </c>
      <c r="E36" s="241">
        <v>3339760</v>
      </c>
      <c r="F36" s="241">
        <v>5491250</v>
      </c>
      <c r="G36" s="241">
        <v>4347228</v>
      </c>
      <c r="H36" s="241">
        <v>4865633</v>
      </c>
      <c r="I36" s="241">
        <v>5401950</v>
      </c>
      <c r="J36" s="241">
        <v>5755789</v>
      </c>
      <c r="K36" s="241">
        <v>6339665</v>
      </c>
      <c r="L36" s="241">
        <v>6365733</v>
      </c>
      <c r="M36" s="241">
        <v>9113131</v>
      </c>
      <c r="N36" s="242">
        <v>8055193</v>
      </c>
      <c r="O36" s="241">
        <v>9987972</v>
      </c>
      <c r="P36" s="241">
        <v>10865006</v>
      </c>
      <c r="Q36" s="243">
        <v>8568387</v>
      </c>
      <c r="R36" s="243">
        <v>9678085</v>
      </c>
      <c r="S36" s="243">
        <v>9503959</v>
      </c>
      <c r="T36" s="243">
        <v>12507996</v>
      </c>
      <c r="U36" s="243">
        <v>15654356</v>
      </c>
      <c r="V36" s="243">
        <v>12958993</v>
      </c>
      <c r="W36" s="243">
        <v>11858196</v>
      </c>
      <c r="X36" s="243">
        <v>10649128</v>
      </c>
      <c r="Y36" s="243">
        <v>11384975</v>
      </c>
      <c r="Z36" s="243">
        <v>9306446</v>
      </c>
      <c r="AA36" s="243">
        <v>7418131</v>
      </c>
      <c r="AB36" s="243">
        <v>9946058</v>
      </c>
      <c r="AC36" s="243">
        <v>11757432</v>
      </c>
      <c r="AD36" s="243">
        <v>12154194</v>
      </c>
      <c r="AE36" s="243">
        <v>9532458</v>
      </c>
      <c r="AF36" s="243">
        <v>9854332</v>
      </c>
      <c r="AG36" s="243">
        <v>8813382</v>
      </c>
      <c r="AH36" s="243">
        <v>9159685</v>
      </c>
      <c r="AI36" s="243">
        <v>7569882</v>
      </c>
      <c r="AJ36" s="243">
        <v>6270560</v>
      </c>
      <c r="AK36" s="243">
        <v>6563649</v>
      </c>
      <c r="AL36" s="243">
        <v>9291962</v>
      </c>
      <c r="AM36" s="243">
        <v>8570715</v>
      </c>
      <c r="AN36" s="243">
        <v>9942058</v>
      </c>
    </row>
    <row r="37" spans="1:40" ht="11.25" customHeight="1">
      <c r="A37" s="261" t="s">
        <v>698</v>
      </c>
      <c r="B37" s="262" t="s">
        <v>699</v>
      </c>
      <c r="C37" s="246">
        <v>1727640</v>
      </c>
      <c r="D37" s="246">
        <v>1798752</v>
      </c>
      <c r="E37" s="246">
        <v>1822279</v>
      </c>
      <c r="F37" s="246">
        <v>2171449</v>
      </c>
      <c r="G37" s="246">
        <v>1647810</v>
      </c>
      <c r="H37" s="246">
        <v>1739564</v>
      </c>
      <c r="I37" s="246">
        <v>2106839</v>
      </c>
      <c r="J37" s="246">
        <v>2110933</v>
      </c>
      <c r="K37" s="246">
        <v>2817978</v>
      </c>
      <c r="L37" s="246">
        <v>2645377</v>
      </c>
      <c r="M37" s="246">
        <v>2901932</v>
      </c>
      <c r="N37" s="247">
        <v>3013447</v>
      </c>
      <c r="O37" s="246">
        <v>3157315</v>
      </c>
      <c r="P37" s="246">
        <v>4597233</v>
      </c>
      <c r="Q37" s="248">
        <v>4522420</v>
      </c>
      <c r="R37" s="248">
        <v>5695723</v>
      </c>
      <c r="S37" s="248">
        <v>6044950</v>
      </c>
      <c r="T37" s="248">
        <v>7229577</v>
      </c>
      <c r="U37" s="248">
        <v>8488088</v>
      </c>
      <c r="V37" s="248">
        <v>6357430</v>
      </c>
      <c r="W37" s="248">
        <v>5578318</v>
      </c>
      <c r="X37" s="248">
        <v>4453672</v>
      </c>
      <c r="Y37" s="248">
        <v>6131285</v>
      </c>
      <c r="Z37" s="248">
        <v>4756602</v>
      </c>
      <c r="AA37" s="248">
        <v>3763648</v>
      </c>
      <c r="AB37" s="248">
        <v>4536549</v>
      </c>
      <c r="AC37" s="248">
        <v>3296062</v>
      </c>
      <c r="AD37" s="248">
        <v>3617169</v>
      </c>
      <c r="AE37" s="248">
        <v>3869261</v>
      </c>
      <c r="AF37" s="248">
        <v>5062509</v>
      </c>
      <c r="AG37" s="248">
        <v>4126175</v>
      </c>
      <c r="AH37" s="248">
        <v>3829401</v>
      </c>
      <c r="AI37" s="248">
        <v>3278425</v>
      </c>
      <c r="AJ37" s="248">
        <v>3228761</v>
      </c>
      <c r="AK37" s="248">
        <v>3171502</v>
      </c>
      <c r="AL37" s="248">
        <v>3711718</v>
      </c>
      <c r="AM37" s="248">
        <v>3007713</v>
      </c>
      <c r="AN37" s="248">
        <v>2654736</v>
      </c>
    </row>
    <row r="38" spans="1:40" ht="11.25" customHeight="1">
      <c r="A38" s="261" t="s">
        <v>700</v>
      </c>
      <c r="B38" s="262" t="s">
        <v>701</v>
      </c>
      <c r="C38" s="246">
        <v>55407</v>
      </c>
      <c r="D38" s="246">
        <v>67237</v>
      </c>
      <c r="E38" s="246">
        <v>67616</v>
      </c>
      <c r="F38" s="246">
        <v>63127</v>
      </c>
      <c r="G38" s="246">
        <v>64149</v>
      </c>
      <c r="H38" s="246">
        <v>63745</v>
      </c>
      <c r="I38" s="246">
        <v>58939</v>
      </c>
      <c r="J38" s="246">
        <v>59850</v>
      </c>
      <c r="K38" s="246">
        <v>58496</v>
      </c>
      <c r="L38" s="246">
        <v>64191</v>
      </c>
      <c r="M38" s="246">
        <v>65874</v>
      </c>
      <c r="N38" s="247">
        <v>69897</v>
      </c>
      <c r="O38" s="246">
        <v>71825</v>
      </c>
      <c r="P38" s="246">
        <v>73243</v>
      </c>
      <c r="Q38" s="248">
        <v>75028</v>
      </c>
      <c r="R38" s="248">
        <v>75597</v>
      </c>
      <c r="S38" s="248">
        <v>74717</v>
      </c>
      <c r="T38" s="248">
        <v>80101</v>
      </c>
      <c r="U38" s="248">
        <v>90048</v>
      </c>
      <c r="V38" s="248">
        <v>97357</v>
      </c>
      <c r="W38" s="248">
        <v>100178</v>
      </c>
      <c r="X38" s="248">
        <v>111141</v>
      </c>
      <c r="Y38" s="248">
        <v>134833</v>
      </c>
      <c r="Z38" s="248">
        <v>140605</v>
      </c>
      <c r="AA38" s="248">
        <v>146424</v>
      </c>
      <c r="AB38" s="248">
        <v>153737</v>
      </c>
      <c r="AC38" s="248">
        <v>159547</v>
      </c>
      <c r="AD38" s="248">
        <v>162509</v>
      </c>
      <c r="AE38" s="248">
        <v>166613</v>
      </c>
      <c r="AF38" s="248">
        <v>172783</v>
      </c>
      <c r="AG38" s="248">
        <v>174338</v>
      </c>
      <c r="AH38" s="248">
        <v>181179</v>
      </c>
      <c r="AI38" s="248">
        <v>183971</v>
      </c>
      <c r="AJ38" s="248">
        <v>184377</v>
      </c>
      <c r="AK38" s="248">
        <v>186164</v>
      </c>
      <c r="AL38" s="248">
        <v>188524</v>
      </c>
      <c r="AM38" s="248">
        <v>193057</v>
      </c>
      <c r="AN38" s="248">
        <v>183700</v>
      </c>
    </row>
    <row r="39" spans="1:40" ht="11.25" customHeight="1">
      <c r="A39" s="261" t="s">
        <v>702</v>
      </c>
      <c r="B39" s="262" t="s">
        <v>703</v>
      </c>
      <c r="C39" s="246">
        <v>162701</v>
      </c>
      <c r="D39" s="246">
        <v>89197</v>
      </c>
      <c r="E39" s="246">
        <v>130475</v>
      </c>
      <c r="F39" s="246">
        <v>133846</v>
      </c>
      <c r="G39" s="246">
        <v>132057</v>
      </c>
      <c r="H39" s="246">
        <v>115233</v>
      </c>
      <c r="I39" s="246">
        <v>115164</v>
      </c>
      <c r="J39" s="246">
        <v>190569</v>
      </c>
      <c r="K39" s="246">
        <v>150112</v>
      </c>
      <c r="L39" s="246">
        <v>174565</v>
      </c>
      <c r="M39" s="246">
        <v>128942</v>
      </c>
      <c r="N39" s="247">
        <v>184390</v>
      </c>
      <c r="O39" s="246">
        <v>151780</v>
      </c>
      <c r="P39" s="246">
        <v>156049</v>
      </c>
      <c r="Q39" s="255">
        <v>139051</v>
      </c>
      <c r="R39" s="255">
        <v>220528</v>
      </c>
      <c r="S39" s="255">
        <v>154749</v>
      </c>
      <c r="T39" s="255">
        <v>191909</v>
      </c>
      <c r="U39" s="255">
        <v>168458</v>
      </c>
      <c r="V39" s="255">
        <v>218438</v>
      </c>
      <c r="W39" s="255">
        <v>155744</v>
      </c>
      <c r="X39" s="255">
        <v>160621</v>
      </c>
      <c r="Y39" s="255">
        <v>142527</v>
      </c>
      <c r="Z39" s="255">
        <v>219288</v>
      </c>
      <c r="AA39" s="255">
        <v>205791</v>
      </c>
      <c r="AB39" s="255">
        <v>197431</v>
      </c>
      <c r="AC39" s="255">
        <v>208871</v>
      </c>
      <c r="AD39" s="255">
        <v>293453</v>
      </c>
      <c r="AE39" s="255">
        <v>253231</v>
      </c>
      <c r="AF39" s="255">
        <v>247127</v>
      </c>
      <c r="AG39" s="255">
        <v>299869</v>
      </c>
      <c r="AH39" s="255">
        <v>334714</v>
      </c>
      <c r="AI39" s="255">
        <v>301723</v>
      </c>
      <c r="AJ39" s="255">
        <v>324490</v>
      </c>
      <c r="AK39" s="255">
        <v>344197</v>
      </c>
      <c r="AL39" s="255">
        <v>390811</v>
      </c>
      <c r="AM39" s="255">
        <v>361773</v>
      </c>
      <c r="AN39" s="248">
        <v>372091</v>
      </c>
    </row>
    <row r="40" spans="1:40" ht="11.25" customHeight="1">
      <c r="A40" s="261" t="s">
        <v>704</v>
      </c>
      <c r="B40" s="262" t="s">
        <v>705</v>
      </c>
      <c r="C40" s="246">
        <v>488987</v>
      </c>
      <c r="D40" s="246">
        <v>281632</v>
      </c>
      <c r="E40" s="246">
        <v>286296</v>
      </c>
      <c r="F40" s="246">
        <v>268950</v>
      </c>
      <c r="G40" s="246">
        <v>198587</v>
      </c>
      <c r="H40" s="246">
        <v>230608</v>
      </c>
      <c r="I40" s="246">
        <v>297546</v>
      </c>
      <c r="J40" s="246">
        <v>326675</v>
      </c>
      <c r="K40" s="246">
        <v>220773</v>
      </c>
      <c r="L40" s="246">
        <v>290134</v>
      </c>
      <c r="M40" s="246">
        <v>375340</v>
      </c>
      <c r="N40" s="247">
        <v>402509</v>
      </c>
      <c r="O40" s="246">
        <v>235495</v>
      </c>
      <c r="P40" s="246">
        <v>328220</v>
      </c>
      <c r="Q40" s="255">
        <v>398135</v>
      </c>
      <c r="R40" s="255">
        <v>437310</v>
      </c>
      <c r="S40" s="255">
        <v>257746</v>
      </c>
      <c r="T40" s="255">
        <v>326601</v>
      </c>
      <c r="U40" s="255">
        <v>390491</v>
      </c>
      <c r="V40" s="255">
        <v>428735</v>
      </c>
      <c r="W40" s="255">
        <v>297693</v>
      </c>
      <c r="X40" s="255">
        <v>376255</v>
      </c>
      <c r="Y40" s="255">
        <v>471989</v>
      </c>
      <c r="Z40" s="255">
        <v>539356</v>
      </c>
      <c r="AA40" s="255">
        <v>367864</v>
      </c>
      <c r="AB40" s="255">
        <v>459549</v>
      </c>
      <c r="AC40" s="255">
        <v>543146</v>
      </c>
      <c r="AD40" s="255">
        <v>583653</v>
      </c>
      <c r="AE40" s="255">
        <v>426809</v>
      </c>
      <c r="AF40" s="255">
        <v>432539</v>
      </c>
      <c r="AG40" s="255">
        <v>536673</v>
      </c>
      <c r="AH40" s="255">
        <v>602690</v>
      </c>
      <c r="AI40" s="255">
        <v>397476</v>
      </c>
      <c r="AJ40" s="255">
        <v>496618</v>
      </c>
      <c r="AK40" s="255">
        <v>625400</v>
      </c>
      <c r="AL40" s="255">
        <v>672586</v>
      </c>
      <c r="AM40" s="255">
        <v>449322</v>
      </c>
      <c r="AN40" s="248">
        <v>592549</v>
      </c>
    </row>
    <row r="41" spans="1:40" ht="11.25" customHeight="1">
      <c r="A41" s="261" t="s">
        <v>706</v>
      </c>
      <c r="B41" s="262" t="s">
        <v>707</v>
      </c>
      <c r="C41" s="246">
        <v>71307</v>
      </c>
      <c r="D41" s="246">
        <v>54700</v>
      </c>
      <c r="E41" s="246">
        <v>50501</v>
      </c>
      <c r="F41" s="246">
        <v>130823</v>
      </c>
      <c r="G41" s="246">
        <v>54922</v>
      </c>
      <c r="H41" s="246">
        <v>126061</v>
      </c>
      <c r="I41" s="246">
        <v>100088</v>
      </c>
      <c r="J41" s="246">
        <v>125624</v>
      </c>
      <c r="K41" s="246">
        <v>156729</v>
      </c>
      <c r="L41" s="246">
        <v>150819</v>
      </c>
      <c r="M41" s="246">
        <v>222197</v>
      </c>
      <c r="N41" s="247">
        <v>312689</v>
      </c>
      <c r="O41" s="246">
        <v>295667</v>
      </c>
      <c r="P41" s="246">
        <v>402901</v>
      </c>
      <c r="Q41" s="255">
        <v>540304</v>
      </c>
      <c r="R41" s="255">
        <v>763386</v>
      </c>
      <c r="S41" s="255">
        <v>427572</v>
      </c>
      <c r="T41" s="255">
        <v>662371</v>
      </c>
      <c r="U41" s="255">
        <v>913923</v>
      </c>
      <c r="V41" s="255">
        <v>1169376</v>
      </c>
      <c r="W41" s="255">
        <v>398643</v>
      </c>
      <c r="X41" s="255">
        <v>614204</v>
      </c>
      <c r="Y41" s="255">
        <v>1024003</v>
      </c>
      <c r="Z41" s="255">
        <v>1423748</v>
      </c>
      <c r="AA41" s="255">
        <v>610001</v>
      </c>
      <c r="AB41" s="255">
        <v>958156</v>
      </c>
      <c r="AC41" s="255">
        <v>1183376</v>
      </c>
      <c r="AD41" s="255">
        <v>1492310</v>
      </c>
      <c r="AE41" s="255">
        <v>280864</v>
      </c>
      <c r="AF41" s="255">
        <v>255363</v>
      </c>
      <c r="AG41" s="255">
        <v>304635</v>
      </c>
      <c r="AH41" s="255">
        <v>248047</v>
      </c>
      <c r="AI41" s="255">
        <v>264915</v>
      </c>
      <c r="AJ41" s="255">
        <v>309348</v>
      </c>
      <c r="AK41" s="255">
        <v>323401</v>
      </c>
      <c r="AL41" s="255">
        <v>476908</v>
      </c>
      <c r="AM41" s="255">
        <v>418390</v>
      </c>
      <c r="AN41" s="248">
        <v>371790</v>
      </c>
    </row>
    <row r="42" spans="1:40" ht="11.25" customHeight="1">
      <c r="A42" s="261" t="s">
        <v>59</v>
      </c>
      <c r="B42" s="245" t="s">
        <v>708</v>
      </c>
      <c r="C42" s="246">
        <v>32519</v>
      </c>
      <c r="D42" s="246">
        <v>72352</v>
      </c>
      <c r="E42" s="246">
        <v>69266</v>
      </c>
      <c r="F42" s="246">
        <v>60827</v>
      </c>
      <c r="G42" s="246">
        <v>36739</v>
      </c>
      <c r="H42" s="246">
        <v>18860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7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0</v>
      </c>
      <c r="AC42" s="246">
        <v>0</v>
      </c>
      <c r="AD42" s="246">
        <v>0</v>
      </c>
      <c r="AE42" s="246">
        <v>0</v>
      </c>
      <c r="AF42" s="246">
        <v>0</v>
      </c>
      <c r="AG42" s="246">
        <v>0</v>
      </c>
      <c r="AH42" s="246">
        <v>0</v>
      </c>
      <c r="AI42" s="246">
        <v>0</v>
      </c>
      <c r="AJ42" s="246">
        <v>0</v>
      </c>
      <c r="AK42" s="246">
        <v>0</v>
      </c>
      <c r="AL42" s="246">
        <v>0</v>
      </c>
      <c r="AM42" s="246">
        <v>0</v>
      </c>
      <c r="AN42" s="248">
        <v>0</v>
      </c>
    </row>
    <row r="43" spans="1:40" ht="11.25" customHeight="1">
      <c r="A43" s="261" t="s">
        <v>709</v>
      </c>
      <c r="B43" s="245" t="s">
        <v>710</v>
      </c>
      <c r="C43" s="246">
        <v>25791</v>
      </c>
      <c r="D43" s="246">
        <v>59680</v>
      </c>
      <c r="E43" s="246">
        <v>25783</v>
      </c>
      <c r="F43" s="246">
        <v>59531</v>
      </c>
      <c r="G43" s="246">
        <v>27056</v>
      </c>
      <c r="H43" s="246">
        <v>69559</v>
      </c>
      <c r="I43" s="246">
        <v>33331</v>
      </c>
      <c r="J43" s="246">
        <v>0</v>
      </c>
      <c r="K43" s="246">
        <v>0</v>
      </c>
      <c r="L43" s="246">
        <v>0</v>
      </c>
      <c r="M43" s="246">
        <v>0</v>
      </c>
      <c r="N43" s="247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  <c r="Z43" s="246">
        <v>0</v>
      </c>
      <c r="AA43" s="246">
        <v>0</v>
      </c>
      <c r="AB43" s="246">
        <v>0</v>
      </c>
      <c r="AC43" s="246">
        <v>0</v>
      </c>
      <c r="AD43" s="246">
        <v>0</v>
      </c>
      <c r="AE43" s="246">
        <v>0</v>
      </c>
      <c r="AF43" s="246">
        <v>0</v>
      </c>
      <c r="AG43" s="246">
        <v>0</v>
      </c>
      <c r="AH43" s="246">
        <v>0</v>
      </c>
      <c r="AI43" s="246">
        <v>0</v>
      </c>
      <c r="AJ43" s="246">
        <v>0</v>
      </c>
      <c r="AK43" s="246">
        <v>0</v>
      </c>
      <c r="AL43" s="246">
        <v>0</v>
      </c>
      <c r="AM43" s="246">
        <v>0</v>
      </c>
      <c r="AN43" s="248">
        <v>0</v>
      </c>
    </row>
    <row r="44" spans="1:40" ht="11.25" customHeight="1">
      <c r="A44" s="261" t="s">
        <v>711</v>
      </c>
      <c r="B44" s="245" t="s">
        <v>712</v>
      </c>
      <c r="C44" s="246">
        <v>499146</v>
      </c>
      <c r="D44" s="246">
        <v>411160</v>
      </c>
      <c r="E44" s="246">
        <v>139038</v>
      </c>
      <c r="F44" s="246">
        <v>43232</v>
      </c>
      <c r="G44" s="246">
        <v>5843</v>
      </c>
      <c r="H44" s="246">
        <v>8357</v>
      </c>
      <c r="I44" s="246">
        <v>205784</v>
      </c>
      <c r="J44" s="246">
        <v>0</v>
      </c>
      <c r="K44" s="246">
        <v>0</v>
      </c>
      <c r="L44" s="246">
        <v>0</v>
      </c>
      <c r="M44" s="246">
        <v>0</v>
      </c>
      <c r="N44" s="247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  <c r="Z44" s="246">
        <v>0</v>
      </c>
      <c r="AA44" s="246">
        <v>0</v>
      </c>
      <c r="AB44" s="246">
        <v>0</v>
      </c>
      <c r="AC44" s="246">
        <v>0</v>
      </c>
      <c r="AD44" s="246">
        <v>0</v>
      </c>
      <c r="AE44" s="246">
        <v>0</v>
      </c>
      <c r="AF44" s="246">
        <v>0</v>
      </c>
      <c r="AG44" s="246">
        <v>0</v>
      </c>
      <c r="AH44" s="246">
        <v>0</v>
      </c>
      <c r="AI44" s="246">
        <v>0</v>
      </c>
      <c r="AJ44" s="246">
        <v>0</v>
      </c>
      <c r="AK44" s="246">
        <v>0</v>
      </c>
      <c r="AL44" s="246">
        <v>0</v>
      </c>
      <c r="AM44" s="246">
        <v>0</v>
      </c>
      <c r="AN44" s="248">
        <v>0</v>
      </c>
    </row>
    <row r="45" spans="1:40" ht="11.25" customHeight="1">
      <c r="A45" s="261" t="s">
        <v>713</v>
      </c>
      <c r="B45" s="245" t="s">
        <v>714</v>
      </c>
      <c r="C45" s="246">
        <v>615668</v>
      </c>
      <c r="D45" s="246">
        <v>540602</v>
      </c>
      <c r="E45" s="246">
        <v>95364</v>
      </c>
      <c r="F45" s="246">
        <v>1513167</v>
      </c>
      <c r="G45" s="246">
        <v>1563193</v>
      </c>
      <c r="H45" s="246">
        <v>1512619</v>
      </c>
      <c r="I45" s="246">
        <v>1562455</v>
      </c>
      <c r="J45" s="246">
        <v>1777213</v>
      </c>
      <c r="K45" s="246">
        <v>1763655</v>
      </c>
      <c r="L45" s="246">
        <v>1780589</v>
      </c>
      <c r="M45" s="246">
        <v>4128765</v>
      </c>
      <c r="N45" s="247">
        <v>2537993</v>
      </c>
      <c r="O45" s="246">
        <v>3771567</v>
      </c>
      <c r="P45" s="246">
        <v>4001743</v>
      </c>
      <c r="Q45" s="255">
        <v>40673</v>
      </c>
      <c r="R45" s="255">
        <v>79401</v>
      </c>
      <c r="S45" s="255">
        <v>37809</v>
      </c>
      <c r="T45" s="255">
        <v>1307141</v>
      </c>
      <c r="U45" s="255">
        <v>3063449</v>
      </c>
      <c r="V45" s="255">
        <v>3204429</v>
      </c>
      <c r="W45" s="255">
        <v>3107862</v>
      </c>
      <c r="X45" s="255">
        <v>3200753</v>
      </c>
      <c r="Y45" s="255">
        <v>1771408</v>
      </c>
      <c r="Z45" s="255">
        <v>560238</v>
      </c>
      <c r="AA45" s="255">
        <v>481249</v>
      </c>
      <c r="AB45" s="255">
        <v>2036847</v>
      </c>
      <c r="AC45" s="255">
        <v>3021799</v>
      </c>
      <c r="AD45" s="255">
        <v>4250267</v>
      </c>
      <c r="AE45" s="255">
        <v>2384247</v>
      </c>
      <c r="AF45" s="246">
        <v>1884744</v>
      </c>
      <c r="AG45" s="246">
        <v>1528561</v>
      </c>
      <c r="AH45" s="246">
        <v>1947492</v>
      </c>
      <c r="AI45" s="246">
        <v>1612910</v>
      </c>
      <c r="AJ45" s="246">
        <v>272802</v>
      </c>
      <c r="AK45" s="246">
        <v>332299</v>
      </c>
      <c r="AL45" s="246">
        <v>870588</v>
      </c>
      <c r="AM45" s="246">
        <v>1110561</v>
      </c>
      <c r="AN45" s="248">
        <v>2623296</v>
      </c>
    </row>
    <row r="46" spans="1:40" ht="11.25" customHeight="1">
      <c r="A46" s="261" t="s">
        <v>656</v>
      </c>
      <c r="B46" s="245" t="s">
        <v>657</v>
      </c>
      <c r="C46" s="246">
        <v>550003</v>
      </c>
      <c r="D46" s="246">
        <v>17718</v>
      </c>
      <c r="E46" s="246">
        <v>78950</v>
      </c>
      <c r="F46" s="246">
        <v>18032</v>
      </c>
      <c r="G46" s="246">
        <v>19258</v>
      </c>
      <c r="H46" s="246">
        <v>4951</v>
      </c>
      <c r="I46" s="246">
        <v>2980</v>
      </c>
      <c r="J46" s="246">
        <v>7288</v>
      </c>
      <c r="K46" s="246">
        <v>3705</v>
      </c>
      <c r="L46" s="246">
        <v>1150</v>
      </c>
      <c r="M46" s="246">
        <v>2447</v>
      </c>
      <c r="N46" s="247">
        <v>794</v>
      </c>
      <c r="O46" s="246">
        <v>36543</v>
      </c>
      <c r="P46" s="246">
        <v>0</v>
      </c>
      <c r="Q46" s="255">
        <v>10294</v>
      </c>
      <c r="R46" s="255">
        <v>9298</v>
      </c>
      <c r="S46" s="255">
        <v>34392</v>
      </c>
      <c r="T46" s="255">
        <v>25344</v>
      </c>
      <c r="U46" s="255">
        <v>55066</v>
      </c>
      <c r="V46" s="255">
        <v>69831</v>
      </c>
      <c r="W46" s="255">
        <v>3179</v>
      </c>
      <c r="X46" s="255">
        <v>13986</v>
      </c>
      <c r="Y46" s="255">
        <v>8143</v>
      </c>
      <c r="Z46" s="255">
        <v>16318</v>
      </c>
      <c r="AA46" s="255">
        <v>50182</v>
      </c>
      <c r="AB46" s="255">
        <v>19071</v>
      </c>
      <c r="AC46" s="255">
        <v>37961</v>
      </c>
      <c r="AD46" s="255">
        <v>9608</v>
      </c>
      <c r="AE46" s="255">
        <v>40639</v>
      </c>
      <c r="AF46" s="255">
        <v>110508</v>
      </c>
      <c r="AG46" s="255">
        <v>76162</v>
      </c>
      <c r="AH46" s="255">
        <v>124871</v>
      </c>
      <c r="AI46" s="255">
        <v>14186</v>
      </c>
      <c r="AJ46" s="255">
        <v>6873</v>
      </c>
      <c r="AK46" s="255">
        <v>7225</v>
      </c>
      <c r="AL46" s="255">
        <v>6562</v>
      </c>
      <c r="AM46" s="255">
        <v>4078</v>
      </c>
      <c r="AN46" s="248">
        <v>8020</v>
      </c>
    </row>
    <row r="47" spans="1:40" ht="11.25" customHeight="1">
      <c r="A47" s="261" t="s">
        <v>715</v>
      </c>
      <c r="B47" s="262" t="s">
        <v>716</v>
      </c>
      <c r="C47" s="246">
        <v>3750</v>
      </c>
      <c r="D47" s="246">
        <v>2755</v>
      </c>
      <c r="E47" s="246">
        <v>2778</v>
      </c>
      <c r="F47" s="246">
        <v>464063</v>
      </c>
      <c r="G47" s="246">
        <v>3365</v>
      </c>
      <c r="H47" s="246">
        <v>396065</v>
      </c>
      <c r="I47" s="246">
        <v>315141</v>
      </c>
      <c r="J47" s="246">
        <v>370203</v>
      </c>
      <c r="K47" s="246">
        <v>345835</v>
      </c>
      <c r="L47" s="246">
        <v>554140</v>
      </c>
      <c r="M47" s="246">
        <v>601673</v>
      </c>
      <c r="N47" s="247">
        <v>676224</v>
      </c>
      <c r="O47" s="246">
        <v>1253924</v>
      </c>
      <c r="P47" s="246">
        <v>267213</v>
      </c>
      <c r="Q47" s="255">
        <v>1593861</v>
      </c>
      <c r="R47" s="255">
        <v>1101477</v>
      </c>
      <c r="S47" s="255">
        <v>1007697</v>
      </c>
      <c r="T47" s="255">
        <v>1274469</v>
      </c>
      <c r="U47" s="255">
        <v>1154101</v>
      </c>
      <c r="V47" s="255">
        <v>270862</v>
      </c>
      <c r="W47" s="255">
        <v>1058518</v>
      </c>
      <c r="X47" s="255">
        <v>731607</v>
      </c>
      <c r="Y47" s="255">
        <v>448928</v>
      </c>
      <c r="Z47" s="255">
        <v>327582</v>
      </c>
      <c r="AA47" s="255">
        <v>519801</v>
      </c>
      <c r="AB47" s="255">
        <v>618528</v>
      </c>
      <c r="AC47" s="255">
        <v>563013</v>
      </c>
      <c r="AD47" s="255">
        <v>525325</v>
      </c>
      <c r="AE47" s="255">
        <v>633422</v>
      </c>
      <c r="AF47" s="255">
        <v>437491</v>
      </c>
      <c r="AG47" s="255">
        <v>475687</v>
      </c>
      <c r="AH47" s="255">
        <v>293599</v>
      </c>
      <c r="AI47" s="255">
        <v>285920</v>
      </c>
      <c r="AJ47" s="255">
        <v>328021</v>
      </c>
      <c r="AK47" s="255">
        <v>348574</v>
      </c>
      <c r="AL47" s="255">
        <v>1646631</v>
      </c>
      <c r="AM47" s="255">
        <v>1282551</v>
      </c>
      <c r="AN47" s="248">
        <v>1582372</v>
      </c>
    </row>
    <row r="48" spans="1:40" ht="11.25" customHeight="1">
      <c r="A48" s="261" t="s">
        <v>717</v>
      </c>
      <c r="B48" s="245" t="s">
        <v>710</v>
      </c>
      <c r="C48" s="246">
        <v>49181</v>
      </c>
      <c r="D48" s="246">
        <v>51766</v>
      </c>
      <c r="E48" s="246">
        <v>83172</v>
      </c>
      <c r="F48" s="246">
        <v>77485</v>
      </c>
      <c r="G48" s="246">
        <v>105031</v>
      </c>
      <c r="H48" s="246">
        <v>56837</v>
      </c>
      <c r="I48" s="246">
        <v>50007</v>
      </c>
      <c r="J48" s="246">
        <v>43601</v>
      </c>
      <c r="K48" s="246">
        <v>72607</v>
      </c>
      <c r="L48" s="246">
        <v>65727</v>
      </c>
      <c r="M48" s="246">
        <v>59178</v>
      </c>
      <c r="N48" s="247">
        <v>52703</v>
      </c>
      <c r="O48" s="246">
        <v>82407</v>
      </c>
      <c r="P48" s="246">
        <v>73432</v>
      </c>
      <c r="Q48" s="255">
        <v>66014</v>
      </c>
      <c r="R48" s="255">
        <v>58830</v>
      </c>
      <c r="S48" s="255">
        <v>94948</v>
      </c>
      <c r="T48" s="255">
        <v>84883</v>
      </c>
      <c r="U48" s="255">
        <v>75011</v>
      </c>
      <c r="V48" s="255">
        <v>64413</v>
      </c>
      <c r="W48" s="255">
        <v>106919</v>
      </c>
      <c r="X48" s="255">
        <v>93272</v>
      </c>
      <c r="Y48" s="255">
        <v>80423</v>
      </c>
      <c r="Z48" s="255">
        <v>72414</v>
      </c>
      <c r="AA48" s="255">
        <v>117192</v>
      </c>
      <c r="AB48" s="255">
        <v>104466</v>
      </c>
      <c r="AC48" s="255">
        <v>88326</v>
      </c>
      <c r="AD48" s="255">
        <v>73558</v>
      </c>
      <c r="AE48" s="255">
        <v>119243</v>
      </c>
      <c r="AF48" s="255">
        <v>113168</v>
      </c>
      <c r="AG48" s="255">
        <v>96293</v>
      </c>
      <c r="AH48" s="255">
        <v>93165</v>
      </c>
      <c r="AI48" s="255">
        <v>138574</v>
      </c>
      <c r="AJ48" s="255">
        <v>124694</v>
      </c>
      <c r="AK48" s="255">
        <v>111565</v>
      </c>
      <c r="AL48" s="255">
        <v>98306</v>
      </c>
      <c r="AM48" s="255">
        <v>185556</v>
      </c>
      <c r="AN48" s="248">
        <v>111492</v>
      </c>
    </row>
    <row r="49" spans="1:40" ht="11.25" customHeight="1">
      <c r="A49" s="261" t="s">
        <v>718</v>
      </c>
      <c r="B49" s="262" t="s">
        <v>708</v>
      </c>
      <c r="C49" s="246">
        <v>8622595</v>
      </c>
      <c r="D49" s="246">
        <v>460108</v>
      </c>
      <c r="E49" s="246">
        <v>488242</v>
      </c>
      <c r="F49" s="246">
        <v>486718</v>
      </c>
      <c r="G49" s="246">
        <v>489218</v>
      </c>
      <c r="H49" s="246">
        <v>523174</v>
      </c>
      <c r="I49" s="246">
        <v>553676</v>
      </c>
      <c r="J49" s="246">
        <v>743833</v>
      </c>
      <c r="K49" s="246">
        <v>749775</v>
      </c>
      <c r="L49" s="246">
        <v>639041</v>
      </c>
      <c r="M49" s="246">
        <v>626783</v>
      </c>
      <c r="N49" s="247">
        <v>804547</v>
      </c>
      <c r="O49" s="246">
        <v>931449</v>
      </c>
      <c r="P49" s="246">
        <v>964972</v>
      </c>
      <c r="Q49" s="255">
        <v>1182607</v>
      </c>
      <c r="R49" s="255">
        <v>1236535</v>
      </c>
      <c r="S49" s="255">
        <v>1369379</v>
      </c>
      <c r="T49" s="255">
        <v>1325600</v>
      </c>
      <c r="U49" s="255">
        <v>1255722</v>
      </c>
      <c r="V49" s="255">
        <v>1078122</v>
      </c>
      <c r="W49" s="255">
        <v>1051142</v>
      </c>
      <c r="X49" s="255">
        <v>893617</v>
      </c>
      <c r="Y49" s="255">
        <v>1171436</v>
      </c>
      <c r="Z49" s="255">
        <v>1250295</v>
      </c>
      <c r="AA49" s="255">
        <v>1155979</v>
      </c>
      <c r="AB49" s="255">
        <v>861724</v>
      </c>
      <c r="AC49" s="255">
        <v>2655331</v>
      </c>
      <c r="AD49" s="255">
        <v>1146342</v>
      </c>
      <c r="AE49" s="255">
        <v>1358129</v>
      </c>
      <c r="AF49" s="255">
        <v>1138100</v>
      </c>
      <c r="AG49" s="255">
        <v>1194989</v>
      </c>
      <c r="AH49" s="255">
        <v>1504527</v>
      </c>
      <c r="AI49" s="255">
        <v>1091782</v>
      </c>
      <c r="AJ49" s="255">
        <v>994576</v>
      </c>
      <c r="AK49" s="255">
        <v>1113322</v>
      </c>
      <c r="AL49" s="255">
        <v>1229328</v>
      </c>
      <c r="AM49" s="255">
        <v>1557714</v>
      </c>
      <c r="AN49" s="248">
        <v>1442012</v>
      </c>
    </row>
    <row r="50" spans="1:40" ht="11.25" customHeight="1">
      <c r="A50" s="240" t="s">
        <v>668</v>
      </c>
      <c r="B50" s="260" t="s">
        <v>719</v>
      </c>
      <c r="C50" s="241">
        <v>8987189</v>
      </c>
      <c r="D50" s="241">
        <v>9157870</v>
      </c>
      <c r="E50" s="241">
        <v>9287930</v>
      </c>
      <c r="F50" s="241">
        <v>7778615</v>
      </c>
      <c r="G50" s="241">
        <v>7994941</v>
      </c>
      <c r="H50" s="241">
        <v>8337075</v>
      </c>
      <c r="I50" s="241">
        <v>8350044</v>
      </c>
      <c r="J50" s="241">
        <v>6872260</v>
      </c>
      <c r="K50" s="241">
        <v>7084602</v>
      </c>
      <c r="L50" s="241">
        <v>8463025</v>
      </c>
      <c r="M50" s="241">
        <v>6461977</v>
      </c>
      <c r="N50" s="242">
        <v>6570889</v>
      </c>
      <c r="O50" s="241">
        <v>6255806</v>
      </c>
      <c r="P50" s="241">
        <v>7769600</v>
      </c>
      <c r="Q50" s="243">
        <v>11821733</v>
      </c>
      <c r="R50" s="243">
        <v>12133274</v>
      </c>
      <c r="S50" s="243">
        <v>12332966</v>
      </c>
      <c r="T50" s="243">
        <v>14318713</v>
      </c>
      <c r="U50" s="243">
        <v>16561392</v>
      </c>
      <c r="V50" s="243">
        <v>17153406</v>
      </c>
      <c r="W50" s="243">
        <v>17060285</v>
      </c>
      <c r="X50" s="243">
        <v>16080311</v>
      </c>
      <c r="Y50" s="243">
        <v>16957021</v>
      </c>
      <c r="Z50" s="243">
        <v>18099840</v>
      </c>
      <c r="AA50" s="243">
        <v>17828612</v>
      </c>
      <c r="AB50" s="243">
        <v>16677814</v>
      </c>
      <c r="AC50" s="243">
        <v>15869086</v>
      </c>
      <c r="AD50" s="243">
        <v>16764990</v>
      </c>
      <c r="AE50" s="243">
        <v>18863193</v>
      </c>
      <c r="AF50" s="243">
        <v>17460977</v>
      </c>
      <c r="AG50" s="243">
        <v>18096900</v>
      </c>
      <c r="AH50" s="243">
        <v>17685711</v>
      </c>
      <c r="AI50" s="243">
        <v>19914851</v>
      </c>
      <c r="AJ50" s="243">
        <v>21010257</v>
      </c>
      <c r="AK50" s="243">
        <v>20974400</v>
      </c>
      <c r="AL50" s="243">
        <v>21731606</v>
      </c>
      <c r="AM50" s="243">
        <v>21725544</v>
      </c>
      <c r="AN50" s="243">
        <v>20279660</v>
      </c>
    </row>
    <row r="51" spans="1:40" ht="11.25" customHeight="1">
      <c r="A51" s="261" t="s">
        <v>720</v>
      </c>
      <c r="B51" s="262" t="s">
        <v>721</v>
      </c>
      <c r="C51" s="246">
        <v>1934116</v>
      </c>
      <c r="D51" s="246">
        <v>2022812</v>
      </c>
      <c r="E51" s="246">
        <v>1923648</v>
      </c>
      <c r="F51" s="246">
        <v>2012331</v>
      </c>
      <c r="G51" s="246">
        <v>1990729</v>
      </c>
      <c r="H51" s="246">
        <v>2311492</v>
      </c>
      <c r="I51" s="246">
        <v>2430889</v>
      </c>
      <c r="J51" s="246">
        <v>2731946</v>
      </c>
      <c r="K51" s="246">
        <v>2779158</v>
      </c>
      <c r="L51" s="246">
        <v>3959012</v>
      </c>
      <c r="M51" s="246">
        <v>1847831</v>
      </c>
      <c r="N51" s="247">
        <v>1826554</v>
      </c>
      <c r="O51" s="246">
        <v>1483774</v>
      </c>
      <c r="P51" s="246">
        <v>2746667</v>
      </c>
      <c r="Q51" s="248">
        <v>6841648</v>
      </c>
      <c r="R51" s="248">
        <v>6980365</v>
      </c>
      <c r="S51" s="248">
        <v>7051494</v>
      </c>
      <c r="T51" s="248">
        <v>8750636</v>
      </c>
      <c r="U51" s="248">
        <v>10887752</v>
      </c>
      <c r="V51" s="248">
        <v>10994211</v>
      </c>
      <c r="W51" s="248">
        <v>10368522</v>
      </c>
      <c r="X51" s="248">
        <v>9496721</v>
      </c>
      <c r="Y51" s="248">
        <v>10529293</v>
      </c>
      <c r="Z51" s="248">
        <v>11550937</v>
      </c>
      <c r="AA51" s="248">
        <v>11185983</v>
      </c>
      <c r="AB51" s="248">
        <v>9391469</v>
      </c>
      <c r="AC51" s="248">
        <v>8555223</v>
      </c>
      <c r="AD51" s="248">
        <v>9759402</v>
      </c>
      <c r="AE51" s="248">
        <v>11705257</v>
      </c>
      <c r="AF51" s="248">
        <v>10873979</v>
      </c>
      <c r="AG51" s="248">
        <v>11349785</v>
      </c>
      <c r="AH51" s="248">
        <v>11281327</v>
      </c>
      <c r="AI51" s="248">
        <v>13268865</v>
      </c>
      <c r="AJ51" s="248">
        <v>14265347</v>
      </c>
      <c r="AK51" s="248">
        <v>14212235</v>
      </c>
      <c r="AL51" s="248">
        <v>14073716</v>
      </c>
      <c r="AM51" s="248">
        <v>13879596</v>
      </c>
      <c r="AN51" s="248">
        <v>12310020</v>
      </c>
    </row>
    <row r="52" spans="1:40" ht="11.25" customHeight="1">
      <c r="A52" s="261" t="s">
        <v>711</v>
      </c>
      <c r="B52" s="262" t="s">
        <v>712</v>
      </c>
      <c r="C52" s="246">
        <v>327398</v>
      </c>
      <c r="D52" s="246">
        <v>349739</v>
      </c>
      <c r="E52" s="246">
        <v>488929</v>
      </c>
      <c r="F52" s="246">
        <v>508998</v>
      </c>
      <c r="G52" s="246">
        <v>511153</v>
      </c>
      <c r="H52" s="246">
        <v>589209</v>
      </c>
      <c r="I52" s="246">
        <v>413385</v>
      </c>
      <c r="J52" s="246">
        <v>0</v>
      </c>
      <c r="K52" s="246">
        <v>0</v>
      </c>
      <c r="L52" s="246">
        <v>0</v>
      </c>
      <c r="M52" s="246">
        <v>0</v>
      </c>
      <c r="N52" s="247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64">
        <v>0</v>
      </c>
      <c r="U52" s="264">
        <v>0</v>
      </c>
      <c r="V52" s="264">
        <v>0</v>
      </c>
      <c r="W52" s="264">
        <v>0</v>
      </c>
      <c r="X52" s="264">
        <v>0</v>
      </c>
      <c r="Y52" s="264">
        <v>0</v>
      </c>
      <c r="Z52" s="264">
        <v>0</v>
      </c>
      <c r="AA52" s="264">
        <v>0</v>
      </c>
      <c r="AB52" s="264">
        <v>0</v>
      </c>
      <c r="AC52" s="264">
        <v>0</v>
      </c>
      <c r="AD52" s="264">
        <v>0</v>
      </c>
      <c r="AE52" s="264">
        <v>0</v>
      </c>
      <c r="AF52" s="264">
        <v>0</v>
      </c>
      <c r="AG52" s="264">
        <v>0</v>
      </c>
      <c r="AH52" s="264">
        <v>0</v>
      </c>
      <c r="AI52" s="264">
        <v>0</v>
      </c>
      <c r="AJ52" s="264">
        <v>0</v>
      </c>
      <c r="AK52" s="264">
        <v>0</v>
      </c>
      <c r="AL52" s="264">
        <v>0</v>
      </c>
      <c r="AM52" s="264">
        <v>0</v>
      </c>
      <c r="AN52" s="248">
        <v>0</v>
      </c>
    </row>
    <row r="53" spans="1:40" ht="11.25" customHeight="1">
      <c r="A53" s="261" t="s">
        <v>722</v>
      </c>
      <c r="B53" s="262" t="s">
        <v>723</v>
      </c>
      <c r="C53" s="246">
        <v>2992509</v>
      </c>
      <c r="D53" s="246">
        <v>2993211</v>
      </c>
      <c r="E53" s="246">
        <v>2993913</v>
      </c>
      <c r="F53" s="246">
        <v>1497434</v>
      </c>
      <c r="G53" s="246">
        <v>1498110</v>
      </c>
      <c r="H53" s="246">
        <v>1498809</v>
      </c>
      <c r="I53" s="246">
        <v>1499531</v>
      </c>
      <c r="J53" s="246">
        <v>0</v>
      </c>
      <c r="K53" s="246">
        <v>0</v>
      </c>
      <c r="L53" s="246">
        <v>0</v>
      </c>
      <c r="M53" s="246">
        <v>0</v>
      </c>
      <c r="N53" s="247">
        <v>0</v>
      </c>
      <c r="O53" s="246">
        <v>0</v>
      </c>
      <c r="P53" s="246">
        <v>0</v>
      </c>
      <c r="Q53" s="246">
        <v>0</v>
      </c>
      <c r="R53" s="246">
        <v>0</v>
      </c>
      <c r="S53" s="246">
        <v>0</v>
      </c>
      <c r="T53" s="246">
        <v>0</v>
      </c>
      <c r="U53" s="246">
        <v>0</v>
      </c>
      <c r="V53" s="246">
        <v>0</v>
      </c>
      <c r="W53" s="246">
        <v>0</v>
      </c>
      <c r="X53" s="246">
        <v>0</v>
      </c>
      <c r="Y53" s="246">
        <v>0</v>
      </c>
      <c r="Z53" s="246">
        <v>0</v>
      </c>
      <c r="AA53" s="246">
        <v>0</v>
      </c>
      <c r="AB53" s="246">
        <v>0</v>
      </c>
      <c r="AC53" s="246">
        <v>0</v>
      </c>
      <c r="AD53" s="246">
        <v>0</v>
      </c>
      <c r="AE53" s="246">
        <v>0</v>
      </c>
      <c r="AF53" s="246">
        <v>0</v>
      </c>
      <c r="AG53" s="246">
        <v>0</v>
      </c>
      <c r="AH53" s="264">
        <v>0</v>
      </c>
      <c r="AI53" s="264">
        <v>0</v>
      </c>
      <c r="AJ53" s="264">
        <v>0</v>
      </c>
      <c r="AK53" s="264">
        <v>0</v>
      </c>
      <c r="AL53" s="264">
        <v>0</v>
      </c>
      <c r="AM53" s="264">
        <v>0</v>
      </c>
      <c r="AN53" s="248">
        <v>0</v>
      </c>
    </row>
    <row r="54" spans="1:40" ht="11.25" customHeight="1">
      <c r="A54" s="261" t="s">
        <v>656</v>
      </c>
      <c r="B54" s="262" t="s">
        <v>657</v>
      </c>
      <c r="C54" s="246"/>
      <c r="D54" s="246"/>
      <c r="E54" s="246"/>
      <c r="F54" s="246">
        <v>3313</v>
      </c>
      <c r="G54" s="246">
        <v>58087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7">
        <v>0</v>
      </c>
      <c r="O54" s="246">
        <v>0</v>
      </c>
      <c r="P54" s="246">
        <v>0</v>
      </c>
      <c r="Q54" s="246">
        <v>0</v>
      </c>
      <c r="R54" s="246">
        <v>0</v>
      </c>
      <c r="S54" s="246">
        <v>924</v>
      </c>
      <c r="T54" s="246">
        <v>7148</v>
      </c>
      <c r="U54" s="246">
        <v>42686</v>
      </c>
      <c r="V54" s="246">
        <v>43675</v>
      </c>
      <c r="W54" s="246">
        <v>48006</v>
      </c>
      <c r="X54" s="246">
        <v>56125</v>
      </c>
      <c r="Y54" s="246">
        <v>45687</v>
      </c>
      <c r="Z54" s="246">
        <v>39001</v>
      </c>
      <c r="AA54" s="246">
        <v>19159</v>
      </c>
      <c r="AB54" s="246">
        <v>0</v>
      </c>
      <c r="AC54" s="246">
        <v>0</v>
      </c>
      <c r="AD54" s="246">
        <v>0</v>
      </c>
      <c r="AE54" s="246">
        <v>0</v>
      </c>
      <c r="AF54" s="246">
        <v>0</v>
      </c>
      <c r="AG54" s="246">
        <v>0</v>
      </c>
      <c r="AH54" s="264">
        <v>0</v>
      </c>
      <c r="AI54" s="264">
        <v>0</v>
      </c>
      <c r="AJ54" s="264">
        <v>0</v>
      </c>
      <c r="AK54" s="264">
        <v>0</v>
      </c>
      <c r="AL54" s="264">
        <v>0</v>
      </c>
      <c r="AM54" s="264">
        <v>0</v>
      </c>
      <c r="AN54" s="248"/>
    </row>
    <row r="55" spans="1:40" ht="11.25" customHeight="1">
      <c r="A55" s="261" t="s">
        <v>672</v>
      </c>
      <c r="B55" s="262" t="s">
        <v>673</v>
      </c>
      <c r="C55" s="246">
        <v>2983977</v>
      </c>
      <c r="D55" s="246">
        <v>3017981</v>
      </c>
      <c r="E55" s="246">
        <v>3161740</v>
      </c>
      <c r="F55" s="246">
        <v>3081088</v>
      </c>
      <c r="G55" s="246">
        <v>3230198</v>
      </c>
      <c r="H55" s="246">
        <v>3204369</v>
      </c>
      <c r="I55" s="246">
        <v>3238546</v>
      </c>
      <c r="J55" s="246">
        <v>3344440</v>
      </c>
      <c r="K55" s="246">
        <v>3477711</v>
      </c>
      <c r="L55" s="246">
        <v>3589333</v>
      </c>
      <c r="M55" s="246">
        <v>3650361</v>
      </c>
      <c r="N55" s="247">
        <v>3788388</v>
      </c>
      <c r="O55" s="246">
        <v>3831568</v>
      </c>
      <c r="P55" s="246">
        <v>3988707</v>
      </c>
      <c r="Q55" s="248">
        <v>4272268</v>
      </c>
      <c r="R55" s="248">
        <v>4529334</v>
      </c>
      <c r="S55" s="248">
        <v>4700981</v>
      </c>
      <c r="T55" s="248">
        <v>5008677</v>
      </c>
      <c r="U55" s="248">
        <v>5086584</v>
      </c>
      <c r="V55" s="248">
        <v>5110484</v>
      </c>
      <c r="W55" s="248">
        <v>5692536</v>
      </c>
      <c r="X55" s="248">
        <v>5587490</v>
      </c>
      <c r="Y55" s="248">
        <v>5478467</v>
      </c>
      <c r="Z55" s="248">
        <v>5583493</v>
      </c>
      <c r="AA55" s="248">
        <v>5702375</v>
      </c>
      <c r="AB55" s="248">
        <v>5806259</v>
      </c>
      <c r="AC55" s="248">
        <v>5823020</v>
      </c>
      <c r="AD55" s="248">
        <v>5845307</v>
      </c>
      <c r="AE55" s="248">
        <v>5746705</v>
      </c>
      <c r="AF55" s="248">
        <v>5527730</v>
      </c>
      <c r="AG55" s="248">
        <v>5674780</v>
      </c>
      <c r="AH55" s="248">
        <v>5343621</v>
      </c>
      <c r="AI55" s="248">
        <v>5569599</v>
      </c>
      <c r="AJ55" s="248">
        <v>5644555</v>
      </c>
      <c r="AK55" s="248">
        <v>5671536</v>
      </c>
      <c r="AL55" s="248">
        <v>6654751</v>
      </c>
      <c r="AM55" s="248">
        <v>6795234</v>
      </c>
      <c r="AN55" s="248">
        <v>6840697</v>
      </c>
    </row>
    <row r="56" spans="1:40" ht="11.25" customHeight="1">
      <c r="A56" s="261" t="s">
        <v>724</v>
      </c>
      <c r="B56" s="262" t="s">
        <v>725</v>
      </c>
      <c r="C56" s="246">
        <v>665833</v>
      </c>
      <c r="D56" s="246">
        <v>687510</v>
      </c>
      <c r="E56" s="246">
        <v>671105</v>
      </c>
      <c r="F56" s="246">
        <v>648365</v>
      </c>
      <c r="G56" s="246">
        <v>692261</v>
      </c>
      <c r="H56" s="246">
        <v>659645</v>
      </c>
      <c r="I56" s="246">
        <v>690184</v>
      </c>
      <c r="J56" s="246">
        <v>721043</v>
      </c>
      <c r="K56" s="246">
        <v>765986</v>
      </c>
      <c r="L56" s="246">
        <v>807838</v>
      </c>
      <c r="M56" s="246">
        <v>853470</v>
      </c>
      <c r="N56" s="247">
        <v>870210</v>
      </c>
      <c r="O56" s="246">
        <v>849101</v>
      </c>
      <c r="P56" s="246">
        <v>952401</v>
      </c>
      <c r="Q56" s="248">
        <v>620366</v>
      </c>
      <c r="R56" s="248">
        <v>535864</v>
      </c>
      <c r="S56" s="248">
        <v>486219</v>
      </c>
      <c r="T56" s="248">
        <v>455141</v>
      </c>
      <c r="U56" s="248">
        <v>444678</v>
      </c>
      <c r="V56" s="248">
        <v>456332</v>
      </c>
      <c r="W56" s="248">
        <v>460138</v>
      </c>
      <c r="X56" s="248">
        <v>468458</v>
      </c>
      <c r="Y56" s="248">
        <v>489606</v>
      </c>
      <c r="Z56" s="248">
        <v>513344</v>
      </c>
      <c r="AA56" s="248">
        <v>521171</v>
      </c>
      <c r="AB56" s="248">
        <v>547531</v>
      </c>
      <c r="AC56" s="248">
        <v>548738</v>
      </c>
      <c r="AD56" s="248">
        <v>569664</v>
      </c>
      <c r="AE56" s="248">
        <v>573921</v>
      </c>
      <c r="AF56" s="248">
        <v>580766</v>
      </c>
      <c r="AG56" s="248">
        <v>588837</v>
      </c>
      <c r="AH56" s="248">
        <v>605330</v>
      </c>
      <c r="AI56" s="248">
        <v>623526</v>
      </c>
      <c r="AJ56" s="248">
        <v>644286</v>
      </c>
      <c r="AK56" s="248">
        <v>640648</v>
      </c>
      <c r="AL56" s="248">
        <v>652302</v>
      </c>
      <c r="AM56" s="248">
        <v>648544</v>
      </c>
      <c r="AN56" s="248">
        <v>654554</v>
      </c>
    </row>
    <row r="57" spans="1:40" ht="11.25" customHeight="1">
      <c r="A57" s="261" t="s">
        <v>726</v>
      </c>
      <c r="B57" s="262" t="s">
        <v>727</v>
      </c>
      <c r="C57" s="246">
        <v>21080</v>
      </c>
      <c r="D57" s="246">
        <v>22282</v>
      </c>
      <c r="E57" s="246">
        <v>22882</v>
      </c>
      <c r="F57" s="246">
        <v>0</v>
      </c>
      <c r="G57" s="265" t="s">
        <v>60</v>
      </c>
      <c r="H57" s="265" t="s">
        <v>60</v>
      </c>
      <c r="I57" s="265" t="s">
        <v>60</v>
      </c>
      <c r="J57" s="265" t="s">
        <v>60</v>
      </c>
      <c r="K57" s="265" t="s">
        <v>60</v>
      </c>
      <c r="L57" s="265" t="s">
        <v>60</v>
      </c>
      <c r="M57" s="265" t="s">
        <v>60</v>
      </c>
      <c r="N57" s="266" t="s">
        <v>60</v>
      </c>
      <c r="O57" s="265">
        <v>532</v>
      </c>
      <c r="P57" s="265">
        <v>0</v>
      </c>
      <c r="Q57" s="248">
        <v>0</v>
      </c>
      <c r="R57" s="248">
        <v>0</v>
      </c>
      <c r="S57" s="248">
        <v>0</v>
      </c>
      <c r="T57" s="248">
        <v>0</v>
      </c>
      <c r="U57" s="248">
        <v>0</v>
      </c>
      <c r="V57" s="248">
        <v>0</v>
      </c>
      <c r="W57" s="248">
        <v>0</v>
      </c>
      <c r="X57" s="248">
        <v>0</v>
      </c>
      <c r="Y57" s="248">
        <v>0</v>
      </c>
      <c r="Z57" s="248">
        <v>0</v>
      </c>
      <c r="AA57" s="248">
        <v>0</v>
      </c>
      <c r="AB57" s="248">
        <v>0</v>
      </c>
      <c r="AC57" s="248">
        <v>0</v>
      </c>
      <c r="AD57" s="248">
        <v>0</v>
      </c>
      <c r="AE57" s="248">
        <v>0</v>
      </c>
      <c r="AF57" s="248">
        <v>0</v>
      </c>
      <c r="AG57" s="248">
        <v>0</v>
      </c>
      <c r="AH57" s="248">
        <v>0</v>
      </c>
      <c r="AI57" s="248">
        <v>0</v>
      </c>
      <c r="AJ57" s="248">
        <v>0</v>
      </c>
      <c r="AK57" s="248">
        <v>0</v>
      </c>
      <c r="AL57" s="248">
        <v>0</v>
      </c>
      <c r="AM57" s="248">
        <v>0</v>
      </c>
      <c r="AN57" s="248">
        <v>0</v>
      </c>
    </row>
    <row r="58" spans="1:40" ht="11.25" customHeight="1">
      <c r="A58" s="261" t="s">
        <v>717</v>
      </c>
      <c r="B58" s="267" t="s">
        <v>710</v>
      </c>
      <c r="C58" s="246">
        <v>35591</v>
      </c>
      <c r="D58" s="246">
        <v>36458</v>
      </c>
      <c r="E58" s="246">
        <v>0</v>
      </c>
      <c r="F58" s="246">
        <v>0</v>
      </c>
      <c r="G58" s="246">
        <v>0</v>
      </c>
      <c r="H58" s="246">
        <v>43057</v>
      </c>
      <c r="I58" s="246">
        <v>45280</v>
      </c>
      <c r="J58" s="246">
        <v>47606</v>
      </c>
      <c r="K58" s="246">
        <v>49869</v>
      </c>
      <c r="L58" s="246">
        <v>52203</v>
      </c>
      <c r="M58" s="246">
        <v>54910</v>
      </c>
      <c r="N58" s="247">
        <v>57736</v>
      </c>
      <c r="O58" s="246">
        <v>58917</v>
      </c>
      <c r="P58" s="246">
        <v>55297</v>
      </c>
      <c r="Q58" s="248">
        <v>57208</v>
      </c>
      <c r="R58" s="248">
        <v>60258</v>
      </c>
      <c r="S58" s="248">
        <v>61018</v>
      </c>
      <c r="T58" s="248">
        <v>62212</v>
      </c>
      <c r="U58" s="248">
        <v>64154</v>
      </c>
      <c r="V58" s="248">
        <v>64653</v>
      </c>
      <c r="W58" s="248">
        <v>65479</v>
      </c>
      <c r="X58" s="248">
        <v>66692</v>
      </c>
      <c r="Y58" s="248">
        <v>67276</v>
      </c>
      <c r="Z58" s="248">
        <v>67939</v>
      </c>
      <c r="AA58" s="248">
        <v>69243</v>
      </c>
      <c r="AB58" s="248">
        <v>70476</v>
      </c>
      <c r="AC58" s="248">
        <v>72807</v>
      </c>
      <c r="AD58" s="248">
        <v>76001</v>
      </c>
      <c r="AE58" s="248">
        <v>80007</v>
      </c>
      <c r="AF58" s="248">
        <v>78652</v>
      </c>
      <c r="AG58" s="248">
        <v>88883</v>
      </c>
      <c r="AH58" s="248">
        <v>85176</v>
      </c>
      <c r="AI58" s="248">
        <v>95328</v>
      </c>
      <c r="AJ58" s="248">
        <v>97326</v>
      </c>
      <c r="AK58" s="248">
        <v>100710</v>
      </c>
      <c r="AL58" s="248">
        <v>103979</v>
      </c>
      <c r="AM58" s="248">
        <v>155476</v>
      </c>
      <c r="AN58" s="248">
        <v>274582</v>
      </c>
    </row>
    <row r="59" spans="1:40" ht="11.25" customHeight="1">
      <c r="A59" s="268" t="s">
        <v>718</v>
      </c>
      <c r="B59" s="262" t="s">
        <v>708</v>
      </c>
      <c r="C59" s="246">
        <v>26685</v>
      </c>
      <c r="D59" s="246">
        <v>27877</v>
      </c>
      <c r="E59" s="246">
        <v>25713</v>
      </c>
      <c r="F59" s="246">
        <v>27086</v>
      </c>
      <c r="G59" s="246">
        <v>14403</v>
      </c>
      <c r="H59" s="246">
        <v>30494</v>
      </c>
      <c r="I59" s="246">
        <v>32229</v>
      </c>
      <c r="J59" s="246">
        <v>27225</v>
      </c>
      <c r="K59" s="246">
        <v>11878</v>
      </c>
      <c r="L59" s="246">
        <v>54639</v>
      </c>
      <c r="M59" s="246">
        <v>55405</v>
      </c>
      <c r="N59" s="247">
        <v>28001</v>
      </c>
      <c r="O59" s="246">
        <v>31914</v>
      </c>
      <c r="P59" s="246">
        <v>26528</v>
      </c>
      <c r="Q59" s="248">
        <v>30243</v>
      </c>
      <c r="R59" s="248">
        <v>27453</v>
      </c>
      <c r="S59" s="248">
        <v>32330</v>
      </c>
      <c r="T59" s="248">
        <v>34899</v>
      </c>
      <c r="U59" s="248">
        <v>35538</v>
      </c>
      <c r="V59" s="248">
        <v>484051</v>
      </c>
      <c r="W59" s="248">
        <v>425604</v>
      </c>
      <c r="X59" s="248">
        <v>404825</v>
      </c>
      <c r="Y59" s="248">
        <v>346692</v>
      </c>
      <c r="Z59" s="248">
        <v>345126</v>
      </c>
      <c r="AA59" s="248">
        <v>330681</v>
      </c>
      <c r="AB59" s="248">
        <v>862079</v>
      </c>
      <c r="AC59" s="248">
        <v>869298</v>
      </c>
      <c r="AD59" s="248">
        <v>514616</v>
      </c>
      <c r="AE59" s="248">
        <v>757303</v>
      </c>
      <c r="AF59" s="248">
        <v>399850</v>
      </c>
      <c r="AG59" s="248">
        <v>394615</v>
      </c>
      <c r="AH59" s="248">
        <v>370257</v>
      </c>
      <c r="AI59" s="248">
        <v>357533</v>
      </c>
      <c r="AJ59" s="248">
        <v>358743</v>
      </c>
      <c r="AK59" s="248">
        <v>349271</v>
      </c>
      <c r="AL59" s="248">
        <v>246858</v>
      </c>
      <c r="AM59" s="248">
        <v>246694</v>
      </c>
      <c r="AN59" s="248">
        <v>199807</v>
      </c>
    </row>
    <row r="60" spans="1:40" ht="11.25" customHeight="1">
      <c r="A60" s="259" t="s">
        <v>728</v>
      </c>
      <c r="B60" s="260" t="s">
        <v>729</v>
      </c>
      <c r="C60" s="241">
        <v>24122179</v>
      </c>
      <c r="D60" s="241">
        <v>24176781</v>
      </c>
      <c r="E60" s="241">
        <v>24440126</v>
      </c>
      <c r="F60" s="241">
        <v>24310014</v>
      </c>
      <c r="G60" s="241">
        <v>24645393</v>
      </c>
      <c r="H60" s="241">
        <v>24762663</v>
      </c>
      <c r="I60" s="241">
        <v>24901597</v>
      </c>
      <c r="J60" s="241">
        <v>25044196</v>
      </c>
      <c r="K60" s="241">
        <v>25289954</v>
      </c>
      <c r="L60" s="241">
        <v>25346178</v>
      </c>
      <c r="M60" s="241">
        <v>25375761</v>
      </c>
      <c r="N60" s="242">
        <v>25401233</v>
      </c>
      <c r="O60" s="241">
        <v>24898070</v>
      </c>
      <c r="P60" s="241">
        <v>25557952</v>
      </c>
      <c r="Q60" s="243">
        <v>24988288</v>
      </c>
      <c r="R60" s="243">
        <v>24521424</v>
      </c>
      <c r="S60" s="243">
        <v>24357270</v>
      </c>
      <c r="T60" s="243">
        <v>22704101</v>
      </c>
      <c r="U60" s="243">
        <v>22591702</v>
      </c>
      <c r="V60" s="243">
        <v>22419370</v>
      </c>
      <c r="W60" s="243">
        <v>21818769</v>
      </c>
      <c r="X60" s="243">
        <v>20664879</v>
      </c>
      <c r="Y60" s="243">
        <v>20429397</v>
      </c>
      <c r="Z60" s="243">
        <v>20283143</v>
      </c>
      <c r="AA60" s="243">
        <v>20559657</v>
      </c>
      <c r="AB60" s="243">
        <v>20553083</v>
      </c>
      <c r="AC60" s="243">
        <v>20246165</v>
      </c>
      <c r="AD60" s="243">
        <v>20286099</v>
      </c>
      <c r="AE60" s="243">
        <v>19887620</v>
      </c>
      <c r="AF60" s="243">
        <v>19129636</v>
      </c>
      <c r="AG60" s="243">
        <v>19157801</v>
      </c>
      <c r="AH60" s="243">
        <v>18383454</v>
      </c>
      <c r="AI60" s="243">
        <v>18807296</v>
      </c>
      <c r="AJ60" s="243">
        <v>19750226</v>
      </c>
      <c r="AK60" s="243">
        <v>19797496</v>
      </c>
      <c r="AL60" s="243">
        <v>17464079</v>
      </c>
      <c r="AM60" s="243">
        <v>18277752</v>
      </c>
      <c r="AN60" s="243">
        <v>18729402</v>
      </c>
    </row>
    <row r="61" spans="1:40" ht="11.25" customHeight="1">
      <c r="A61" s="261" t="s">
        <v>730</v>
      </c>
      <c r="B61" s="262" t="s">
        <v>731</v>
      </c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7"/>
      <c r="O61" s="246"/>
      <c r="P61" s="246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</row>
    <row r="62" spans="1:40" ht="11.25" customHeight="1">
      <c r="A62" s="261" t="s">
        <v>732</v>
      </c>
      <c r="B62" s="262" t="s">
        <v>733</v>
      </c>
      <c r="C62" s="246">
        <v>3198655</v>
      </c>
      <c r="D62" s="246">
        <v>3198655</v>
      </c>
      <c r="E62" s="246">
        <v>3198655</v>
      </c>
      <c r="F62" s="246">
        <v>3198655</v>
      </c>
      <c r="G62" s="246">
        <v>3198655</v>
      </c>
      <c r="H62" s="246">
        <v>3198655</v>
      </c>
      <c r="I62" s="246">
        <v>3198655</v>
      </c>
      <c r="J62" s="246">
        <v>3548655</v>
      </c>
      <c r="K62" s="246">
        <v>3548655</v>
      </c>
      <c r="L62" s="246">
        <v>3548655</v>
      </c>
      <c r="M62" s="246">
        <v>3548655</v>
      </c>
      <c r="N62" s="247">
        <v>3548655</v>
      </c>
      <c r="O62" s="246">
        <v>12548655</v>
      </c>
      <c r="P62" s="246">
        <v>12548655</v>
      </c>
      <c r="Q62" s="248">
        <v>12548655</v>
      </c>
      <c r="R62" s="248">
        <v>12548655</v>
      </c>
      <c r="S62" s="248">
        <v>12548655</v>
      </c>
      <c r="T62" s="248">
        <v>12548655</v>
      </c>
      <c r="U62" s="248">
        <v>12548655</v>
      </c>
      <c r="V62" s="248">
        <v>12548655</v>
      </c>
      <c r="W62" s="248">
        <v>12548655</v>
      </c>
      <c r="X62" s="248">
        <v>12548655</v>
      </c>
      <c r="Y62" s="248">
        <v>12548655</v>
      </c>
      <c r="Z62" s="248">
        <v>12548655</v>
      </c>
      <c r="AA62" s="248">
        <v>12548655</v>
      </c>
      <c r="AB62" s="248">
        <v>12548655</v>
      </c>
      <c r="AC62" s="248">
        <v>12548655</v>
      </c>
      <c r="AD62" s="248">
        <v>12548655</v>
      </c>
      <c r="AE62" s="248">
        <v>12548655</v>
      </c>
      <c r="AF62" s="248">
        <v>12898655</v>
      </c>
      <c r="AG62" s="248">
        <v>12898655</v>
      </c>
      <c r="AH62" s="248">
        <v>12898655</v>
      </c>
      <c r="AI62" s="248">
        <v>12898655</v>
      </c>
      <c r="AJ62" s="248">
        <v>12898655</v>
      </c>
      <c r="AK62" s="248">
        <v>12898655</v>
      </c>
      <c r="AL62" s="248">
        <v>12898655</v>
      </c>
      <c r="AM62" s="248">
        <v>12898655</v>
      </c>
      <c r="AN62" s="248">
        <v>12898655</v>
      </c>
    </row>
    <row r="63" spans="1:40" ht="11.25" customHeight="1">
      <c r="A63" s="261" t="s">
        <v>734</v>
      </c>
      <c r="B63" s="262" t="s">
        <v>735</v>
      </c>
      <c r="C63" s="246">
        <v>18361990</v>
      </c>
      <c r="D63" s="246">
        <v>18373394</v>
      </c>
      <c r="E63" s="246">
        <v>18386716</v>
      </c>
      <c r="F63" s="246">
        <v>18399366</v>
      </c>
      <c r="G63" s="246">
        <v>18384164</v>
      </c>
      <c r="H63" s="246">
        <v>18385286</v>
      </c>
      <c r="I63" s="246">
        <v>18400936</v>
      </c>
      <c r="J63" s="246">
        <v>18066178</v>
      </c>
      <c r="K63" s="246">
        <v>18052433</v>
      </c>
      <c r="L63" s="246">
        <v>18070656</v>
      </c>
      <c r="M63" s="246">
        <v>18088434</v>
      </c>
      <c r="N63" s="247">
        <v>18104738</v>
      </c>
      <c r="O63" s="246">
        <v>9062308</v>
      </c>
      <c r="P63" s="246">
        <v>9074713</v>
      </c>
      <c r="Q63" s="248">
        <v>9086492</v>
      </c>
      <c r="R63" s="248">
        <v>9097646</v>
      </c>
      <c r="S63" s="248">
        <v>8300967</v>
      </c>
      <c r="T63" s="248">
        <v>8308350</v>
      </c>
      <c r="U63" s="248">
        <v>8327143</v>
      </c>
      <c r="V63" s="248">
        <v>8341257</v>
      </c>
      <c r="W63" s="248">
        <v>7902848</v>
      </c>
      <c r="X63" s="248">
        <v>7917662</v>
      </c>
      <c r="Y63" s="248">
        <v>7939309</v>
      </c>
      <c r="Z63" s="248">
        <v>7957428</v>
      </c>
      <c r="AA63" s="248">
        <v>7914668</v>
      </c>
      <c r="AB63" s="248">
        <v>4341765</v>
      </c>
      <c r="AC63" s="248">
        <v>4363309</v>
      </c>
      <c r="AD63" s="248">
        <v>2208753</v>
      </c>
      <c r="AE63" s="248">
        <v>2165549</v>
      </c>
      <c r="AF63" s="248">
        <v>647341</v>
      </c>
      <c r="AG63" s="248">
        <v>670130</v>
      </c>
      <c r="AH63" s="248">
        <v>697240</v>
      </c>
      <c r="AI63" s="248">
        <v>666544</v>
      </c>
      <c r="AJ63" s="248">
        <v>682289</v>
      </c>
      <c r="AK63" s="248">
        <v>705083</v>
      </c>
      <c r="AL63" s="248">
        <v>723945</v>
      </c>
      <c r="AM63" s="248">
        <v>654071</v>
      </c>
      <c r="AN63" s="248">
        <v>688519</v>
      </c>
    </row>
    <row r="64" spans="1:40" ht="11" customHeight="1">
      <c r="A64" s="261" t="s">
        <v>736</v>
      </c>
      <c r="B64" s="262" t="s">
        <v>737</v>
      </c>
      <c r="C64" s="246">
        <v>19457</v>
      </c>
      <c r="D64" s="246">
        <v>19310</v>
      </c>
      <c r="E64" s="246">
        <v>19164</v>
      </c>
      <c r="F64" s="246">
        <v>19018</v>
      </c>
      <c r="G64" s="246">
        <v>18872</v>
      </c>
      <c r="H64" s="246">
        <v>18725</v>
      </c>
      <c r="I64" s="246">
        <v>18578</v>
      </c>
      <c r="J64" s="246">
        <v>18431</v>
      </c>
      <c r="K64" s="246">
        <v>18285</v>
      </c>
      <c r="L64" s="246">
        <v>18138</v>
      </c>
      <c r="M64" s="246">
        <v>17992</v>
      </c>
      <c r="N64" s="247">
        <v>17845</v>
      </c>
      <c r="O64" s="246">
        <v>17699</v>
      </c>
      <c r="P64" s="246">
        <v>17552</v>
      </c>
      <c r="Q64" s="248">
        <v>17406</v>
      </c>
      <c r="R64" s="248">
        <v>17259</v>
      </c>
      <c r="S64" s="248">
        <v>17113</v>
      </c>
      <c r="T64" s="248">
        <v>16967</v>
      </c>
      <c r="U64" s="248">
        <v>16820</v>
      </c>
      <c r="V64" s="248">
        <v>16673</v>
      </c>
      <c r="W64" s="248">
        <v>16527</v>
      </c>
      <c r="X64" s="248">
        <v>16381</v>
      </c>
      <c r="Y64" s="248">
        <v>16234</v>
      </c>
      <c r="Z64" s="248">
        <v>16088</v>
      </c>
      <c r="AA64" s="248">
        <v>15942</v>
      </c>
      <c r="AB64" s="248">
        <v>15795</v>
      </c>
      <c r="AC64" s="248">
        <v>15649</v>
      </c>
      <c r="AD64" s="248">
        <v>15502</v>
      </c>
      <c r="AE64" s="248">
        <v>15356</v>
      </c>
      <c r="AF64" s="248">
        <v>15209</v>
      </c>
      <c r="AG64" s="248">
        <v>15063</v>
      </c>
      <c r="AH64" s="248">
        <v>14916</v>
      </c>
      <c r="AI64" s="248">
        <v>14770</v>
      </c>
      <c r="AJ64" s="248">
        <v>14623</v>
      </c>
      <c r="AK64" s="248">
        <v>14477</v>
      </c>
      <c r="AL64" s="248">
        <v>14330</v>
      </c>
      <c r="AM64" s="248">
        <v>14184</v>
      </c>
      <c r="AN64" s="248">
        <v>14038</v>
      </c>
    </row>
    <row r="65" spans="1:40" ht="12" customHeight="1">
      <c r="A65" s="269" t="s">
        <v>738</v>
      </c>
      <c r="B65" s="270" t="s">
        <v>739</v>
      </c>
      <c r="C65" s="246">
        <v>2497828</v>
      </c>
      <c r="D65" s="246">
        <v>2497828</v>
      </c>
      <c r="E65" s="246">
        <v>2497828</v>
      </c>
      <c r="F65" s="246">
        <v>2870412</v>
      </c>
      <c r="G65" s="246">
        <v>2870412</v>
      </c>
      <c r="H65" s="246">
        <v>2870412</v>
      </c>
      <c r="I65" s="246">
        <v>2870412</v>
      </c>
      <c r="J65" s="246">
        <v>3523443</v>
      </c>
      <c r="K65" s="246">
        <v>3523443</v>
      </c>
      <c r="L65" s="246">
        <v>3523443</v>
      </c>
      <c r="M65" s="246">
        <v>3523443</v>
      </c>
      <c r="N65" s="247">
        <v>2876239</v>
      </c>
      <c r="O65" s="246">
        <v>2876239</v>
      </c>
      <c r="P65" s="246">
        <v>2876239</v>
      </c>
      <c r="Q65" s="248">
        <v>2876239</v>
      </c>
      <c r="R65" s="248">
        <v>1696038</v>
      </c>
      <c r="S65" s="248">
        <v>1696038</v>
      </c>
      <c r="T65" s="248">
        <v>1696038</v>
      </c>
      <c r="U65" s="248">
        <v>1696038</v>
      </c>
      <c r="V65" s="248">
        <v>1696038</v>
      </c>
      <c r="W65" s="248">
        <v>1737922</v>
      </c>
      <c r="X65" s="248">
        <v>1737922</v>
      </c>
      <c r="Y65" s="248">
        <v>1737922</v>
      </c>
      <c r="Z65" s="248">
        <v>3682925</v>
      </c>
      <c r="AA65" s="248">
        <v>3682925</v>
      </c>
      <c r="AB65" s="248">
        <v>3682925</v>
      </c>
      <c r="AC65" s="248">
        <v>3682925</v>
      </c>
      <c r="AD65" s="248">
        <v>5277275</v>
      </c>
      <c r="AE65" s="248">
        <v>5277275</v>
      </c>
      <c r="AF65" s="248">
        <v>5277275</v>
      </c>
      <c r="AG65" s="248">
        <v>3909434</v>
      </c>
      <c r="AH65" s="248">
        <v>6915784</v>
      </c>
      <c r="AI65" s="248">
        <v>5243730</v>
      </c>
      <c r="AJ65" s="248">
        <v>5243730</v>
      </c>
      <c r="AK65" s="248">
        <v>5243730</v>
      </c>
      <c r="AL65" s="248">
        <v>6808356</v>
      </c>
      <c r="AM65" s="248">
        <v>3928664</v>
      </c>
      <c r="AN65" s="248">
        <v>3928664</v>
      </c>
    </row>
    <row r="66" spans="1:40" ht="11.25" customHeight="1">
      <c r="A66" s="269" t="s">
        <v>740</v>
      </c>
      <c r="B66" s="270" t="s">
        <v>741</v>
      </c>
      <c r="C66" s="246">
        <v>-249257</v>
      </c>
      <c r="D66" s="246">
        <v>-225818</v>
      </c>
      <c r="E66" s="246">
        <v>-224845</v>
      </c>
      <c r="F66" s="246">
        <v>-221759</v>
      </c>
      <c r="G66" s="246">
        <v>-187634</v>
      </c>
      <c r="H66" s="246">
        <v>-169298</v>
      </c>
      <c r="I66" s="246">
        <v>-168276</v>
      </c>
      <c r="J66" s="246">
        <v>-165635</v>
      </c>
      <c r="K66" s="246">
        <v>-130740</v>
      </c>
      <c r="L66" s="246">
        <v>-128382</v>
      </c>
      <c r="M66" s="246">
        <v>-200874</v>
      </c>
      <c r="N66" s="247">
        <v>-196619</v>
      </c>
      <c r="O66" s="246">
        <v>-369685</v>
      </c>
      <c r="P66" s="246">
        <v>-375913</v>
      </c>
      <c r="Q66" s="246">
        <v>-486347</v>
      </c>
      <c r="R66" s="246">
        <v>-916632</v>
      </c>
      <c r="S66" s="246">
        <v>-460824</v>
      </c>
      <c r="T66" s="246">
        <v>-805218</v>
      </c>
      <c r="U66" s="246">
        <v>-805045</v>
      </c>
      <c r="V66" s="246">
        <v>-801729</v>
      </c>
      <c r="W66" s="246">
        <v>-1352327</v>
      </c>
      <c r="X66" s="246">
        <v>-2599163</v>
      </c>
      <c r="Y66" s="246">
        <v>-3348852</v>
      </c>
      <c r="Z66" s="246">
        <v>-4095967</v>
      </c>
      <c r="AA66" s="246">
        <v>-4440311</v>
      </c>
      <c r="AB66" s="246">
        <v>-1409998</v>
      </c>
      <c r="AC66" s="246">
        <v>-2109430</v>
      </c>
      <c r="AD66" s="246">
        <v>-430966</v>
      </c>
      <c r="AE66" s="246">
        <v>-962908</v>
      </c>
      <c r="AF66" s="246">
        <v>-1042520</v>
      </c>
      <c r="AG66" s="246">
        <v>-410385</v>
      </c>
      <c r="AH66" s="246">
        <v>-1719033</v>
      </c>
      <c r="AI66" s="246">
        <v>-609786</v>
      </c>
      <c r="AJ66" s="246">
        <v>-807484</v>
      </c>
      <c r="AK66" s="246">
        <v>-1681805</v>
      </c>
      <c r="AL66" s="246">
        <v>-2975961</v>
      </c>
      <c r="AM66" s="246">
        <v>-461219</v>
      </c>
      <c r="AN66" s="248">
        <v>-654663</v>
      </c>
    </row>
    <row r="67" spans="1:40" ht="11.25" customHeight="1">
      <c r="A67" s="269" t="s">
        <v>742</v>
      </c>
      <c r="B67" s="270" t="s">
        <v>743</v>
      </c>
      <c r="C67" s="246">
        <v>2774</v>
      </c>
      <c r="D67" s="246">
        <v>-671</v>
      </c>
      <c r="E67" s="246">
        <v>-6368</v>
      </c>
      <c r="F67" s="246">
        <v>34002</v>
      </c>
      <c r="G67" s="246">
        <v>35722</v>
      </c>
      <c r="H67" s="246">
        <v>60327</v>
      </c>
      <c r="I67" s="246">
        <v>77183</v>
      </c>
      <c r="J67" s="246">
        <v>41897</v>
      </c>
      <c r="K67" s="246">
        <v>53369</v>
      </c>
      <c r="L67" s="246">
        <v>35255</v>
      </c>
      <c r="M67" s="246">
        <v>46748</v>
      </c>
      <c r="N67" s="247">
        <v>42896</v>
      </c>
      <c r="O67" s="246">
        <v>17067</v>
      </c>
      <c r="P67" s="246">
        <v>78948</v>
      </c>
      <c r="Q67" s="248">
        <v>98759</v>
      </c>
      <c r="R67" s="248">
        <v>78774</v>
      </c>
      <c r="S67" s="248">
        <v>20938</v>
      </c>
      <c r="T67" s="248">
        <v>-26699</v>
      </c>
      <c r="U67" s="248">
        <v>-152519</v>
      </c>
      <c r="V67" s="248">
        <v>-224168</v>
      </c>
      <c r="W67" s="248">
        <v>154916</v>
      </c>
      <c r="X67" s="248">
        <v>-86380</v>
      </c>
      <c r="Y67" s="248">
        <v>-138906</v>
      </c>
      <c r="Z67" s="248">
        <v>-50582</v>
      </c>
      <c r="AA67" s="248">
        <v>82511</v>
      </c>
      <c r="AB67" s="248">
        <v>222512</v>
      </c>
      <c r="AC67" s="248">
        <v>117095</v>
      </c>
      <c r="AD67" s="248">
        <v>280291</v>
      </c>
      <c r="AE67" s="248">
        <v>133426</v>
      </c>
      <c r="AF67" s="248">
        <v>-152189</v>
      </c>
      <c r="AG67" s="248">
        <v>-100542</v>
      </c>
      <c r="AH67" s="248">
        <v>-436807</v>
      </c>
      <c r="AI67" s="248">
        <v>-198215</v>
      </c>
      <c r="AJ67" s="248">
        <v>-22709</v>
      </c>
      <c r="AK67" s="248">
        <v>31645</v>
      </c>
      <c r="AL67" s="248">
        <v>-27191</v>
      </c>
      <c r="AM67" s="248">
        <v>116148</v>
      </c>
      <c r="AN67" s="248">
        <v>131572</v>
      </c>
    </row>
    <row r="68" spans="1:40" ht="11.25" customHeight="1">
      <c r="A68" s="269" t="s">
        <v>744</v>
      </c>
      <c r="B68" s="271" t="s">
        <v>745</v>
      </c>
      <c r="C68" s="246">
        <v>280698</v>
      </c>
      <c r="D68" s="246">
        <v>303884</v>
      </c>
      <c r="E68" s="246">
        <v>558693</v>
      </c>
      <c r="F68" s="246">
        <v>0</v>
      </c>
      <c r="G68" s="246">
        <v>314869</v>
      </c>
      <c r="H68" s="246">
        <v>387451</v>
      </c>
      <c r="I68" s="246">
        <v>492962</v>
      </c>
      <c r="J68" s="246">
        <v>0</v>
      </c>
      <c r="K68" s="246">
        <v>211344</v>
      </c>
      <c r="L68" s="246">
        <v>265111</v>
      </c>
      <c r="M68" s="246">
        <v>337388</v>
      </c>
      <c r="N68" s="247"/>
      <c r="O68" s="246">
        <v>732896</v>
      </c>
      <c r="P68" s="246">
        <v>1325431</v>
      </c>
      <c r="Q68" s="248">
        <v>835570</v>
      </c>
      <c r="R68" s="248">
        <v>0</v>
      </c>
      <c r="S68" s="248">
        <v>1033223</v>
      </c>
      <c r="T68" s="248">
        <v>954571</v>
      </c>
      <c r="U68" s="248">
        <v>949206</v>
      </c>
      <c r="V68" s="248">
        <v>0</v>
      </c>
      <c r="W68" s="248">
        <v>798665</v>
      </c>
      <c r="X68" s="248">
        <v>1118144</v>
      </c>
      <c r="Y68" s="248">
        <v>1663181</v>
      </c>
      <c r="Z68" s="248">
        <v>0</v>
      </c>
      <c r="AA68" s="248">
        <v>743154</v>
      </c>
      <c r="AB68" s="248">
        <v>1139168</v>
      </c>
      <c r="AC68" s="248">
        <v>1615635</v>
      </c>
      <c r="AD68" s="248">
        <v>0</v>
      </c>
      <c r="AE68" s="248">
        <v>697692</v>
      </c>
      <c r="AF68" s="248">
        <v>1473298</v>
      </c>
      <c r="AG68" s="248">
        <v>2162837</v>
      </c>
      <c r="AH68" s="248">
        <v>0</v>
      </c>
      <c r="AI68" s="248">
        <v>778853</v>
      </c>
      <c r="AJ68" s="248">
        <v>1727043</v>
      </c>
      <c r="AK68" s="248">
        <v>2571763</v>
      </c>
      <c r="AL68" s="248">
        <v>0</v>
      </c>
      <c r="AM68" s="248">
        <v>1105179</v>
      </c>
      <c r="AN68" s="248">
        <v>1698178</v>
      </c>
    </row>
    <row r="69" spans="1:40" ht="11.25" customHeight="1">
      <c r="A69" s="261" t="s">
        <v>746</v>
      </c>
      <c r="B69" s="262" t="s">
        <v>747</v>
      </c>
      <c r="C69" s="246">
        <v>10034</v>
      </c>
      <c r="D69" s="246">
        <v>10199</v>
      </c>
      <c r="E69" s="246">
        <v>10283</v>
      </c>
      <c r="F69" s="246">
        <v>10320</v>
      </c>
      <c r="G69" s="246">
        <v>10333</v>
      </c>
      <c r="H69" s="246">
        <v>11105</v>
      </c>
      <c r="I69" s="246">
        <v>11147</v>
      </c>
      <c r="J69" s="246">
        <v>11227</v>
      </c>
      <c r="K69" s="246">
        <v>13165</v>
      </c>
      <c r="L69" s="246">
        <v>13302</v>
      </c>
      <c r="M69" s="246">
        <v>13975</v>
      </c>
      <c r="N69" s="247">
        <v>13232</v>
      </c>
      <c r="O69" s="246">
        <v>12891</v>
      </c>
      <c r="P69" s="246">
        <v>12327</v>
      </c>
      <c r="Q69" s="248">
        <v>11514</v>
      </c>
      <c r="R69" s="248">
        <v>11473</v>
      </c>
      <c r="S69" s="248">
        <v>11462</v>
      </c>
      <c r="T69" s="248">
        <v>11437</v>
      </c>
      <c r="U69" s="248">
        <v>11404</v>
      </c>
      <c r="V69" s="248">
        <v>11465</v>
      </c>
      <c r="W69" s="248">
        <v>11563</v>
      </c>
      <c r="X69" s="248">
        <v>11658</v>
      </c>
      <c r="Y69" s="248">
        <v>11854</v>
      </c>
      <c r="Z69" s="248">
        <v>12006</v>
      </c>
      <c r="AA69" s="248">
        <v>12113</v>
      </c>
      <c r="AB69" s="248">
        <v>12261</v>
      </c>
      <c r="AC69" s="248">
        <v>12327</v>
      </c>
      <c r="AD69" s="248">
        <v>12589</v>
      </c>
      <c r="AE69" s="248">
        <v>12575</v>
      </c>
      <c r="AF69" s="248">
        <v>12567</v>
      </c>
      <c r="AG69" s="248">
        <v>12609</v>
      </c>
      <c r="AH69" s="248">
        <v>12699</v>
      </c>
      <c r="AI69" s="248">
        <v>12745</v>
      </c>
      <c r="AJ69" s="248">
        <v>14079</v>
      </c>
      <c r="AK69" s="248">
        <v>13948</v>
      </c>
      <c r="AL69" s="248">
        <v>21945</v>
      </c>
      <c r="AM69" s="248">
        <v>22070</v>
      </c>
      <c r="AN69" s="248">
        <v>24439</v>
      </c>
    </row>
    <row r="70" spans="1:40" ht="11.25" customHeight="1">
      <c r="A70" s="261" t="s">
        <v>748</v>
      </c>
      <c r="B70" s="262" t="s">
        <v>749</v>
      </c>
      <c r="C70" s="246">
        <v>0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7">
        <v>994247</v>
      </c>
      <c r="O70" s="246">
        <v>0</v>
      </c>
      <c r="P70" s="246">
        <v>0</v>
      </c>
      <c r="Q70" s="248">
        <v>0</v>
      </c>
      <c r="R70" s="248">
        <v>1988212</v>
      </c>
      <c r="S70" s="248">
        <v>1189698</v>
      </c>
      <c r="T70" s="248">
        <v>0</v>
      </c>
      <c r="U70" s="248">
        <v>0</v>
      </c>
      <c r="V70" s="248">
        <v>831179</v>
      </c>
      <c r="W70" s="248">
        <v>0</v>
      </c>
      <c r="X70" s="248">
        <v>0</v>
      </c>
      <c r="Y70" s="248">
        <v>0</v>
      </c>
      <c r="Z70" s="248">
        <v>212590</v>
      </c>
      <c r="AA70" s="248">
        <v>0</v>
      </c>
      <c r="AB70" s="248">
        <v>0</v>
      </c>
      <c r="AC70" s="248">
        <v>0</v>
      </c>
      <c r="AD70" s="248">
        <v>374000</v>
      </c>
      <c r="AE70" s="248">
        <v>0</v>
      </c>
      <c r="AF70" s="248">
        <v>0</v>
      </c>
      <c r="AG70" s="248">
        <v>0</v>
      </c>
      <c r="AH70" s="248">
        <v>0</v>
      </c>
      <c r="AI70" s="248">
        <v>0</v>
      </c>
      <c r="AJ70" s="248">
        <v>0</v>
      </c>
      <c r="AK70" s="248">
        <v>0</v>
      </c>
      <c r="AL70" s="248">
        <v>0</v>
      </c>
      <c r="AM70" s="248">
        <v>0</v>
      </c>
      <c r="AN70" s="248">
        <v>0</v>
      </c>
    </row>
    <row r="71" spans="1:40" ht="11.25" customHeight="1">
      <c r="A71" s="259" t="s">
        <v>750</v>
      </c>
      <c r="B71" s="262" t="s">
        <v>751</v>
      </c>
      <c r="C71" s="241">
        <v>46014063</v>
      </c>
      <c r="D71" s="241">
        <v>37242310</v>
      </c>
      <c r="E71" s="241">
        <v>37067816</v>
      </c>
      <c r="F71" s="241">
        <v>37579879</v>
      </c>
      <c r="G71" s="241">
        <v>36987562</v>
      </c>
      <c r="H71" s="241">
        <v>37965371</v>
      </c>
      <c r="I71" s="241">
        <v>38653591</v>
      </c>
      <c r="J71" s="241">
        <v>37672245</v>
      </c>
      <c r="K71" s="241">
        <v>38714221</v>
      </c>
      <c r="L71" s="241">
        <v>40174936</v>
      </c>
      <c r="M71" s="241">
        <v>40950869</v>
      </c>
      <c r="N71" s="242">
        <v>40027315</v>
      </c>
      <c r="O71" s="241">
        <v>41141848</v>
      </c>
      <c r="P71" s="241">
        <v>44192558</v>
      </c>
      <c r="Q71" s="257">
        <v>45378408</v>
      </c>
      <c r="R71" s="257">
        <v>46332783</v>
      </c>
      <c r="S71" s="257">
        <v>46194195</v>
      </c>
      <c r="T71" s="257">
        <v>49530810</v>
      </c>
      <c r="U71" s="257">
        <v>54807451</v>
      </c>
      <c r="V71" s="257">
        <v>52531769</v>
      </c>
      <c r="W71" s="257">
        <v>50737250</v>
      </c>
      <c r="X71" s="257">
        <v>47394318</v>
      </c>
      <c r="Y71" s="257">
        <v>48771393</v>
      </c>
      <c r="Z71" s="257">
        <v>47689429</v>
      </c>
      <c r="AA71" s="257">
        <v>45806400</v>
      </c>
      <c r="AB71" s="257">
        <v>47176955</v>
      </c>
      <c r="AC71" s="257">
        <v>47872683</v>
      </c>
      <c r="AD71" s="257">
        <v>49205283</v>
      </c>
      <c r="AE71" s="257">
        <v>48283271</v>
      </c>
      <c r="AF71" s="257">
        <v>46444945</v>
      </c>
      <c r="AG71" s="257">
        <v>46068083</v>
      </c>
      <c r="AH71" s="257">
        <v>45228850</v>
      </c>
      <c r="AI71" s="257">
        <v>46292029</v>
      </c>
      <c r="AJ71" s="257">
        <v>47031043</v>
      </c>
      <c r="AK71" s="257">
        <v>47335545</v>
      </c>
      <c r="AL71" s="257">
        <v>48487647</v>
      </c>
      <c r="AM71" s="257">
        <v>48574011</v>
      </c>
      <c r="AN71" s="257">
        <v>48951120</v>
      </c>
    </row>
    <row r="72" spans="1:40" ht="15" customHeight="1"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56"/>
      <c r="O72" s="263"/>
      <c r="Q72" s="248"/>
      <c r="X72" s="272"/>
      <c r="Y72" s="272"/>
      <c r="Z72" s="272"/>
      <c r="AA72" s="272"/>
      <c r="AB72" s="272"/>
      <c r="AC72" s="272"/>
      <c r="AD72" s="272"/>
      <c r="AE72" s="272"/>
      <c r="AF72" s="272"/>
      <c r="AG72" s="272"/>
      <c r="AH72" s="272"/>
      <c r="AI72" s="272"/>
      <c r="AJ72" s="272"/>
      <c r="AK72" s="272"/>
      <c r="AL72" s="272"/>
      <c r="AM72" s="272"/>
      <c r="AN72" s="272"/>
    </row>
    <row r="73" spans="1:40" ht="15" customHeight="1">
      <c r="A73" s="261" t="s">
        <v>752</v>
      </c>
      <c r="B73" s="261" t="s">
        <v>753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  <c r="AG73" s="272"/>
      <c r="AH73" s="272"/>
      <c r="AI73" s="272"/>
      <c r="AJ73" s="272"/>
      <c r="AK73" s="272"/>
      <c r="AL73" s="272"/>
      <c r="AM73" s="272"/>
      <c r="AN73" s="272"/>
    </row>
    <row r="74" spans="1:40" ht="15" customHeight="1">
      <c r="A74" s="261" t="s">
        <v>754</v>
      </c>
      <c r="B74" s="261" t="s">
        <v>755</v>
      </c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  <c r="AF74" s="272"/>
      <c r="AG74" s="272"/>
      <c r="AH74" s="272"/>
      <c r="AI74" s="272"/>
      <c r="AJ74" s="272"/>
      <c r="AK74" s="272"/>
      <c r="AL74" s="272"/>
      <c r="AM74" s="272"/>
      <c r="AN74" s="272"/>
    </row>
    <row r="75" spans="1:40" ht="15" customHeight="1">
      <c r="A75" s="261" t="s">
        <v>756</v>
      </c>
      <c r="B75" s="261" t="s">
        <v>757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  <c r="AF75" s="272"/>
      <c r="AG75" s="272"/>
      <c r="AH75" s="272"/>
      <c r="AI75" s="272"/>
      <c r="AJ75" s="272"/>
      <c r="AK75" s="272"/>
      <c r="AL75" s="272"/>
      <c r="AM75" s="272"/>
      <c r="AN75" s="272"/>
    </row>
    <row r="76" spans="1:40" ht="15" customHeight="1"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72"/>
      <c r="AJ76" s="272"/>
      <c r="AK76" s="272"/>
      <c r="AL76" s="272"/>
      <c r="AM76" s="272"/>
      <c r="AN76" s="272"/>
    </row>
    <row r="77" spans="1:40" ht="15" customHeight="1"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  <c r="AK77" s="272"/>
      <c r="AL77" s="272"/>
      <c r="AM77" s="272"/>
      <c r="AN77" s="272"/>
    </row>
    <row r="78" spans="1:40" ht="15" customHeight="1"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363"/>
      <c r="AG78" s="363"/>
      <c r="AH78" s="363"/>
      <c r="AI78" s="363"/>
      <c r="AJ78" s="363"/>
      <c r="AK78" s="363"/>
      <c r="AL78" s="363"/>
      <c r="AM78" s="363"/>
      <c r="AN78" s="363"/>
    </row>
    <row r="79" spans="1:40" ht="15" customHeight="1"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  <c r="AK79" s="272"/>
      <c r="AL79" s="272"/>
      <c r="AM79" s="272"/>
      <c r="AN79" s="272"/>
    </row>
    <row r="80" spans="1:40" ht="15" customHeight="1"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  <c r="AM80" s="272"/>
      <c r="AN80" s="272"/>
    </row>
    <row r="81" spans="3:40" ht="15" customHeight="1"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  <c r="AM81" s="272"/>
      <c r="AN81" s="272"/>
    </row>
    <row r="82" spans="3:40" ht="15" customHeight="1"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  <c r="AM82" s="272"/>
      <c r="AN82" s="272"/>
    </row>
  </sheetData>
  <mergeCells count="2">
    <mergeCell ref="A4:A5"/>
    <mergeCell ref="B4:B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D2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A9D-714C-425D-8ECC-99E5FCACF586}">
  <dimension ref="A1:AU1048547"/>
  <sheetViews>
    <sheetView showGridLines="0" zoomScale="120" zoomScaleNormal="120" workbookViewId="0">
      <pane xSplit="1" topLeftCell="AA1" activePane="topRight" state="frozen"/>
      <selection pane="topRight" activeCell="AQ15" sqref="AQ15"/>
    </sheetView>
  </sheetViews>
  <sheetFormatPr defaultColWidth="9.08984375" defaultRowHeight="14.5" outlineLevelCol="1"/>
  <cols>
    <col min="1" max="1" width="47.36328125" style="218" bestFit="1" customWidth="1"/>
    <col min="2" max="2" width="58.6328125" style="218" customWidth="1"/>
    <col min="3" max="4" width="13.90625" style="218" hidden="1" customWidth="1" outlineLevel="1"/>
    <col min="5" max="6" width="14.08984375" style="218" hidden="1" customWidth="1" outlineLevel="1"/>
    <col min="7" max="7" width="9.08984375" style="218" bestFit="1" customWidth="1" collapsed="1"/>
    <col min="8" max="8" width="8.6328125" style="273" hidden="1" customWidth="1" outlineLevel="1"/>
    <col min="9" max="9" width="9.08984375" style="218" hidden="1" customWidth="1" outlineLevel="1"/>
    <col min="10" max="10" width="8.6328125" style="218" hidden="1" customWidth="1" outlineLevel="1"/>
    <col min="11" max="11" width="9.08984375" style="218" hidden="1" customWidth="1" outlineLevel="1"/>
    <col min="12" max="12" width="9.08984375" style="273" bestFit="1" customWidth="1" collapsed="1"/>
    <col min="13" max="16" width="9.08984375" style="218" hidden="1" customWidth="1" outlineLevel="1"/>
    <col min="17" max="17" width="9.08984375" style="218" bestFit="1" customWidth="1" collapsed="1"/>
    <col min="18" max="18" width="10.90625" style="218" hidden="1" customWidth="1" outlineLevel="1"/>
    <col min="19" max="19" width="10.54296875" style="218" hidden="1" customWidth="1" outlineLevel="1"/>
    <col min="20" max="20" width="9.08984375" hidden="1" customWidth="1" outlineLevel="1"/>
    <col min="21" max="21" width="11.90625" style="218" hidden="1" customWidth="1" outlineLevel="1"/>
    <col min="22" max="22" width="9.08984375" style="218" collapsed="1"/>
    <col min="23" max="24" width="9.08984375" style="218" hidden="1" customWidth="1" outlineLevel="1"/>
    <col min="25" max="26" width="8.36328125" style="218" hidden="1" customWidth="1" outlineLevel="1"/>
    <col min="27" max="27" width="9.08984375" style="218" bestFit="1" customWidth="1" collapsed="1"/>
    <col min="28" max="31" width="9.08984375" style="218" hidden="1" customWidth="1" outlineLevel="1"/>
    <col min="32" max="32" width="9.08984375" style="218" collapsed="1"/>
    <col min="33" max="36" width="9.08984375" style="218" hidden="1" customWidth="1" outlineLevel="1"/>
    <col min="37" max="37" width="9.08984375" style="218" collapsed="1"/>
    <col min="38" max="39" width="9.08984375" style="218" hidden="1" customWidth="1" outlineLevel="1"/>
    <col min="40" max="41" width="10.6328125" style="218" hidden="1" customWidth="1" outlineLevel="1"/>
    <col min="42" max="42" width="9.08984375" style="218" collapsed="1"/>
    <col min="43" max="44" width="10.6328125" style="218" customWidth="1"/>
    <col min="45" max="45" width="11" style="218" bestFit="1" customWidth="1"/>
    <col min="46" max="46" width="9.08984375" style="218"/>
    <col min="47" max="47" width="10.453125" style="218" bestFit="1" customWidth="1"/>
    <col min="48" max="16384" width="9.08984375" style="218"/>
  </cols>
  <sheetData>
    <row r="1" spans="1:45" ht="12" customHeight="1">
      <c r="A1" s="274" t="s">
        <v>16</v>
      </c>
      <c r="B1" s="274" t="s">
        <v>16</v>
      </c>
      <c r="C1" s="275"/>
      <c r="D1" s="275"/>
    </row>
    <row r="2" spans="1:45" ht="12" customHeight="1">
      <c r="A2" s="276" t="s">
        <v>17</v>
      </c>
      <c r="B2" s="276" t="s">
        <v>18</v>
      </c>
      <c r="E2" s="225"/>
      <c r="F2" s="225"/>
      <c r="G2" s="225"/>
      <c r="H2" s="277"/>
      <c r="I2" s="225"/>
      <c r="J2" s="225"/>
      <c r="K2" s="225"/>
      <c r="L2" s="277"/>
      <c r="M2" s="225"/>
      <c r="N2" s="225"/>
    </row>
    <row r="3" spans="1:45" ht="12" customHeight="1">
      <c r="A3" s="276"/>
      <c r="B3" s="276"/>
      <c r="C3" s="278"/>
      <c r="D3" s="278"/>
      <c r="E3" s="279"/>
      <c r="F3" s="279"/>
      <c r="G3" s="279"/>
      <c r="H3" s="280"/>
      <c r="I3" s="279"/>
      <c r="J3" s="279"/>
      <c r="K3" s="279"/>
      <c r="L3" s="280"/>
      <c r="M3" s="279"/>
      <c r="N3" s="279"/>
    </row>
    <row r="4" spans="1:45">
      <c r="A4" s="397" t="s">
        <v>758</v>
      </c>
      <c r="B4" s="397" t="s">
        <v>759</v>
      </c>
      <c r="C4" s="229" t="s">
        <v>55</v>
      </c>
      <c r="D4" s="229" t="s">
        <v>56</v>
      </c>
      <c r="E4" s="229" t="s">
        <v>57</v>
      </c>
      <c r="F4" s="229" t="s">
        <v>58</v>
      </c>
      <c r="G4" s="398">
        <v>2018</v>
      </c>
      <c r="H4" s="281" t="s">
        <v>255</v>
      </c>
      <c r="I4" s="281" t="s">
        <v>261</v>
      </c>
      <c r="J4" s="281" t="s">
        <v>262</v>
      </c>
      <c r="K4" s="281" t="s">
        <v>264</v>
      </c>
      <c r="L4" s="398">
        <v>2019</v>
      </c>
      <c r="M4" s="281" t="s">
        <v>266</v>
      </c>
      <c r="N4" s="281" t="s">
        <v>268</v>
      </c>
      <c r="O4" s="281" t="s">
        <v>270</v>
      </c>
      <c r="P4" s="281" t="s">
        <v>274</v>
      </c>
      <c r="Q4" s="398">
        <v>2020</v>
      </c>
      <c r="R4" s="281" t="s">
        <v>276</v>
      </c>
      <c r="S4" s="281" t="s">
        <v>282</v>
      </c>
      <c r="T4" s="281" t="s">
        <v>289</v>
      </c>
      <c r="U4" s="281" t="s">
        <v>384</v>
      </c>
      <c r="V4" s="398">
        <v>2021</v>
      </c>
      <c r="W4" s="281" t="s">
        <v>390</v>
      </c>
      <c r="X4" s="281" t="s">
        <v>393</v>
      </c>
      <c r="Y4" s="281" t="s">
        <v>397</v>
      </c>
      <c r="Z4" s="281" t="s">
        <v>404</v>
      </c>
      <c r="AA4" s="398">
        <v>2022</v>
      </c>
      <c r="AB4" s="281" t="s">
        <v>409</v>
      </c>
      <c r="AC4" s="281" t="s">
        <v>413</v>
      </c>
      <c r="AD4" s="281" t="s">
        <v>421</v>
      </c>
      <c r="AE4" s="281" t="s">
        <v>422</v>
      </c>
      <c r="AF4" s="398">
        <v>2023</v>
      </c>
      <c r="AG4" s="281" t="s">
        <v>425</v>
      </c>
      <c r="AH4" s="281" t="s">
        <v>433</v>
      </c>
      <c r="AI4" s="281" t="s">
        <v>437</v>
      </c>
      <c r="AJ4" s="281" t="s">
        <v>441</v>
      </c>
      <c r="AK4" s="398">
        <v>2024</v>
      </c>
      <c r="AL4" s="281" t="s">
        <v>888</v>
      </c>
      <c r="AM4" s="281" t="s">
        <v>907</v>
      </c>
      <c r="AN4" s="281" t="s">
        <v>946</v>
      </c>
      <c r="AO4" s="281" t="s">
        <v>952</v>
      </c>
      <c r="AP4" s="398">
        <v>2025</v>
      </c>
      <c r="AQ4" s="281" t="s">
        <v>975</v>
      </c>
      <c r="AR4" s="281" t="s">
        <v>978</v>
      </c>
    </row>
    <row r="5" spans="1:45">
      <c r="A5" s="397"/>
      <c r="B5" s="397"/>
      <c r="C5" s="229" t="s">
        <v>25</v>
      </c>
      <c r="D5" s="229" t="s">
        <v>52</v>
      </c>
      <c r="E5" s="229" t="s">
        <v>53</v>
      </c>
      <c r="F5" s="229" t="s">
        <v>54</v>
      </c>
      <c r="G5" s="398"/>
      <c r="H5" s="281" t="s">
        <v>256</v>
      </c>
      <c r="I5" s="281" t="s">
        <v>260</v>
      </c>
      <c r="J5" s="281" t="s">
        <v>263</v>
      </c>
      <c r="K5" s="281" t="s">
        <v>265</v>
      </c>
      <c r="L5" s="398"/>
      <c r="M5" s="281" t="s">
        <v>267</v>
      </c>
      <c r="N5" s="281" t="s">
        <v>269</v>
      </c>
      <c r="O5" s="281" t="s">
        <v>271</v>
      </c>
      <c r="P5" s="281" t="s">
        <v>275</v>
      </c>
      <c r="Q5" s="398"/>
      <c r="R5" s="281" t="s">
        <v>277</v>
      </c>
      <c r="S5" s="281" t="s">
        <v>283</v>
      </c>
      <c r="T5" s="281" t="s">
        <v>290</v>
      </c>
      <c r="U5" s="281" t="s">
        <v>385</v>
      </c>
      <c r="V5" s="398"/>
      <c r="W5" s="281" t="s">
        <v>391</v>
      </c>
      <c r="X5" s="281" t="s">
        <v>394</v>
      </c>
      <c r="Y5" s="281" t="s">
        <v>398</v>
      </c>
      <c r="Z5" s="281" t="s">
        <v>403</v>
      </c>
      <c r="AA5" s="398"/>
      <c r="AB5" s="281" t="s">
        <v>410</v>
      </c>
      <c r="AC5" s="281" t="s">
        <v>414</v>
      </c>
      <c r="AD5" s="281" t="s">
        <v>420</v>
      </c>
      <c r="AE5" s="281" t="s">
        <v>423</v>
      </c>
      <c r="AF5" s="398"/>
      <c r="AG5" s="281" t="s">
        <v>426</v>
      </c>
      <c r="AH5" s="281" t="s">
        <v>434</v>
      </c>
      <c r="AI5" s="281" t="s">
        <v>438</v>
      </c>
      <c r="AJ5" s="281" t="s">
        <v>442</v>
      </c>
      <c r="AK5" s="398"/>
      <c r="AL5" s="281" t="s">
        <v>889</v>
      </c>
      <c r="AM5" s="281" t="s">
        <v>908</v>
      </c>
      <c r="AN5" s="281" t="s">
        <v>947</v>
      </c>
      <c r="AO5" s="281" t="s">
        <v>953</v>
      </c>
      <c r="AP5" s="398"/>
      <c r="AQ5" s="281" t="s">
        <v>976</v>
      </c>
      <c r="AR5" s="281" t="s">
        <v>979</v>
      </c>
    </row>
    <row r="6" spans="1:45" ht="11.25" customHeight="1">
      <c r="A6" s="282" t="s">
        <v>760</v>
      </c>
      <c r="B6" s="234" t="s">
        <v>761</v>
      </c>
      <c r="C6" s="283"/>
      <c r="G6" s="284"/>
      <c r="L6" s="284"/>
      <c r="Q6" s="284"/>
      <c r="T6" s="218"/>
      <c r="V6" s="284"/>
      <c r="AA6" s="284"/>
      <c r="AF6" s="284"/>
      <c r="AK6" s="284"/>
      <c r="AP6" s="284"/>
    </row>
    <row r="7" spans="1:45" ht="11.25" customHeight="1">
      <c r="A7" s="285" t="s">
        <v>762</v>
      </c>
      <c r="B7" s="286" t="s">
        <v>763</v>
      </c>
      <c r="C7" s="287">
        <v>314736</v>
      </c>
      <c r="D7" s="287">
        <v>725207</v>
      </c>
      <c r="E7" s="287">
        <v>465406</v>
      </c>
      <c r="F7" s="287">
        <v>583002</v>
      </c>
      <c r="G7" s="288">
        <v>2088351</v>
      </c>
      <c r="H7" s="289">
        <v>606117</v>
      </c>
      <c r="I7" s="287">
        <v>654550</v>
      </c>
      <c r="J7" s="287">
        <v>719606</v>
      </c>
      <c r="K7" s="287">
        <v>732931</v>
      </c>
      <c r="L7" s="288">
        <v>2713204</v>
      </c>
      <c r="M7" s="287">
        <v>1025121</v>
      </c>
      <c r="N7" s="287">
        <v>891759</v>
      </c>
      <c r="O7" s="290">
        <v>1136496</v>
      </c>
      <c r="P7" s="290">
        <v>1097339</v>
      </c>
      <c r="Q7" s="288">
        <v>4150715</v>
      </c>
      <c r="R7" s="287">
        <v>1256027</v>
      </c>
      <c r="S7" s="287">
        <v>1193311</v>
      </c>
      <c r="T7" s="287">
        <v>1176097</v>
      </c>
      <c r="U7" s="287">
        <v>1091654</v>
      </c>
      <c r="V7" s="288">
        <v>4717089</v>
      </c>
      <c r="W7" s="287">
        <v>1101043</v>
      </c>
      <c r="X7" s="287">
        <v>1092277</v>
      </c>
      <c r="Y7" s="287">
        <v>1029296</v>
      </c>
      <c r="Z7" s="287">
        <v>1003982</v>
      </c>
      <c r="AA7" s="288">
        <v>4226598</v>
      </c>
      <c r="AB7" s="287">
        <v>1089458</v>
      </c>
      <c r="AC7" s="287">
        <v>1049499</v>
      </c>
      <c r="AD7" s="287">
        <v>1077750</v>
      </c>
      <c r="AE7" s="287">
        <v>915805</v>
      </c>
      <c r="AF7" s="288">
        <v>4132512</v>
      </c>
      <c r="AG7" s="287">
        <v>949569</v>
      </c>
      <c r="AH7" s="287">
        <v>1244043</v>
      </c>
      <c r="AI7" s="287">
        <v>1204533</v>
      </c>
      <c r="AJ7" s="287">
        <v>1178546</v>
      </c>
      <c r="AK7" s="288">
        <v>4576691</v>
      </c>
      <c r="AL7" s="287">
        <v>1106123</v>
      </c>
      <c r="AM7" s="287">
        <v>1326981</v>
      </c>
      <c r="AN7" s="287">
        <v>1245914</v>
      </c>
      <c r="AO7" s="287">
        <v>907854</v>
      </c>
      <c r="AP7" s="288">
        <v>4586872</v>
      </c>
      <c r="AQ7" s="287">
        <v>1477134</v>
      </c>
      <c r="AR7" s="287">
        <v>1701217</v>
      </c>
      <c r="AS7" s="263"/>
    </row>
    <row r="8" spans="1:45" ht="11.25" customHeight="1">
      <c r="A8" s="291" t="s">
        <v>764</v>
      </c>
      <c r="B8" s="292" t="s">
        <v>765</v>
      </c>
      <c r="C8" s="293"/>
      <c r="D8" s="293"/>
      <c r="E8" s="293"/>
      <c r="F8" s="293"/>
      <c r="G8" s="294"/>
      <c r="H8" s="295"/>
      <c r="I8" s="293"/>
      <c r="J8" s="293"/>
      <c r="K8" s="293">
        <v>0</v>
      </c>
      <c r="L8" s="294"/>
      <c r="M8" s="293"/>
      <c r="N8" s="293"/>
      <c r="O8" s="296"/>
      <c r="P8" s="296"/>
      <c r="Q8" s="294"/>
      <c r="R8" s="293"/>
      <c r="S8" s="293"/>
      <c r="T8" s="293"/>
      <c r="U8" s="293"/>
      <c r="V8" s="294"/>
      <c r="W8" s="293"/>
      <c r="X8" s="293"/>
      <c r="Y8" s="293"/>
      <c r="Z8" s="293"/>
      <c r="AA8" s="294"/>
      <c r="AB8" s="293"/>
      <c r="AC8" s="293"/>
      <c r="AD8" s="293"/>
      <c r="AE8" s="293"/>
      <c r="AF8" s="294"/>
      <c r="AG8" s="293"/>
      <c r="AH8" s="293"/>
      <c r="AI8" s="293"/>
      <c r="AJ8" s="293"/>
      <c r="AK8" s="294"/>
      <c r="AL8" s="287"/>
      <c r="AM8" s="287"/>
      <c r="AN8" s="287"/>
      <c r="AO8" s="287"/>
      <c r="AP8" s="294"/>
      <c r="AQ8" s="287"/>
      <c r="AR8" s="287"/>
      <c r="AS8" s="263"/>
    </row>
    <row r="9" spans="1:45" ht="11.25" customHeight="1">
      <c r="A9" s="291" t="s">
        <v>766</v>
      </c>
      <c r="B9" s="292" t="s">
        <v>767</v>
      </c>
      <c r="C9" s="293">
        <v>236049</v>
      </c>
      <c r="D9" s="293">
        <v>237238</v>
      </c>
      <c r="E9" s="293">
        <v>236390</v>
      </c>
      <c r="F9" s="293">
        <v>243428</v>
      </c>
      <c r="G9" s="294">
        <v>953105</v>
      </c>
      <c r="H9" s="295">
        <v>257562</v>
      </c>
      <c r="I9" s="293">
        <v>257573</v>
      </c>
      <c r="J9" s="293">
        <v>257295</v>
      </c>
      <c r="K9" s="293">
        <v>257820</v>
      </c>
      <c r="L9" s="294">
        <v>1030250</v>
      </c>
      <c r="M9" s="293">
        <v>261908</v>
      </c>
      <c r="N9" s="293">
        <v>244232</v>
      </c>
      <c r="O9" s="296">
        <v>264348</v>
      </c>
      <c r="P9" s="296">
        <v>270813</v>
      </c>
      <c r="Q9" s="294">
        <v>1041301</v>
      </c>
      <c r="R9" s="293">
        <v>264409</v>
      </c>
      <c r="S9" s="293">
        <v>264750</v>
      </c>
      <c r="T9" s="293">
        <v>272257</v>
      </c>
      <c r="U9" s="293">
        <v>255734</v>
      </c>
      <c r="V9" s="294">
        <v>1057150</v>
      </c>
      <c r="W9" s="293">
        <v>275945</v>
      </c>
      <c r="X9" s="293">
        <v>266010</v>
      </c>
      <c r="Y9" s="293">
        <v>256090</v>
      </c>
      <c r="Z9" s="293">
        <v>258259</v>
      </c>
      <c r="AA9" s="294">
        <v>1056304</v>
      </c>
      <c r="AB9" s="293">
        <v>259590</v>
      </c>
      <c r="AC9" s="293">
        <v>268942</v>
      </c>
      <c r="AD9" s="293">
        <v>281592</v>
      </c>
      <c r="AE9" s="293">
        <v>279911</v>
      </c>
      <c r="AF9" s="294">
        <v>1090035</v>
      </c>
      <c r="AG9" s="293">
        <v>279908</v>
      </c>
      <c r="AH9" s="293">
        <v>88815</v>
      </c>
      <c r="AI9" s="293">
        <v>99731</v>
      </c>
      <c r="AJ9" s="293">
        <v>103295</v>
      </c>
      <c r="AK9" s="294">
        <v>571749</v>
      </c>
      <c r="AL9" s="293">
        <v>97527</v>
      </c>
      <c r="AM9" s="293">
        <v>96844</v>
      </c>
      <c r="AN9" s="293">
        <v>95740</v>
      </c>
      <c r="AO9" s="293">
        <v>96912</v>
      </c>
      <c r="AP9" s="294">
        <v>387023</v>
      </c>
      <c r="AQ9" s="293">
        <v>95679</v>
      </c>
      <c r="AR9" s="293">
        <v>95276</v>
      </c>
      <c r="AS9" s="263"/>
    </row>
    <row r="10" spans="1:45" ht="11.25" customHeight="1">
      <c r="A10" s="299" t="s">
        <v>982</v>
      </c>
      <c r="B10" s="292" t="s">
        <v>94</v>
      </c>
      <c r="C10" s="293"/>
      <c r="D10" s="293"/>
      <c r="E10" s="293"/>
      <c r="F10" s="293"/>
      <c r="G10" s="294">
        <v>0</v>
      </c>
      <c r="H10" s="295">
        <v>0</v>
      </c>
      <c r="I10" s="293">
        <v>0</v>
      </c>
      <c r="J10" s="293">
        <v>0</v>
      </c>
      <c r="K10" s="293">
        <v>0</v>
      </c>
      <c r="L10" s="294">
        <v>0</v>
      </c>
      <c r="M10" s="293">
        <v>0</v>
      </c>
      <c r="N10" s="293">
        <v>0</v>
      </c>
      <c r="O10" s="296">
        <v>0</v>
      </c>
      <c r="P10" s="296">
        <v>0</v>
      </c>
      <c r="Q10" s="294">
        <v>0</v>
      </c>
      <c r="R10" s="293">
        <v>0</v>
      </c>
      <c r="S10" s="293">
        <v>0</v>
      </c>
      <c r="T10" s="293">
        <v>0</v>
      </c>
      <c r="U10" s="293">
        <v>0</v>
      </c>
      <c r="V10" s="294">
        <v>0</v>
      </c>
      <c r="W10" s="293">
        <v>0</v>
      </c>
      <c r="X10" s="293">
        <v>0</v>
      </c>
      <c r="Y10" s="293">
        <v>0</v>
      </c>
      <c r="Z10" s="293">
        <v>0</v>
      </c>
      <c r="AA10" s="294">
        <v>0</v>
      </c>
      <c r="AB10" s="293">
        <v>0</v>
      </c>
      <c r="AC10" s="293">
        <v>0</v>
      </c>
      <c r="AD10" s="293">
        <v>0</v>
      </c>
      <c r="AE10" s="293">
        <v>0</v>
      </c>
      <c r="AF10" s="294">
        <v>0</v>
      </c>
      <c r="AG10" s="293">
        <v>0</v>
      </c>
      <c r="AH10" s="293">
        <v>0</v>
      </c>
      <c r="AI10" s="293">
        <v>0</v>
      </c>
      <c r="AJ10" s="293">
        <v>0</v>
      </c>
      <c r="AK10" s="294">
        <v>0</v>
      </c>
      <c r="AL10" s="293">
        <v>0</v>
      </c>
      <c r="AM10" s="293">
        <v>0</v>
      </c>
      <c r="AN10" s="293">
        <v>0</v>
      </c>
      <c r="AO10" s="293">
        <v>0</v>
      </c>
      <c r="AP10" s="294">
        <v>0</v>
      </c>
      <c r="AQ10" s="293">
        <v>0</v>
      </c>
      <c r="AR10" s="293">
        <v>-123875</v>
      </c>
      <c r="AS10" s="263"/>
    </row>
    <row r="11" spans="1:45" ht="11.25" customHeight="1">
      <c r="A11" s="291" t="s">
        <v>61</v>
      </c>
      <c r="B11" s="292" t="s">
        <v>768</v>
      </c>
      <c r="C11" s="293">
        <v>0</v>
      </c>
      <c r="D11" s="293">
        <v>0</v>
      </c>
      <c r="E11" s="293">
        <v>8722</v>
      </c>
      <c r="F11" s="293">
        <v>0</v>
      </c>
      <c r="G11" s="294">
        <v>8722</v>
      </c>
      <c r="H11" s="295">
        <v>0</v>
      </c>
      <c r="I11" s="293">
        <v>0</v>
      </c>
      <c r="J11" s="293">
        <v>0</v>
      </c>
      <c r="K11" s="293">
        <v>0</v>
      </c>
      <c r="L11" s="294">
        <v>0</v>
      </c>
      <c r="M11" s="293">
        <v>0</v>
      </c>
      <c r="N11" s="293">
        <v>0</v>
      </c>
      <c r="O11" s="296">
        <v>67723</v>
      </c>
      <c r="P11" s="296">
        <v>12662</v>
      </c>
      <c r="Q11" s="294">
        <v>80385</v>
      </c>
      <c r="R11" s="293">
        <v>0</v>
      </c>
      <c r="S11" s="293">
        <v>0</v>
      </c>
      <c r="T11" s="293">
        <v>0</v>
      </c>
      <c r="U11" s="293">
        <v>4114</v>
      </c>
      <c r="V11" s="294">
        <v>4114</v>
      </c>
      <c r="W11" s="293">
        <v>0</v>
      </c>
      <c r="X11" s="293">
        <v>0</v>
      </c>
      <c r="Y11" s="293">
        <v>0</v>
      </c>
      <c r="Z11" s="293">
        <v>0</v>
      </c>
      <c r="AA11" s="294">
        <v>0</v>
      </c>
      <c r="AB11" s="293">
        <v>0</v>
      </c>
      <c r="AC11" s="293">
        <v>0</v>
      </c>
      <c r="AD11" s="293">
        <v>0</v>
      </c>
      <c r="AE11" s="293">
        <v>0</v>
      </c>
      <c r="AF11" s="294">
        <v>0</v>
      </c>
      <c r="AG11" s="293">
        <v>67595</v>
      </c>
      <c r="AH11" s="293">
        <v>0</v>
      </c>
      <c r="AI11" s="293">
        <v>0</v>
      </c>
      <c r="AJ11" s="293">
        <v>0</v>
      </c>
      <c r="AK11" s="294">
        <v>67595</v>
      </c>
      <c r="AL11" s="293">
        <v>0</v>
      </c>
      <c r="AM11" s="293">
        <v>0</v>
      </c>
      <c r="AN11" s="293">
        <v>0</v>
      </c>
      <c r="AO11" s="293">
        <v>0</v>
      </c>
      <c r="AP11" s="294">
        <v>0</v>
      </c>
      <c r="AQ11" s="293">
        <v>0</v>
      </c>
      <c r="AR11" s="293">
        <v>0</v>
      </c>
      <c r="AS11" s="263"/>
    </row>
    <row r="12" spans="1:45" ht="11.25" customHeight="1">
      <c r="A12" s="291" t="s">
        <v>672</v>
      </c>
      <c r="B12" s="292" t="s">
        <v>673</v>
      </c>
      <c r="C12" s="293">
        <v>145569</v>
      </c>
      <c r="D12" s="293">
        <v>-35402</v>
      </c>
      <c r="E12" s="293">
        <v>25744</v>
      </c>
      <c r="F12" s="293">
        <v>123831</v>
      </c>
      <c r="G12" s="294">
        <v>259742</v>
      </c>
      <c r="H12" s="295">
        <v>123640</v>
      </c>
      <c r="I12" s="293">
        <v>109677</v>
      </c>
      <c r="J12" s="293">
        <v>55836</v>
      </c>
      <c r="K12" s="293">
        <v>143146</v>
      </c>
      <c r="L12" s="294">
        <v>432299</v>
      </c>
      <c r="M12" s="293">
        <v>62163</v>
      </c>
      <c r="N12" s="293">
        <v>126873</v>
      </c>
      <c r="O12" s="296">
        <v>274450</v>
      </c>
      <c r="P12" s="296">
        <v>267798</v>
      </c>
      <c r="Q12" s="294">
        <v>731284</v>
      </c>
      <c r="R12" s="293">
        <v>227413</v>
      </c>
      <c r="S12" s="293">
        <v>323122</v>
      </c>
      <c r="T12" s="293">
        <v>146460</v>
      </c>
      <c r="U12" s="293">
        <v>92729</v>
      </c>
      <c r="V12" s="294">
        <v>789724</v>
      </c>
      <c r="W12" s="293">
        <v>379316</v>
      </c>
      <c r="X12" s="293">
        <v>30583</v>
      </c>
      <c r="Y12" s="293">
        <v>-77418</v>
      </c>
      <c r="Z12" s="293">
        <v>-36950</v>
      </c>
      <c r="AA12" s="294">
        <v>295531</v>
      </c>
      <c r="AB12" s="293">
        <v>41253</v>
      </c>
      <c r="AC12" s="293">
        <v>27164</v>
      </c>
      <c r="AD12" s="293">
        <v>60232</v>
      </c>
      <c r="AE12" s="293">
        <v>-70541</v>
      </c>
      <c r="AF12" s="294">
        <v>58108</v>
      </c>
      <c r="AG12" s="293">
        <v>-26249</v>
      </c>
      <c r="AH12" s="293">
        <v>-68957</v>
      </c>
      <c r="AI12" s="293">
        <v>114345</v>
      </c>
      <c r="AJ12" s="293">
        <v>-116289</v>
      </c>
      <c r="AK12" s="294">
        <v>-97150</v>
      </c>
      <c r="AL12" s="293">
        <v>103740</v>
      </c>
      <c r="AM12" s="293">
        <v>10195</v>
      </c>
      <c r="AN12" s="293">
        <v>1930</v>
      </c>
      <c r="AO12" s="293">
        <v>-26618</v>
      </c>
      <c r="AP12" s="294">
        <v>89247</v>
      </c>
      <c r="AQ12" s="293">
        <v>52941</v>
      </c>
      <c r="AR12" s="293">
        <v>35707</v>
      </c>
      <c r="AS12" s="263"/>
    </row>
    <row r="13" spans="1:45" ht="11.25" customHeight="1">
      <c r="A13" s="291" t="s">
        <v>970</v>
      </c>
      <c r="B13" s="292" t="s">
        <v>971</v>
      </c>
      <c r="C13" s="293">
        <v>0</v>
      </c>
      <c r="D13" s="293">
        <v>0</v>
      </c>
      <c r="E13" s="293">
        <v>0</v>
      </c>
      <c r="F13" s="293">
        <v>0</v>
      </c>
      <c r="G13" s="294">
        <v>0</v>
      </c>
      <c r="H13" s="295">
        <v>0</v>
      </c>
      <c r="I13" s="293">
        <v>0</v>
      </c>
      <c r="J13" s="293">
        <v>0</v>
      </c>
      <c r="K13" s="293">
        <v>0</v>
      </c>
      <c r="L13" s="294">
        <v>0</v>
      </c>
      <c r="M13" s="293">
        <v>0</v>
      </c>
      <c r="N13" s="293">
        <v>0</v>
      </c>
      <c r="O13" s="293">
        <v>0</v>
      </c>
      <c r="P13" s="293">
        <v>0</v>
      </c>
      <c r="Q13" s="294">
        <v>0</v>
      </c>
      <c r="R13" s="293">
        <v>0</v>
      </c>
      <c r="S13" s="293">
        <v>0</v>
      </c>
      <c r="T13" s="293">
        <v>0</v>
      </c>
      <c r="U13" s="293">
        <v>0</v>
      </c>
      <c r="V13" s="294">
        <v>0</v>
      </c>
      <c r="W13" s="293">
        <v>0</v>
      </c>
      <c r="X13" s="293">
        <v>0</v>
      </c>
      <c r="Y13" s="293">
        <v>0</v>
      </c>
      <c r="Z13" s="293">
        <v>0</v>
      </c>
      <c r="AA13" s="294">
        <v>0</v>
      </c>
      <c r="AB13" s="293">
        <v>0</v>
      </c>
      <c r="AC13" s="293">
        <v>0</v>
      </c>
      <c r="AD13" s="293">
        <v>0</v>
      </c>
      <c r="AE13" s="293">
        <v>0</v>
      </c>
      <c r="AF13" s="294">
        <v>0</v>
      </c>
      <c r="AG13" s="293">
        <v>0</v>
      </c>
      <c r="AH13" s="293">
        <v>0</v>
      </c>
      <c r="AI13" s="293">
        <v>0</v>
      </c>
      <c r="AJ13" s="293">
        <v>0</v>
      </c>
      <c r="AK13" s="294">
        <v>0</v>
      </c>
      <c r="AL13" s="293">
        <v>0</v>
      </c>
      <c r="AM13" s="293">
        <v>0</v>
      </c>
      <c r="AN13" s="293">
        <v>0</v>
      </c>
      <c r="AO13" s="293">
        <v>1042938</v>
      </c>
      <c r="AP13" s="294">
        <v>1042938</v>
      </c>
      <c r="AQ13" s="293">
        <v>0</v>
      </c>
      <c r="AR13" s="293">
        <v>0</v>
      </c>
      <c r="AS13" s="263"/>
    </row>
    <row r="14" spans="1:45" ht="11.25" customHeight="1">
      <c r="A14" s="291" t="s">
        <v>62</v>
      </c>
      <c r="B14" s="292" t="s">
        <v>769</v>
      </c>
      <c r="C14" s="293">
        <v>-1005</v>
      </c>
      <c r="D14" s="293">
        <v>-274</v>
      </c>
      <c r="E14" s="293">
        <v>-370</v>
      </c>
      <c r="F14" s="293">
        <v>-498</v>
      </c>
      <c r="G14" s="294">
        <v>-2147</v>
      </c>
      <c r="H14" s="295">
        <v>-1495</v>
      </c>
      <c r="I14" s="293">
        <v>-491</v>
      </c>
      <c r="J14" s="293">
        <v>-722</v>
      </c>
      <c r="K14" s="293">
        <v>-442</v>
      </c>
      <c r="L14" s="294">
        <v>-3150</v>
      </c>
      <c r="M14" s="293">
        <v>261</v>
      </c>
      <c r="N14" s="293">
        <v>-582</v>
      </c>
      <c r="O14" s="296">
        <v>-914</v>
      </c>
      <c r="P14" s="296">
        <v>-1130</v>
      </c>
      <c r="Q14" s="294">
        <v>-2365</v>
      </c>
      <c r="R14" s="293">
        <v>-1240</v>
      </c>
      <c r="S14" s="293">
        <v>-1227</v>
      </c>
      <c r="T14" s="293">
        <v>-1234</v>
      </c>
      <c r="U14" s="293">
        <v>-710</v>
      </c>
      <c r="V14" s="294">
        <v>-4411</v>
      </c>
      <c r="W14" s="293">
        <v>-2465</v>
      </c>
      <c r="X14" s="293">
        <v>-475</v>
      </c>
      <c r="Y14" s="293">
        <v>-1879</v>
      </c>
      <c r="Z14" s="293">
        <v>-741</v>
      </c>
      <c r="AA14" s="294">
        <v>-5560</v>
      </c>
      <c r="AB14" s="293">
        <v>581</v>
      </c>
      <c r="AC14" s="293">
        <v>-3057</v>
      </c>
      <c r="AD14" s="293">
        <v>-1154</v>
      </c>
      <c r="AE14" s="293">
        <v>-1782</v>
      </c>
      <c r="AF14" s="294">
        <v>-5412</v>
      </c>
      <c r="AG14" s="293">
        <v>2995</v>
      </c>
      <c r="AH14" s="293">
        <v>-210</v>
      </c>
      <c r="AI14" s="293">
        <v>641</v>
      </c>
      <c r="AJ14" s="293">
        <v>1158</v>
      </c>
      <c r="AK14" s="294">
        <v>4584</v>
      </c>
      <c r="AL14" s="293">
        <v>246</v>
      </c>
      <c r="AM14" s="293">
        <v>-660</v>
      </c>
      <c r="AN14" s="293">
        <v>-1076</v>
      </c>
      <c r="AO14" s="293">
        <v>-4140</v>
      </c>
      <c r="AP14" s="294">
        <v>-5630</v>
      </c>
      <c r="AQ14" s="293">
        <v>2739</v>
      </c>
      <c r="AR14" s="293">
        <v>-854</v>
      </c>
      <c r="AS14" s="263"/>
    </row>
    <row r="15" spans="1:45" ht="11.25" customHeight="1">
      <c r="A15" s="297" t="s">
        <v>770</v>
      </c>
      <c r="B15" s="292" t="s">
        <v>771</v>
      </c>
      <c r="C15" s="293">
        <v>18923</v>
      </c>
      <c r="D15" s="293">
        <v>19098</v>
      </c>
      <c r="E15" s="293">
        <v>16672</v>
      </c>
      <c r="F15" s="293">
        <v>17523</v>
      </c>
      <c r="G15" s="294">
        <v>72216</v>
      </c>
      <c r="H15" s="295">
        <v>21924</v>
      </c>
      <c r="I15" s="293">
        <v>20581</v>
      </c>
      <c r="J15" s="293">
        <v>20817</v>
      </c>
      <c r="K15" s="293">
        <v>20528</v>
      </c>
      <c r="L15" s="294">
        <v>83850</v>
      </c>
      <c r="M15" s="293">
        <v>24111</v>
      </c>
      <c r="N15" s="293">
        <v>17635</v>
      </c>
      <c r="O15" s="296">
        <v>18901</v>
      </c>
      <c r="P15" s="296">
        <v>17531</v>
      </c>
      <c r="Q15" s="294">
        <v>78178</v>
      </c>
      <c r="R15" s="293">
        <v>21353</v>
      </c>
      <c r="S15" s="293">
        <v>30208</v>
      </c>
      <c r="T15" s="293">
        <v>18966</v>
      </c>
      <c r="U15" s="293">
        <v>19168</v>
      </c>
      <c r="V15" s="294">
        <v>89695</v>
      </c>
      <c r="W15" s="293">
        <v>23232</v>
      </c>
      <c r="X15" s="293">
        <v>16897</v>
      </c>
      <c r="Y15" s="293">
        <v>22453</v>
      </c>
      <c r="Z15" s="293">
        <v>21730</v>
      </c>
      <c r="AA15" s="294">
        <v>84312</v>
      </c>
      <c r="AB15" s="293">
        <v>24798</v>
      </c>
      <c r="AC15" s="293">
        <v>18545</v>
      </c>
      <c r="AD15" s="293">
        <v>22295</v>
      </c>
      <c r="AE15" s="293">
        <v>22222</v>
      </c>
      <c r="AF15" s="294">
        <v>87860</v>
      </c>
      <c r="AG15" s="293">
        <v>25824</v>
      </c>
      <c r="AH15" s="293">
        <v>22238</v>
      </c>
      <c r="AI15" s="293">
        <v>23527</v>
      </c>
      <c r="AJ15" s="293">
        <v>28112</v>
      </c>
      <c r="AK15" s="294">
        <v>99701</v>
      </c>
      <c r="AL15" s="293">
        <v>28086</v>
      </c>
      <c r="AM15" s="293">
        <v>22205</v>
      </c>
      <c r="AN15" s="293">
        <v>24577</v>
      </c>
      <c r="AO15" s="293">
        <v>23616</v>
      </c>
      <c r="AP15" s="294">
        <v>98484</v>
      </c>
      <c r="AQ15" s="293">
        <v>32322</v>
      </c>
      <c r="AR15" s="293">
        <v>38689</v>
      </c>
      <c r="AS15" s="263"/>
    </row>
    <row r="16" spans="1:45" ht="11.25" customHeight="1">
      <c r="A16" s="297" t="s">
        <v>772</v>
      </c>
      <c r="B16" s="292" t="s">
        <v>773</v>
      </c>
      <c r="C16" s="293">
        <v>88856</v>
      </c>
      <c r="D16" s="293">
        <v>178113</v>
      </c>
      <c r="E16" s="293">
        <v>19304</v>
      </c>
      <c r="F16" s="293">
        <v>85629</v>
      </c>
      <c r="G16" s="294">
        <v>371902</v>
      </c>
      <c r="H16" s="295">
        <v>66276</v>
      </c>
      <c r="I16" s="293">
        <v>81370</v>
      </c>
      <c r="J16" s="293">
        <v>91586</v>
      </c>
      <c r="K16" s="293">
        <v>76316</v>
      </c>
      <c r="L16" s="294">
        <v>315548</v>
      </c>
      <c r="M16" s="293">
        <v>72375</v>
      </c>
      <c r="N16" s="293">
        <v>74328</v>
      </c>
      <c r="O16" s="296">
        <v>52140</v>
      </c>
      <c r="P16" s="296">
        <v>60538</v>
      </c>
      <c r="Q16" s="294">
        <v>259381</v>
      </c>
      <c r="R16" s="293">
        <v>61969</v>
      </c>
      <c r="S16" s="293">
        <v>101548</v>
      </c>
      <c r="T16" s="293">
        <v>166573</v>
      </c>
      <c r="U16" s="293">
        <v>266661</v>
      </c>
      <c r="V16" s="294">
        <v>596751</v>
      </c>
      <c r="W16" s="293">
        <v>308423</v>
      </c>
      <c r="X16" s="293">
        <v>380251</v>
      </c>
      <c r="Y16" s="293">
        <v>376781</v>
      </c>
      <c r="Z16" s="293">
        <v>319172</v>
      </c>
      <c r="AA16" s="294">
        <v>1384627</v>
      </c>
      <c r="AB16" s="293">
        <v>322853</v>
      </c>
      <c r="AC16" s="293">
        <v>308525</v>
      </c>
      <c r="AD16" s="293">
        <v>311867</v>
      </c>
      <c r="AE16" s="293">
        <v>341463</v>
      </c>
      <c r="AF16" s="294">
        <v>1284708</v>
      </c>
      <c r="AG16" s="293">
        <v>348802</v>
      </c>
      <c r="AH16" s="293">
        <v>359388</v>
      </c>
      <c r="AI16" s="293">
        <v>298814</v>
      </c>
      <c r="AJ16" s="293">
        <v>310890</v>
      </c>
      <c r="AK16" s="294">
        <v>1317894</v>
      </c>
      <c r="AL16" s="293">
        <v>388251</v>
      </c>
      <c r="AM16" s="293">
        <v>409426</v>
      </c>
      <c r="AN16" s="293">
        <v>479206</v>
      </c>
      <c r="AO16" s="293">
        <v>443860</v>
      </c>
      <c r="AP16" s="294">
        <v>1720743</v>
      </c>
      <c r="AQ16" s="293">
        <v>423305</v>
      </c>
      <c r="AR16" s="293">
        <v>417423</v>
      </c>
      <c r="AS16" s="263"/>
    </row>
    <row r="17" spans="1:47" ht="11.25" customHeight="1">
      <c r="A17" s="297" t="s">
        <v>774</v>
      </c>
      <c r="B17" s="292" t="s">
        <v>775</v>
      </c>
      <c r="C17" s="293">
        <v>44958</v>
      </c>
      <c r="D17" s="293">
        <v>-29085</v>
      </c>
      <c r="E17" s="293">
        <v>33454</v>
      </c>
      <c r="F17" s="293">
        <v>30754</v>
      </c>
      <c r="G17" s="294">
        <v>80081</v>
      </c>
      <c r="H17" s="295">
        <v>47288</v>
      </c>
      <c r="I17" s="293">
        <v>51358</v>
      </c>
      <c r="J17" s="293">
        <v>48462</v>
      </c>
      <c r="K17" s="293">
        <v>18113</v>
      </c>
      <c r="L17" s="294">
        <v>165221</v>
      </c>
      <c r="M17" s="293">
        <v>-20755</v>
      </c>
      <c r="N17" s="293">
        <v>123123</v>
      </c>
      <c r="O17" s="296">
        <v>-201699</v>
      </c>
      <c r="P17" s="296">
        <v>-77598</v>
      </c>
      <c r="Q17" s="294">
        <v>-176929</v>
      </c>
      <c r="R17" s="293">
        <v>-48678</v>
      </c>
      <c r="S17" s="293">
        <v>-7952</v>
      </c>
      <c r="T17" s="293">
        <v>-6664</v>
      </c>
      <c r="U17" s="293">
        <v>17866</v>
      </c>
      <c r="V17" s="294">
        <v>-45428</v>
      </c>
      <c r="W17" s="293">
        <v>17698</v>
      </c>
      <c r="X17" s="293">
        <v>8877</v>
      </c>
      <c r="Y17" s="293">
        <v>22515</v>
      </c>
      <c r="Z17" s="293">
        <v>38259</v>
      </c>
      <c r="AA17" s="294">
        <v>87349</v>
      </c>
      <c r="AB17" s="293">
        <v>14010</v>
      </c>
      <c r="AC17" s="293">
        <v>26769</v>
      </c>
      <c r="AD17" s="293">
        <v>2980</v>
      </c>
      <c r="AE17" s="293">
        <v>21169</v>
      </c>
      <c r="AF17" s="294">
        <v>64928</v>
      </c>
      <c r="AG17" s="293">
        <v>5324</v>
      </c>
      <c r="AH17" s="293">
        <v>19612</v>
      </c>
      <c r="AI17" s="293">
        <v>17768</v>
      </c>
      <c r="AJ17" s="293">
        <v>23797</v>
      </c>
      <c r="AK17" s="294">
        <v>66501</v>
      </c>
      <c r="AL17" s="293">
        <v>19427</v>
      </c>
      <c r="AM17" s="293">
        <v>24350</v>
      </c>
      <c r="AN17" s="293">
        <v>4940</v>
      </c>
      <c r="AO17" s="293">
        <v>28260</v>
      </c>
      <c r="AP17" s="294">
        <v>76977</v>
      </c>
      <c r="AQ17" s="293">
        <v>783</v>
      </c>
      <c r="AR17" s="293">
        <v>6149</v>
      </c>
      <c r="AS17" s="263"/>
    </row>
    <row r="18" spans="1:47" ht="11.25" customHeight="1">
      <c r="A18" s="297" t="s">
        <v>776</v>
      </c>
      <c r="B18" s="292" t="s">
        <v>777</v>
      </c>
      <c r="C18" s="298">
        <v>3496</v>
      </c>
      <c r="D18" s="293">
        <v>2496</v>
      </c>
      <c r="E18" s="293">
        <v>78</v>
      </c>
      <c r="F18" s="293">
        <v>0</v>
      </c>
      <c r="G18" s="294">
        <v>6070</v>
      </c>
      <c r="H18" s="295">
        <v>0</v>
      </c>
      <c r="I18" s="293">
        <v>0</v>
      </c>
      <c r="J18" s="293">
        <v>0</v>
      </c>
      <c r="K18" s="293">
        <v>0</v>
      </c>
      <c r="L18" s="294">
        <v>0</v>
      </c>
      <c r="M18" s="293">
        <v>0</v>
      </c>
      <c r="N18" s="293">
        <v>0</v>
      </c>
      <c r="O18" s="293">
        <v>0</v>
      </c>
      <c r="P18" s="293">
        <v>0</v>
      </c>
      <c r="Q18" s="294">
        <v>0</v>
      </c>
      <c r="R18" s="293">
        <v>0</v>
      </c>
      <c r="S18" s="293">
        <v>0</v>
      </c>
      <c r="T18" s="293">
        <v>0</v>
      </c>
      <c r="U18" s="293">
        <v>0</v>
      </c>
      <c r="V18" s="294">
        <v>0</v>
      </c>
      <c r="W18" s="293">
        <v>0</v>
      </c>
      <c r="X18" s="293">
        <v>0</v>
      </c>
      <c r="Y18" s="293">
        <v>0</v>
      </c>
      <c r="Z18" s="293">
        <v>0</v>
      </c>
      <c r="AA18" s="294">
        <v>0</v>
      </c>
      <c r="AB18" s="293">
        <v>0</v>
      </c>
      <c r="AC18" s="293">
        <v>0</v>
      </c>
      <c r="AD18" s="293">
        <v>0</v>
      </c>
      <c r="AE18" s="293">
        <v>0</v>
      </c>
      <c r="AF18" s="294">
        <v>0</v>
      </c>
      <c r="AG18" s="293">
        <v>0</v>
      </c>
      <c r="AH18" s="293">
        <v>0</v>
      </c>
      <c r="AI18" s="293">
        <v>0</v>
      </c>
      <c r="AJ18" s="293">
        <v>0</v>
      </c>
      <c r="AK18" s="294">
        <v>0</v>
      </c>
      <c r="AL18" s="293">
        <v>0</v>
      </c>
      <c r="AM18" s="293">
        <v>0</v>
      </c>
      <c r="AN18" s="293">
        <v>0</v>
      </c>
      <c r="AO18" s="293">
        <v>0</v>
      </c>
      <c r="AP18" s="294">
        <v>0</v>
      </c>
      <c r="AQ18" s="293">
        <v>0</v>
      </c>
      <c r="AR18" s="293">
        <v>0</v>
      </c>
      <c r="AS18" s="263"/>
    </row>
    <row r="19" spans="1:47" ht="11.25" customHeight="1">
      <c r="A19" s="297" t="s">
        <v>778</v>
      </c>
      <c r="B19" s="292" t="s">
        <v>779</v>
      </c>
      <c r="C19" s="293">
        <v>58270</v>
      </c>
      <c r="D19" s="293">
        <v>-328134</v>
      </c>
      <c r="E19" s="293">
        <v>-113360</v>
      </c>
      <c r="F19" s="293">
        <v>114276</v>
      </c>
      <c r="G19" s="294">
        <v>-268948</v>
      </c>
      <c r="H19" s="295">
        <v>-16722</v>
      </c>
      <c r="I19" s="293">
        <v>23981</v>
      </c>
      <c r="J19" s="293">
        <v>-186090</v>
      </c>
      <c r="K19" s="293">
        <v>83782</v>
      </c>
      <c r="L19" s="294">
        <v>-95049</v>
      </c>
      <c r="M19" s="293">
        <v>-731399</v>
      </c>
      <c r="N19" s="293">
        <v>-211682</v>
      </c>
      <c r="O19" s="296">
        <v>58162</v>
      </c>
      <c r="P19" s="296">
        <v>-21288</v>
      </c>
      <c r="Q19" s="294">
        <v>-906207</v>
      </c>
      <c r="R19" s="293">
        <v>1458</v>
      </c>
      <c r="S19" s="293">
        <v>402</v>
      </c>
      <c r="T19" s="293">
        <v>9979</v>
      </c>
      <c r="U19" s="293">
        <v>15180</v>
      </c>
      <c r="V19" s="294">
        <v>27019</v>
      </c>
      <c r="W19" s="293">
        <v>-26508</v>
      </c>
      <c r="X19" s="293">
        <v>10351</v>
      </c>
      <c r="Y19" s="293">
        <v>2399</v>
      </c>
      <c r="Z19" s="293">
        <v>7997</v>
      </c>
      <c r="AA19" s="294">
        <v>-5761</v>
      </c>
      <c r="AB19" s="293">
        <v>77597</v>
      </c>
      <c r="AC19" s="293">
        <v>-37533</v>
      </c>
      <c r="AD19" s="293">
        <v>6380</v>
      </c>
      <c r="AE19" s="293">
        <v>-37604</v>
      </c>
      <c r="AF19" s="294">
        <v>8840</v>
      </c>
      <c r="AG19" s="293">
        <v>16766</v>
      </c>
      <c r="AH19" s="293">
        <v>15705</v>
      </c>
      <c r="AI19" s="293">
        <v>7169</v>
      </c>
      <c r="AJ19" s="293">
        <v>32838</v>
      </c>
      <c r="AK19" s="294">
        <v>72478</v>
      </c>
      <c r="AL19" s="293">
        <v>15765</v>
      </c>
      <c r="AM19" s="293">
        <v>-15305</v>
      </c>
      <c r="AN19" s="293">
        <v>10658</v>
      </c>
      <c r="AO19" s="293">
        <v>-14846</v>
      </c>
      <c r="AP19" s="294">
        <v>-3728</v>
      </c>
      <c r="AQ19" s="293">
        <v>-28581</v>
      </c>
      <c r="AR19" s="293">
        <v>-1894</v>
      </c>
      <c r="AS19" s="263"/>
    </row>
    <row r="20" spans="1:47" ht="11.25" customHeight="1">
      <c r="A20" s="297" t="s">
        <v>780</v>
      </c>
      <c r="B20" s="292" t="s">
        <v>781</v>
      </c>
      <c r="C20" s="293">
        <v>9670</v>
      </c>
      <c r="D20" s="293">
        <v>325584</v>
      </c>
      <c r="E20" s="293">
        <v>90637</v>
      </c>
      <c r="F20" s="293">
        <v>-79009</v>
      </c>
      <c r="G20" s="294">
        <v>346882</v>
      </c>
      <c r="H20" s="295">
        <v>13403</v>
      </c>
      <c r="I20" s="293">
        <v>-39474</v>
      </c>
      <c r="J20" s="293">
        <v>203306</v>
      </c>
      <c r="K20" s="293">
        <v>-81824</v>
      </c>
      <c r="L20" s="294">
        <v>95411</v>
      </c>
      <c r="M20" s="293">
        <v>714816</v>
      </c>
      <c r="N20" s="293">
        <v>169708</v>
      </c>
      <c r="O20" s="296">
        <v>-78275</v>
      </c>
      <c r="P20" s="293">
        <v>0</v>
      </c>
      <c r="Q20" s="294">
        <v>806249</v>
      </c>
      <c r="R20" s="293">
        <v>0</v>
      </c>
      <c r="S20" s="293">
        <v>0</v>
      </c>
      <c r="T20" s="293">
        <v>0</v>
      </c>
      <c r="U20" s="293">
        <v>0</v>
      </c>
      <c r="V20" s="294">
        <v>0</v>
      </c>
      <c r="W20" s="293">
        <v>0</v>
      </c>
      <c r="X20" s="293">
        <v>0</v>
      </c>
      <c r="Y20" s="293">
        <v>0</v>
      </c>
      <c r="Z20" s="293">
        <v>0</v>
      </c>
      <c r="AA20" s="294">
        <v>0</v>
      </c>
      <c r="AB20" s="293">
        <v>0</v>
      </c>
      <c r="AC20" s="293">
        <v>0</v>
      </c>
      <c r="AD20" s="293">
        <v>0</v>
      </c>
      <c r="AE20" s="293">
        <v>0</v>
      </c>
      <c r="AF20" s="294">
        <v>0</v>
      </c>
      <c r="AG20" s="293">
        <v>0</v>
      </c>
      <c r="AH20" s="293">
        <v>0</v>
      </c>
      <c r="AI20" s="293">
        <v>0</v>
      </c>
      <c r="AJ20" s="293">
        <v>0</v>
      </c>
      <c r="AK20" s="294">
        <v>0</v>
      </c>
      <c r="AL20" s="293">
        <v>0</v>
      </c>
      <c r="AM20" s="293">
        <v>0</v>
      </c>
      <c r="AN20" s="293">
        <v>0</v>
      </c>
      <c r="AO20" s="293">
        <v>0</v>
      </c>
      <c r="AP20" s="294">
        <v>0</v>
      </c>
      <c r="AQ20" s="293">
        <v>0</v>
      </c>
      <c r="AR20" s="293">
        <v>0</v>
      </c>
      <c r="AS20" s="263"/>
    </row>
    <row r="21" spans="1:47" ht="11.25" customHeight="1">
      <c r="A21" s="297" t="s">
        <v>782</v>
      </c>
      <c r="B21" s="292" t="s">
        <v>783</v>
      </c>
      <c r="C21" s="293">
        <v>642</v>
      </c>
      <c r="D21" s="293">
        <v>79389</v>
      </c>
      <c r="E21" s="293">
        <v>24199</v>
      </c>
      <c r="F21" s="293">
        <v>-19210</v>
      </c>
      <c r="G21" s="294">
        <v>85020</v>
      </c>
      <c r="H21" s="295">
        <v>3285</v>
      </c>
      <c r="I21" s="293">
        <v>-9675</v>
      </c>
      <c r="J21" s="293">
        <v>49830</v>
      </c>
      <c r="K21" s="293">
        <v>-20055</v>
      </c>
      <c r="L21" s="294">
        <v>23385</v>
      </c>
      <c r="M21" s="293">
        <v>175200</v>
      </c>
      <c r="N21" s="293">
        <v>41596</v>
      </c>
      <c r="O21" s="296">
        <v>24705</v>
      </c>
      <c r="P21" s="296">
        <v>-66601</v>
      </c>
      <c r="Q21" s="294">
        <v>174900</v>
      </c>
      <c r="R21" s="293">
        <v>75090</v>
      </c>
      <c r="S21" s="293">
        <v>-104265</v>
      </c>
      <c r="T21" s="293">
        <v>65580</v>
      </c>
      <c r="U21" s="293">
        <v>21165</v>
      </c>
      <c r="V21" s="294">
        <v>57570</v>
      </c>
      <c r="W21" s="293">
        <v>-126405</v>
      </c>
      <c r="X21" s="293">
        <v>75030</v>
      </c>
      <c r="Y21" s="293">
        <v>25290</v>
      </c>
      <c r="Z21" s="293">
        <v>-28335</v>
      </c>
      <c r="AA21" s="294">
        <v>-54420</v>
      </c>
      <c r="AB21" s="293">
        <v>-20594</v>
      </c>
      <c r="AC21" s="293">
        <v>-39181</v>
      </c>
      <c r="AD21" s="293">
        <v>-217595</v>
      </c>
      <c r="AE21" s="293">
        <v>-24945</v>
      </c>
      <c r="AF21" s="294">
        <v>-302315</v>
      </c>
      <c r="AG21" s="293">
        <v>23235</v>
      </c>
      <c r="AH21" s="293">
        <v>84405</v>
      </c>
      <c r="AI21" s="293">
        <v>-16620</v>
      </c>
      <c r="AJ21" s="293">
        <v>111629</v>
      </c>
      <c r="AK21" s="294">
        <v>202649</v>
      </c>
      <c r="AL21" s="293">
        <v>-67515</v>
      </c>
      <c r="AM21" s="293">
        <v>-42765</v>
      </c>
      <c r="AN21" s="293">
        <v>-20773</v>
      </c>
      <c r="AO21" s="293">
        <v>34218</v>
      </c>
      <c r="AP21" s="294">
        <v>-96835</v>
      </c>
      <c r="AQ21" s="293">
        <v>-52540</v>
      </c>
      <c r="AR21" s="293">
        <v>-10700</v>
      </c>
      <c r="AS21" s="263"/>
    </row>
    <row r="22" spans="1:47" ht="11.25" customHeight="1">
      <c r="A22" s="297" t="s">
        <v>784</v>
      </c>
      <c r="B22" s="292" t="s">
        <v>785</v>
      </c>
      <c r="C22" s="293">
        <v>-31607</v>
      </c>
      <c r="D22" s="293">
        <v>-5161</v>
      </c>
      <c r="E22" s="293">
        <v>28816</v>
      </c>
      <c r="F22" s="293">
        <v>-19915</v>
      </c>
      <c r="G22" s="294">
        <v>-27867</v>
      </c>
      <c r="H22" s="295">
        <v>15513</v>
      </c>
      <c r="I22" s="293">
        <v>18105</v>
      </c>
      <c r="J22" s="293">
        <v>-19802</v>
      </c>
      <c r="K22" s="293">
        <v>3272</v>
      </c>
      <c r="L22" s="294">
        <v>17088</v>
      </c>
      <c r="M22" s="293">
        <v>15067</v>
      </c>
      <c r="N22" s="293">
        <v>-7939</v>
      </c>
      <c r="O22" s="296">
        <v>12363</v>
      </c>
      <c r="P22" s="293">
        <v>0</v>
      </c>
      <c r="Q22" s="294">
        <v>19491</v>
      </c>
      <c r="R22" s="293">
        <v>0</v>
      </c>
      <c r="S22" s="293">
        <v>0</v>
      </c>
      <c r="T22" s="293">
        <v>0</v>
      </c>
      <c r="U22" s="293">
        <v>0</v>
      </c>
      <c r="V22" s="294">
        <v>0</v>
      </c>
      <c r="W22" s="293">
        <v>0</v>
      </c>
      <c r="X22" s="293">
        <v>0</v>
      </c>
      <c r="Y22" s="293">
        <v>0</v>
      </c>
      <c r="Z22" s="293">
        <v>0</v>
      </c>
      <c r="AA22" s="294">
        <v>0</v>
      </c>
      <c r="AB22" s="293">
        <v>-67060</v>
      </c>
      <c r="AC22" s="293">
        <v>24221</v>
      </c>
      <c r="AD22" s="293">
        <v>-6833</v>
      </c>
      <c r="AE22" s="293">
        <v>23999</v>
      </c>
      <c r="AF22" s="294">
        <v>-25673</v>
      </c>
      <c r="AG22" s="293">
        <v>-13760</v>
      </c>
      <c r="AH22" s="293">
        <v>-3414</v>
      </c>
      <c r="AI22" s="293">
        <v>189</v>
      </c>
      <c r="AJ22" s="293">
        <v>-17736</v>
      </c>
      <c r="AK22" s="294">
        <v>-34721</v>
      </c>
      <c r="AL22" s="293">
        <v>3822</v>
      </c>
      <c r="AM22" s="293">
        <v>10259</v>
      </c>
      <c r="AN22" s="293">
        <v>401</v>
      </c>
      <c r="AO22" s="293">
        <v>2573</v>
      </c>
      <c r="AP22" s="294">
        <v>17055</v>
      </c>
      <c r="AQ22" s="293">
        <v>850</v>
      </c>
      <c r="AR22" s="293">
        <v>-1413</v>
      </c>
      <c r="AS22" s="263"/>
    </row>
    <row r="23" spans="1:47" ht="11.25" customHeight="1">
      <c r="A23" s="297" t="s">
        <v>786</v>
      </c>
      <c r="B23" s="292" t="s">
        <v>787</v>
      </c>
      <c r="C23" s="293">
        <v>0</v>
      </c>
      <c r="D23" s="293">
        <v>0</v>
      </c>
      <c r="E23" s="293">
        <v>0</v>
      </c>
      <c r="F23" s="293">
        <v>0</v>
      </c>
      <c r="G23" s="294">
        <v>0</v>
      </c>
      <c r="H23" s="293">
        <v>0</v>
      </c>
      <c r="I23" s="293">
        <v>0</v>
      </c>
      <c r="J23" s="293">
        <v>0</v>
      </c>
      <c r="K23" s="293">
        <v>0</v>
      </c>
      <c r="L23" s="294">
        <v>0</v>
      </c>
      <c r="M23" s="293">
        <v>0</v>
      </c>
      <c r="N23" s="293">
        <v>0</v>
      </c>
      <c r="O23" s="293">
        <v>0</v>
      </c>
      <c r="P23" s="293">
        <v>0</v>
      </c>
      <c r="Q23" s="294">
        <v>0</v>
      </c>
      <c r="R23" s="293">
        <v>0</v>
      </c>
      <c r="S23" s="293">
        <v>0</v>
      </c>
      <c r="T23" s="293">
        <v>0</v>
      </c>
      <c r="U23" s="293">
        <v>0</v>
      </c>
      <c r="V23" s="294">
        <v>0</v>
      </c>
      <c r="W23" s="293">
        <v>-9118</v>
      </c>
      <c r="X23" s="293">
        <v>0</v>
      </c>
      <c r="Y23" s="293">
        <v>0</v>
      </c>
      <c r="Z23" s="293">
        <v>0</v>
      </c>
      <c r="AA23" s="294">
        <v>-9118</v>
      </c>
      <c r="AB23" s="293">
        <v>-13933</v>
      </c>
      <c r="AC23" s="293">
        <v>-12882</v>
      </c>
      <c r="AD23" s="293">
        <v>-12420</v>
      </c>
      <c r="AE23" s="293">
        <v>39235</v>
      </c>
      <c r="AF23" s="294">
        <v>0</v>
      </c>
      <c r="AG23" s="293">
        <v>-3578</v>
      </c>
      <c r="AH23" s="293">
        <v>-7683</v>
      </c>
      <c r="AI23" s="293">
        <v>-6643</v>
      </c>
      <c r="AJ23" s="293">
        <v>-6763</v>
      </c>
      <c r="AK23" s="294">
        <v>-24667</v>
      </c>
      <c r="AL23" s="293">
        <v>-6874</v>
      </c>
      <c r="AM23" s="293">
        <v>-11883</v>
      </c>
      <c r="AN23" s="293">
        <v>-9745</v>
      </c>
      <c r="AO23" s="293">
        <v>-9990</v>
      </c>
      <c r="AP23" s="294">
        <v>-38492</v>
      </c>
      <c r="AQ23" s="293">
        <v>77035</v>
      </c>
      <c r="AR23" s="293">
        <v>45041</v>
      </c>
      <c r="AS23" s="263"/>
    </row>
    <row r="24" spans="1:47" ht="11.25" customHeight="1">
      <c r="A24" s="297" t="s">
        <v>788</v>
      </c>
      <c r="B24" s="292" t="s">
        <v>789</v>
      </c>
      <c r="C24" s="293">
        <v>0</v>
      </c>
      <c r="D24" s="293">
        <v>0</v>
      </c>
      <c r="E24" s="293">
        <v>0</v>
      </c>
      <c r="F24" s="293">
        <v>0</v>
      </c>
      <c r="G24" s="294">
        <v>0</v>
      </c>
      <c r="H24" s="293">
        <v>0</v>
      </c>
      <c r="I24" s="293">
        <v>0</v>
      </c>
      <c r="J24" s="293">
        <v>0</v>
      </c>
      <c r="K24" s="293">
        <v>0</v>
      </c>
      <c r="L24" s="294">
        <v>0</v>
      </c>
      <c r="M24" s="293">
        <v>0</v>
      </c>
      <c r="N24" s="293">
        <v>0</v>
      </c>
      <c r="O24" s="293">
        <v>0</v>
      </c>
      <c r="P24" s="293">
        <v>0</v>
      </c>
      <c r="Q24" s="294">
        <v>0</v>
      </c>
      <c r="R24" s="293">
        <v>0</v>
      </c>
      <c r="S24" s="293">
        <v>0</v>
      </c>
      <c r="T24" s="293">
        <v>0</v>
      </c>
      <c r="U24" s="293">
        <v>0</v>
      </c>
      <c r="V24" s="294">
        <v>0</v>
      </c>
      <c r="W24" s="293">
        <v>0</v>
      </c>
      <c r="X24" s="293">
        <v>0</v>
      </c>
      <c r="Y24" s="293">
        <v>0</v>
      </c>
      <c r="Z24" s="293">
        <v>0</v>
      </c>
      <c r="AA24" s="294">
        <v>0</v>
      </c>
      <c r="AB24" s="293">
        <v>0</v>
      </c>
      <c r="AC24" s="293">
        <v>0</v>
      </c>
      <c r="AD24" s="293">
        <v>0</v>
      </c>
      <c r="AE24" s="293">
        <v>0</v>
      </c>
      <c r="AF24" s="294">
        <v>0</v>
      </c>
      <c r="AG24" s="293">
        <v>0</v>
      </c>
      <c r="AH24" s="293">
        <v>-16795</v>
      </c>
      <c r="AI24" s="293">
        <v>-16025</v>
      </c>
      <c r="AJ24" s="293">
        <v>-10111</v>
      </c>
      <c r="AK24" s="294">
        <v>-42931</v>
      </c>
      <c r="AL24" s="293">
        <v>-6011</v>
      </c>
      <c r="AM24" s="293">
        <v>38786</v>
      </c>
      <c r="AN24" s="293">
        <v>-24852</v>
      </c>
      <c r="AO24" s="293">
        <v>19311</v>
      </c>
      <c r="AP24" s="294">
        <v>27234</v>
      </c>
      <c r="AQ24" s="293">
        <v>9606</v>
      </c>
      <c r="AR24" s="293">
        <v>7527</v>
      </c>
      <c r="AS24" s="263"/>
    </row>
    <row r="25" spans="1:47" ht="11.25" customHeight="1">
      <c r="A25" s="297" t="s">
        <v>964</v>
      </c>
      <c r="B25" s="292" t="s">
        <v>965</v>
      </c>
      <c r="C25" s="293">
        <v>0</v>
      </c>
      <c r="D25" s="293">
        <v>0</v>
      </c>
      <c r="E25" s="293">
        <v>0</v>
      </c>
      <c r="F25" s="293">
        <v>0</v>
      </c>
      <c r="G25" s="294">
        <v>0</v>
      </c>
      <c r="H25" s="293">
        <v>0</v>
      </c>
      <c r="I25" s="293">
        <v>0</v>
      </c>
      <c r="J25" s="293">
        <v>0</v>
      </c>
      <c r="K25" s="293">
        <v>0</v>
      </c>
      <c r="L25" s="294">
        <v>0</v>
      </c>
      <c r="M25" s="293">
        <v>0</v>
      </c>
      <c r="N25" s="293">
        <v>0</v>
      </c>
      <c r="O25" s="293">
        <v>0</v>
      </c>
      <c r="P25" s="293">
        <v>0</v>
      </c>
      <c r="Q25" s="294">
        <v>0</v>
      </c>
      <c r="R25" s="293">
        <v>0</v>
      </c>
      <c r="S25" s="293">
        <v>0</v>
      </c>
      <c r="T25" s="293">
        <v>0</v>
      </c>
      <c r="U25" s="293">
        <v>0</v>
      </c>
      <c r="V25" s="294">
        <v>0</v>
      </c>
      <c r="W25" s="293">
        <v>0</v>
      </c>
      <c r="X25" s="293">
        <v>0</v>
      </c>
      <c r="Y25" s="293">
        <v>0</v>
      </c>
      <c r="Z25" s="293">
        <v>0</v>
      </c>
      <c r="AA25" s="294">
        <v>0</v>
      </c>
      <c r="AB25" s="293">
        <v>0</v>
      </c>
      <c r="AC25" s="293">
        <v>0</v>
      </c>
      <c r="AD25" s="293">
        <v>0</v>
      </c>
      <c r="AE25" s="293">
        <v>0</v>
      </c>
      <c r="AF25" s="294">
        <v>0</v>
      </c>
      <c r="AG25" s="293">
        <v>0</v>
      </c>
      <c r="AH25" s="293">
        <v>0</v>
      </c>
      <c r="AI25" s="293">
        <v>0</v>
      </c>
      <c r="AJ25" s="293">
        <v>18006</v>
      </c>
      <c r="AK25" s="294">
        <v>18006</v>
      </c>
      <c r="AL25" s="293">
        <v>0</v>
      </c>
      <c r="AM25" s="293">
        <v>0</v>
      </c>
      <c r="AN25" s="293">
        <v>0</v>
      </c>
      <c r="AO25" s="293">
        <v>52045</v>
      </c>
      <c r="AP25" s="294">
        <v>52045</v>
      </c>
      <c r="AQ25" s="293">
        <v>16053</v>
      </c>
      <c r="AR25" s="293">
        <v>17137</v>
      </c>
      <c r="AS25" s="263"/>
    </row>
    <row r="26" spans="1:47" ht="11.25" customHeight="1">
      <c r="A26" s="297" t="s">
        <v>790</v>
      </c>
      <c r="B26" s="292" t="s">
        <v>966</v>
      </c>
      <c r="C26" s="293">
        <v>0</v>
      </c>
      <c r="D26" s="293">
        <v>0</v>
      </c>
      <c r="E26" s="293">
        <v>0</v>
      </c>
      <c r="F26" s="293">
        <v>0</v>
      </c>
      <c r="G26" s="294">
        <v>0</v>
      </c>
      <c r="H26" s="293">
        <v>0</v>
      </c>
      <c r="I26" s="293">
        <v>0</v>
      </c>
      <c r="J26" s="293">
        <v>0</v>
      </c>
      <c r="K26" s="293">
        <v>0</v>
      </c>
      <c r="L26" s="294">
        <v>0</v>
      </c>
      <c r="M26" s="293">
        <v>0</v>
      </c>
      <c r="N26" s="293">
        <v>14180</v>
      </c>
      <c r="O26" s="296">
        <v>1913</v>
      </c>
      <c r="P26" s="296">
        <v>-4632</v>
      </c>
      <c r="Q26" s="294">
        <v>11461</v>
      </c>
      <c r="R26" s="293">
        <v>0</v>
      </c>
      <c r="S26" s="293">
        <v>2667</v>
      </c>
      <c r="T26" s="293">
        <v>-2667</v>
      </c>
      <c r="U26" s="293">
        <v>0</v>
      </c>
      <c r="V26" s="294">
        <v>0</v>
      </c>
      <c r="W26" s="293">
        <v>0</v>
      </c>
      <c r="X26" s="293">
        <v>0</v>
      </c>
      <c r="Y26" s="293">
        <v>0</v>
      </c>
      <c r="Z26" s="293">
        <v>0</v>
      </c>
      <c r="AA26" s="294">
        <v>0</v>
      </c>
      <c r="AB26" s="293">
        <v>0</v>
      </c>
      <c r="AC26" s="293">
        <v>0</v>
      </c>
      <c r="AD26" s="293">
        <v>0</v>
      </c>
      <c r="AE26" s="293">
        <v>0</v>
      </c>
      <c r="AF26" s="294">
        <v>0</v>
      </c>
      <c r="AG26" s="293">
        <v>0</v>
      </c>
      <c r="AH26" s="293">
        <v>0</v>
      </c>
      <c r="AI26" s="293">
        <v>0</v>
      </c>
      <c r="AJ26" s="293">
        <v>0</v>
      </c>
      <c r="AK26" s="294">
        <v>0</v>
      </c>
      <c r="AL26" s="293">
        <v>0</v>
      </c>
      <c r="AM26" s="293">
        <v>0</v>
      </c>
      <c r="AN26" s="293">
        <v>0</v>
      </c>
      <c r="AO26" s="293">
        <v>0</v>
      </c>
      <c r="AP26" s="294">
        <v>0</v>
      </c>
      <c r="AQ26" s="293">
        <v>0</v>
      </c>
      <c r="AR26" s="293">
        <v>0</v>
      </c>
      <c r="AS26" s="263"/>
    </row>
    <row r="27" spans="1:47" ht="11.25" customHeight="1">
      <c r="A27" s="297" t="s">
        <v>674</v>
      </c>
      <c r="B27" s="292" t="s">
        <v>791</v>
      </c>
      <c r="C27" s="293">
        <v>0</v>
      </c>
      <c r="D27" s="293">
        <v>-6669</v>
      </c>
      <c r="E27" s="293">
        <v>-4224</v>
      </c>
      <c r="F27" s="293">
        <v>-4150</v>
      </c>
      <c r="G27" s="294">
        <v>-15043</v>
      </c>
      <c r="H27" s="295">
        <v>-3711</v>
      </c>
      <c r="I27" s="293">
        <v>-13501</v>
      </c>
      <c r="J27" s="293">
        <v>311</v>
      </c>
      <c r="K27" s="293">
        <v>7173</v>
      </c>
      <c r="L27" s="294">
        <v>-9728</v>
      </c>
      <c r="M27" s="293">
        <v>0</v>
      </c>
      <c r="N27" s="293">
        <v>-5544</v>
      </c>
      <c r="O27" s="296">
        <v>-2623</v>
      </c>
      <c r="P27" s="296">
        <v>2380</v>
      </c>
      <c r="Q27" s="294">
        <v>-5787</v>
      </c>
      <c r="R27" s="293">
        <v>-3405</v>
      </c>
      <c r="S27" s="293">
        <v>-1071</v>
      </c>
      <c r="T27" s="293">
        <v>-733</v>
      </c>
      <c r="U27" s="293">
        <v>-2583</v>
      </c>
      <c r="V27" s="294">
        <v>-7792</v>
      </c>
      <c r="W27" s="293">
        <v>4181</v>
      </c>
      <c r="X27" s="293">
        <v>-1</v>
      </c>
      <c r="Y27" s="293">
        <v>-7722</v>
      </c>
      <c r="Z27" s="293">
        <v>-2553</v>
      </c>
      <c r="AA27" s="294">
        <v>-6095</v>
      </c>
      <c r="AB27" s="293">
        <v>-3645</v>
      </c>
      <c r="AC27" s="293">
        <v>-2819</v>
      </c>
      <c r="AD27" s="293">
        <v>-3667</v>
      </c>
      <c r="AE27" s="293">
        <v>-2097</v>
      </c>
      <c r="AF27" s="294">
        <v>-12228</v>
      </c>
      <c r="AG27" s="293">
        <v>-1927</v>
      </c>
      <c r="AH27" s="293">
        <v>-1115</v>
      </c>
      <c r="AI27" s="293">
        <v>8408</v>
      </c>
      <c r="AJ27" s="293">
        <v>-12869</v>
      </c>
      <c r="AK27" s="294">
        <v>-7503</v>
      </c>
      <c r="AL27" s="293">
        <v>-2729</v>
      </c>
      <c r="AM27" s="293">
        <v>-2583</v>
      </c>
      <c r="AN27" s="293">
        <v>-4130</v>
      </c>
      <c r="AO27" s="293">
        <v>-4048</v>
      </c>
      <c r="AP27" s="294">
        <v>-13490</v>
      </c>
      <c r="AQ27" s="293">
        <v>-2882</v>
      </c>
      <c r="AR27" s="293">
        <v>-3287</v>
      </c>
      <c r="AS27" s="263"/>
    </row>
    <row r="28" spans="1:47" ht="11.25" customHeight="1">
      <c r="A28" s="297" t="s">
        <v>792</v>
      </c>
      <c r="B28" s="292" t="s">
        <v>793</v>
      </c>
      <c r="C28" s="293">
        <v>128</v>
      </c>
      <c r="D28" s="293">
        <v>-2151</v>
      </c>
      <c r="E28" s="293">
        <v>2023</v>
      </c>
      <c r="F28" s="293">
        <v>0</v>
      </c>
      <c r="G28" s="294">
        <v>0</v>
      </c>
      <c r="H28" s="295">
        <v>0</v>
      </c>
      <c r="I28" s="293">
        <v>0</v>
      </c>
      <c r="J28" s="293">
        <v>0</v>
      </c>
      <c r="K28" s="293">
        <v>0</v>
      </c>
      <c r="L28" s="294">
        <v>0</v>
      </c>
      <c r="M28" s="293">
        <v>0</v>
      </c>
      <c r="N28" s="293">
        <v>0</v>
      </c>
      <c r="O28" s="293">
        <v>0</v>
      </c>
      <c r="P28" s="293">
        <v>0</v>
      </c>
      <c r="Q28" s="294">
        <v>0</v>
      </c>
      <c r="R28" s="293">
        <v>0</v>
      </c>
      <c r="S28" s="293">
        <v>0</v>
      </c>
      <c r="T28" s="293">
        <v>0</v>
      </c>
      <c r="U28" s="293">
        <v>0</v>
      </c>
      <c r="V28" s="294">
        <v>0</v>
      </c>
      <c r="W28" s="293">
        <v>0</v>
      </c>
      <c r="X28" s="293">
        <v>0</v>
      </c>
      <c r="Y28" s="293">
        <v>0</v>
      </c>
      <c r="Z28" s="293">
        <v>0</v>
      </c>
      <c r="AA28" s="294">
        <v>0</v>
      </c>
      <c r="AB28" s="293">
        <v>0</v>
      </c>
      <c r="AC28" s="293">
        <v>0</v>
      </c>
      <c r="AD28" s="293">
        <v>0</v>
      </c>
      <c r="AE28" s="293">
        <v>0</v>
      </c>
      <c r="AF28" s="294">
        <v>0</v>
      </c>
      <c r="AG28" s="293" t="s">
        <v>60</v>
      </c>
      <c r="AH28" s="293">
        <v>0</v>
      </c>
      <c r="AI28" s="293">
        <v>0</v>
      </c>
      <c r="AJ28" s="293">
        <v>0</v>
      </c>
      <c r="AK28" s="294">
        <v>0</v>
      </c>
      <c r="AL28" s="293">
        <v>0</v>
      </c>
      <c r="AM28" s="293">
        <v>0</v>
      </c>
      <c r="AN28" s="293">
        <v>0</v>
      </c>
      <c r="AO28" s="293">
        <v>0</v>
      </c>
      <c r="AP28" s="294">
        <v>0</v>
      </c>
      <c r="AQ28" s="293">
        <v>0</v>
      </c>
      <c r="AR28" s="293">
        <v>0</v>
      </c>
      <c r="AS28" s="263"/>
    </row>
    <row r="29" spans="1:47" ht="11.25" customHeight="1">
      <c r="A29" s="297" t="s">
        <v>36</v>
      </c>
      <c r="B29" s="292" t="s">
        <v>42</v>
      </c>
      <c r="C29" s="293">
        <v>-652</v>
      </c>
      <c r="D29" s="293">
        <v>393</v>
      </c>
      <c r="E29" s="293">
        <v>361</v>
      </c>
      <c r="F29" s="293">
        <v>14453</v>
      </c>
      <c r="G29" s="294">
        <v>14555</v>
      </c>
      <c r="H29" s="295">
        <v>1921</v>
      </c>
      <c r="I29" s="293">
        <v>-6684</v>
      </c>
      <c r="J29" s="293">
        <v>8750</v>
      </c>
      <c r="K29" s="293">
        <v>15727</v>
      </c>
      <c r="L29" s="294">
        <v>19714</v>
      </c>
      <c r="M29" s="293">
        <v>1848</v>
      </c>
      <c r="N29" s="293">
        <v>7856</v>
      </c>
      <c r="O29" s="296">
        <v>-4777</v>
      </c>
      <c r="P29" s="296">
        <v>14634</v>
      </c>
      <c r="Q29" s="294">
        <v>19561</v>
      </c>
      <c r="R29" s="293">
        <v>15647</v>
      </c>
      <c r="S29" s="293">
        <v>-9169</v>
      </c>
      <c r="T29" s="293">
        <v>9691</v>
      </c>
      <c r="U29" s="293">
        <v>45210</v>
      </c>
      <c r="V29" s="294">
        <v>61379</v>
      </c>
      <c r="W29" s="293">
        <v>-12248</v>
      </c>
      <c r="X29" s="293">
        <v>12377</v>
      </c>
      <c r="Y29" s="293">
        <v>-525</v>
      </c>
      <c r="Z29" s="293">
        <v>32972</v>
      </c>
      <c r="AA29" s="294">
        <v>32576</v>
      </c>
      <c r="AB29" s="293">
        <v>-1802</v>
      </c>
      <c r="AC29" s="293">
        <v>-1218</v>
      </c>
      <c r="AD29" s="293">
        <v>-24600</v>
      </c>
      <c r="AE29" s="293">
        <v>-1792</v>
      </c>
      <c r="AF29" s="294">
        <v>-29412</v>
      </c>
      <c r="AG29" s="293">
        <v>-14166</v>
      </c>
      <c r="AH29" s="293">
        <v>-11832</v>
      </c>
      <c r="AI29" s="293">
        <v>5727</v>
      </c>
      <c r="AJ29" s="293">
        <v>-4623</v>
      </c>
      <c r="AK29" s="294">
        <v>-24894</v>
      </c>
      <c r="AL29" s="293">
        <v>-49315</v>
      </c>
      <c r="AM29" s="293">
        <v>98197</v>
      </c>
      <c r="AN29" s="293">
        <v>9356</v>
      </c>
      <c r="AO29" s="293">
        <v>-50799</v>
      </c>
      <c r="AP29" s="294">
        <v>7439</v>
      </c>
      <c r="AQ29" s="293">
        <v>19829</v>
      </c>
      <c r="AR29" s="293">
        <v>16526</v>
      </c>
      <c r="AS29" s="263"/>
    </row>
    <row r="30" spans="1:47" ht="11.25" customHeight="1">
      <c r="A30" s="285" t="s">
        <v>794</v>
      </c>
      <c r="B30" s="286" t="s">
        <v>795</v>
      </c>
      <c r="C30" s="287">
        <v>888033</v>
      </c>
      <c r="D30" s="287">
        <v>1160642</v>
      </c>
      <c r="E30" s="287">
        <v>833852</v>
      </c>
      <c r="F30" s="287">
        <v>1084044</v>
      </c>
      <c r="G30" s="288">
        <v>3966571</v>
      </c>
      <c r="H30" s="289">
        <v>1135001</v>
      </c>
      <c r="I30" s="287">
        <v>1147370</v>
      </c>
      <c r="J30" s="287">
        <v>1249185</v>
      </c>
      <c r="K30" s="287">
        <v>1256487</v>
      </c>
      <c r="L30" s="288">
        <v>4788043</v>
      </c>
      <c r="M30" s="287">
        <v>1600716</v>
      </c>
      <c r="N30" s="287">
        <v>1485543</v>
      </c>
      <c r="O30" s="290">
        <v>1622913</v>
      </c>
      <c r="P30" s="290">
        <v>1572446</v>
      </c>
      <c r="Q30" s="288">
        <v>6281618</v>
      </c>
      <c r="R30" s="287">
        <v>1870043</v>
      </c>
      <c r="S30" s="287">
        <v>1792324</v>
      </c>
      <c r="T30" s="287">
        <v>1854305</v>
      </c>
      <c r="U30" s="287">
        <v>1826188</v>
      </c>
      <c r="V30" s="288">
        <v>7342860</v>
      </c>
      <c r="W30" s="287">
        <v>1933094</v>
      </c>
      <c r="X30" s="287">
        <v>1892177</v>
      </c>
      <c r="Y30" s="287">
        <v>1647280</v>
      </c>
      <c r="Z30" s="287">
        <v>1613792</v>
      </c>
      <c r="AA30" s="288">
        <v>7086343</v>
      </c>
      <c r="AB30" s="287">
        <v>1723106</v>
      </c>
      <c r="AC30" s="287">
        <v>1626975</v>
      </c>
      <c r="AD30" s="287">
        <v>1496827</v>
      </c>
      <c r="AE30" s="287">
        <v>1505043</v>
      </c>
      <c r="AF30" s="288">
        <v>6351951</v>
      </c>
      <c r="AG30" s="287">
        <v>1660338</v>
      </c>
      <c r="AH30" s="287">
        <v>1724200</v>
      </c>
      <c r="AI30" s="287">
        <v>1741564</v>
      </c>
      <c r="AJ30" s="287">
        <v>1639880</v>
      </c>
      <c r="AK30" s="288">
        <v>6765982</v>
      </c>
      <c r="AL30" s="287">
        <v>1630543</v>
      </c>
      <c r="AM30" s="287">
        <v>1964047</v>
      </c>
      <c r="AN30" s="287">
        <v>1812146</v>
      </c>
      <c r="AO30" s="287">
        <v>2541146</v>
      </c>
      <c r="AP30" s="288">
        <v>7947882</v>
      </c>
      <c r="AQ30" s="287">
        <v>2124273</v>
      </c>
      <c r="AR30" s="287">
        <v>2238669</v>
      </c>
      <c r="AS30" s="263"/>
      <c r="AU30" s="263"/>
    </row>
    <row r="31" spans="1:47" ht="11" customHeight="1">
      <c r="A31" s="291" t="s">
        <v>796</v>
      </c>
      <c r="B31" s="292" t="s">
        <v>797</v>
      </c>
      <c r="C31" s="293">
        <v>-278733</v>
      </c>
      <c r="D31" s="293">
        <v>-748430</v>
      </c>
      <c r="E31" s="293">
        <v>-468439</v>
      </c>
      <c r="F31" s="293">
        <v>653539</v>
      </c>
      <c r="G31" s="294">
        <v>-842063</v>
      </c>
      <c r="H31" s="295">
        <v>-407175</v>
      </c>
      <c r="I31" s="293">
        <v>-1682857</v>
      </c>
      <c r="J31" s="293">
        <v>-541010</v>
      </c>
      <c r="K31" s="293">
        <v>1062646</v>
      </c>
      <c r="L31" s="294">
        <v>-1568396</v>
      </c>
      <c r="M31" s="293">
        <v>0</v>
      </c>
      <c r="N31" s="293">
        <v>0</v>
      </c>
      <c r="O31" s="293">
        <v>0</v>
      </c>
      <c r="P31" s="293">
        <v>0</v>
      </c>
      <c r="Q31" s="294">
        <v>0</v>
      </c>
      <c r="R31" s="293">
        <v>0</v>
      </c>
      <c r="S31" s="293">
        <v>0</v>
      </c>
      <c r="T31" s="293">
        <v>0</v>
      </c>
      <c r="U31" s="293">
        <v>0</v>
      </c>
      <c r="V31" s="294">
        <v>0</v>
      </c>
      <c r="W31" s="293">
        <v>0</v>
      </c>
      <c r="X31" s="293">
        <v>0</v>
      </c>
      <c r="Y31" s="293">
        <v>0</v>
      </c>
      <c r="Z31" s="293">
        <v>0</v>
      </c>
      <c r="AA31" s="294">
        <v>0</v>
      </c>
      <c r="AB31" s="293">
        <v>0</v>
      </c>
      <c r="AC31" s="293">
        <v>0</v>
      </c>
      <c r="AD31" s="293">
        <v>0</v>
      </c>
      <c r="AE31" s="293">
        <v>0</v>
      </c>
      <c r="AF31" s="294">
        <v>0</v>
      </c>
      <c r="AG31" s="293">
        <v>0</v>
      </c>
      <c r="AH31" s="293">
        <v>0</v>
      </c>
      <c r="AI31" s="293">
        <v>0</v>
      </c>
      <c r="AJ31" s="293"/>
      <c r="AK31" s="294">
        <v>0</v>
      </c>
      <c r="AL31" s="293">
        <v>0</v>
      </c>
      <c r="AM31" s="293" t="s">
        <v>60</v>
      </c>
      <c r="AN31" s="293" t="s">
        <v>60</v>
      </c>
      <c r="AO31" s="293">
        <v>0</v>
      </c>
      <c r="AP31" s="294">
        <v>0</v>
      </c>
      <c r="AQ31" s="293">
        <v>0</v>
      </c>
      <c r="AR31" s="293">
        <v>0</v>
      </c>
      <c r="AS31" s="263"/>
    </row>
    <row r="32" spans="1:47" ht="11.25" customHeight="1">
      <c r="A32" s="291" t="s">
        <v>798</v>
      </c>
      <c r="B32" s="292" t="s">
        <v>799</v>
      </c>
      <c r="C32" s="293"/>
      <c r="D32" s="293"/>
      <c r="E32" s="293"/>
      <c r="F32" s="293"/>
      <c r="G32" s="294"/>
      <c r="H32" s="295"/>
      <c r="I32" s="293"/>
      <c r="J32" s="293"/>
      <c r="K32" s="293"/>
      <c r="L32" s="294"/>
      <c r="M32" s="293">
        <v>-715263</v>
      </c>
      <c r="N32" s="293">
        <v>-2667646</v>
      </c>
      <c r="O32" s="296">
        <v>-2092426</v>
      </c>
      <c r="P32" s="296">
        <v>-925003</v>
      </c>
      <c r="Q32" s="294">
        <v>-6400338</v>
      </c>
      <c r="R32" s="293">
        <v>-379007</v>
      </c>
      <c r="S32" s="293">
        <v>-3595765</v>
      </c>
      <c r="T32" s="293">
        <v>-5247593</v>
      </c>
      <c r="U32" s="293">
        <v>4721855</v>
      </c>
      <c r="V32" s="294">
        <v>-4500510</v>
      </c>
      <c r="W32" s="293">
        <v>829346</v>
      </c>
      <c r="X32" s="293">
        <v>3418715</v>
      </c>
      <c r="Y32" s="293">
        <v>-1293332</v>
      </c>
      <c r="Z32" s="293">
        <v>1496312</v>
      </c>
      <c r="AA32" s="294">
        <v>4451041</v>
      </c>
      <c r="AB32" s="293">
        <v>959440</v>
      </c>
      <c r="AC32" s="293">
        <v>116031</v>
      </c>
      <c r="AD32" s="293">
        <v>-609110</v>
      </c>
      <c r="AE32" s="293">
        <v>-975697</v>
      </c>
      <c r="AF32" s="294">
        <v>-509336</v>
      </c>
      <c r="AG32" s="293">
        <v>-569174</v>
      </c>
      <c r="AH32" s="293">
        <v>1775967</v>
      </c>
      <c r="AI32" s="293">
        <v>123680</v>
      </c>
      <c r="AJ32" s="293">
        <v>1263884</v>
      </c>
      <c r="AK32" s="294">
        <v>2594357</v>
      </c>
      <c r="AL32" s="293">
        <v>-1325719</v>
      </c>
      <c r="AM32" s="293">
        <v>-388945</v>
      </c>
      <c r="AN32" s="293">
        <v>-529688</v>
      </c>
      <c r="AO32" s="293">
        <v>-473345</v>
      </c>
      <c r="AP32" s="294">
        <v>-2717697</v>
      </c>
      <c r="AQ32" s="293">
        <v>15993</v>
      </c>
      <c r="AR32" s="293">
        <v>-722980</v>
      </c>
      <c r="AS32" s="263"/>
    </row>
    <row r="33" spans="1:45" ht="11.25" customHeight="1">
      <c r="A33" s="291" t="s">
        <v>800</v>
      </c>
      <c r="B33" s="292" t="s">
        <v>801</v>
      </c>
      <c r="C33" s="293">
        <v>1366</v>
      </c>
      <c r="D33" s="293">
        <v>5956</v>
      </c>
      <c r="E33" s="293">
        <v>-2723</v>
      </c>
      <c r="F33" s="293">
        <v>-5656</v>
      </c>
      <c r="G33" s="294">
        <v>-1057</v>
      </c>
      <c r="H33" s="295">
        <v>630</v>
      </c>
      <c r="I33" s="293">
        <v>-287</v>
      </c>
      <c r="J33" s="293">
        <v>523</v>
      </c>
      <c r="K33" s="293">
        <v>-866</v>
      </c>
      <c r="L33" s="294">
        <v>0</v>
      </c>
      <c r="M33" s="293">
        <v>4483</v>
      </c>
      <c r="N33" s="293">
        <v>-238</v>
      </c>
      <c r="O33" s="296">
        <v>-275</v>
      </c>
      <c r="P33" s="296">
        <v>-3970</v>
      </c>
      <c r="Q33" s="294">
        <v>0</v>
      </c>
      <c r="R33" s="293">
        <v>2554</v>
      </c>
      <c r="S33" s="293">
        <v>-3284</v>
      </c>
      <c r="T33" s="293">
        <v>1886</v>
      </c>
      <c r="U33" s="293">
        <v>-1156</v>
      </c>
      <c r="V33" s="294">
        <v>0</v>
      </c>
      <c r="W33" s="293">
        <v>-3712</v>
      </c>
      <c r="X33" s="293">
        <v>3576</v>
      </c>
      <c r="Y33" s="293">
        <v>175</v>
      </c>
      <c r="Z33" s="293">
        <v>-39</v>
      </c>
      <c r="AA33" s="294">
        <v>0</v>
      </c>
      <c r="AB33" s="293">
        <v>-21</v>
      </c>
      <c r="AC33" s="293">
        <v>-2149</v>
      </c>
      <c r="AD33" s="293">
        <v>2116</v>
      </c>
      <c r="AE33" s="293">
        <v>54</v>
      </c>
      <c r="AF33" s="294">
        <v>0</v>
      </c>
      <c r="AG33" s="293">
        <v>560</v>
      </c>
      <c r="AH33" s="293">
        <v>4122</v>
      </c>
      <c r="AI33" s="293">
        <v>-1507</v>
      </c>
      <c r="AJ33" s="293">
        <v>-3175</v>
      </c>
      <c r="AK33" s="294">
        <v>0</v>
      </c>
      <c r="AL33" s="293">
        <v>780</v>
      </c>
      <c r="AM33" s="293">
        <v>-3015</v>
      </c>
      <c r="AN33" s="293">
        <v>2235</v>
      </c>
      <c r="AO33" s="293">
        <v>0</v>
      </c>
      <c r="AP33" s="294">
        <v>0</v>
      </c>
      <c r="AQ33" s="293">
        <v>0</v>
      </c>
      <c r="AR33" s="293">
        <v>0</v>
      </c>
      <c r="AS33" s="263"/>
    </row>
    <row r="34" spans="1:45" s="273" customFormat="1" ht="11.25" customHeight="1">
      <c r="A34" s="299" t="s">
        <v>802</v>
      </c>
      <c r="B34" s="300" t="s">
        <v>803</v>
      </c>
      <c r="C34" s="295">
        <v>78076</v>
      </c>
      <c r="D34" s="295">
        <v>62211</v>
      </c>
      <c r="E34" s="295">
        <v>88289</v>
      </c>
      <c r="F34" s="295">
        <v>26595</v>
      </c>
      <c r="G34" s="294">
        <v>255171</v>
      </c>
      <c r="H34" s="295">
        <v>-101999</v>
      </c>
      <c r="I34" s="295">
        <v>-38232</v>
      </c>
      <c r="J34" s="295">
        <v>-30929</v>
      </c>
      <c r="K34" s="295">
        <v>171160</v>
      </c>
      <c r="L34" s="294">
        <v>0</v>
      </c>
      <c r="M34" s="295">
        <v>115392</v>
      </c>
      <c r="N34" s="295">
        <v>-22855</v>
      </c>
      <c r="O34" s="296">
        <v>-162248</v>
      </c>
      <c r="P34" s="296">
        <v>124840</v>
      </c>
      <c r="Q34" s="294">
        <v>55129</v>
      </c>
      <c r="R34" s="295">
        <v>527180</v>
      </c>
      <c r="S34" s="293">
        <v>-55002</v>
      </c>
      <c r="T34" s="293">
        <v>122050</v>
      </c>
      <c r="U34" s="293">
        <v>-94588</v>
      </c>
      <c r="V34" s="294">
        <v>499640</v>
      </c>
      <c r="W34" s="295">
        <v>-11606</v>
      </c>
      <c r="X34" s="293">
        <v>-69054</v>
      </c>
      <c r="Y34" s="293">
        <v>180694</v>
      </c>
      <c r="Z34" s="293">
        <v>-1174</v>
      </c>
      <c r="AA34" s="294">
        <v>98860</v>
      </c>
      <c r="AB34" s="293">
        <v>-61623</v>
      </c>
      <c r="AC34" s="293">
        <v>-95162</v>
      </c>
      <c r="AD34" s="293">
        <v>-72655</v>
      </c>
      <c r="AE34" s="293">
        <v>-107634</v>
      </c>
      <c r="AF34" s="294">
        <v>-337074</v>
      </c>
      <c r="AG34" s="293">
        <v>1355273</v>
      </c>
      <c r="AH34" s="293">
        <v>-104996</v>
      </c>
      <c r="AI34" s="293">
        <v>67369</v>
      </c>
      <c r="AJ34" s="293">
        <v>-83582</v>
      </c>
      <c r="AK34" s="294">
        <v>1234064</v>
      </c>
      <c r="AL34" s="293">
        <v>81588</v>
      </c>
      <c r="AM34" s="293">
        <v>-181834</v>
      </c>
      <c r="AN34" s="293">
        <v>172816</v>
      </c>
      <c r="AO34" s="293">
        <v>-499070</v>
      </c>
      <c r="AP34" s="294">
        <v>-426500</v>
      </c>
      <c r="AQ34" s="293">
        <v>-87468</v>
      </c>
      <c r="AR34" s="293">
        <v>-180587</v>
      </c>
      <c r="AS34" s="263"/>
    </row>
    <row r="35" spans="1:45" ht="11.25" customHeight="1">
      <c r="A35" s="291" t="s">
        <v>804</v>
      </c>
      <c r="B35" s="292" t="s">
        <v>805</v>
      </c>
      <c r="C35" s="293">
        <v>-4800</v>
      </c>
      <c r="D35" s="293">
        <v>-18514</v>
      </c>
      <c r="E35" s="293">
        <v>10655</v>
      </c>
      <c r="F35" s="293">
        <v>-30522</v>
      </c>
      <c r="G35" s="294">
        <v>-43181</v>
      </c>
      <c r="H35" s="295">
        <v>5107</v>
      </c>
      <c r="I35" s="293">
        <v>-26694</v>
      </c>
      <c r="J35" s="293">
        <v>51407</v>
      </c>
      <c r="K35" s="293">
        <v>-278029</v>
      </c>
      <c r="L35" s="294">
        <v>-248209</v>
      </c>
      <c r="M35" s="293">
        <v>28161</v>
      </c>
      <c r="N35" s="293">
        <v>-29035</v>
      </c>
      <c r="O35" s="301">
        <v>-11115</v>
      </c>
      <c r="P35" s="301">
        <v>-68551</v>
      </c>
      <c r="Q35" s="294">
        <v>-80540</v>
      </c>
      <c r="R35" s="293">
        <v>49375</v>
      </c>
      <c r="S35" s="293">
        <v>-28249</v>
      </c>
      <c r="T35" s="293">
        <v>22777</v>
      </c>
      <c r="U35" s="293">
        <v>-35293</v>
      </c>
      <c r="V35" s="294">
        <v>8610</v>
      </c>
      <c r="W35" s="293">
        <v>24378</v>
      </c>
      <c r="X35" s="293">
        <v>-14240</v>
      </c>
      <c r="Y35" s="293">
        <v>-15302</v>
      </c>
      <c r="Z35" s="293">
        <v>-61935</v>
      </c>
      <c r="AA35" s="294">
        <v>-67099</v>
      </c>
      <c r="AB35" s="293">
        <v>38150</v>
      </c>
      <c r="AC35" s="293">
        <v>-25900</v>
      </c>
      <c r="AD35" s="293">
        <v>31384</v>
      </c>
      <c r="AE35" s="293">
        <v>-102474</v>
      </c>
      <c r="AF35" s="294">
        <v>-58840</v>
      </c>
      <c r="AG35" s="293">
        <v>43453</v>
      </c>
      <c r="AH35" s="293">
        <v>-33231</v>
      </c>
      <c r="AI35" s="293">
        <v>47252</v>
      </c>
      <c r="AJ35" s="293">
        <v>-87934</v>
      </c>
      <c r="AK35" s="294">
        <v>-30460</v>
      </c>
      <c r="AL35" s="293">
        <v>-51988</v>
      </c>
      <c r="AM35" s="293">
        <v>-60191</v>
      </c>
      <c r="AN35" s="293">
        <v>-101808</v>
      </c>
      <c r="AO35" s="293">
        <v>-104560</v>
      </c>
      <c r="AP35" s="294">
        <v>-318547</v>
      </c>
      <c r="AQ35" s="293">
        <v>-143882</v>
      </c>
      <c r="AR35" s="293">
        <v>-5004</v>
      </c>
      <c r="AS35" s="263"/>
    </row>
    <row r="36" spans="1:45" ht="11.25" customHeight="1">
      <c r="A36" s="291" t="s">
        <v>806</v>
      </c>
      <c r="B36" s="292" t="s">
        <v>807</v>
      </c>
      <c r="C36" s="293">
        <v>30751</v>
      </c>
      <c r="D36" s="293">
        <v>-42682</v>
      </c>
      <c r="E36" s="293">
        <v>25783</v>
      </c>
      <c r="F36" s="293">
        <v>14714</v>
      </c>
      <c r="G36" s="294">
        <v>28566</v>
      </c>
      <c r="H36" s="295">
        <v>-27857</v>
      </c>
      <c r="I36" s="293">
        <v>146</v>
      </c>
      <c r="J36" s="293">
        <v>14682</v>
      </c>
      <c r="K36" s="293">
        <v>-1691</v>
      </c>
      <c r="L36" s="294">
        <v>-14720</v>
      </c>
      <c r="M36" s="293">
        <v>43166</v>
      </c>
      <c r="N36" s="293">
        <v>-16691</v>
      </c>
      <c r="O36" s="301">
        <v>-74647</v>
      </c>
      <c r="P36" s="301">
        <v>77448</v>
      </c>
      <c r="Q36" s="294">
        <v>29276</v>
      </c>
      <c r="R36" s="293">
        <v>-58462</v>
      </c>
      <c r="S36" s="293">
        <v>42848</v>
      </c>
      <c r="T36" s="293">
        <v>-24123</v>
      </c>
      <c r="U36" s="293">
        <v>50005</v>
      </c>
      <c r="V36" s="294">
        <v>10268</v>
      </c>
      <c r="W36" s="293">
        <v>-2449</v>
      </c>
      <c r="X36" s="293">
        <v>-17265</v>
      </c>
      <c r="Y36" s="293">
        <v>-46833</v>
      </c>
      <c r="Z36" s="293">
        <v>70494</v>
      </c>
      <c r="AA36" s="294">
        <v>3947</v>
      </c>
      <c r="AB36" s="293">
        <v>-16598</v>
      </c>
      <c r="AC36" s="293">
        <v>-13531</v>
      </c>
      <c r="AD36" s="293">
        <v>-15213</v>
      </c>
      <c r="AE36" s="293">
        <v>-232056</v>
      </c>
      <c r="AF36" s="294">
        <v>-277398</v>
      </c>
      <c r="AG36" s="293">
        <v>-20569</v>
      </c>
      <c r="AH36" s="293">
        <v>-44151</v>
      </c>
      <c r="AI36" s="293">
        <v>-5848</v>
      </c>
      <c r="AJ36" s="293">
        <v>-248343</v>
      </c>
      <c r="AK36" s="294">
        <v>-318911</v>
      </c>
      <c r="AL36" s="293">
        <v>212661</v>
      </c>
      <c r="AM36" s="293">
        <v>-32751</v>
      </c>
      <c r="AN36" s="293">
        <v>353924</v>
      </c>
      <c r="AO36" s="293">
        <v>-129597</v>
      </c>
      <c r="AP36" s="294">
        <v>404237</v>
      </c>
      <c r="AQ36" s="293">
        <v>-1078</v>
      </c>
      <c r="AR36" s="293">
        <v>-56491</v>
      </c>
      <c r="AS36" s="263"/>
    </row>
    <row r="37" spans="1:45" ht="11.25" customHeight="1">
      <c r="A37" s="291" t="s">
        <v>905</v>
      </c>
      <c r="B37" s="292" t="s">
        <v>906</v>
      </c>
      <c r="C37" s="293"/>
      <c r="D37" s="293"/>
      <c r="E37" s="293"/>
      <c r="F37" s="293"/>
      <c r="G37" s="294">
        <v>0</v>
      </c>
      <c r="H37" s="295"/>
      <c r="I37" s="293"/>
      <c r="J37" s="293"/>
      <c r="K37" s="293"/>
      <c r="L37" s="294">
        <v>0</v>
      </c>
      <c r="M37" s="293"/>
      <c r="N37" s="293"/>
      <c r="O37" s="301"/>
      <c r="P37" s="301"/>
      <c r="Q37" s="294">
        <v>0</v>
      </c>
      <c r="R37" s="293"/>
      <c r="S37" s="293"/>
      <c r="T37" s="293"/>
      <c r="U37" s="293"/>
      <c r="V37" s="294">
        <v>0</v>
      </c>
      <c r="W37" s="293"/>
      <c r="X37" s="293"/>
      <c r="Y37" s="293"/>
      <c r="Z37" s="293"/>
      <c r="AA37" s="294">
        <v>0</v>
      </c>
      <c r="AB37" s="293"/>
      <c r="AC37" s="293"/>
      <c r="AD37" s="293"/>
      <c r="AE37" s="293"/>
      <c r="AF37" s="294">
        <v>0</v>
      </c>
      <c r="AG37" s="293">
        <v>0</v>
      </c>
      <c r="AH37" s="293">
        <v>0</v>
      </c>
      <c r="AI37" s="293">
        <v>0</v>
      </c>
      <c r="AJ37" s="293">
        <v>0</v>
      </c>
      <c r="AK37" s="294">
        <v>0</v>
      </c>
      <c r="AL37" s="293">
        <v>500</v>
      </c>
      <c r="AM37" s="293">
        <v>-500</v>
      </c>
      <c r="AN37" s="293">
        <v>0</v>
      </c>
      <c r="AO37" s="293">
        <v>0</v>
      </c>
      <c r="AP37" s="294">
        <v>0</v>
      </c>
      <c r="AQ37" s="293">
        <v>0</v>
      </c>
      <c r="AR37" s="293">
        <v>0</v>
      </c>
      <c r="AS37" s="263"/>
    </row>
    <row r="38" spans="1:45" ht="11.25" customHeight="1">
      <c r="A38" s="291" t="s">
        <v>808</v>
      </c>
      <c r="B38" s="292" t="s">
        <v>809</v>
      </c>
      <c r="C38" s="293">
        <v>-24</v>
      </c>
      <c r="D38" s="293">
        <v>598</v>
      </c>
      <c r="E38" s="293">
        <v>-5102</v>
      </c>
      <c r="F38" s="293">
        <v>252</v>
      </c>
      <c r="G38" s="294">
        <v>-4276</v>
      </c>
      <c r="H38" s="295">
        <v>-8962</v>
      </c>
      <c r="I38" s="293">
        <v>-2213</v>
      </c>
      <c r="J38" s="293">
        <v>-25066</v>
      </c>
      <c r="K38" s="293">
        <v>-10436</v>
      </c>
      <c r="L38" s="294">
        <v>-46677</v>
      </c>
      <c r="M38" s="293">
        <v>9662</v>
      </c>
      <c r="N38" s="293">
        <v>2161</v>
      </c>
      <c r="O38" s="301">
        <v>-5207</v>
      </c>
      <c r="P38" s="301">
        <v>-24172</v>
      </c>
      <c r="Q38" s="294">
        <v>-17557</v>
      </c>
      <c r="R38" s="293">
        <v>9797</v>
      </c>
      <c r="S38" s="293">
        <v>-13615</v>
      </c>
      <c r="T38" s="293">
        <v>-8170</v>
      </c>
      <c r="U38" s="293">
        <v>-11337</v>
      </c>
      <c r="V38" s="294">
        <v>-23325</v>
      </c>
      <c r="W38" s="293">
        <v>1667</v>
      </c>
      <c r="X38" s="293">
        <v>3945</v>
      </c>
      <c r="Y38" s="293">
        <v>-10458</v>
      </c>
      <c r="Z38" s="293">
        <v>3791</v>
      </c>
      <c r="AA38" s="294">
        <v>-1055</v>
      </c>
      <c r="AB38" s="293">
        <v>7629</v>
      </c>
      <c r="AC38" s="293">
        <v>7143</v>
      </c>
      <c r="AD38" s="293">
        <v>-4580</v>
      </c>
      <c r="AE38" s="293">
        <v>14144</v>
      </c>
      <c r="AF38" s="294">
        <v>24336</v>
      </c>
      <c r="AG38" s="293">
        <v>-15157</v>
      </c>
      <c r="AH38" s="293">
        <v>19949</v>
      </c>
      <c r="AI38" s="293">
        <v>-30486</v>
      </c>
      <c r="AJ38" s="293">
        <v>-1517</v>
      </c>
      <c r="AK38" s="294">
        <v>-27211</v>
      </c>
      <c r="AL38" s="293">
        <v>-1015</v>
      </c>
      <c r="AM38" s="293">
        <v>22615</v>
      </c>
      <c r="AN38" s="293">
        <v>-19813</v>
      </c>
      <c r="AO38" s="293">
        <v>14674</v>
      </c>
      <c r="AP38" s="294">
        <v>16461</v>
      </c>
      <c r="AQ38" s="293">
        <v>-27026</v>
      </c>
      <c r="AR38" s="293">
        <v>9645</v>
      </c>
      <c r="AS38" s="263"/>
    </row>
    <row r="39" spans="1:45" ht="11.25" customHeight="1">
      <c r="A39" s="291" t="s">
        <v>810</v>
      </c>
      <c r="B39" s="292" t="s">
        <v>811</v>
      </c>
      <c r="C39" s="293">
        <v>-4366</v>
      </c>
      <c r="D39" s="293">
        <v>4648</v>
      </c>
      <c r="E39" s="293">
        <v>1134</v>
      </c>
      <c r="F39" s="293">
        <v>-3351</v>
      </c>
      <c r="G39" s="294">
        <v>-1935</v>
      </c>
      <c r="H39" s="295">
        <v>73724</v>
      </c>
      <c r="I39" s="293">
        <v>9940</v>
      </c>
      <c r="J39" s="293">
        <v>23665</v>
      </c>
      <c r="K39" s="293">
        <v>-107329</v>
      </c>
      <c r="L39" s="294">
        <v>0</v>
      </c>
      <c r="M39" s="293">
        <v>-97</v>
      </c>
      <c r="N39" s="293">
        <v>-10</v>
      </c>
      <c r="O39" s="301">
        <v>13629</v>
      </c>
      <c r="P39" s="301">
        <v>97</v>
      </c>
      <c r="Q39" s="294">
        <v>13619</v>
      </c>
      <c r="R39" s="293">
        <v>-126</v>
      </c>
      <c r="S39" s="293">
        <v>-119</v>
      </c>
      <c r="T39" s="293">
        <v>1144</v>
      </c>
      <c r="U39" s="293">
        <v>24744</v>
      </c>
      <c r="V39" s="294">
        <v>25643</v>
      </c>
      <c r="W39" s="293">
        <v>-306</v>
      </c>
      <c r="X39" s="293">
        <v>10010</v>
      </c>
      <c r="Y39" s="293">
        <v>2559</v>
      </c>
      <c r="Z39" s="293">
        <v>-116</v>
      </c>
      <c r="AA39" s="294">
        <v>12147</v>
      </c>
      <c r="AB39" s="293">
        <v>-27</v>
      </c>
      <c r="AC39" s="293">
        <v>-872</v>
      </c>
      <c r="AD39" s="293">
        <v>-7300</v>
      </c>
      <c r="AE39" s="293">
        <v>-2334</v>
      </c>
      <c r="AF39" s="294">
        <v>-10533</v>
      </c>
      <c r="AG39" s="293">
        <v>-66</v>
      </c>
      <c r="AH39" s="293">
        <v>-720</v>
      </c>
      <c r="AI39" s="293">
        <v>-59</v>
      </c>
      <c r="AJ39" s="293">
        <v>55</v>
      </c>
      <c r="AK39" s="294">
        <v>-790</v>
      </c>
      <c r="AL39" s="293">
        <v>5525</v>
      </c>
      <c r="AM39" s="293">
        <v>82</v>
      </c>
      <c r="AN39" s="293">
        <v>-92</v>
      </c>
      <c r="AO39" s="293">
        <v>-51</v>
      </c>
      <c r="AP39" s="294">
        <v>5464</v>
      </c>
      <c r="AQ39" s="293">
        <v>69296</v>
      </c>
      <c r="AR39" s="293">
        <v>-124</v>
      </c>
      <c r="AS39" s="263"/>
    </row>
    <row r="40" spans="1:45" ht="11.25" customHeight="1">
      <c r="A40" s="291" t="s">
        <v>812</v>
      </c>
      <c r="B40" s="292" t="s">
        <v>813</v>
      </c>
      <c r="C40" s="293"/>
      <c r="D40" s="293"/>
      <c r="E40" s="293"/>
      <c r="F40" s="293"/>
      <c r="G40" s="294"/>
      <c r="H40" s="295"/>
      <c r="I40" s="293"/>
      <c r="J40" s="293"/>
      <c r="K40" s="293"/>
      <c r="L40" s="294"/>
      <c r="M40" s="293">
        <v>143867</v>
      </c>
      <c r="N40" s="293">
        <v>1439918</v>
      </c>
      <c r="O40" s="301">
        <v>-74813</v>
      </c>
      <c r="P40" s="301">
        <v>1173303</v>
      </c>
      <c r="Q40" s="294">
        <v>2682276</v>
      </c>
      <c r="R40" s="293">
        <v>349227</v>
      </c>
      <c r="S40" s="293">
        <v>1184627</v>
      </c>
      <c r="T40" s="293">
        <v>1258511</v>
      </c>
      <c r="U40" s="293">
        <v>-2130658</v>
      </c>
      <c r="V40" s="294">
        <v>661707</v>
      </c>
      <c r="W40" s="293">
        <v>-779112</v>
      </c>
      <c r="X40" s="293">
        <v>-1124646</v>
      </c>
      <c r="Y40" s="293">
        <v>1677613</v>
      </c>
      <c r="Z40" s="293">
        <v>-1374683</v>
      </c>
      <c r="AA40" s="294">
        <v>-1600828</v>
      </c>
      <c r="AB40" s="293">
        <v>-992954</v>
      </c>
      <c r="AC40" s="293">
        <v>772901</v>
      </c>
      <c r="AD40" s="293">
        <v>-1240487</v>
      </c>
      <c r="AE40" s="293">
        <v>321107</v>
      </c>
      <c r="AF40" s="294">
        <v>-1139433</v>
      </c>
      <c r="AG40" s="293">
        <v>252092</v>
      </c>
      <c r="AH40" s="293">
        <v>1193248</v>
      </c>
      <c r="AI40" s="293">
        <v>-936334</v>
      </c>
      <c r="AJ40" s="293">
        <v>-296774</v>
      </c>
      <c r="AK40" s="294">
        <v>212232</v>
      </c>
      <c r="AL40" s="293">
        <v>-550976</v>
      </c>
      <c r="AM40" s="293">
        <v>-49664</v>
      </c>
      <c r="AN40" s="293">
        <v>-57259</v>
      </c>
      <c r="AO40" s="293">
        <v>540216</v>
      </c>
      <c r="AP40" s="294">
        <v>-117683</v>
      </c>
      <c r="AQ40" s="293">
        <v>-704005</v>
      </c>
      <c r="AR40" s="293">
        <v>-352977</v>
      </c>
      <c r="AS40" s="263"/>
    </row>
    <row r="41" spans="1:45" ht="11.25" customHeight="1">
      <c r="A41" s="291" t="s">
        <v>814</v>
      </c>
      <c r="B41" s="292" t="s">
        <v>815</v>
      </c>
      <c r="C41" s="293">
        <v>1022</v>
      </c>
      <c r="D41" s="293">
        <v>-404</v>
      </c>
      <c r="E41" s="293">
        <v>-4806</v>
      </c>
      <c r="F41" s="293">
        <v>911</v>
      </c>
      <c r="G41" s="294">
        <v>-3277</v>
      </c>
      <c r="H41" s="295">
        <v>-1354</v>
      </c>
      <c r="I41" s="293">
        <v>5695</v>
      </c>
      <c r="J41" s="293">
        <v>1683</v>
      </c>
      <c r="K41" s="293">
        <v>-67435</v>
      </c>
      <c r="L41" s="294">
        <v>-61411</v>
      </c>
      <c r="M41" s="293">
        <v>1928</v>
      </c>
      <c r="N41" s="293">
        <v>1418</v>
      </c>
      <c r="O41" s="301">
        <v>1785</v>
      </c>
      <c r="P41" s="301">
        <v>569</v>
      </c>
      <c r="Q41" s="294">
        <v>5700</v>
      </c>
      <c r="R41" s="293">
        <v>-880</v>
      </c>
      <c r="S41" s="293">
        <v>5384</v>
      </c>
      <c r="T41" s="293">
        <v>9947</v>
      </c>
      <c r="U41" s="293">
        <v>7309</v>
      </c>
      <c r="V41" s="294">
        <v>21760</v>
      </c>
      <c r="W41" s="293">
        <v>2821</v>
      </c>
      <c r="X41" s="293">
        <v>10963</v>
      </c>
      <c r="Y41" s="293">
        <v>23692</v>
      </c>
      <c r="Z41" s="293">
        <v>5772</v>
      </c>
      <c r="AA41" s="294">
        <v>43248</v>
      </c>
      <c r="AB41" s="293">
        <v>5819</v>
      </c>
      <c r="AC41" s="293">
        <v>7313</v>
      </c>
      <c r="AD41" s="293">
        <v>5810</v>
      </c>
      <c r="AE41" s="293">
        <v>2962</v>
      </c>
      <c r="AF41" s="294">
        <v>21904</v>
      </c>
      <c r="AG41" s="293">
        <v>4104</v>
      </c>
      <c r="AH41" s="293">
        <v>6170</v>
      </c>
      <c r="AI41" s="293">
        <v>1555</v>
      </c>
      <c r="AJ41" s="293">
        <v>6841</v>
      </c>
      <c r="AK41" s="294">
        <v>18670</v>
      </c>
      <c r="AL41" s="293">
        <v>2792</v>
      </c>
      <c r="AM41" s="293">
        <v>406</v>
      </c>
      <c r="AN41" s="293">
        <v>1787</v>
      </c>
      <c r="AO41" s="293">
        <v>2360</v>
      </c>
      <c r="AP41" s="294">
        <v>7345</v>
      </c>
      <c r="AQ41" s="293">
        <v>4533</v>
      </c>
      <c r="AR41" s="293">
        <v>-9357</v>
      </c>
      <c r="AS41" s="263"/>
    </row>
    <row r="42" spans="1:45" ht="11.25" customHeight="1">
      <c r="A42" s="291" t="s">
        <v>816</v>
      </c>
      <c r="B42" s="292" t="s">
        <v>817</v>
      </c>
      <c r="C42" s="293">
        <v>-1789</v>
      </c>
      <c r="D42" s="293">
        <v>-16824</v>
      </c>
      <c r="E42" s="293">
        <v>-69</v>
      </c>
      <c r="F42" s="293">
        <v>75405</v>
      </c>
      <c r="G42" s="294">
        <v>56723</v>
      </c>
      <c r="H42" s="295">
        <v>-40763</v>
      </c>
      <c r="I42" s="293">
        <v>17623</v>
      </c>
      <c r="J42" s="293">
        <v>-47042</v>
      </c>
      <c r="K42" s="293">
        <v>168853</v>
      </c>
      <c r="L42" s="294">
        <v>98671</v>
      </c>
      <c r="M42" s="293">
        <v>-32610</v>
      </c>
      <c r="N42" s="293">
        <v>4188</v>
      </c>
      <c r="O42" s="301">
        <v>-16998</v>
      </c>
      <c r="P42" s="301">
        <v>81477</v>
      </c>
      <c r="Q42" s="294">
        <v>36057</v>
      </c>
      <c r="R42" s="293">
        <v>-65779</v>
      </c>
      <c r="S42" s="293">
        <v>37160</v>
      </c>
      <c r="T42" s="293">
        <v>-23451</v>
      </c>
      <c r="U42" s="293">
        <v>43432</v>
      </c>
      <c r="V42" s="294">
        <v>-8638</v>
      </c>
      <c r="W42" s="293">
        <v>-62694</v>
      </c>
      <c r="X42" s="293">
        <v>4877</v>
      </c>
      <c r="Y42" s="293">
        <v>-18094</v>
      </c>
      <c r="Z42" s="293">
        <v>76761</v>
      </c>
      <c r="AA42" s="294">
        <v>850</v>
      </c>
      <c r="AB42" s="293">
        <v>-13517</v>
      </c>
      <c r="AC42" s="293">
        <v>-11195</v>
      </c>
      <c r="AD42" s="293">
        <v>11438</v>
      </c>
      <c r="AE42" s="293">
        <v>84582</v>
      </c>
      <c r="AF42" s="294">
        <v>71308</v>
      </c>
      <c r="AG42" s="293">
        <v>-40222</v>
      </c>
      <c r="AH42" s="293">
        <v>-6104</v>
      </c>
      <c r="AI42" s="293">
        <v>52742</v>
      </c>
      <c r="AJ42" s="293">
        <v>34845</v>
      </c>
      <c r="AK42" s="294">
        <v>41261</v>
      </c>
      <c r="AL42" s="293">
        <v>-32991</v>
      </c>
      <c r="AM42" s="293">
        <v>22767</v>
      </c>
      <c r="AN42" s="293">
        <v>19707</v>
      </c>
      <c r="AO42" s="293">
        <v>46546</v>
      </c>
      <c r="AP42" s="294">
        <v>56029</v>
      </c>
      <c r="AQ42" s="293">
        <v>-29038</v>
      </c>
      <c r="AR42" s="293">
        <v>10318</v>
      </c>
      <c r="AS42" s="263"/>
    </row>
    <row r="43" spans="1:45" s="273" customFormat="1" ht="11.25" customHeight="1">
      <c r="A43" s="299" t="s">
        <v>818</v>
      </c>
      <c r="B43" s="300" t="s">
        <v>819</v>
      </c>
      <c r="C43" s="295">
        <v>-75901</v>
      </c>
      <c r="D43" s="295">
        <v>71139</v>
      </c>
      <c r="E43" s="295">
        <v>-35628</v>
      </c>
      <c r="F43" s="295">
        <v>-25636</v>
      </c>
      <c r="G43" s="294">
        <v>-66026</v>
      </c>
      <c r="H43" s="295">
        <v>30657</v>
      </c>
      <c r="I43" s="295">
        <v>-6506</v>
      </c>
      <c r="J43" s="295">
        <v>71450</v>
      </c>
      <c r="K43" s="295">
        <v>-85554</v>
      </c>
      <c r="L43" s="294">
        <v>10047</v>
      </c>
      <c r="M43" s="295">
        <v>-46852</v>
      </c>
      <c r="N43" s="295">
        <v>105982</v>
      </c>
      <c r="O43" s="302">
        <v>136784</v>
      </c>
      <c r="P43" s="302">
        <v>226345</v>
      </c>
      <c r="Q43" s="294">
        <v>422259</v>
      </c>
      <c r="R43" s="295">
        <v>-342557</v>
      </c>
      <c r="S43" s="293">
        <v>239400</v>
      </c>
      <c r="T43" s="293">
        <v>251310</v>
      </c>
      <c r="U43" s="293">
        <v>246568</v>
      </c>
      <c r="V43" s="294">
        <v>394721</v>
      </c>
      <c r="W43" s="295">
        <v>168288</v>
      </c>
      <c r="X43" s="293">
        <v>161926</v>
      </c>
      <c r="Y43" s="293">
        <v>362650</v>
      </c>
      <c r="Z43" s="293">
        <v>346829</v>
      </c>
      <c r="AA43" s="294">
        <v>1039693</v>
      </c>
      <c r="AB43" s="293">
        <v>371282</v>
      </c>
      <c r="AC43" s="293">
        <v>275078</v>
      </c>
      <c r="AD43" s="293">
        <v>186270</v>
      </c>
      <c r="AE43" s="293">
        <v>261370</v>
      </c>
      <c r="AF43" s="294">
        <v>1094000</v>
      </c>
      <c r="AG43" s="293">
        <v>-899222</v>
      </c>
      <c r="AH43" s="293">
        <v>346941</v>
      </c>
      <c r="AI43" s="293">
        <v>242274</v>
      </c>
      <c r="AJ43" s="293">
        <v>327784</v>
      </c>
      <c r="AK43" s="294">
        <v>17777</v>
      </c>
      <c r="AL43" s="293">
        <v>389286</v>
      </c>
      <c r="AM43" s="293">
        <v>358882</v>
      </c>
      <c r="AN43" s="293">
        <v>165536</v>
      </c>
      <c r="AO43" s="293">
        <v>466103</v>
      </c>
      <c r="AP43" s="294">
        <v>1379807</v>
      </c>
      <c r="AQ43" s="293">
        <v>452767</v>
      </c>
      <c r="AR43" s="293">
        <v>300871</v>
      </c>
      <c r="AS43" s="263"/>
    </row>
    <row r="44" spans="1:45" ht="11.25" customHeight="1">
      <c r="A44" s="291" t="s">
        <v>820</v>
      </c>
      <c r="B44" s="292" t="s">
        <v>821</v>
      </c>
      <c r="C44" s="293">
        <v>-24088</v>
      </c>
      <c r="D44" s="293">
        <v>-17879</v>
      </c>
      <c r="E44" s="293">
        <v>-9205</v>
      </c>
      <c r="F44" s="293">
        <v>51172</v>
      </c>
      <c r="G44" s="294">
        <v>0</v>
      </c>
      <c r="H44" s="295">
        <v>0</v>
      </c>
      <c r="I44" s="293">
        <v>0</v>
      </c>
      <c r="J44" s="293">
        <v>0</v>
      </c>
      <c r="K44" s="293">
        <v>0</v>
      </c>
      <c r="L44" s="294">
        <v>0</v>
      </c>
      <c r="M44" s="293">
        <v>0</v>
      </c>
      <c r="N44" s="293">
        <v>0</v>
      </c>
      <c r="O44" s="301">
        <v>0</v>
      </c>
      <c r="P44" s="301">
        <v>0</v>
      </c>
      <c r="Q44" s="294">
        <v>0</v>
      </c>
      <c r="R44" s="293">
        <v>0</v>
      </c>
      <c r="S44" s="293">
        <v>0</v>
      </c>
      <c r="T44" s="293">
        <v>0</v>
      </c>
      <c r="U44" s="293">
        <v>0</v>
      </c>
      <c r="V44" s="294">
        <v>0</v>
      </c>
      <c r="W44" s="293">
        <v>0</v>
      </c>
      <c r="X44" s="293">
        <v>0</v>
      </c>
      <c r="Y44" s="293">
        <v>0</v>
      </c>
      <c r="Z44" s="293">
        <v>0</v>
      </c>
      <c r="AA44" s="294">
        <v>0</v>
      </c>
      <c r="AB44" s="293">
        <v>0</v>
      </c>
      <c r="AC44" s="293">
        <v>0</v>
      </c>
      <c r="AD44" s="293">
        <v>0</v>
      </c>
      <c r="AE44" s="293">
        <v>0</v>
      </c>
      <c r="AF44" s="294">
        <v>0</v>
      </c>
      <c r="AG44" s="293"/>
      <c r="AH44" s="293">
        <v>0</v>
      </c>
      <c r="AI44" s="293">
        <v>0</v>
      </c>
      <c r="AJ44" s="293">
        <v>0</v>
      </c>
      <c r="AK44" s="294">
        <v>0</v>
      </c>
      <c r="AL44" s="293">
        <v>0</v>
      </c>
      <c r="AM44" s="293" t="s">
        <v>60</v>
      </c>
      <c r="AN44" s="293">
        <v>0</v>
      </c>
      <c r="AO44" s="293">
        <v>0</v>
      </c>
      <c r="AP44" s="294">
        <v>0</v>
      </c>
      <c r="AQ44" s="293">
        <v>0</v>
      </c>
      <c r="AR44" s="293">
        <v>0</v>
      </c>
      <c r="AS44" s="263"/>
    </row>
    <row r="45" spans="1:45" ht="11" customHeight="1">
      <c r="A45" s="291" t="s">
        <v>822</v>
      </c>
      <c r="B45" s="292" t="s">
        <v>823</v>
      </c>
      <c r="C45" s="293">
        <v>-70363</v>
      </c>
      <c r="D45" s="293">
        <v>32021</v>
      </c>
      <c r="E45" s="293">
        <v>66938</v>
      </c>
      <c r="F45" s="293">
        <v>29129</v>
      </c>
      <c r="G45" s="294">
        <v>57725</v>
      </c>
      <c r="H45" s="295">
        <v>-106136</v>
      </c>
      <c r="I45" s="293">
        <v>67098</v>
      </c>
      <c r="J45" s="293">
        <v>84299</v>
      </c>
      <c r="K45" s="293">
        <v>140952</v>
      </c>
      <c r="L45" s="294">
        <v>186213</v>
      </c>
      <c r="M45" s="293">
        <v>-167014</v>
      </c>
      <c r="N45" s="293">
        <v>92643</v>
      </c>
      <c r="O45" s="301">
        <v>69915</v>
      </c>
      <c r="P45" s="301">
        <v>39174</v>
      </c>
      <c r="Q45" s="294">
        <v>34718</v>
      </c>
      <c r="R45" s="293">
        <v>-188337</v>
      </c>
      <c r="S45" s="293">
        <v>77628</v>
      </c>
      <c r="T45" s="293">
        <v>63890</v>
      </c>
      <c r="U45" s="293">
        <v>29813</v>
      </c>
      <c r="V45" s="294">
        <v>-17006</v>
      </c>
      <c r="W45" s="293">
        <v>-131042</v>
      </c>
      <c r="X45" s="293">
        <v>78562</v>
      </c>
      <c r="Y45" s="293">
        <v>95734</v>
      </c>
      <c r="Z45" s="293">
        <v>67367</v>
      </c>
      <c r="AA45" s="294">
        <v>110621</v>
      </c>
      <c r="AB45" s="293">
        <v>-171654</v>
      </c>
      <c r="AC45" s="293">
        <v>37112</v>
      </c>
      <c r="AD45" s="293">
        <v>80032</v>
      </c>
      <c r="AE45" s="293">
        <v>40507</v>
      </c>
      <c r="AF45" s="294">
        <v>-14003</v>
      </c>
      <c r="AG45" s="293">
        <v>-156844</v>
      </c>
      <c r="AH45" s="293">
        <v>5730</v>
      </c>
      <c r="AI45" s="293">
        <v>104134</v>
      </c>
      <c r="AJ45" s="293">
        <v>66017</v>
      </c>
      <c r="AK45" s="294">
        <v>19037</v>
      </c>
      <c r="AL45" s="293">
        <v>-205214</v>
      </c>
      <c r="AM45" s="293">
        <v>99142</v>
      </c>
      <c r="AN45" s="293">
        <v>128782</v>
      </c>
      <c r="AO45" s="293">
        <v>46655</v>
      </c>
      <c r="AP45" s="294">
        <v>69365</v>
      </c>
      <c r="AQ45" s="293">
        <v>-223264</v>
      </c>
      <c r="AR45" s="293">
        <v>143227</v>
      </c>
      <c r="AS45" s="263"/>
    </row>
    <row r="46" spans="1:45" ht="11.25" customHeight="1">
      <c r="A46" s="291" t="s">
        <v>938</v>
      </c>
      <c r="B46" s="292" t="s">
        <v>657</v>
      </c>
      <c r="C46" s="293"/>
      <c r="D46" s="293"/>
      <c r="E46" s="293"/>
      <c r="F46" s="293"/>
      <c r="G46" s="294"/>
      <c r="H46" s="295"/>
      <c r="I46" s="293"/>
      <c r="J46" s="293"/>
      <c r="K46" s="293"/>
      <c r="L46" s="294"/>
      <c r="M46" s="293">
        <v>0</v>
      </c>
      <c r="N46" s="293">
        <v>0</v>
      </c>
      <c r="O46" s="301">
        <v>0</v>
      </c>
      <c r="P46" s="301">
        <v>0</v>
      </c>
      <c r="Q46" s="341" t="s">
        <v>60</v>
      </c>
      <c r="R46" s="293"/>
      <c r="S46" s="293"/>
      <c r="T46" s="293"/>
      <c r="U46" s="293"/>
      <c r="V46" s="341" t="s">
        <v>60</v>
      </c>
      <c r="W46" s="293"/>
      <c r="X46" s="293"/>
      <c r="Y46" s="293"/>
      <c r="Z46" s="293"/>
      <c r="AA46" s="341" t="s">
        <v>60</v>
      </c>
      <c r="AB46" s="293"/>
      <c r="AC46" s="293"/>
      <c r="AD46" s="293"/>
      <c r="AE46" s="293"/>
      <c r="AF46" s="341" t="s">
        <v>60</v>
      </c>
      <c r="AG46" s="293"/>
      <c r="AH46" s="293"/>
      <c r="AI46" s="293"/>
      <c r="AJ46" s="293"/>
      <c r="AK46" s="341" t="s">
        <v>60</v>
      </c>
      <c r="AL46" s="342" t="s">
        <v>60</v>
      </c>
      <c r="AM46" s="293">
        <v>-74403</v>
      </c>
      <c r="AN46" s="293">
        <v>21134</v>
      </c>
      <c r="AO46" s="293">
        <v>38446</v>
      </c>
      <c r="AP46" s="341">
        <v>-14823</v>
      </c>
      <c r="AQ46" s="293">
        <v>62500</v>
      </c>
      <c r="AR46" s="293">
        <v>26846</v>
      </c>
      <c r="AS46" s="263"/>
    </row>
    <row r="47" spans="1:45" ht="11.25" customHeight="1">
      <c r="A47" s="291" t="s">
        <v>824</v>
      </c>
      <c r="B47" s="292" t="s">
        <v>825</v>
      </c>
      <c r="C47" s="293">
        <v>-10183</v>
      </c>
      <c r="D47" s="293">
        <v>50047</v>
      </c>
      <c r="E47" s="293">
        <v>32237</v>
      </c>
      <c r="F47" s="293">
        <v>185153</v>
      </c>
      <c r="G47" s="294">
        <v>257254</v>
      </c>
      <c r="H47" s="295">
        <v>-10699</v>
      </c>
      <c r="I47" s="293">
        <v>-119391</v>
      </c>
      <c r="J47" s="293">
        <v>-11504</v>
      </c>
      <c r="K47" s="293">
        <v>156559</v>
      </c>
      <c r="L47" s="294">
        <v>14965</v>
      </c>
      <c r="M47" s="293">
        <v>136349</v>
      </c>
      <c r="N47" s="293">
        <v>26927</v>
      </c>
      <c r="O47" s="301">
        <v>211667</v>
      </c>
      <c r="P47" s="301">
        <v>58200</v>
      </c>
      <c r="Q47" s="294">
        <v>433143</v>
      </c>
      <c r="R47" s="293">
        <v>133515</v>
      </c>
      <c r="S47" s="293">
        <v>-47530</v>
      </c>
      <c r="T47" s="293">
        <v>-70997</v>
      </c>
      <c r="U47" s="293">
        <v>-308432</v>
      </c>
      <c r="V47" s="294">
        <v>-293444</v>
      </c>
      <c r="W47" s="293">
        <v>-87359</v>
      </c>
      <c r="X47" s="293">
        <v>-182253</v>
      </c>
      <c r="Y47" s="293">
        <v>219186</v>
      </c>
      <c r="Z47" s="293">
        <v>76556</v>
      </c>
      <c r="AA47" s="294">
        <v>26130</v>
      </c>
      <c r="AB47" s="293">
        <v>-163294</v>
      </c>
      <c r="AC47" s="293">
        <v>-299681</v>
      </c>
      <c r="AD47" s="293">
        <v>1801163</v>
      </c>
      <c r="AE47" s="293">
        <v>-1616637</v>
      </c>
      <c r="AF47" s="294">
        <v>-278449</v>
      </c>
      <c r="AG47" s="293">
        <v>218530</v>
      </c>
      <c r="AH47" s="293">
        <v>-345784</v>
      </c>
      <c r="AI47" s="293">
        <v>67458</v>
      </c>
      <c r="AJ47" s="293">
        <v>234911</v>
      </c>
      <c r="AK47" s="294">
        <v>175115</v>
      </c>
      <c r="AL47" s="293">
        <v>-438845</v>
      </c>
      <c r="AM47" s="293">
        <v>-73058</v>
      </c>
      <c r="AN47" s="293">
        <v>26146</v>
      </c>
      <c r="AO47" s="293">
        <v>60362</v>
      </c>
      <c r="AP47" s="294">
        <v>-425395</v>
      </c>
      <c r="AQ47" s="293">
        <v>287708</v>
      </c>
      <c r="AR47" s="293">
        <v>-181919</v>
      </c>
      <c r="AS47" s="263"/>
    </row>
    <row r="48" spans="1:45" ht="11.25" customHeight="1">
      <c r="A48" s="291" t="s">
        <v>826</v>
      </c>
      <c r="B48" s="292" t="s">
        <v>827</v>
      </c>
      <c r="C48" s="293">
        <v>27546</v>
      </c>
      <c r="D48" s="293">
        <v>-5137</v>
      </c>
      <c r="E48" s="293">
        <v>-4607</v>
      </c>
      <c r="F48" s="293">
        <v>-4080</v>
      </c>
      <c r="G48" s="294">
        <v>13722</v>
      </c>
      <c r="H48" s="295">
        <v>31269</v>
      </c>
      <c r="I48" s="293">
        <v>-4546</v>
      </c>
      <c r="J48" s="293">
        <v>-3842</v>
      </c>
      <c r="K48" s="293">
        <v>-3649</v>
      </c>
      <c r="L48" s="294">
        <v>19232</v>
      </c>
      <c r="M48" s="293">
        <v>30885</v>
      </c>
      <c r="N48" s="293">
        <v>-12595</v>
      </c>
      <c r="O48" s="301">
        <v>-5507</v>
      </c>
      <c r="P48" s="301">
        <v>-4134</v>
      </c>
      <c r="Q48" s="294">
        <v>8649</v>
      </c>
      <c r="R48" s="293">
        <v>36878</v>
      </c>
      <c r="S48" s="293">
        <v>-8871</v>
      </c>
      <c r="T48" s="293">
        <v>-7930</v>
      </c>
      <c r="U48" s="293">
        <v>-10173</v>
      </c>
      <c r="V48" s="294">
        <v>9904</v>
      </c>
      <c r="W48" s="293">
        <v>43332</v>
      </c>
      <c r="X48" s="293">
        <v>-12434</v>
      </c>
      <c r="Y48" s="293">
        <v>-12265</v>
      </c>
      <c r="Z48" s="293">
        <v>-7346</v>
      </c>
      <c r="AA48" s="294">
        <v>11287</v>
      </c>
      <c r="AB48" s="293">
        <v>60015</v>
      </c>
      <c r="AC48" s="293">
        <v>1389</v>
      </c>
      <c r="AD48" s="293">
        <v>-1389</v>
      </c>
      <c r="AE48" s="293">
        <v>-50809</v>
      </c>
      <c r="AF48" s="294">
        <v>9206</v>
      </c>
      <c r="AG48" s="293">
        <v>53269</v>
      </c>
      <c r="AH48" s="293">
        <v>253</v>
      </c>
      <c r="AI48" s="293">
        <v>-1</v>
      </c>
      <c r="AJ48" s="293">
        <v>-72</v>
      </c>
      <c r="AK48" s="294">
        <v>53449</v>
      </c>
      <c r="AL48" s="293">
        <v>62435</v>
      </c>
      <c r="AM48" s="293">
        <v>1</v>
      </c>
      <c r="AN48" s="293">
        <v>0</v>
      </c>
      <c r="AO48" s="293">
        <v>0</v>
      </c>
      <c r="AP48" s="294">
        <v>62436</v>
      </c>
      <c r="AQ48" s="293">
        <v>61712</v>
      </c>
      <c r="AR48" s="293">
        <v>1</v>
      </c>
      <c r="AS48" s="263"/>
    </row>
    <row r="49" spans="1:45" ht="11.25" customHeight="1">
      <c r="A49" s="291" t="s">
        <v>828</v>
      </c>
      <c r="B49" s="292" t="s">
        <v>829</v>
      </c>
      <c r="C49" s="293">
        <v>-1062</v>
      </c>
      <c r="D49" s="293">
        <v>-3531</v>
      </c>
      <c r="E49" s="293">
        <v>-2915</v>
      </c>
      <c r="F49" s="293">
        <v>105</v>
      </c>
      <c r="G49" s="294">
        <v>-7403</v>
      </c>
      <c r="H49" s="295">
        <v>-2345</v>
      </c>
      <c r="I49" s="293">
        <v>-9679</v>
      </c>
      <c r="J49" s="293">
        <v>-2732</v>
      </c>
      <c r="K49" s="293">
        <v>-1471</v>
      </c>
      <c r="L49" s="294">
        <v>-16227</v>
      </c>
      <c r="M49" s="293">
        <v>-354</v>
      </c>
      <c r="N49" s="293">
        <v>-3788</v>
      </c>
      <c r="O49" s="301">
        <v>-146371</v>
      </c>
      <c r="P49" s="301">
        <v>-6904</v>
      </c>
      <c r="Q49" s="294">
        <v>-157417</v>
      </c>
      <c r="R49" s="293">
        <v>-967</v>
      </c>
      <c r="S49" s="293">
        <v>-23126</v>
      </c>
      <c r="T49" s="293">
        <v>-3799</v>
      </c>
      <c r="U49" s="293">
        <v>-20230</v>
      </c>
      <c r="V49" s="294">
        <v>-48122</v>
      </c>
      <c r="W49" s="293">
        <v>-13892</v>
      </c>
      <c r="X49" s="293">
        <v>-557</v>
      </c>
      <c r="Y49" s="293">
        <v>-1367</v>
      </c>
      <c r="Z49" s="293">
        <v>-14521</v>
      </c>
      <c r="AA49" s="294">
        <v>-30337</v>
      </c>
      <c r="AB49" s="293">
        <v>-6183</v>
      </c>
      <c r="AC49" s="293">
        <v>-1852</v>
      </c>
      <c r="AD49" s="293">
        <v>-1773</v>
      </c>
      <c r="AE49" s="293">
        <v>-243</v>
      </c>
      <c r="AF49" s="294">
        <v>-10051</v>
      </c>
      <c r="AG49" s="293">
        <v>-1067</v>
      </c>
      <c r="AH49" s="293">
        <v>-12767</v>
      </c>
      <c r="AI49" s="293">
        <v>-9697</v>
      </c>
      <c r="AJ49" s="293">
        <v>1629</v>
      </c>
      <c r="AK49" s="294">
        <v>-21902</v>
      </c>
      <c r="AL49" s="293">
        <v>-1231</v>
      </c>
      <c r="AM49" s="293">
        <v>-3590</v>
      </c>
      <c r="AN49" s="293">
        <v>-8578</v>
      </c>
      <c r="AO49" s="293">
        <v>-16606</v>
      </c>
      <c r="AP49" s="294">
        <v>-30005</v>
      </c>
      <c r="AQ49" s="293">
        <v>-4541</v>
      </c>
      <c r="AR49" s="293">
        <v>-139</v>
      </c>
      <c r="AS49" s="263"/>
    </row>
    <row r="50" spans="1:45" ht="11.25" customHeight="1">
      <c r="A50" s="291" t="s">
        <v>830</v>
      </c>
      <c r="B50" s="292" t="s">
        <v>831</v>
      </c>
      <c r="C50" s="293">
        <v>0</v>
      </c>
      <c r="D50" s="293">
        <v>0</v>
      </c>
      <c r="E50" s="293">
        <v>0</v>
      </c>
      <c r="F50" s="293">
        <v>0</v>
      </c>
      <c r="G50" s="294">
        <v>0</v>
      </c>
      <c r="H50" s="295">
        <v>0</v>
      </c>
      <c r="I50" s="293">
        <v>0</v>
      </c>
      <c r="J50" s="293">
        <v>0</v>
      </c>
      <c r="K50" s="293">
        <v>0</v>
      </c>
      <c r="L50" s="294">
        <v>0</v>
      </c>
      <c r="M50" s="293">
        <v>0</v>
      </c>
      <c r="N50" s="293">
        <v>0</v>
      </c>
      <c r="O50" s="301">
        <v>0</v>
      </c>
      <c r="P50" s="301">
        <v>0</v>
      </c>
      <c r="Q50" s="294"/>
      <c r="R50" s="293"/>
      <c r="S50" s="293">
        <v>0</v>
      </c>
      <c r="T50" s="293">
        <v>0</v>
      </c>
      <c r="U50" s="293">
        <v>0</v>
      </c>
      <c r="V50" s="294">
        <v>0</v>
      </c>
      <c r="W50" s="293">
        <v>0</v>
      </c>
      <c r="X50" s="293">
        <v>0</v>
      </c>
      <c r="Y50" s="293">
        <v>0</v>
      </c>
      <c r="Z50" s="293">
        <v>0</v>
      </c>
      <c r="AA50" s="294">
        <v>0</v>
      </c>
      <c r="AB50" s="293">
        <v>0</v>
      </c>
      <c r="AC50" s="293">
        <v>0</v>
      </c>
      <c r="AD50" s="293">
        <v>0</v>
      </c>
      <c r="AE50" s="293">
        <v>0</v>
      </c>
      <c r="AF50" s="294">
        <v>0</v>
      </c>
      <c r="AG50" s="293">
        <v>0</v>
      </c>
      <c r="AH50" s="293">
        <v>0</v>
      </c>
      <c r="AI50" s="293">
        <v>0</v>
      </c>
      <c r="AJ50" s="293">
        <v>0</v>
      </c>
      <c r="AK50" s="294">
        <v>0</v>
      </c>
      <c r="AL50" s="293">
        <v>0</v>
      </c>
      <c r="AM50" s="293" t="s">
        <v>60</v>
      </c>
      <c r="AN50" s="293">
        <v>0</v>
      </c>
      <c r="AO50" s="293">
        <v>0</v>
      </c>
      <c r="AP50" s="294">
        <v>0</v>
      </c>
      <c r="AQ50" s="293">
        <v>0</v>
      </c>
      <c r="AR50" s="293">
        <v>0</v>
      </c>
      <c r="AS50" s="263"/>
    </row>
    <row r="51" spans="1:45" s="273" customFormat="1" ht="11.25" customHeight="1">
      <c r="A51" s="299" t="s">
        <v>832</v>
      </c>
      <c r="B51" s="300" t="s">
        <v>945</v>
      </c>
      <c r="C51" s="295"/>
      <c r="D51" s="295"/>
      <c r="E51" s="295"/>
      <c r="F51" s="295"/>
      <c r="G51" s="294"/>
      <c r="H51" s="295"/>
      <c r="I51" s="295">
        <v>0</v>
      </c>
      <c r="J51" s="295">
        <v>0</v>
      </c>
      <c r="K51" s="295">
        <v>0</v>
      </c>
      <c r="L51" s="294">
        <v>0</v>
      </c>
      <c r="M51" s="295">
        <v>-106696</v>
      </c>
      <c r="N51" s="295">
        <v>-135137</v>
      </c>
      <c r="O51" s="302">
        <v>-134686</v>
      </c>
      <c r="P51" s="302">
        <v>-216990</v>
      </c>
      <c r="Q51" s="294">
        <v>-593509</v>
      </c>
      <c r="R51" s="295">
        <v>-234446</v>
      </c>
      <c r="S51" s="293">
        <v>-224723</v>
      </c>
      <c r="T51" s="293">
        <v>-203456</v>
      </c>
      <c r="U51" s="293">
        <v>-207720</v>
      </c>
      <c r="V51" s="294">
        <v>-870345</v>
      </c>
      <c r="W51" s="295">
        <v>-245794</v>
      </c>
      <c r="X51" s="293">
        <v>-237167</v>
      </c>
      <c r="Y51" s="293">
        <v>-329050</v>
      </c>
      <c r="Z51" s="293">
        <v>-475292</v>
      </c>
      <c r="AA51" s="294">
        <v>-1287303</v>
      </c>
      <c r="AB51" s="293">
        <v>-384192</v>
      </c>
      <c r="AC51" s="293">
        <v>-280342</v>
      </c>
      <c r="AD51" s="293">
        <v>-352920</v>
      </c>
      <c r="AE51" s="293">
        <v>-159688</v>
      </c>
      <c r="AF51" s="294">
        <v>-1177142</v>
      </c>
      <c r="AG51" s="293">
        <v>-352488</v>
      </c>
      <c r="AH51" s="293">
        <v>-411215</v>
      </c>
      <c r="AI51" s="293">
        <v>-239055</v>
      </c>
      <c r="AJ51" s="293">
        <v>-432587</v>
      </c>
      <c r="AK51" s="294">
        <v>-1435345</v>
      </c>
      <c r="AL51" s="293">
        <v>-414896</v>
      </c>
      <c r="AM51" s="293">
        <v>-373009</v>
      </c>
      <c r="AN51" s="293">
        <v>-373605</v>
      </c>
      <c r="AO51" s="293">
        <v>-378236</v>
      </c>
      <c r="AP51" s="294">
        <v>-1539746</v>
      </c>
      <c r="AQ51" s="293">
        <v>-457900</v>
      </c>
      <c r="AR51" s="293">
        <v>-406610</v>
      </c>
      <c r="AS51" s="263"/>
    </row>
    <row r="52" spans="1:45" ht="11.25" customHeight="1">
      <c r="A52" s="285" t="s">
        <v>833</v>
      </c>
      <c r="B52" s="286" t="s">
        <v>834</v>
      </c>
      <c r="C52" s="287">
        <v>555485</v>
      </c>
      <c r="D52" s="287">
        <v>533861</v>
      </c>
      <c r="E52" s="287">
        <v>525394</v>
      </c>
      <c r="F52" s="287">
        <v>2051774</v>
      </c>
      <c r="G52" s="288">
        <v>3666514</v>
      </c>
      <c r="H52" s="289">
        <v>569098</v>
      </c>
      <c r="I52" s="287">
        <v>-642534</v>
      </c>
      <c r="J52" s="287">
        <v>834770</v>
      </c>
      <c r="K52" s="287">
        <v>2458657</v>
      </c>
      <c r="L52" s="288">
        <v>3219991</v>
      </c>
      <c r="M52" s="287">
        <v>1045723</v>
      </c>
      <c r="N52" s="287">
        <v>270785</v>
      </c>
      <c r="O52" s="303">
        <v>-667600</v>
      </c>
      <c r="P52" s="303">
        <v>2104175</v>
      </c>
      <c r="Q52" s="288">
        <v>2753083</v>
      </c>
      <c r="R52" s="287">
        <v>1708008</v>
      </c>
      <c r="S52" s="287">
        <v>-620913</v>
      </c>
      <c r="T52" s="287">
        <v>-2003699</v>
      </c>
      <c r="U52" s="287">
        <v>4130327</v>
      </c>
      <c r="V52" s="288">
        <v>3213723</v>
      </c>
      <c r="W52" s="287">
        <v>1664960</v>
      </c>
      <c r="X52" s="287">
        <v>3927135</v>
      </c>
      <c r="Y52" s="287">
        <v>2482882</v>
      </c>
      <c r="Z52" s="287">
        <v>1822568</v>
      </c>
      <c r="AA52" s="288">
        <v>9897545</v>
      </c>
      <c r="AB52" s="287">
        <v>1355378</v>
      </c>
      <c r="AC52" s="287">
        <v>2113258</v>
      </c>
      <c r="AD52" s="287">
        <v>1309613</v>
      </c>
      <c r="AE52" s="287">
        <v>-1017803</v>
      </c>
      <c r="AF52" s="288">
        <v>3760446</v>
      </c>
      <c r="AG52" s="287">
        <v>1532810</v>
      </c>
      <c r="AH52" s="287">
        <v>4117612</v>
      </c>
      <c r="AI52" s="287">
        <v>1225041</v>
      </c>
      <c r="AJ52" s="287">
        <v>2421862</v>
      </c>
      <c r="AK52" s="288">
        <v>9297325</v>
      </c>
      <c r="AL52" s="287">
        <v>-636765</v>
      </c>
      <c r="AM52" s="287">
        <v>1226982</v>
      </c>
      <c r="AN52" s="287">
        <v>1613370</v>
      </c>
      <c r="AO52" s="287">
        <v>2155043</v>
      </c>
      <c r="AP52" s="288">
        <v>4358630</v>
      </c>
      <c r="AQ52" s="287">
        <v>1400580</v>
      </c>
      <c r="AR52" s="287">
        <v>813389</v>
      </c>
      <c r="AS52" s="263"/>
    </row>
    <row r="53" spans="1:45" ht="11.25" customHeight="1">
      <c r="A53" s="285" t="s">
        <v>835</v>
      </c>
      <c r="B53" s="286" t="s">
        <v>836</v>
      </c>
      <c r="C53" s="304"/>
      <c r="D53" s="304"/>
      <c r="E53" s="304"/>
      <c r="F53" s="304"/>
      <c r="G53" s="305"/>
      <c r="H53" s="306"/>
      <c r="I53" s="304"/>
      <c r="J53" s="304"/>
      <c r="K53" s="301">
        <v>0</v>
      </c>
      <c r="L53" s="305"/>
      <c r="N53" s="301"/>
      <c r="O53" s="301"/>
      <c r="P53" s="301"/>
      <c r="Q53" s="305"/>
      <c r="S53" s="293"/>
      <c r="T53" s="293"/>
      <c r="U53" s="293"/>
      <c r="V53" s="305"/>
      <c r="X53" s="287"/>
      <c r="Y53" s="287"/>
      <c r="Z53" s="293"/>
      <c r="AA53" s="305"/>
      <c r="AB53" s="287"/>
      <c r="AC53" s="287"/>
      <c r="AD53" s="287"/>
      <c r="AE53" s="287"/>
      <c r="AF53" s="305"/>
      <c r="AG53" s="287"/>
      <c r="AH53" s="293">
        <v>0</v>
      </c>
      <c r="AI53" s="293">
        <v>0</v>
      </c>
      <c r="AJ53" s="293"/>
      <c r="AK53" s="305"/>
      <c r="AL53" s="293"/>
      <c r="AM53" s="293"/>
      <c r="AP53" s="305"/>
      <c r="AS53" s="263"/>
    </row>
    <row r="54" spans="1:45" ht="11.25" customHeight="1">
      <c r="A54" s="291" t="s">
        <v>837</v>
      </c>
      <c r="B54" s="292" t="s">
        <v>838</v>
      </c>
      <c r="C54" s="293">
        <v>2009</v>
      </c>
      <c r="D54" s="293">
        <v>735</v>
      </c>
      <c r="E54" s="293">
        <v>1466</v>
      </c>
      <c r="F54" s="293">
        <v>-12</v>
      </c>
      <c r="G54" s="294">
        <v>4198</v>
      </c>
      <c r="H54" s="295">
        <v>10</v>
      </c>
      <c r="I54" s="293">
        <v>178</v>
      </c>
      <c r="J54" s="293">
        <v>444</v>
      </c>
      <c r="K54" s="293">
        <v>235</v>
      </c>
      <c r="L54" s="294">
        <v>867</v>
      </c>
      <c r="M54" s="293">
        <v>91</v>
      </c>
      <c r="N54" s="293">
        <v>21</v>
      </c>
      <c r="O54" s="301">
        <v>103</v>
      </c>
      <c r="P54" s="301">
        <v>108</v>
      </c>
      <c r="Q54" s="294">
        <v>323</v>
      </c>
      <c r="R54" s="293">
        <v>16</v>
      </c>
      <c r="S54" s="293">
        <v>25</v>
      </c>
      <c r="T54" s="293">
        <v>216</v>
      </c>
      <c r="U54" s="293">
        <v>716</v>
      </c>
      <c r="V54" s="294">
        <v>973</v>
      </c>
      <c r="W54" s="293">
        <v>-26</v>
      </c>
      <c r="X54" s="293">
        <v>884</v>
      </c>
      <c r="Y54" s="293">
        <v>285</v>
      </c>
      <c r="Z54" s="293">
        <v>10849</v>
      </c>
      <c r="AA54" s="294">
        <v>11992</v>
      </c>
      <c r="AB54" s="293">
        <v>60</v>
      </c>
      <c r="AC54" s="293">
        <v>54</v>
      </c>
      <c r="AD54" s="293">
        <v>1147</v>
      </c>
      <c r="AE54" s="293">
        <v>160</v>
      </c>
      <c r="AF54" s="294">
        <v>1421</v>
      </c>
      <c r="AG54" s="293">
        <v>244</v>
      </c>
      <c r="AH54" s="293">
        <v>266</v>
      </c>
      <c r="AI54" s="293">
        <v>178</v>
      </c>
      <c r="AJ54" s="293">
        <v>2152</v>
      </c>
      <c r="AK54" s="294">
        <v>2840</v>
      </c>
      <c r="AL54" s="293">
        <v>68</v>
      </c>
      <c r="AM54" s="293">
        <v>302</v>
      </c>
      <c r="AN54" s="293">
        <v>27</v>
      </c>
      <c r="AO54" s="293">
        <v>182</v>
      </c>
      <c r="AP54" s="294">
        <v>579</v>
      </c>
      <c r="AQ54" s="293">
        <v>299</v>
      </c>
      <c r="AR54" s="293">
        <v>226</v>
      </c>
      <c r="AS54" s="263"/>
    </row>
    <row r="55" spans="1:45" ht="11.25" customHeight="1">
      <c r="A55" s="291" t="s">
        <v>839</v>
      </c>
      <c r="B55" s="292" t="s">
        <v>840</v>
      </c>
      <c r="C55" s="293">
        <v>-35090</v>
      </c>
      <c r="D55" s="293">
        <v>-10204</v>
      </c>
      <c r="E55" s="293">
        <v>-12035</v>
      </c>
      <c r="F55" s="293">
        <v>-85883</v>
      </c>
      <c r="G55" s="294">
        <v>-143212</v>
      </c>
      <c r="H55" s="295">
        <v>-10161</v>
      </c>
      <c r="I55" s="293">
        <v>-26606</v>
      </c>
      <c r="J55" s="293">
        <v>-32794</v>
      </c>
      <c r="K55" s="293">
        <v>-70705</v>
      </c>
      <c r="L55" s="294">
        <v>-140266</v>
      </c>
      <c r="M55" s="293">
        <v>-23505</v>
      </c>
      <c r="N55" s="293">
        <v>-40969</v>
      </c>
      <c r="O55" s="301">
        <v>-64486</v>
      </c>
      <c r="P55" s="301">
        <v>-93475</v>
      </c>
      <c r="Q55" s="294">
        <v>-222435</v>
      </c>
      <c r="R55" s="293">
        <v>-20190</v>
      </c>
      <c r="S55" s="293">
        <v>-32179</v>
      </c>
      <c r="T55" s="293">
        <v>-46810</v>
      </c>
      <c r="U55" s="293">
        <v>-88553</v>
      </c>
      <c r="V55" s="294">
        <v>-187732</v>
      </c>
      <c r="W55" s="293">
        <v>-6790</v>
      </c>
      <c r="X55" s="293">
        <v>-11482</v>
      </c>
      <c r="Y55" s="293">
        <v>-39756</v>
      </c>
      <c r="Z55" s="293">
        <v>-78761</v>
      </c>
      <c r="AA55" s="294">
        <v>-136789</v>
      </c>
      <c r="AB55" s="293">
        <v>-12371</v>
      </c>
      <c r="AC55" s="293">
        <v>-4724</v>
      </c>
      <c r="AD55" s="293">
        <v>-8855</v>
      </c>
      <c r="AE55" s="293">
        <v>-48527</v>
      </c>
      <c r="AF55" s="294">
        <v>-74477</v>
      </c>
      <c r="AG55" s="293">
        <v>-1360</v>
      </c>
      <c r="AH55" s="293">
        <v>-13692</v>
      </c>
      <c r="AI55" s="293">
        <v>-27724</v>
      </c>
      <c r="AJ55" s="293">
        <v>-54336</v>
      </c>
      <c r="AK55" s="294">
        <v>-97112</v>
      </c>
      <c r="AL55" s="293">
        <v>-6929</v>
      </c>
      <c r="AM55" s="293">
        <v>-26886</v>
      </c>
      <c r="AN55" s="293">
        <v>-33615</v>
      </c>
      <c r="AO55" s="293">
        <v>-77812</v>
      </c>
      <c r="AP55" s="294">
        <v>-145242</v>
      </c>
      <c r="AQ55" s="293">
        <v>-10691</v>
      </c>
      <c r="AR55" s="293">
        <v>-3470</v>
      </c>
      <c r="AS55" s="263"/>
    </row>
    <row r="56" spans="1:45" ht="11.25" customHeight="1">
      <c r="A56" s="291" t="s">
        <v>841</v>
      </c>
      <c r="B56" s="292" t="s">
        <v>842</v>
      </c>
      <c r="C56" s="293">
        <v>0</v>
      </c>
      <c r="D56" s="293">
        <v>0</v>
      </c>
      <c r="E56" s="293">
        <v>0</v>
      </c>
      <c r="F56" s="293">
        <v>0</v>
      </c>
      <c r="G56" s="294">
        <v>0</v>
      </c>
      <c r="H56" s="295">
        <v>0</v>
      </c>
      <c r="I56" s="293">
        <v>0</v>
      </c>
      <c r="J56" s="293">
        <v>0</v>
      </c>
      <c r="K56" s="293">
        <v>0</v>
      </c>
      <c r="L56" s="294">
        <v>0</v>
      </c>
      <c r="M56" s="293">
        <v>0</v>
      </c>
      <c r="N56" s="293">
        <v>0</v>
      </c>
      <c r="O56" s="301">
        <v>0</v>
      </c>
      <c r="P56" s="301">
        <v>0</v>
      </c>
      <c r="Q56" s="294">
        <v>0</v>
      </c>
      <c r="R56" s="301">
        <v>0</v>
      </c>
      <c r="S56" s="293">
        <v>0</v>
      </c>
      <c r="T56" s="293">
        <v>0</v>
      </c>
      <c r="U56" s="293"/>
      <c r="V56" s="294">
        <v>0</v>
      </c>
      <c r="W56" s="301">
        <v>0</v>
      </c>
      <c r="X56" s="293">
        <v>0</v>
      </c>
      <c r="Y56" s="293">
        <v>0</v>
      </c>
      <c r="Z56" s="293">
        <v>0</v>
      </c>
      <c r="AA56" s="294">
        <v>0</v>
      </c>
      <c r="AB56" s="293">
        <v>0</v>
      </c>
      <c r="AC56" s="293">
        <v>0</v>
      </c>
      <c r="AD56" s="293">
        <v>0</v>
      </c>
      <c r="AE56" s="293">
        <v>15635</v>
      </c>
      <c r="AF56" s="294">
        <v>15635</v>
      </c>
      <c r="AG56" s="293">
        <v>0</v>
      </c>
      <c r="AH56" s="293">
        <v>0</v>
      </c>
      <c r="AI56" s="293">
        <v>0</v>
      </c>
      <c r="AJ56" s="293">
        <v>0</v>
      </c>
      <c r="AK56" s="294">
        <v>0</v>
      </c>
      <c r="AL56" s="293">
        <v>0</v>
      </c>
      <c r="AM56" s="293" t="s">
        <v>60</v>
      </c>
      <c r="AN56" s="293">
        <v>851</v>
      </c>
      <c r="AO56" s="293">
        <v>0</v>
      </c>
      <c r="AP56" s="294">
        <v>851</v>
      </c>
      <c r="AQ56" s="293">
        <v>0</v>
      </c>
      <c r="AR56" s="293">
        <v>0</v>
      </c>
      <c r="AS56" s="263"/>
    </row>
    <row r="57" spans="1:45" ht="11.25" customHeight="1">
      <c r="A57" s="299" t="s">
        <v>843</v>
      </c>
      <c r="B57" s="300" t="s">
        <v>844</v>
      </c>
      <c r="C57" s="295">
        <v>-260</v>
      </c>
      <c r="D57" s="295">
        <v>-30986</v>
      </c>
      <c r="E57" s="295">
        <v>-5865</v>
      </c>
      <c r="F57" s="295">
        <v>22151</v>
      </c>
      <c r="G57" s="294">
        <v>-14960</v>
      </c>
      <c r="H57" s="295">
        <v>396</v>
      </c>
      <c r="I57" s="295">
        <v>-2068</v>
      </c>
      <c r="J57" s="295">
        <v>2291</v>
      </c>
      <c r="K57" s="295">
        <v>736</v>
      </c>
      <c r="L57" s="294">
        <v>1355</v>
      </c>
      <c r="M57" s="295">
        <v>23771</v>
      </c>
      <c r="N57" s="295">
        <v>-23035</v>
      </c>
      <c r="O57" s="302">
        <v>-9422</v>
      </c>
      <c r="P57" s="302">
        <v>-14479</v>
      </c>
      <c r="Q57" s="294">
        <v>-23165</v>
      </c>
      <c r="R57" s="295">
        <v>37943</v>
      </c>
      <c r="S57" s="295">
        <v>4964</v>
      </c>
      <c r="T57" s="295">
        <v>1213</v>
      </c>
      <c r="U57" s="293">
        <v>1847</v>
      </c>
      <c r="V57" s="294">
        <v>45967</v>
      </c>
      <c r="W57" s="295">
        <v>-56154</v>
      </c>
      <c r="X57" s="293">
        <v>6952</v>
      </c>
      <c r="Y57" s="293">
        <v>6259</v>
      </c>
      <c r="Z57" s="293">
        <v>3348</v>
      </c>
      <c r="AA57" s="294">
        <v>-39595</v>
      </c>
      <c r="AB57" s="293">
        <v>7713</v>
      </c>
      <c r="AC57" s="293">
        <v>2947</v>
      </c>
      <c r="AD57" s="293">
        <v>10337</v>
      </c>
      <c r="AE57" s="293">
        <v>11455</v>
      </c>
      <c r="AF57" s="294">
        <v>32452</v>
      </c>
      <c r="AG57" s="293">
        <v>5257</v>
      </c>
      <c r="AH57" s="293">
        <v>-1190</v>
      </c>
      <c r="AI57" s="293">
        <v>-20842</v>
      </c>
      <c r="AJ57" s="293">
        <v>-20349</v>
      </c>
      <c r="AK57" s="294">
        <v>-37124</v>
      </c>
      <c r="AL57" s="293">
        <v>-77829</v>
      </c>
      <c r="AM57" s="293">
        <v>77829</v>
      </c>
      <c r="AN57" s="293">
        <v>0</v>
      </c>
      <c r="AO57" s="293">
        <v>0</v>
      </c>
      <c r="AP57" s="294">
        <v>0</v>
      </c>
      <c r="AQ57" s="293">
        <v>0</v>
      </c>
      <c r="AR57" s="293">
        <v>0</v>
      </c>
      <c r="AS57" s="263"/>
    </row>
    <row r="58" spans="1:45" ht="11.25" customHeight="1">
      <c r="A58" s="291" t="s">
        <v>845</v>
      </c>
      <c r="B58" s="300" t="s">
        <v>846</v>
      </c>
      <c r="C58" s="295">
        <v>0</v>
      </c>
      <c r="D58" s="295">
        <v>0</v>
      </c>
      <c r="E58" s="295">
        <v>0</v>
      </c>
      <c r="F58" s="295">
        <v>0</v>
      </c>
      <c r="G58" s="294">
        <v>0</v>
      </c>
      <c r="H58" s="295">
        <v>0</v>
      </c>
      <c r="I58" s="295">
        <v>0</v>
      </c>
      <c r="J58" s="295">
        <v>1250</v>
      </c>
      <c r="K58" s="295">
        <v>0</v>
      </c>
      <c r="L58" s="294">
        <v>1250</v>
      </c>
      <c r="M58" s="293"/>
      <c r="N58" s="293">
        <v>0</v>
      </c>
      <c r="O58" s="301">
        <v>0</v>
      </c>
      <c r="P58" s="301">
        <v>0</v>
      </c>
      <c r="Q58" s="294">
        <v>0</v>
      </c>
      <c r="R58" s="301">
        <v>0</v>
      </c>
      <c r="S58" s="293">
        <v>0</v>
      </c>
      <c r="T58" s="293">
        <v>0</v>
      </c>
      <c r="U58" s="293">
        <v>0</v>
      </c>
      <c r="V58" s="294">
        <v>0</v>
      </c>
      <c r="W58" s="301">
        <v>0</v>
      </c>
      <c r="X58" s="293">
        <v>0</v>
      </c>
      <c r="Y58" s="293">
        <v>0</v>
      </c>
      <c r="Z58" s="293">
        <v>0</v>
      </c>
      <c r="AA58" s="294">
        <v>0</v>
      </c>
      <c r="AB58" s="293">
        <v>0</v>
      </c>
      <c r="AC58" s="293">
        <v>0</v>
      </c>
      <c r="AD58" s="293">
        <v>0</v>
      </c>
      <c r="AE58" s="293">
        <v>0</v>
      </c>
      <c r="AF58" s="294">
        <v>0</v>
      </c>
      <c r="AG58" s="293">
        <v>0</v>
      </c>
      <c r="AH58" s="293">
        <v>0</v>
      </c>
      <c r="AI58" s="293">
        <v>0</v>
      </c>
      <c r="AJ58" s="293">
        <v>0</v>
      </c>
      <c r="AK58" s="294">
        <v>0</v>
      </c>
      <c r="AL58" s="293">
        <v>0</v>
      </c>
      <c r="AM58" s="293">
        <v>0</v>
      </c>
      <c r="AN58" s="293">
        <v>0</v>
      </c>
      <c r="AO58" s="293">
        <v>0</v>
      </c>
      <c r="AP58" s="294">
        <v>0</v>
      </c>
      <c r="AQ58" s="293">
        <v>0</v>
      </c>
      <c r="AR58" s="293">
        <v>0</v>
      </c>
      <c r="AS58" s="263"/>
    </row>
    <row r="59" spans="1:45" ht="11.25" customHeight="1">
      <c r="A59" s="291" t="s">
        <v>847</v>
      </c>
      <c r="B59" s="300" t="s">
        <v>848</v>
      </c>
      <c r="C59" s="295">
        <v>-9461</v>
      </c>
      <c r="D59" s="295">
        <v>-48835</v>
      </c>
      <c r="E59" s="295">
        <v>-30963</v>
      </c>
      <c r="F59" s="295">
        <v>-38389</v>
      </c>
      <c r="G59" s="294">
        <v>-127648</v>
      </c>
      <c r="H59" s="295">
        <v>-23641</v>
      </c>
      <c r="I59" s="295">
        <v>-39793</v>
      </c>
      <c r="J59" s="295">
        <v>-50367</v>
      </c>
      <c r="K59" s="295">
        <v>-43524</v>
      </c>
      <c r="L59" s="294">
        <v>-157325</v>
      </c>
      <c r="M59" s="293">
        <v>-29374</v>
      </c>
      <c r="N59" s="293">
        <v>-38942</v>
      </c>
      <c r="O59" s="301">
        <v>-96898</v>
      </c>
      <c r="P59" s="301">
        <v>-55120</v>
      </c>
      <c r="Q59" s="294">
        <v>-220334</v>
      </c>
      <c r="R59" s="293">
        <v>-40626</v>
      </c>
      <c r="S59" s="293">
        <v>-48864</v>
      </c>
      <c r="T59" s="293">
        <v>-42317</v>
      </c>
      <c r="U59" s="293">
        <v>-61371</v>
      </c>
      <c r="V59" s="294">
        <v>-193178</v>
      </c>
      <c r="W59" s="293">
        <v>-25818</v>
      </c>
      <c r="X59" s="293">
        <v>-15610</v>
      </c>
      <c r="Y59" s="293">
        <v>-16597</v>
      </c>
      <c r="Z59" s="293">
        <v>-19721</v>
      </c>
      <c r="AA59" s="294">
        <v>-77746</v>
      </c>
      <c r="AB59" s="293">
        <v>-33794</v>
      </c>
      <c r="AC59" s="293">
        <v>-32044</v>
      </c>
      <c r="AD59" s="293">
        <v>-36806</v>
      </c>
      <c r="AE59" s="293">
        <v>-54452</v>
      </c>
      <c r="AF59" s="294">
        <v>-157096</v>
      </c>
      <c r="AG59" s="293">
        <v>-29810</v>
      </c>
      <c r="AH59" s="293">
        <v>-27902</v>
      </c>
      <c r="AI59" s="293">
        <v>-27897</v>
      </c>
      <c r="AJ59" s="293">
        <v>-66014</v>
      </c>
      <c r="AK59" s="294">
        <v>-151623</v>
      </c>
      <c r="AL59" s="293">
        <v>-28403</v>
      </c>
      <c r="AM59" s="293">
        <v>-25288</v>
      </c>
      <c r="AN59" s="293">
        <v>-40512</v>
      </c>
      <c r="AO59" s="293">
        <v>-47828</v>
      </c>
      <c r="AP59" s="294">
        <v>-142031</v>
      </c>
      <c r="AQ59" s="293">
        <v>-44857</v>
      </c>
      <c r="AR59" s="293">
        <v>-47932</v>
      </c>
      <c r="AS59" s="263"/>
    </row>
    <row r="60" spans="1:45" ht="11.25" customHeight="1">
      <c r="A60" s="291" t="s">
        <v>849</v>
      </c>
      <c r="B60" s="300" t="s">
        <v>850</v>
      </c>
      <c r="C60" s="295"/>
      <c r="D60" s="295"/>
      <c r="E60" s="295"/>
      <c r="F60" s="295"/>
      <c r="G60" s="294">
        <v>0</v>
      </c>
      <c r="H60" s="293">
        <v>0</v>
      </c>
      <c r="I60" s="293">
        <v>0</v>
      </c>
      <c r="J60" s="293">
        <v>0</v>
      </c>
      <c r="K60" s="293">
        <v>0</v>
      </c>
      <c r="L60" s="294">
        <v>0</v>
      </c>
      <c r="M60" s="293">
        <v>0</v>
      </c>
      <c r="N60" s="293">
        <v>0</v>
      </c>
      <c r="O60" s="293">
        <v>0</v>
      </c>
      <c r="P60" s="293">
        <v>0</v>
      </c>
      <c r="Q60" s="294">
        <v>0</v>
      </c>
      <c r="R60" s="293">
        <v>0</v>
      </c>
      <c r="S60" s="293">
        <v>0</v>
      </c>
      <c r="T60" s="293">
        <v>0</v>
      </c>
      <c r="U60" s="293">
        <v>0</v>
      </c>
      <c r="V60" s="294">
        <v>0</v>
      </c>
      <c r="W60" s="293">
        <v>0</v>
      </c>
      <c r="X60" s="293">
        <v>0</v>
      </c>
      <c r="Y60" s="293">
        <v>0</v>
      </c>
      <c r="Z60" s="293">
        <v>0</v>
      </c>
      <c r="AA60" s="294">
        <v>0</v>
      </c>
      <c r="AB60" s="293">
        <v>0</v>
      </c>
      <c r="AC60" s="293">
        <v>0</v>
      </c>
      <c r="AD60" s="293">
        <v>0</v>
      </c>
      <c r="AE60" s="293">
        <v>0</v>
      </c>
      <c r="AF60" s="294">
        <v>0</v>
      </c>
      <c r="AG60" s="293">
        <v>0</v>
      </c>
      <c r="AH60" s="293"/>
      <c r="AI60" s="293">
        <v>-7500</v>
      </c>
      <c r="AJ60" s="293">
        <v>0</v>
      </c>
      <c r="AK60" s="294">
        <v>-7500</v>
      </c>
      <c r="AL60" s="293">
        <v>0</v>
      </c>
      <c r="AM60" s="293">
        <v>-12500</v>
      </c>
      <c r="AN60" s="293">
        <v>0</v>
      </c>
      <c r="AO60" s="293">
        <v>0</v>
      </c>
      <c r="AP60" s="294">
        <v>-12500</v>
      </c>
      <c r="AQ60" s="293">
        <v>0</v>
      </c>
      <c r="AR60" s="293">
        <v>-27000</v>
      </c>
      <c r="AS60" s="263"/>
    </row>
    <row r="61" spans="1:45" ht="11.25" customHeight="1">
      <c r="A61" s="291" t="s">
        <v>851</v>
      </c>
      <c r="B61" s="300" t="s">
        <v>852</v>
      </c>
      <c r="C61" s="295">
        <v>0</v>
      </c>
      <c r="D61" s="295">
        <v>0</v>
      </c>
      <c r="E61" s="295">
        <v>0</v>
      </c>
      <c r="F61" s="295">
        <v>0</v>
      </c>
      <c r="G61" s="294">
        <v>0</v>
      </c>
      <c r="H61" s="295">
        <v>-13395</v>
      </c>
      <c r="I61" s="295">
        <v>-38380</v>
      </c>
      <c r="J61" s="295">
        <v>163</v>
      </c>
      <c r="K61" s="295">
        <v>162</v>
      </c>
      <c r="L61" s="294">
        <v>-51450</v>
      </c>
      <c r="M61" s="293">
        <v>0</v>
      </c>
      <c r="N61" s="293">
        <v>-5122</v>
      </c>
      <c r="O61" s="301">
        <v>-209</v>
      </c>
      <c r="P61" s="295">
        <v>0</v>
      </c>
      <c r="Q61" s="294">
        <v>-5331</v>
      </c>
      <c r="R61" s="295">
        <v>0</v>
      </c>
      <c r="S61" s="293">
        <v>0</v>
      </c>
      <c r="T61" s="293">
        <v>0</v>
      </c>
      <c r="U61" s="293">
        <v>-1868084</v>
      </c>
      <c r="V61" s="294">
        <v>-1868084</v>
      </c>
      <c r="W61" s="301">
        <v>-22052</v>
      </c>
      <c r="X61" s="293">
        <v>0</v>
      </c>
      <c r="Y61" s="293">
        <v>0</v>
      </c>
      <c r="Z61" s="293">
        <v>0</v>
      </c>
      <c r="AA61" s="294">
        <v>-22052</v>
      </c>
      <c r="AB61" s="293">
        <v>-44038</v>
      </c>
      <c r="AC61" s="293">
        <v>-594479</v>
      </c>
      <c r="AD61" s="293">
        <v>-5000</v>
      </c>
      <c r="AE61" s="293">
        <v>-7293</v>
      </c>
      <c r="AF61" s="294">
        <v>-650810</v>
      </c>
      <c r="AG61" s="293">
        <v>0</v>
      </c>
      <c r="AH61" s="293">
        <v>0</v>
      </c>
      <c r="AI61" s="293">
        <v>0</v>
      </c>
      <c r="AJ61" s="293">
        <v>0</v>
      </c>
      <c r="AK61" s="294">
        <v>0</v>
      </c>
      <c r="AL61" s="293">
        <v>0</v>
      </c>
      <c r="AM61" s="293">
        <v>0</v>
      </c>
      <c r="AN61" s="293">
        <v>0</v>
      </c>
      <c r="AO61" s="293">
        <v>0</v>
      </c>
      <c r="AP61" s="294">
        <v>0</v>
      </c>
      <c r="AQ61" s="293">
        <v>0</v>
      </c>
      <c r="AR61" s="293">
        <v>0</v>
      </c>
      <c r="AS61" s="263"/>
    </row>
    <row r="62" spans="1:45" ht="11.25" customHeight="1">
      <c r="A62" s="225" t="s">
        <v>853</v>
      </c>
      <c r="B62" s="300" t="s">
        <v>912</v>
      </c>
      <c r="C62" s="295">
        <v>0</v>
      </c>
      <c r="D62" s="295">
        <v>0</v>
      </c>
      <c r="E62" s="295">
        <v>0</v>
      </c>
      <c r="F62" s="295">
        <v>0</v>
      </c>
      <c r="G62" s="294">
        <v>0</v>
      </c>
      <c r="H62" s="295">
        <v>0</v>
      </c>
      <c r="I62" s="295">
        <v>0</v>
      </c>
      <c r="J62" s="295">
        <v>0</v>
      </c>
      <c r="K62" s="295">
        <v>0</v>
      </c>
      <c r="L62" s="294">
        <v>0</v>
      </c>
      <c r="M62" s="295">
        <v>0</v>
      </c>
      <c r="N62" s="295">
        <v>0</v>
      </c>
      <c r="O62" s="301">
        <v>-7076</v>
      </c>
      <c r="P62" s="295">
        <v>0</v>
      </c>
      <c r="Q62" s="294">
        <v>-7076</v>
      </c>
      <c r="R62" s="295">
        <v>0</v>
      </c>
      <c r="S62" s="293">
        <v>0</v>
      </c>
      <c r="T62" s="293">
        <v>0</v>
      </c>
      <c r="U62" s="293">
        <v>0</v>
      </c>
      <c r="V62" s="294">
        <v>0</v>
      </c>
      <c r="W62" s="301">
        <v>0</v>
      </c>
      <c r="X62" s="293">
        <v>0</v>
      </c>
      <c r="Y62" s="293">
        <v>0</v>
      </c>
      <c r="Z62" s="293">
        <v>0</v>
      </c>
      <c r="AA62" s="294">
        <v>0</v>
      </c>
      <c r="AB62" s="293">
        <v>0</v>
      </c>
      <c r="AC62" s="293">
        <v>0</v>
      </c>
      <c r="AD62" s="293">
        <v>0</v>
      </c>
      <c r="AE62" s="293">
        <v>0</v>
      </c>
      <c r="AF62" s="294">
        <v>0</v>
      </c>
      <c r="AG62" s="293">
        <v>0</v>
      </c>
      <c r="AH62" s="293">
        <v>0</v>
      </c>
      <c r="AI62" s="293">
        <v>0</v>
      </c>
      <c r="AJ62" s="293">
        <v>0</v>
      </c>
      <c r="AK62" s="294">
        <v>0</v>
      </c>
      <c r="AL62" s="293">
        <v>0</v>
      </c>
      <c r="AM62" s="293">
        <v>0</v>
      </c>
      <c r="AN62" s="293">
        <v>0</v>
      </c>
      <c r="AO62" s="293">
        <v>0</v>
      </c>
      <c r="AP62" s="294">
        <v>0</v>
      </c>
      <c r="AQ62" s="293">
        <v>0</v>
      </c>
      <c r="AR62" s="293">
        <v>0</v>
      </c>
      <c r="AS62" s="263"/>
    </row>
    <row r="63" spans="1:45" ht="11.25" customHeight="1">
      <c r="A63" s="291" t="s">
        <v>854</v>
      </c>
      <c r="B63" s="300" t="s">
        <v>855</v>
      </c>
      <c r="C63" s="295">
        <v>0</v>
      </c>
      <c r="D63" s="295">
        <v>0</v>
      </c>
      <c r="E63" s="295">
        <v>0</v>
      </c>
      <c r="F63" s="295">
        <v>0</v>
      </c>
      <c r="G63" s="294">
        <v>0</v>
      </c>
      <c r="H63" s="295">
        <v>426</v>
      </c>
      <c r="I63" s="295">
        <v>171</v>
      </c>
      <c r="J63" s="295">
        <v>63</v>
      </c>
      <c r="K63" s="295">
        <v>-222</v>
      </c>
      <c r="L63" s="294">
        <v>438</v>
      </c>
      <c r="M63" s="293">
        <v>0</v>
      </c>
      <c r="N63" s="293">
        <v>2</v>
      </c>
      <c r="O63" s="301">
        <v>0</v>
      </c>
      <c r="P63" s="295">
        <v>0</v>
      </c>
      <c r="Q63" s="294">
        <v>2</v>
      </c>
      <c r="R63" s="295">
        <v>0</v>
      </c>
      <c r="S63" s="293">
        <v>0</v>
      </c>
      <c r="T63" s="293">
        <v>0</v>
      </c>
      <c r="U63" s="293">
        <v>1200</v>
      </c>
      <c r="V63" s="294">
        <v>1200</v>
      </c>
      <c r="W63" s="301">
        <v>0</v>
      </c>
      <c r="X63" s="293">
        <v>0</v>
      </c>
      <c r="Y63" s="293">
        <v>0</v>
      </c>
      <c r="Z63" s="293">
        <v>0</v>
      </c>
      <c r="AA63" s="294">
        <v>0</v>
      </c>
      <c r="AB63" s="293">
        <v>61</v>
      </c>
      <c r="AC63" s="293">
        <v>0</v>
      </c>
      <c r="AD63" s="293">
        <v>0</v>
      </c>
      <c r="AE63" s="293">
        <v>0</v>
      </c>
      <c r="AF63" s="294">
        <v>61</v>
      </c>
      <c r="AG63" s="293">
        <v>0</v>
      </c>
      <c r="AH63" s="293">
        <v>0</v>
      </c>
      <c r="AI63" s="293">
        <v>0</v>
      </c>
      <c r="AJ63" s="293">
        <v>0</v>
      </c>
      <c r="AK63" s="294">
        <v>0</v>
      </c>
      <c r="AL63" s="293">
        <v>0</v>
      </c>
      <c r="AM63" s="293">
        <v>0</v>
      </c>
      <c r="AN63" s="293">
        <v>0</v>
      </c>
      <c r="AO63" s="293">
        <v>-32032</v>
      </c>
      <c r="AP63" s="294">
        <v>-32032</v>
      </c>
      <c r="AQ63" s="293">
        <v>0</v>
      </c>
      <c r="AR63" s="293">
        <v>0</v>
      </c>
      <c r="AS63" s="263"/>
    </row>
    <row r="64" spans="1:45" ht="11.25" customHeight="1">
      <c r="A64" s="291" t="s">
        <v>913</v>
      </c>
      <c r="B64" s="300" t="s">
        <v>916</v>
      </c>
      <c r="C64" s="295">
        <v>0</v>
      </c>
      <c r="D64" s="295">
        <v>0</v>
      </c>
      <c r="E64" s="295">
        <v>0</v>
      </c>
      <c r="F64" s="295">
        <v>0</v>
      </c>
      <c r="G64" s="294">
        <v>0</v>
      </c>
      <c r="H64" s="295">
        <v>0</v>
      </c>
      <c r="I64" s="295">
        <v>0</v>
      </c>
      <c r="J64" s="295">
        <v>0</v>
      </c>
      <c r="K64" s="295">
        <v>0</v>
      </c>
      <c r="L64" s="294">
        <v>0</v>
      </c>
      <c r="M64" s="295">
        <v>0</v>
      </c>
      <c r="N64" s="295">
        <v>0</v>
      </c>
      <c r="O64" s="295">
        <v>0</v>
      </c>
      <c r="P64" s="295">
        <v>0</v>
      </c>
      <c r="Q64" s="294">
        <v>0</v>
      </c>
      <c r="R64" s="295">
        <v>0</v>
      </c>
      <c r="S64" s="295">
        <v>0</v>
      </c>
      <c r="T64" s="295">
        <v>0</v>
      </c>
      <c r="U64" s="295">
        <v>0</v>
      </c>
      <c r="V64" s="294">
        <v>0</v>
      </c>
      <c r="W64" s="295">
        <v>0</v>
      </c>
      <c r="X64" s="295">
        <v>0</v>
      </c>
      <c r="Y64" s="295">
        <v>0</v>
      </c>
      <c r="Z64" s="295">
        <v>0</v>
      </c>
      <c r="AA64" s="294">
        <v>0</v>
      </c>
      <c r="AB64" s="295">
        <v>0</v>
      </c>
      <c r="AC64" s="295">
        <v>0</v>
      </c>
      <c r="AD64" s="295">
        <v>0</v>
      </c>
      <c r="AE64" s="295">
        <v>0</v>
      </c>
      <c r="AF64" s="294">
        <v>0</v>
      </c>
      <c r="AG64" s="295">
        <v>0</v>
      </c>
      <c r="AH64" s="295">
        <v>0</v>
      </c>
      <c r="AI64" s="295">
        <v>0</v>
      </c>
      <c r="AJ64" s="295">
        <v>0</v>
      </c>
      <c r="AK64" s="294">
        <v>0</v>
      </c>
      <c r="AL64" s="293">
        <v>0</v>
      </c>
      <c r="AM64" s="293">
        <v>868</v>
      </c>
      <c r="AN64" s="293">
        <v>815</v>
      </c>
      <c r="AO64" s="293">
        <v>250</v>
      </c>
      <c r="AP64" s="294">
        <v>1933</v>
      </c>
      <c r="AQ64" s="293">
        <v>250</v>
      </c>
      <c r="AR64" s="293">
        <v>167</v>
      </c>
      <c r="AS64" s="263"/>
    </row>
    <row r="65" spans="1:47" ht="11.25" customHeight="1">
      <c r="A65" s="291" t="s">
        <v>914</v>
      </c>
      <c r="B65" s="300" t="s">
        <v>915</v>
      </c>
      <c r="C65" s="295">
        <v>0</v>
      </c>
      <c r="D65" s="295">
        <v>0</v>
      </c>
      <c r="E65" s="295">
        <v>0</v>
      </c>
      <c r="F65" s="295">
        <v>0</v>
      </c>
      <c r="G65" s="294">
        <v>0</v>
      </c>
      <c r="H65" s="295">
        <v>0</v>
      </c>
      <c r="I65" s="295">
        <v>0</v>
      </c>
      <c r="J65" s="295">
        <v>0</v>
      </c>
      <c r="K65" s="295">
        <v>0</v>
      </c>
      <c r="L65" s="294">
        <v>0</v>
      </c>
      <c r="M65" s="295">
        <v>0</v>
      </c>
      <c r="N65" s="295">
        <v>0</v>
      </c>
      <c r="O65" s="295">
        <v>0</v>
      </c>
      <c r="P65" s="295">
        <v>0</v>
      </c>
      <c r="Q65" s="294">
        <v>0</v>
      </c>
      <c r="R65" s="295">
        <v>0</v>
      </c>
      <c r="S65" s="295">
        <v>0</v>
      </c>
      <c r="T65" s="295">
        <v>0</v>
      </c>
      <c r="U65" s="295">
        <v>0</v>
      </c>
      <c r="V65" s="294">
        <v>0</v>
      </c>
      <c r="W65" s="295">
        <v>0</v>
      </c>
      <c r="X65" s="295">
        <v>0</v>
      </c>
      <c r="Y65" s="295">
        <v>0</v>
      </c>
      <c r="Z65" s="295">
        <v>0</v>
      </c>
      <c r="AA65" s="294">
        <v>0</v>
      </c>
      <c r="AB65" s="295">
        <v>0</v>
      </c>
      <c r="AC65" s="295">
        <v>0</v>
      </c>
      <c r="AD65" s="295">
        <v>0</v>
      </c>
      <c r="AE65" s="295">
        <v>0</v>
      </c>
      <c r="AF65" s="294">
        <v>0</v>
      </c>
      <c r="AG65" s="295">
        <v>0</v>
      </c>
      <c r="AH65" s="295">
        <v>0</v>
      </c>
      <c r="AI65" s="295">
        <v>0</v>
      </c>
      <c r="AJ65" s="295">
        <v>0</v>
      </c>
      <c r="AK65" s="294">
        <v>0</v>
      </c>
      <c r="AL65" s="293">
        <v>0</v>
      </c>
      <c r="AM65" s="293">
        <v>1600</v>
      </c>
      <c r="AN65" s="293">
        <v>0</v>
      </c>
      <c r="AO65" s="293">
        <v>0</v>
      </c>
      <c r="AP65" s="294">
        <v>1600</v>
      </c>
      <c r="AQ65" s="293">
        <v>0</v>
      </c>
      <c r="AR65" s="293">
        <v>6000</v>
      </c>
      <c r="AS65" s="263"/>
    </row>
    <row r="66" spans="1:47" ht="11.25" customHeight="1">
      <c r="A66" s="291" t="s">
        <v>854</v>
      </c>
      <c r="B66" s="300" t="s">
        <v>967</v>
      </c>
      <c r="C66" s="295">
        <v>0</v>
      </c>
      <c r="D66" s="295">
        <v>0</v>
      </c>
      <c r="E66" s="295">
        <v>0</v>
      </c>
      <c r="F66" s="295">
        <v>0</v>
      </c>
      <c r="G66" s="294">
        <v>0</v>
      </c>
      <c r="H66" s="295">
        <v>0</v>
      </c>
      <c r="I66" s="295">
        <v>0</v>
      </c>
      <c r="J66" s="295">
        <v>0</v>
      </c>
      <c r="K66" s="295">
        <v>0</v>
      </c>
      <c r="L66" s="294">
        <v>0</v>
      </c>
      <c r="M66" s="295">
        <v>0</v>
      </c>
      <c r="N66" s="295">
        <v>0</v>
      </c>
      <c r="O66" s="295">
        <v>0</v>
      </c>
      <c r="P66" s="295">
        <v>0</v>
      </c>
      <c r="Q66" s="294">
        <v>0</v>
      </c>
      <c r="R66" s="295">
        <v>0</v>
      </c>
      <c r="S66" s="295">
        <v>0</v>
      </c>
      <c r="T66" s="295">
        <v>0</v>
      </c>
      <c r="U66" s="295">
        <v>0</v>
      </c>
      <c r="V66" s="294">
        <v>0</v>
      </c>
      <c r="W66" s="295">
        <v>0</v>
      </c>
      <c r="X66" s="295">
        <v>0</v>
      </c>
      <c r="Y66" s="295">
        <v>0</v>
      </c>
      <c r="Z66" s="295">
        <v>0</v>
      </c>
      <c r="AA66" s="294">
        <v>0</v>
      </c>
      <c r="AB66" s="295">
        <v>0</v>
      </c>
      <c r="AC66" s="295">
        <v>0</v>
      </c>
      <c r="AD66" s="295">
        <v>0</v>
      </c>
      <c r="AE66" s="295">
        <v>0</v>
      </c>
      <c r="AF66" s="294">
        <v>0</v>
      </c>
      <c r="AG66" s="295">
        <v>0</v>
      </c>
      <c r="AH66" s="295">
        <v>0</v>
      </c>
      <c r="AI66" s="295">
        <v>0</v>
      </c>
      <c r="AJ66" s="295">
        <v>0</v>
      </c>
      <c r="AK66" s="294">
        <v>0</v>
      </c>
      <c r="AL66" s="293">
        <v>0</v>
      </c>
      <c r="AM66" s="293">
        <v>0</v>
      </c>
      <c r="AN66" s="293">
        <v>0</v>
      </c>
      <c r="AO66" s="293">
        <v>90</v>
      </c>
      <c r="AP66" s="294">
        <v>90</v>
      </c>
      <c r="AQ66" s="293">
        <v>0</v>
      </c>
      <c r="AR66" s="293">
        <v>0</v>
      </c>
      <c r="AS66" s="263"/>
    </row>
    <row r="67" spans="1:47" ht="11" customHeight="1">
      <c r="A67" s="299" t="s">
        <v>983</v>
      </c>
      <c r="B67" s="292" t="s">
        <v>984</v>
      </c>
      <c r="C67" s="295"/>
      <c r="D67" s="295"/>
      <c r="E67" s="295"/>
      <c r="F67" s="295"/>
      <c r="G67" s="294"/>
      <c r="H67" s="295"/>
      <c r="I67" s="295"/>
      <c r="J67" s="295"/>
      <c r="K67" s="295"/>
      <c r="L67" s="294"/>
      <c r="M67" s="295"/>
      <c r="N67" s="295"/>
      <c r="O67" s="295"/>
      <c r="P67" s="295"/>
      <c r="Q67" s="294"/>
      <c r="R67" s="295"/>
      <c r="S67" s="295"/>
      <c r="T67" s="295"/>
      <c r="U67" s="295"/>
      <c r="V67" s="294"/>
      <c r="W67" s="295"/>
      <c r="X67" s="295"/>
      <c r="Y67" s="295"/>
      <c r="Z67" s="295"/>
      <c r="AA67" s="294"/>
      <c r="AB67" s="295"/>
      <c r="AC67" s="295"/>
      <c r="AD67" s="295"/>
      <c r="AE67" s="295"/>
      <c r="AF67" s="294"/>
      <c r="AG67" s="295"/>
      <c r="AH67" s="295"/>
      <c r="AI67" s="295"/>
      <c r="AJ67" s="295"/>
      <c r="AK67" s="294"/>
      <c r="AL67" s="293"/>
      <c r="AM67" s="293"/>
      <c r="AN67" s="293"/>
      <c r="AO67" s="293"/>
      <c r="AP67" s="294"/>
      <c r="AQ67" s="293"/>
      <c r="AR67" s="293">
        <v>685802</v>
      </c>
      <c r="AS67" s="263"/>
    </row>
    <row r="68" spans="1:47" ht="11.25" customHeight="1">
      <c r="A68" s="307" t="s">
        <v>856</v>
      </c>
      <c r="B68" s="308" t="s">
        <v>834</v>
      </c>
      <c r="C68" s="289">
        <v>-42802</v>
      </c>
      <c r="D68" s="289">
        <v>-89290</v>
      </c>
      <c r="E68" s="289">
        <v>-47397</v>
      </c>
      <c r="F68" s="289">
        <v>-102133</v>
      </c>
      <c r="G68" s="288">
        <v>-281622</v>
      </c>
      <c r="H68" s="289">
        <v>-46365</v>
      </c>
      <c r="I68" s="289">
        <v>-106498</v>
      </c>
      <c r="J68" s="289">
        <v>-78950</v>
      </c>
      <c r="K68" s="289">
        <v>-113318</v>
      </c>
      <c r="L68" s="288">
        <v>-345131</v>
      </c>
      <c r="M68" s="309">
        <v>-29017</v>
      </c>
      <c r="N68" s="309">
        <v>-108045</v>
      </c>
      <c r="O68" s="309">
        <v>-177988</v>
      </c>
      <c r="P68" s="309">
        <v>-162966</v>
      </c>
      <c r="Q68" s="288">
        <v>-478016</v>
      </c>
      <c r="R68" s="289">
        <v>-22857</v>
      </c>
      <c r="S68" s="289">
        <v>-76054</v>
      </c>
      <c r="T68" s="289">
        <v>-87698</v>
      </c>
      <c r="U68" s="287">
        <v>-2014245</v>
      </c>
      <c r="V68" s="288">
        <v>-2200854</v>
      </c>
      <c r="W68" s="289">
        <v>-110840</v>
      </c>
      <c r="X68" s="287">
        <v>-19256</v>
      </c>
      <c r="Y68" s="287">
        <v>-49809</v>
      </c>
      <c r="Z68" s="287">
        <v>-84285</v>
      </c>
      <c r="AA68" s="288">
        <v>-264190</v>
      </c>
      <c r="AB68" s="287">
        <v>-82369</v>
      </c>
      <c r="AC68" s="287">
        <v>-628246</v>
      </c>
      <c r="AD68" s="287">
        <v>-39177</v>
      </c>
      <c r="AE68" s="287">
        <v>-83022</v>
      </c>
      <c r="AF68" s="288">
        <v>-832814</v>
      </c>
      <c r="AG68" s="287">
        <v>-25669</v>
      </c>
      <c r="AH68" s="287">
        <v>-42518</v>
      </c>
      <c r="AI68" s="287">
        <v>-83785</v>
      </c>
      <c r="AJ68" s="287">
        <v>-138547</v>
      </c>
      <c r="AK68" s="288">
        <v>-290519</v>
      </c>
      <c r="AL68" s="287">
        <v>-113093</v>
      </c>
      <c r="AM68" s="287">
        <v>15925</v>
      </c>
      <c r="AN68" s="287">
        <v>-72434</v>
      </c>
      <c r="AO68" s="287">
        <v>-157150</v>
      </c>
      <c r="AP68" s="288">
        <v>-326752</v>
      </c>
      <c r="AQ68" s="287">
        <v>-54999</v>
      </c>
      <c r="AR68" s="287">
        <v>613793</v>
      </c>
      <c r="AS68" s="263"/>
    </row>
    <row r="69" spans="1:47" ht="11.25" customHeight="1">
      <c r="A69" s="285" t="s">
        <v>857</v>
      </c>
      <c r="B69" s="308" t="s">
        <v>836</v>
      </c>
      <c r="C69" s="295"/>
      <c r="D69" s="295"/>
      <c r="E69" s="295"/>
      <c r="F69" s="295"/>
      <c r="G69" s="294"/>
      <c r="H69" s="295"/>
      <c r="I69" s="295"/>
      <c r="J69" s="295"/>
      <c r="K69" s="295"/>
      <c r="L69" s="294"/>
      <c r="M69" s="301"/>
      <c r="N69" s="301"/>
      <c r="O69" s="301"/>
      <c r="P69" s="301"/>
      <c r="Q69" s="294"/>
      <c r="R69" s="301"/>
      <c r="S69" s="293"/>
      <c r="T69" s="293"/>
      <c r="U69" s="293"/>
      <c r="V69" s="294"/>
      <c r="W69" s="301"/>
      <c r="X69" s="293"/>
      <c r="Y69" s="293"/>
      <c r="Z69" s="293"/>
      <c r="AA69" s="294"/>
      <c r="AB69" s="293"/>
      <c r="AC69" s="293"/>
      <c r="AD69" s="293"/>
      <c r="AE69" s="293"/>
      <c r="AF69" s="294"/>
      <c r="AG69" s="293"/>
      <c r="AH69" s="293"/>
      <c r="AI69" s="293"/>
      <c r="AJ69" s="293"/>
      <c r="AK69" s="294"/>
      <c r="AL69" s="293"/>
      <c r="AM69" s="293"/>
      <c r="AP69" s="294"/>
      <c r="AS69" s="263"/>
    </row>
    <row r="70" spans="1:47" ht="11.25" customHeight="1">
      <c r="A70" s="310" t="s">
        <v>858</v>
      </c>
      <c r="B70" s="311" t="s">
        <v>859</v>
      </c>
      <c r="C70" s="295">
        <v>0</v>
      </c>
      <c r="D70" s="295">
        <v>360</v>
      </c>
      <c r="E70" s="295">
        <v>0</v>
      </c>
      <c r="F70" s="295">
        <v>360</v>
      </c>
      <c r="G70" s="294">
        <v>720</v>
      </c>
      <c r="H70" s="295">
        <v>360</v>
      </c>
      <c r="I70" s="295">
        <v>0</v>
      </c>
      <c r="J70" s="295">
        <v>0</v>
      </c>
      <c r="K70" s="295">
        <v>38</v>
      </c>
      <c r="L70" s="294">
        <v>398</v>
      </c>
      <c r="M70" s="293">
        <v>0</v>
      </c>
      <c r="N70" s="293">
        <v>0</v>
      </c>
      <c r="O70" s="301">
        <v>0</v>
      </c>
      <c r="P70" s="301">
        <v>0</v>
      </c>
      <c r="Q70" s="294">
        <v>0</v>
      </c>
      <c r="R70" s="301">
        <v>0</v>
      </c>
      <c r="S70" s="293">
        <v>0</v>
      </c>
      <c r="T70" s="293">
        <v>0</v>
      </c>
      <c r="U70" s="293">
        <v>0</v>
      </c>
      <c r="V70" s="294">
        <v>0</v>
      </c>
      <c r="W70" s="301">
        <v>0</v>
      </c>
      <c r="X70" s="293">
        <v>0</v>
      </c>
      <c r="Y70" s="293">
        <v>0</v>
      </c>
      <c r="Z70" s="293">
        <v>0</v>
      </c>
      <c r="AA70" s="294">
        <v>0</v>
      </c>
      <c r="AB70" s="293">
        <v>0</v>
      </c>
      <c r="AC70" s="293">
        <v>0</v>
      </c>
      <c r="AD70" s="293">
        <v>0</v>
      </c>
      <c r="AE70" s="293">
        <v>0</v>
      </c>
      <c r="AF70" s="294">
        <v>0</v>
      </c>
      <c r="AG70" s="293">
        <v>0</v>
      </c>
      <c r="AH70" s="293">
        <v>0</v>
      </c>
      <c r="AI70" s="293">
        <v>0</v>
      </c>
      <c r="AJ70" s="293">
        <v>0</v>
      </c>
      <c r="AK70" s="294">
        <v>0</v>
      </c>
      <c r="AL70" s="293">
        <v>0</v>
      </c>
      <c r="AM70" s="293">
        <v>0</v>
      </c>
      <c r="AN70" s="293">
        <v>0</v>
      </c>
      <c r="AO70" s="293">
        <v>0</v>
      </c>
      <c r="AP70" s="294">
        <v>0</v>
      </c>
      <c r="AQ70" s="293">
        <v>0</v>
      </c>
      <c r="AR70" s="293">
        <v>0</v>
      </c>
      <c r="AS70" s="263"/>
    </row>
    <row r="71" spans="1:47" ht="11.25" customHeight="1">
      <c r="A71" s="310" t="s">
        <v>860</v>
      </c>
      <c r="B71" s="311" t="s">
        <v>861</v>
      </c>
      <c r="C71" s="295">
        <v>0</v>
      </c>
      <c r="D71" s="295">
        <v>0</v>
      </c>
      <c r="E71" s="295">
        <v>0</v>
      </c>
      <c r="F71" s="295">
        <v>0</v>
      </c>
      <c r="G71" s="294">
        <v>0</v>
      </c>
      <c r="H71" s="295">
        <v>0</v>
      </c>
      <c r="I71" s="295">
        <v>0</v>
      </c>
      <c r="J71" s="295">
        <v>-75531</v>
      </c>
      <c r="K71" s="295">
        <v>0</v>
      </c>
      <c r="L71" s="294">
        <v>-75531</v>
      </c>
      <c r="M71" s="293">
        <v>-239607</v>
      </c>
      <c r="N71" s="293">
        <v>-11458</v>
      </c>
      <c r="O71" s="301">
        <v>-96197</v>
      </c>
      <c r="P71" s="301">
        <v>-450923</v>
      </c>
      <c r="Q71" s="294">
        <v>-798185</v>
      </c>
      <c r="R71" s="293">
        <v>-362224</v>
      </c>
      <c r="S71" s="293">
        <v>-367219</v>
      </c>
      <c r="T71" s="293">
        <v>0</v>
      </c>
      <c r="U71" s="293">
        <v>0</v>
      </c>
      <c r="V71" s="294">
        <v>-729443</v>
      </c>
      <c r="W71" s="293">
        <v>-997523</v>
      </c>
      <c r="X71" s="293">
        <v>-1248644</v>
      </c>
      <c r="Y71" s="293">
        <v>-750000</v>
      </c>
      <c r="Z71" s="293">
        <v>-749994</v>
      </c>
      <c r="AA71" s="294">
        <v>-3746161</v>
      </c>
      <c r="AB71" s="293">
        <v>-393462</v>
      </c>
      <c r="AC71" s="293">
        <v>-556534</v>
      </c>
      <c r="AD71" s="293">
        <v>-699991</v>
      </c>
      <c r="AE71" s="293">
        <v>-499998</v>
      </c>
      <c r="AF71" s="294">
        <v>-2149985</v>
      </c>
      <c r="AG71" s="293">
        <v>-580677</v>
      </c>
      <c r="AH71" s="293">
        <v>-1269315</v>
      </c>
      <c r="AI71" s="293">
        <v>-736223</v>
      </c>
      <c r="AJ71" s="293">
        <v>-1249279</v>
      </c>
      <c r="AK71" s="294">
        <v>-3835494</v>
      </c>
      <c r="AL71" s="295">
        <v>-602200</v>
      </c>
      <c r="AM71" s="295">
        <v>-265885</v>
      </c>
      <c r="AN71" s="295">
        <v>-868477</v>
      </c>
      <c r="AO71" s="295">
        <v>-1270989</v>
      </c>
      <c r="AP71" s="294">
        <v>-3007551</v>
      </c>
      <c r="AQ71" s="295">
        <v>-436237</v>
      </c>
      <c r="AR71" s="293">
        <v>-185882</v>
      </c>
      <c r="AS71" s="263"/>
    </row>
    <row r="72" spans="1:47" ht="11.25" customHeight="1">
      <c r="A72" s="310" t="s">
        <v>9</v>
      </c>
      <c r="B72" s="311" t="s">
        <v>862</v>
      </c>
      <c r="C72" s="295">
        <v>0</v>
      </c>
      <c r="D72" s="295">
        <v>0</v>
      </c>
      <c r="E72" s="295">
        <v>0</v>
      </c>
      <c r="F72" s="295">
        <v>0</v>
      </c>
      <c r="G72" s="294">
        <v>0</v>
      </c>
      <c r="H72" s="295">
        <v>0</v>
      </c>
      <c r="I72" s="295">
        <v>0</v>
      </c>
      <c r="J72" s="295">
        <v>204990</v>
      </c>
      <c r="K72" s="295">
        <v>0</v>
      </c>
      <c r="L72" s="294">
        <v>204990</v>
      </c>
      <c r="M72" s="293">
        <v>0</v>
      </c>
      <c r="N72" s="293">
        <v>1250000</v>
      </c>
      <c r="O72" s="301">
        <v>3550000</v>
      </c>
      <c r="P72" s="301">
        <v>205000</v>
      </c>
      <c r="Q72" s="294">
        <v>5005000</v>
      </c>
      <c r="R72" s="293">
        <v>0</v>
      </c>
      <c r="S72" s="293">
        <v>0</v>
      </c>
      <c r="T72" s="293">
        <v>0</v>
      </c>
      <c r="U72" s="293">
        <v>0</v>
      </c>
      <c r="V72" s="294">
        <v>0</v>
      </c>
      <c r="W72" s="293">
        <v>0</v>
      </c>
      <c r="X72" s="293">
        <v>0</v>
      </c>
      <c r="Y72" s="293">
        <v>0</v>
      </c>
      <c r="Z72" s="293">
        <v>0</v>
      </c>
      <c r="AA72" s="294">
        <v>0</v>
      </c>
      <c r="AB72" s="293">
        <v>0</v>
      </c>
      <c r="AC72" s="293">
        <v>0</v>
      </c>
      <c r="AD72" s="293">
        <v>0</v>
      </c>
      <c r="AE72" s="293">
        <v>0</v>
      </c>
      <c r="AF72" s="294">
        <v>0</v>
      </c>
      <c r="AG72" s="293">
        <v>0</v>
      </c>
      <c r="AH72" s="293">
        <v>0</v>
      </c>
      <c r="AI72" s="293">
        <v>0</v>
      </c>
      <c r="AJ72" s="293">
        <v>0</v>
      </c>
      <c r="AK72" s="294">
        <v>0</v>
      </c>
      <c r="AL72" s="295">
        <v>0</v>
      </c>
      <c r="AM72" s="295">
        <v>0</v>
      </c>
      <c r="AN72" s="295">
        <v>0</v>
      </c>
      <c r="AO72" s="295">
        <v>0</v>
      </c>
      <c r="AP72" s="294">
        <v>0</v>
      </c>
      <c r="AQ72" s="295">
        <v>256927</v>
      </c>
      <c r="AR72" s="295">
        <v>0</v>
      </c>
      <c r="AS72" s="263"/>
    </row>
    <row r="73" spans="1:47" ht="11.25" customHeight="1">
      <c r="A73" s="310" t="s">
        <v>863</v>
      </c>
      <c r="B73" s="311" t="s">
        <v>864</v>
      </c>
      <c r="C73" s="295">
        <v>0</v>
      </c>
      <c r="D73" s="295">
        <v>0</v>
      </c>
      <c r="E73" s="295">
        <v>0</v>
      </c>
      <c r="F73" s="295">
        <v>0</v>
      </c>
      <c r="G73" s="294">
        <v>0</v>
      </c>
      <c r="H73" s="295">
        <v>0</v>
      </c>
      <c r="I73" s="295">
        <v>1200000</v>
      </c>
      <c r="J73" s="295">
        <v>0</v>
      </c>
      <c r="K73" s="295">
        <v>0</v>
      </c>
      <c r="L73" s="294">
        <v>1200000</v>
      </c>
      <c r="M73" s="293">
        <v>0</v>
      </c>
      <c r="N73" s="293">
        <v>0</v>
      </c>
      <c r="O73" s="293">
        <v>0</v>
      </c>
      <c r="P73" s="293">
        <v>0</v>
      </c>
      <c r="Q73" s="294">
        <v>0</v>
      </c>
      <c r="R73" s="293">
        <v>0</v>
      </c>
      <c r="S73" s="293">
        <v>3000000</v>
      </c>
      <c r="T73" s="293">
        <v>3733240</v>
      </c>
      <c r="U73" s="293">
        <v>0</v>
      </c>
      <c r="V73" s="294">
        <v>6733240</v>
      </c>
      <c r="W73" s="293">
        <v>0</v>
      </c>
      <c r="X73" s="293">
        <v>0</v>
      </c>
      <c r="Y73" s="293">
        <v>3000000</v>
      </c>
      <c r="Z73" s="293">
        <v>258545</v>
      </c>
      <c r="AA73" s="294">
        <v>3258545</v>
      </c>
      <c r="AB73" s="293">
        <v>0</v>
      </c>
      <c r="AC73" s="293">
        <v>0</v>
      </c>
      <c r="AD73" s="293">
        <v>245855</v>
      </c>
      <c r="AE73" s="293">
        <v>2550000</v>
      </c>
      <c r="AF73" s="294">
        <v>2795855</v>
      </c>
      <c r="AG73" s="293">
        <v>0</v>
      </c>
      <c r="AH73" s="293">
        <v>4500000</v>
      </c>
      <c r="AI73" s="293">
        <v>555240</v>
      </c>
      <c r="AJ73" s="293">
        <v>0</v>
      </c>
      <c r="AK73" s="294">
        <v>5055240</v>
      </c>
      <c r="AL73" s="295">
        <v>1700000</v>
      </c>
      <c r="AM73" s="295">
        <v>0</v>
      </c>
      <c r="AN73" s="295">
        <v>2600000</v>
      </c>
      <c r="AO73" s="295">
        <v>268470</v>
      </c>
      <c r="AP73" s="294">
        <v>4568470</v>
      </c>
      <c r="AQ73" s="295">
        <v>0</v>
      </c>
      <c r="AR73" s="293">
        <v>0</v>
      </c>
      <c r="AS73" s="263"/>
    </row>
    <row r="74" spans="1:47" ht="11.25" customHeight="1">
      <c r="A74" s="310" t="s">
        <v>865</v>
      </c>
      <c r="B74" s="311" t="s">
        <v>866</v>
      </c>
      <c r="C74" s="295">
        <v>0</v>
      </c>
      <c r="D74" s="295">
        <v>0</v>
      </c>
      <c r="E74" s="295">
        <v>0</v>
      </c>
      <c r="F74" s="295">
        <v>0</v>
      </c>
      <c r="G74" s="294">
        <v>0</v>
      </c>
      <c r="H74" s="295">
        <v>0</v>
      </c>
      <c r="I74" s="295">
        <v>-969</v>
      </c>
      <c r="J74" s="295">
        <v>-90</v>
      </c>
      <c r="K74" s="295">
        <v>0</v>
      </c>
      <c r="L74" s="294">
        <v>-1059</v>
      </c>
      <c r="M74" s="293">
        <v>0</v>
      </c>
      <c r="N74" s="293">
        <v>0</v>
      </c>
      <c r="O74" s="301">
        <v>-33500</v>
      </c>
      <c r="P74" s="301">
        <v>-177</v>
      </c>
      <c r="Q74" s="294">
        <v>-33677</v>
      </c>
      <c r="R74" s="293">
        <v>-4561</v>
      </c>
      <c r="S74" s="293">
        <v>-8678</v>
      </c>
      <c r="T74" s="293">
        <v>-16323</v>
      </c>
      <c r="U74" s="293">
        <v>-8675</v>
      </c>
      <c r="V74" s="294">
        <v>-38237</v>
      </c>
      <c r="W74" s="293">
        <v>-801</v>
      </c>
      <c r="X74" s="293">
        <v>0</v>
      </c>
      <c r="Y74" s="293">
        <v>-6922</v>
      </c>
      <c r="Z74" s="293">
        <v>0</v>
      </c>
      <c r="AA74" s="294">
        <v>-7723</v>
      </c>
      <c r="AB74" s="293">
        <v>0</v>
      </c>
      <c r="AC74" s="293">
        <v>40</v>
      </c>
      <c r="AD74" s="293">
        <v>0</v>
      </c>
      <c r="AE74" s="293">
        <v>-12661</v>
      </c>
      <c r="AF74" s="294">
        <v>-12621</v>
      </c>
      <c r="AG74" s="293">
        <v>0</v>
      </c>
      <c r="AH74" s="293">
        <v>-12097</v>
      </c>
      <c r="AI74" s="293">
        <v>-31</v>
      </c>
      <c r="AJ74" s="293">
        <v>0</v>
      </c>
      <c r="AK74" s="294">
        <v>-12128</v>
      </c>
      <c r="AL74" s="295">
        <v>-2835</v>
      </c>
      <c r="AM74" s="295">
        <v>0</v>
      </c>
      <c r="AN74" s="295">
        <v>-7664</v>
      </c>
      <c r="AO74" s="295">
        <v>-223</v>
      </c>
      <c r="AP74" s="294">
        <v>-10722</v>
      </c>
      <c r="AQ74" s="295">
        <v>0</v>
      </c>
      <c r="AR74" s="293">
        <v>0</v>
      </c>
      <c r="AS74" s="263"/>
    </row>
    <row r="75" spans="1:47" ht="11.25" customHeight="1">
      <c r="A75" s="310" t="s">
        <v>867</v>
      </c>
      <c r="B75" s="311" t="s">
        <v>868</v>
      </c>
      <c r="C75" s="295">
        <v>-105511</v>
      </c>
      <c r="D75" s="295">
        <v>-183965</v>
      </c>
      <c r="E75" s="295">
        <v>-7886</v>
      </c>
      <c r="F75" s="295">
        <v>-1603711</v>
      </c>
      <c r="G75" s="294">
        <v>-1901073</v>
      </c>
      <c r="H75" s="295">
        <v>-84107</v>
      </c>
      <c r="I75" s="295">
        <v>-55790</v>
      </c>
      <c r="J75" s="295">
        <v>-292838</v>
      </c>
      <c r="K75" s="295">
        <v>-1590206</v>
      </c>
      <c r="L75" s="294">
        <v>-2022941</v>
      </c>
      <c r="M75" s="293">
        <v>-91464</v>
      </c>
      <c r="N75" s="293">
        <v>-35334</v>
      </c>
      <c r="O75" s="301">
        <v>-3393127</v>
      </c>
      <c r="P75" s="301">
        <v>-21553</v>
      </c>
      <c r="Q75" s="294">
        <v>-3541478</v>
      </c>
      <c r="R75" s="293">
        <v>-101724</v>
      </c>
      <c r="S75" s="293">
        <v>-21780</v>
      </c>
      <c r="T75" s="293">
        <v>-129554</v>
      </c>
      <c r="U75" s="293">
        <v>-133812</v>
      </c>
      <c r="V75" s="294">
        <v>-386870</v>
      </c>
      <c r="W75" s="293">
        <v>-313958</v>
      </c>
      <c r="X75" s="293">
        <v>-1585104</v>
      </c>
      <c r="Y75" s="293">
        <v>-3913117</v>
      </c>
      <c r="Z75" s="293">
        <v>-587968</v>
      </c>
      <c r="AA75" s="294">
        <v>-6400147</v>
      </c>
      <c r="AB75" s="293">
        <v>-593358</v>
      </c>
      <c r="AC75" s="293">
        <v>-368454</v>
      </c>
      <c r="AD75" s="293">
        <v>-304980</v>
      </c>
      <c r="AE75" s="293">
        <v>-340587</v>
      </c>
      <c r="AF75" s="294">
        <v>-1607379</v>
      </c>
      <c r="AG75" s="293">
        <v>-373899</v>
      </c>
      <c r="AH75" s="293">
        <v>-6569043</v>
      </c>
      <c r="AI75" s="293">
        <v>-652378</v>
      </c>
      <c r="AJ75" s="293">
        <v>-511838</v>
      </c>
      <c r="AK75" s="294">
        <v>-8107158</v>
      </c>
      <c r="AL75" s="295">
        <v>-101669</v>
      </c>
      <c r="AM75" s="295">
        <v>-551257</v>
      </c>
      <c r="AN75" s="295">
        <v>-2942105</v>
      </c>
      <c r="AO75" s="295">
        <v>-458137</v>
      </c>
      <c r="AP75" s="294">
        <v>-4053168</v>
      </c>
      <c r="AQ75" s="295">
        <v>-411506</v>
      </c>
      <c r="AR75" s="293">
        <v>-435085</v>
      </c>
      <c r="AS75" s="263"/>
      <c r="AU75" s="263"/>
    </row>
    <row r="76" spans="1:47" ht="11.25" customHeight="1">
      <c r="A76" s="310" t="s">
        <v>869</v>
      </c>
      <c r="B76" s="311" t="s">
        <v>870</v>
      </c>
      <c r="C76" s="295"/>
      <c r="D76" s="295"/>
      <c r="E76" s="295"/>
      <c r="F76" s="295"/>
      <c r="G76" s="294">
        <v>0</v>
      </c>
      <c r="H76" s="295"/>
      <c r="I76" s="295"/>
      <c r="J76" s="295"/>
      <c r="K76" s="295"/>
      <c r="L76" s="294">
        <v>0</v>
      </c>
      <c r="M76" s="293"/>
      <c r="N76" s="293"/>
      <c r="O76" s="301"/>
      <c r="P76" s="301"/>
      <c r="Q76" s="294">
        <v>0</v>
      </c>
      <c r="R76" s="293"/>
      <c r="S76" s="293"/>
      <c r="T76" s="293"/>
      <c r="U76" s="293"/>
      <c r="V76" s="294">
        <v>0</v>
      </c>
      <c r="W76" s="293">
        <v>0</v>
      </c>
      <c r="X76" s="293">
        <v>0</v>
      </c>
      <c r="Y76" s="293">
        <v>0</v>
      </c>
      <c r="Z76" s="293">
        <v>-19396</v>
      </c>
      <c r="AA76" s="294">
        <v>-19396</v>
      </c>
      <c r="AB76" s="293">
        <v>0</v>
      </c>
      <c r="AC76" s="293">
        <v>0</v>
      </c>
      <c r="AD76" s="293">
        <v>0</v>
      </c>
      <c r="AE76" s="293">
        <v>0</v>
      </c>
      <c r="AF76" s="294">
        <v>0</v>
      </c>
      <c r="AG76" s="293">
        <v>0</v>
      </c>
      <c r="AH76" s="293">
        <v>-30610</v>
      </c>
      <c r="AI76" s="293">
        <v>0</v>
      </c>
      <c r="AJ76" s="293">
        <v>0</v>
      </c>
      <c r="AK76" s="294">
        <v>-30610</v>
      </c>
      <c r="AL76" s="295">
        <v>0</v>
      </c>
      <c r="AM76" s="295">
        <v>0</v>
      </c>
      <c r="AN76" s="295">
        <v>-16095</v>
      </c>
      <c r="AO76" s="295">
        <v>0</v>
      </c>
      <c r="AP76" s="294">
        <v>-16095</v>
      </c>
      <c r="AQ76" s="295">
        <v>0</v>
      </c>
      <c r="AR76" s="293">
        <v>0</v>
      </c>
      <c r="AS76" s="263"/>
    </row>
    <row r="77" spans="1:47" ht="11.25" customHeight="1">
      <c r="A77" s="312" t="s">
        <v>843</v>
      </c>
      <c r="B77" s="311" t="s">
        <v>844</v>
      </c>
      <c r="C77" s="295"/>
      <c r="D77" s="295"/>
      <c r="E77" s="295"/>
      <c r="F77" s="295"/>
      <c r="G77" s="294">
        <v>0</v>
      </c>
      <c r="H77" s="295"/>
      <c r="I77" s="295"/>
      <c r="J77" s="295"/>
      <c r="K77" s="295"/>
      <c r="L77" s="294">
        <v>0</v>
      </c>
      <c r="M77" s="295">
        <v>13519</v>
      </c>
      <c r="N77" s="295">
        <v>0</v>
      </c>
      <c r="O77" s="302">
        <v>1128974</v>
      </c>
      <c r="P77" s="302">
        <v>0</v>
      </c>
      <c r="Q77" s="294">
        <v>1142493</v>
      </c>
      <c r="R77" s="295">
        <v>2413</v>
      </c>
      <c r="S77" s="295">
        <v>209</v>
      </c>
      <c r="T77" s="295">
        <v>976</v>
      </c>
      <c r="U77" s="293">
        <v>2905</v>
      </c>
      <c r="V77" s="294">
        <v>6503</v>
      </c>
      <c r="W77" s="295">
        <v>-2808</v>
      </c>
      <c r="X77" s="293">
        <v>-9057</v>
      </c>
      <c r="Y77" s="293">
        <v>-4673</v>
      </c>
      <c r="Z77" s="293">
        <v>-16878</v>
      </c>
      <c r="AA77" s="294">
        <v>-33416</v>
      </c>
      <c r="AB77" s="293">
        <v>-4421</v>
      </c>
      <c r="AC77" s="293">
        <v>-17406</v>
      </c>
      <c r="AD77" s="293">
        <v>-4194</v>
      </c>
      <c r="AE77" s="293">
        <v>-15699</v>
      </c>
      <c r="AF77" s="294">
        <v>-41720</v>
      </c>
      <c r="AG77" s="293">
        <v>-3309</v>
      </c>
      <c r="AH77" s="293">
        <v>-10066</v>
      </c>
      <c r="AI77" s="293">
        <v>-3011</v>
      </c>
      <c r="AJ77" s="293">
        <v>-5816</v>
      </c>
      <c r="AK77" s="294">
        <v>-22202</v>
      </c>
      <c r="AL77" s="295">
        <v>-3739</v>
      </c>
      <c r="AM77" s="295">
        <v>-10099</v>
      </c>
      <c r="AN77" s="295">
        <v>-4878</v>
      </c>
      <c r="AO77" s="295">
        <v>-8909</v>
      </c>
      <c r="AP77" s="294">
        <v>-27625</v>
      </c>
      <c r="AQ77" s="295">
        <v>-4623</v>
      </c>
      <c r="AR77" s="293">
        <v>-8247</v>
      </c>
      <c r="AS77" s="263"/>
    </row>
    <row r="78" spans="1:47" ht="11.25" customHeight="1">
      <c r="A78" s="310" t="s">
        <v>871</v>
      </c>
      <c r="B78" s="311" t="s">
        <v>872</v>
      </c>
      <c r="C78" s="295">
        <v>-460698</v>
      </c>
      <c r="D78" s="295">
        <v>-259300</v>
      </c>
      <c r="E78" s="295">
        <v>-440923</v>
      </c>
      <c r="F78" s="295">
        <v>-367938</v>
      </c>
      <c r="G78" s="294">
        <v>-1528859</v>
      </c>
      <c r="H78" s="295">
        <v>-419368</v>
      </c>
      <c r="I78" s="295">
        <v>-392849</v>
      </c>
      <c r="J78" s="295">
        <v>-600161</v>
      </c>
      <c r="K78" s="295">
        <v>-649360</v>
      </c>
      <c r="L78" s="294">
        <v>-2061738</v>
      </c>
      <c r="M78" s="293">
        <v>-672726</v>
      </c>
      <c r="N78" s="293">
        <v>-1285480</v>
      </c>
      <c r="O78" s="301">
        <v>-299724</v>
      </c>
      <c r="P78" s="301">
        <v>-1626492</v>
      </c>
      <c r="Q78" s="294">
        <v>-3884422</v>
      </c>
      <c r="R78" s="293">
        <v>-1095235</v>
      </c>
      <c r="S78" s="293">
        <v>-2219257</v>
      </c>
      <c r="T78" s="293">
        <v>-1302696</v>
      </c>
      <c r="U78" s="293">
        <v>-2087939</v>
      </c>
      <c r="V78" s="294">
        <v>-6705127</v>
      </c>
      <c r="W78" s="293">
        <v>-261583</v>
      </c>
      <c r="X78" s="293">
        <v>-1048670</v>
      </c>
      <c r="Y78" s="293">
        <v>-721376</v>
      </c>
      <c r="Z78" s="293">
        <v>-578837</v>
      </c>
      <c r="AA78" s="294">
        <v>-2610466</v>
      </c>
      <c r="AB78" s="293">
        <v>-318127</v>
      </c>
      <c r="AC78" s="293">
        <v>-511117</v>
      </c>
      <c r="AD78" s="293">
        <v>-610099</v>
      </c>
      <c r="AE78" s="293">
        <v>-554506</v>
      </c>
      <c r="AF78" s="294">
        <v>-1993849</v>
      </c>
      <c r="AG78" s="293">
        <v>-517466</v>
      </c>
      <c r="AH78" s="293">
        <v>-625736</v>
      </c>
      <c r="AI78" s="293">
        <v>-430885</v>
      </c>
      <c r="AJ78" s="293">
        <v>-469683</v>
      </c>
      <c r="AK78" s="294">
        <v>-2043770</v>
      </c>
      <c r="AL78" s="295">
        <v>-288759</v>
      </c>
      <c r="AM78" s="295">
        <v>-280980</v>
      </c>
      <c r="AN78" s="295">
        <v>-323512</v>
      </c>
      <c r="AO78" s="295">
        <v>-551494</v>
      </c>
      <c r="AP78" s="294">
        <v>-1444745</v>
      </c>
      <c r="AQ78" s="295">
        <v>-789963</v>
      </c>
      <c r="AR78" s="293">
        <v>-747037</v>
      </c>
      <c r="AS78" s="263"/>
    </row>
    <row r="79" spans="1:47" ht="11.25" customHeight="1">
      <c r="A79" s="307" t="s">
        <v>873</v>
      </c>
      <c r="B79" s="308" t="s">
        <v>874</v>
      </c>
      <c r="C79" s="289">
        <v>-566209</v>
      </c>
      <c r="D79" s="289">
        <v>-442905</v>
      </c>
      <c r="E79" s="289">
        <v>-448809</v>
      </c>
      <c r="F79" s="289">
        <v>-1971289</v>
      </c>
      <c r="G79" s="288">
        <v>-3429212</v>
      </c>
      <c r="H79" s="289">
        <v>-503115</v>
      </c>
      <c r="I79" s="289">
        <v>750392</v>
      </c>
      <c r="J79" s="289">
        <v>-763630</v>
      </c>
      <c r="K79" s="289">
        <v>-2239528</v>
      </c>
      <c r="L79" s="288">
        <v>-2755881</v>
      </c>
      <c r="M79" s="289">
        <v>-990278</v>
      </c>
      <c r="N79" s="289">
        <v>-82272</v>
      </c>
      <c r="O79" s="289">
        <v>856426</v>
      </c>
      <c r="P79" s="289">
        <v>-1894145</v>
      </c>
      <c r="Q79" s="288">
        <v>-2110269</v>
      </c>
      <c r="R79" s="289">
        <v>-1561331</v>
      </c>
      <c r="S79" s="289">
        <v>383275</v>
      </c>
      <c r="T79" s="289">
        <v>2285643</v>
      </c>
      <c r="U79" s="289">
        <v>-2227521</v>
      </c>
      <c r="V79" s="288">
        <v>-1119934</v>
      </c>
      <c r="W79" s="289">
        <v>-1576673</v>
      </c>
      <c r="X79" s="287">
        <v>-3891475</v>
      </c>
      <c r="Y79" s="287">
        <v>-2396088</v>
      </c>
      <c r="Z79" s="287">
        <v>-1694528</v>
      </c>
      <c r="AA79" s="288">
        <v>-9558764</v>
      </c>
      <c r="AB79" s="287">
        <v>-1309368</v>
      </c>
      <c r="AC79" s="287">
        <v>-1453471</v>
      </c>
      <c r="AD79" s="287">
        <v>-1373409</v>
      </c>
      <c r="AE79" s="287">
        <v>1126549</v>
      </c>
      <c r="AF79" s="288">
        <v>-3009699</v>
      </c>
      <c r="AG79" s="287">
        <v>-1475351</v>
      </c>
      <c r="AH79" s="287">
        <v>-4016867</v>
      </c>
      <c r="AI79" s="287">
        <v>-1267288</v>
      </c>
      <c r="AJ79" s="287">
        <v>-2236616</v>
      </c>
      <c r="AK79" s="288">
        <v>-8996122</v>
      </c>
      <c r="AL79" s="287">
        <v>700798</v>
      </c>
      <c r="AM79" s="287">
        <v>-1108221</v>
      </c>
      <c r="AN79" s="287">
        <v>-1562731</v>
      </c>
      <c r="AO79" s="287">
        <v>-2021282</v>
      </c>
      <c r="AP79" s="288">
        <v>-3991436</v>
      </c>
      <c r="AQ79" s="287">
        <v>-1385402</v>
      </c>
      <c r="AR79" s="287">
        <v>-1376251</v>
      </c>
      <c r="AS79" s="263"/>
    </row>
    <row r="80" spans="1:47" ht="11.25" customHeight="1">
      <c r="A80" s="307" t="s">
        <v>875</v>
      </c>
      <c r="B80" s="308" t="s">
        <v>876</v>
      </c>
      <c r="C80" s="289"/>
      <c r="D80" s="289"/>
      <c r="E80" s="289"/>
      <c r="F80" s="289"/>
      <c r="G80" s="288">
        <v>0</v>
      </c>
      <c r="H80" s="287">
        <v>0</v>
      </c>
      <c r="I80" s="287">
        <v>0</v>
      </c>
      <c r="J80" s="287">
        <v>0</v>
      </c>
      <c r="K80" s="287">
        <v>0</v>
      </c>
      <c r="L80" s="288">
        <v>0</v>
      </c>
      <c r="M80" s="287">
        <v>0</v>
      </c>
      <c r="N80" s="287">
        <v>0</v>
      </c>
      <c r="O80" s="287">
        <v>0</v>
      </c>
      <c r="P80" s="287">
        <v>0</v>
      </c>
      <c r="Q80" s="288">
        <v>0</v>
      </c>
      <c r="R80" s="287">
        <v>0</v>
      </c>
      <c r="S80" s="287">
        <v>0</v>
      </c>
      <c r="T80" s="287">
        <v>0</v>
      </c>
      <c r="U80" s="287">
        <v>0</v>
      </c>
      <c r="V80" s="288">
        <v>0</v>
      </c>
      <c r="W80" s="287">
        <v>-10061</v>
      </c>
      <c r="X80" s="287">
        <v>0</v>
      </c>
      <c r="Y80" s="287">
        <v>0</v>
      </c>
      <c r="Z80" s="287">
        <v>0</v>
      </c>
      <c r="AA80" s="288">
        <v>-10061</v>
      </c>
      <c r="AB80" s="287">
        <v>-1360</v>
      </c>
      <c r="AC80" s="287">
        <v>-3490</v>
      </c>
      <c r="AD80" s="287">
        <v>5680</v>
      </c>
      <c r="AE80" s="287">
        <v>-2668</v>
      </c>
      <c r="AF80" s="288">
        <v>-1838</v>
      </c>
      <c r="AG80" s="287">
        <v>10037</v>
      </c>
      <c r="AH80" s="287">
        <v>15242</v>
      </c>
      <c r="AI80" s="287">
        <v>-6815</v>
      </c>
      <c r="AJ80" s="287">
        <v>10224</v>
      </c>
      <c r="AK80" s="288">
        <v>28688</v>
      </c>
      <c r="AL80" s="287">
        <v>67599</v>
      </c>
      <c r="AM80" s="287">
        <v>-80630</v>
      </c>
      <c r="AN80" s="287">
        <v>-3783</v>
      </c>
      <c r="AO80" s="287">
        <v>10068</v>
      </c>
      <c r="AP80" s="288">
        <v>-6746</v>
      </c>
      <c r="AQ80" s="287">
        <v>-5598</v>
      </c>
      <c r="AR80" s="289">
        <v>-1608</v>
      </c>
      <c r="AS80" s="263"/>
    </row>
    <row r="81" spans="1:45" ht="11.25" customHeight="1">
      <c r="A81" s="285" t="s">
        <v>877</v>
      </c>
      <c r="B81" s="286" t="s">
        <v>878</v>
      </c>
      <c r="C81" s="287">
        <v>-53526</v>
      </c>
      <c r="D81" s="287">
        <v>1666</v>
      </c>
      <c r="E81" s="287">
        <v>29188</v>
      </c>
      <c r="F81" s="287">
        <v>-21648</v>
      </c>
      <c r="G81" s="288">
        <v>-44320</v>
      </c>
      <c r="H81" s="289">
        <v>19618</v>
      </c>
      <c r="I81" s="287">
        <v>1361</v>
      </c>
      <c r="J81" s="287">
        <v>-7811</v>
      </c>
      <c r="K81" s="287">
        <v>105811</v>
      </c>
      <c r="L81" s="288">
        <v>118979</v>
      </c>
      <c r="M81" s="287">
        <v>26428</v>
      </c>
      <c r="N81" s="287">
        <v>80468</v>
      </c>
      <c r="O81" s="303">
        <v>10838</v>
      </c>
      <c r="P81" s="303">
        <v>47064</v>
      </c>
      <c r="Q81" s="288">
        <v>164798</v>
      </c>
      <c r="R81" s="287">
        <v>123820</v>
      </c>
      <c r="S81" s="287">
        <v>-313692</v>
      </c>
      <c r="T81" s="287">
        <v>194246</v>
      </c>
      <c r="U81" s="287">
        <v>-111439</v>
      </c>
      <c r="V81" s="288">
        <v>-107065</v>
      </c>
      <c r="W81" s="287">
        <v>-32614</v>
      </c>
      <c r="X81" s="287">
        <v>16404</v>
      </c>
      <c r="Y81" s="287">
        <v>36985</v>
      </c>
      <c r="Z81" s="287">
        <v>43755</v>
      </c>
      <c r="AA81" s="288">
        <v>64530</v>
      </c>
      <c r="AB81" s="287">
        <v>-37719</v>
      </c>
      <c r="AC81" s="287">
        <v>28051</v>
      </c>
      <c r="AD81" s="287">
        <v>-97293</v>
      </c>
      <c r="AE81" s="287">
        <v>23056</v>
      </c>
      <c r="AF81" s="288">
        <v>-83905</v>
      </c>
      <c r="AG81" s="287">
        <v>41827</v>
      </c>
      <c r="AH81" s="287">
        <v>73469</v>
      </c>
      <c r="AI81" s="287">
        <f>AI52+AI68+AI79+AI80</f>
        <v>-132847</v>
      </c>
      <c r="AJ81" s="287">
        <v>56923</v>
      </c>
      <c r="AK81" s="288">
        <v>39372</v>
      </c>
      <c r="AL81" s="287">
        <v>18539</v>
      </c>
      <c r="AM81" s="287">
        <v>54056</v>
      </c>
      <c r="AN81" s="287">
        <v>-25578</v>
      </c>
      <c r="AO81" s="287">
        <v>-13321</v>
      </c>
      <c r="AP81" s="288">
        <v>33696</v>
      </c>
      <c r="AQ81" s="287">
        <v>-45419</v>
      </c>
      <c r="AR81" s="289">
        <v>49323</v>
      </c>
      <c r="AS81" s="263"/>
    </row>
    <row r="82" spans="1:45" ht="11.25" customHeight="1">
      <c r="A82" s="285" t="s">
        <v>879</v>
      </c>
      <c r="B82" s="286" t="s">
        <v>880</v>
      </c>
      <c r="C82" s="293">
        <v>165320</v>
      </c>
      <c r="D82" s="293">
        <v>111794</v>
      </c>
      <c r="E82" s="293">
        <v>113460</v>
      </c>
      <c r="F82" s="293">
        <v>142648</v>
      </c>
      <c r="G82" s="294">
        <f>F83</f>
        <v>121000</v>
      </c>
      <c r="H82" s="295">
        <v>121000</v>
      </c>
      <c r="I82" s="293">
        <v>140618</v>
      </c>
      <c r="J82" s="293">
        <v>141979</v>
      </c>
      <c r="K82" s="293">
        <v>-163618</v>
      </c>
      <c r="L82" s="294">
        <v>121000</v>
      </c>
      <c r="M82" s="293">
        <v>239979</v>
      </c>
      <c r="N82" s="293">
        <v>266407</v>
      </c>
      <c r="O82" s="301">
        <v>346875</v>
      </c>
      <c r="P82" s="296">
        <f>O83</f>
        <v>357713</v>
      </c>
      <c r="Q82" s="294">
        <v>239979</v>
      </c>
      <c r="R82" s="293">
        <v>404777</v>
      </c>
      <c r="S82" s="293">
        <v>528597</v>
      </c>
      <c r="T82" s="293">
        <v>214905</v>
      </c>
      <c r="U82" s="293">
        <v>409151</v>
      </c>
      <c r="V82" s="294">
        <v>404777</v>
      </c>
      <c r="W82" s="293">
        <v>297712</v>
      </c>
      <c r="X82" s="293">
        <v>265098</v>
      </c>
      <c r="Y82" s="293">
        <v>281502</v>
      </c>
      <c r="Z82" s="293">
        <v>318487</v>
      </c>
      <c r="AA82" s="294">
        <v>297712</v>
      </c>
      <c r="AB82" s="293">
        <v>362242</v>
      </c>
      <c r="AC82" s="293">
        <v>324523</v>
      </c>
      <c r="AD82" s="293">
        <v>352574</v>
      </c>
      <c r="AE82" s="293">
        <v>255281</v>
      </c>
      <c r="AF82" s="294">
        <f>AA83</f>
        <v>362242</v>
      </c>
      <c r="AG82" s="293">
        <v>278337</v>
      </c>
      <c r="AH82" s="293">
        <v>320164</v>
      </c>
      <c r="AI82" s="293">
        <v>393633</v>
      </c>
      <c r="AJ82" s="293">
        <v>260786</v>
      </c>
      <c r="AK82" s="294">
        <v>278337</v>
      </c>
      <c r="AL82" s="293">
        <v>317709</v>
      </c>
      <c r="AM82" s="293">
        <v>336248</v>
      </c>
      <c r="AN82" s="293">
        <v>390304</v>
      </c>
      <c r="AO82" s="293">
        <v>364726</v>
      </c>
      <c r="AP82" s="294">
        <v>317709</v>
      </c>
      <c r="AQ82" s="293">
        <v>351405</v>
      </c>
      <c r="AR82" s="295">
        <f>AQ83</f>
        <v>305986</v>
      </c>
      <c r="AS82" s="263"/>
    </row>
    <row r="83" spans="1:45" ht="11.25" customHeight="1">
      <c r="A83" s="285" t="s">
        <v>881</v>
      </c>
      <c r="B83" s="286" t="s">
        <v>882</v>
      </c>
      <c r="C83" s="293">
        <v>111794</v>
      </c>
      <c r="D83" s="293">
        <v>113460</v>
      </c>
      <c r="E83" s="293">
        <v>142648</v>
      </c>
      <c r="F83" s="293">
        <v>121000</v>
      </c>
      <c r="G83" s="294">
        <f>G82+G81</f>
        <v>76680</v>
      </c>
      <c r="H83" s="295">
        <v>140618</v>
      </c>
      <c r="I83" s="293">
        <v>141979</v>
      </c>
      <c r="J83" s="293">
        <v>134168</v>
      </c>
      <c r="K83" s="293">
        <v>-295765</v>
      </c>
      <c r="L83" s="294">
        <v>239979</v>
      </c>
      <c r="M83" s="293">
        <v>266407</v>
      </c>
      <c r="N83" s="293">
        <v>346875</v>
      </c>
      <c r="O83" s="301">
        <v>357713</v>
      </c>
      <c r="P83" s="296">
        <v>404777</v>
      </c>
      <c r="Q83" s="294">
        <v>404777</v>
      </c>
      <c r="R83" s="293">
        <v>528597</v>
      </c>
      <c r="S83" s="293">
        <v>214905</v>
      </c>
      <c r="T83" s="293">
        <v>409151</v>
      </c>
      <c r="U83" s="296">
        <v>297712</v>
      </c>
      <c r="V83" s="294">
        <v>297712</v>
      </c>
      <c r="W83" s="293">
        <v>265098</v>
      </c>
      <c r="X83" s="293">
        <v>281502</v>
      </c>
      <c r="Y83" s="293">
        <v>318487</v>
      </c>
      <c r="Z83" s="293">
        <v>362242</v>
      </c>
      <c r="AA83" s="294">
        <v>362242</v>
      </c>
      <c r="AB83" s="293">
        <v>324523</v>
      </c>
      <c r="AC83" s="293">
        <v>352574</v>
      </c>
      <c r="AD83" s="293">
        <v>255281</v>
      </c>
      <c r="AE83" s="293">
        <v>278337</v>
      </c>
      <c r="AF83" s="294">
        <v>278337</v>
      </c>
      <c r="AG83" s="293">
        <v>320164</v>
      </c>
      <c r="AH83" s="293">
        <v>393633</v>
      </c>
      <c r="AI83" s="293">
        <v>260786</v>
      </c>
      <c r="AJ83" s="293">
        <v>317709</v>
      </c>
      <c r="AK83" s="294">
        <v>317709</v>
      </c>
      <c r="AL83" s="293">
        <v>336248</v>
      </c>
      <c r="AM83" s="293">
        <v>390304</v>
      </c>
      <c r="AN83" s="293">
        <v>364726</v>
      </c>
      <c r="AO83" s="293">
        <v>351405</v>
      </c>
      <c r="AP83" s="294">
        <v>351405</v>
      </c>
      <c r="AQ83" s="293">
        <v>305986</v>
      </c>
      <c r="AR83" s="295">
        <f>AR82+AR81</f>
        <v>355309</v>
      </c>
      <c r="AS83" s="263"/>
    </row>
    <row r="84" spans="1:45">
      <c r="G84"/>
      <c r="H84"/>
      <c r="I84"/>
      <c r="J84"/>
      <c r="K84"/>
      <c r="L84"/>
      <c r="M84"/>
      <c r="N84"/>
      <c r="O84"/>
      <c r="P84"/>
      <c r="Q84"/>
      <c r="R84"/>
      <c r="S84"/>
      <c r="U84"/>
      <c r="V84"/>
      <c r="W84"/>
      <c r="X84"/>
      <c r="Y84"/>
      <c r="Z84"/>
      <c r="AA84"/>
      <c r="AF84"/>
      <c r="AK84"/>
      <c r="AP84"/>
    </row>
    <row r="1048547" spans="19:19">
      <c r="S1048547" s="293"/>
    </row>
  </sheetData>
  <dataConsolidate>
    <dataRefs count="1">
      <dataRef ref="AG1:AJ1048576" sheet="Cash Flow Statement" r:id="rId1"/>
    </dataRefs>
  </dataConsolidate>
  <mergeCells count="10">
    <mergeCell ref="AP4:AP5"/>
    <mergeCell ref="AA4:AA5"/>
    <mergeCell ref="AF4:AF5"/>
    <mergeCell ref="AK4:AK5"/>
    <mergeCell ref="A4:A5"/>
    <mergeCell ref="B4:B5"/>
    <mergeCell ref="G4:G5"/>
    <mergeCell ref="L4:L5"/>
    <mergeCell ref="Q4:Q5"/>
    <mergeCell ref="V4:V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78AC-6FD0-41A1-962D-1076433F186C}">
  <dimension ref="A1:AZ15"/>
  <sheetViews>
    <sheetView showGridLines="0" zoomScaleNormal="100" workbookViewId="0">
      <pane xSplit="1" ySplit="3" topLeftCell="AN4" activePane="bottomRight" state="frozen"/>
      <selection pane="topRight" activeCell="B1" sqref="B1"/>
      <selection pane="bottomLeft" activeCell="A7" sqref="A7"/>
      <selection pane="bottomRight" activeCell="AY30" sqref="AY30"/>
    </sheetView>
  </sheetViews>
  <sheetFormatPr defaultRowHeight="14.5" outlineLevelCol="1"/>
  <cols>
    <col min="1" max="1" width="75.54296875" bestFit="1" customWidth="1"/>
    <col min="2" max="2" width="70.08984375" bestFit="1" customWidth="1"/>
    <col min="3" max="5" width="17.36328125" customWidth="1"/>
    <col min="6" max="9" width="17.36328125" hidden="1" customWidth="1" outlineLevel="1"/>
    <col min="10" max="10" width="17.36328125" customWidth="1" collapsed="1"/>
    <col min="11" max="14" width="17.36328125" hidden="1" customWidth="1" outlineLevel="1"/>
    <col min="15" max="15" width="17.36328125" customWidth="1" collapsed="1"/>
    <col min="16" max="19" width="17.36328125" hidden="1" customWidth="1" outlineLevel="1"/>
    <col min="20" max="20" width="17.36328125" customWidth="1" collapsed="1"/>
    <col min="21" max="24" width="17.36328125" hidden="1" customWidth="1" outlineLevel="1"/>
    <col min="25" max="25" width="17.36328125" customWidth="1" collapsed="1"/>
    <col min="26" max="29" width="17.36328125" hidden="1" customWidth="1" outlineLevel="1"/>
    <col min="30" max="30" width="17.36328125" customWidth="1" collapsed="1"/>
    <col min="31" max="34" width="17.36328125" hidden="1" customWidth="1" outlineLevel="1"/>
    <col min="35" max="35" width="17.36328125" customWidth="1" collapsed="1"/>
    <col min="36" max="39" width="17.36328125" hidden="1" customWidth="1" outlineLevel="1"/>
    <col min="40" max="40" width="17.36328125" customWidth="1" collapsed="1"/>
    <col min="41" max="44" width="17.36328125" hidden="1" customWidth="1" outlineLevel="1"/>
    <col min="45" max="45" width="17.36328125" customWidth="1" collapsed="1"/>
    <col min="46" max="47" width="17.36328125" hidden="1" customWidth="1" outlineLevel="1"/>
    <col min="48" max="49" width="13.81640625" hidden="1" customWidth="1" outlineLevel="1"/>
    <col min="50" max="50" width="17.36328125" customWidth="1" collapsed="1"/>
    <col min="51" max="52" width="17.36328125" customWidth="1"/>
  </cols>
  <sheetData>
    <row r="1" spans="1:52" s="313" customFormat="1" ht="12">
      <c r="A1" s="213" t="s">
        <v>16</v>
      </c>
      <c r="B1" s="213" t="s">
        <v>16</v>
      </c>
    </row>
    <row r="2" spans="1:52" s="315" customFormat="1" ht="12">
      <c r="A2" s="314" t="s">
        <v>17</v>
      </c>
      <c r="B2" s="314" t="s">
        <v>18</v>
      </c>
    </row>
    <row r="3" spans="1:52" s="317" customFormat="1" ht="10.5">
      <c r="A3" s="316"/>
      <c r="B3" s="316"/>
    </row>
    <row r="4" spans="1:52">
      <c r="A4" s="393" t="s">
        <v>883</v>
      </c>
      <c r="B4" s="394" t="s">
        <v>884</v>
      </c>
      <c r="C4" s="393" t="s">
        <v>885</v>
      </c>
      <c r="D4" s="393" t="s">
        <v>886</v>
      </c>
      <c r="E4" s="393" t="s">
        <v>887</v>
      </c>
      <c r="F4" s="148" t="s">
        <v>20</v>
      </c>
      <c r="G4" s="148" t="s">
        <v>22</v>
      </c>
      <c r="H4" s="148" t="s">
        <v>23</v>
      </c>
      <c r="I4" s="148" t="s">
        <v>24</v>
      </c>
      <c r="J4" s="393">
        <v>2017</v>
      </c>
      <c r="K4" s="148" t="s">
        <v>55</v>
      </c>
      <c r="L4" s="148" t="s">
        <v>56</v>
      </c>
      <c r="M4" s="148" t="s">
        <v>57</v>
      </c>
      <c r="N4" s="148" t="s">
        <v>58</v>
      </c>
      <c r="O4" s="393">
        <v>2018</v>
      </c>
      <c r="P4" s="148" t="s">
        <v>255</v>
      </c>
      <c r="Q4" s="148" t="s">
        <v>260</v>
      </c>
      <c r="R4" s="148" t="s">
        <v>262</v>
      </c>
      <c r="S4" s="148" t="s">
        <v>264</v>
      </c>
      <c r="T4" s="393">
        <v>2019</v>
      </c>
      <c r="U4" s="148" t="s">
        <v>266</v>
      </c>
      <c r="V4" s="148" t="s">
        <v>268</v>
      </c>
      <c r="W4" s="148" t="s">
        <v>270</v>
      </c>
      <c r="X4" s="148" t="s">
        <v>274</v>
      </c>
      <c r="Y4" s="393">
        <v>2020</v>
      </c>
      <c r="Z4" s="148" t="s">
        <v>276</v>
      </c>
      <c r="AA4" s="148" t="s">
        <v>282</v>
      </c>
      <c r="AB4" s="148" t="s">
        <v>289</v>
      </c>
      <c r="AC4" s="148" t="s">
        <v>384</v>
      </c>
      <c r="AD4" s="393">
        <v>2021</v>
      </c>
      <c r="AE4" s="148" t="s">
        <v>390</v>
      </c>
      <c r="AF4" s="148" t="s">
        <v>393</v>
      </c>
      <c r="AG4" s="148" t="s">
        <v>397</v>
      </c>
      <c r="AH4" s="148" t="s">
        <v>404</v>
      </c>
      <c r="AI4" s="393">
        <v>2022</v>
      </c>
      <c r="AJ4" s="148" t="s">
        <v>409</v>
      </c>
      <c r="AK4" s="148" t="s">
        <v>413</v>
      </c>
      <c r="AL4" s="148" t="s">
        <v>421</v>
      </c>
      <c r="AM4" s="148" t="s">
        <v>422</v>
      </c>
      <c r="AN4" s="393">
        <v>2023</v>
      </c>
      <c r="AO4" s="148" t="s">
        <v>425</v>
      </c>
      <c r="AP4" s="148" t="s">
        <v>433</v>
      </c>
      <c r="AQ4" s="148" t="s">
        <v>437</v>
      </c>
      <c r="AR4" s="148" t="s">
        <v>441</v>
      </c>
      <c r="AS4" s="393">
        <v>2024</v>
      </c>
      <c r="AT4" s="148" t="s">
        <v>888</v>
      </c>
      <c r="AU4" s="148" t="s">
        <v>907</v>
      </c>
      <c r="AV4" s="148" t="s">
        <v>946</v>
      </c>
      <c r="AW4" s="148" t="s">
        <v>952</v>
      </c>
      <c r="AX4" s="393">
        <v>2025</v>
      </c>
      <c r="AY4" s="148" t="s">
        <v>975</v>
      </c>
      <c r="AZ4" s="148" t="s">
        <v>978</v>
      </c>
    </row>
    <row r="5" spans="1:52">
      <c r="A5" s="393"/>
      <c r="B5" s="394"/>
      <c r="C5" s="393"/>
      <c r="D5" s="393"/>
      <c r="E5" s="393"/>
      <c r="F5" s="148" t="s">
        <v>21</v>
      </c>
      <c r="G5" s="148" t="s">
        <v>49</v>
      </c>
      <c r="H5" s="148" t="s">
        <v>50</v>
      </c>
      <c r="I5" s="148" t="s">
        <v>51</v>
      </c>
      <c r="J5" s="393"/>
      <c r="K5" s="148" t="s">
        <v>25</v>
      </c>
      <c r="L5" s="148" t="s">
        <v>52</v>
      </c>
      <c r="M5" s="148" t="s">
        <v>53</v>
      </c>
      <c r="N5" s="148" t="s">
        <v>54</v>
      </c>
      <c r="O5" s="393"/>
      <c r="P5" s="148" t="s">
        <v>256</v>
      </c>
      <c r="Q5" s="148" t="s">
        <v>261</v>
      </c>
      <c r="R5" s="148" t="s">
        <v>263</v>
      </c>
      <c r="S5" s="148" t="s">
        <v>265</v>
      </c>
      <c r="T5" s="393">
        <v>2019</v>
      </c>
      <c r="U5" s="148" t="s">
        <v>267</v>
      </c>
      <c r="V5" s="148" t="s">
        <v>269</v>
      </c>
      <c r="W5" s="148" t="s">
        <v>271</v>
      </c>
      <c r="X5" s="148" t="s">
        <v>275</v>
      </c>
      <c r="Y5" s="393">
        <v>2019</v>
      </c>
      <c r="Z5" s="148" t="s">
        <v>277</v>
      </c>
      <c r="AA5" s="148" t="s">
        <v>283</v>
      </c>
      <c r="AB5" s="148" t="s">
        <v>290</v>
      </c>
      <c r="AC5" s="148" t="s">
        <v>385</v>
      </c>
      <c r="AD5" s="393"/>
      <c r="AE5" s="148" t="s">
        <v>391</v>
      </c>
      <c r="AF5" s="148" t="s">
        <v>394</v>
      </c>
      <c r="AG5" s="148" t="s">
        <v>398</v>
      </c>
      <c r="AH5" s="148" t="s">
        <v>403</v>
      </c>
      <c r="AI5" s="393"/>
      <c r="AJ5" s="148" t="s">
        <v>410</v>
      </c>
      <c r="AK5" s="148" t="s">
        <v>414</v>
      </c>
      <c r="AL5" s="148" t="s">
        <v>420</v>
      </c>
      <c r="AM5" s="148" t="s">
        <v>423</v>
      </c>
      <c r="AN5" s="393"/>
      <c r="AO5" s="148" t="s">
        <v>426</v>
      </c>
      <c r="AP5" s="148" t="s">
        <v>434</v>
      </c>
      <c r="AQ5" s="148" t="s">
        <v>438</v>
      </c>
      <c r="AR5" s="148" t="s">
        <v>442</v>
      </c>
      <c r="AS5" s="393"/>
      <c r="AT5" s="148" t="s">
        <v>889</v>
      </c>
      <c r="AU5" s="148" t="s">
        <v>908</v>
      </c>
      <c r="AV5" s="148" t="s">
        <v>947</v>
      </c>
      <c r="AW5" s="148" t="s">
        <v>953</v>
      </c>
      <c r="AX5" s="393"/>
      <c r="AY5" s="148" t="s">
        <v>976</v>
      </c>
      <c r="AZ5" s="148" t="s">
        <v>979</v>
      </c>
    </row>
    <row r="6" spans="1:52">
      <c r="A6" t="s">
        <v>890</v>
      </c>
      <c r="B6" s="11" t="s">
        <v>891</v>
      </c>
      <c r="C6" s="30">
        <v>1063392.30975</v>
      </c>
      <c r="D6" s="30">
        <v>551654.69499999995</v>
      </c>
      <c r="E6" s="30">
        <v>378409.06793999998</v>
      </c>
      <c r="F6" s="27">
        <v>0</v>
      </c>
      <c r="G6" s="27">
        <v>0</v>
      </c>
      <c r="H6" s="27">
        <v>0</v>
      </c>
      <c r="I6" s="27">
        <v>0</v>
      </c>
      <c r="J6" s="30">
        <f>SUM(F6:I6)</f>
        <v>0</v>
      </c>
      <c r="K6" s="27">
        <v>0</v>
      </c>
      <c r="L6" s="27">
        <v>0</v>
      </c>
      <c r="M6" s="27">
        <v>0</v>
      </c>
      <c r="N6" s="27">
        <v>0</v>
      </c>
      <c r="O6" s="30">
        <f>SUM(K6:N6)</f>
        <v>0</v>
      </c>
      <c r="P6" s="27">
        <v>0</v>
      </c>
      <c r="Q6" s="27">
        <v>211150</v>
      </c>
      <c r="R6" s="27">
        <v>264770</v>
      </c>
      <c r="S6" s="27">
        <v>1329246.2519999999</v>
      </c>
      <c r="T6" s="30">
        <f>SUM(P6:S6)</f>
        <v>1805166.2519999999</v>
      </c>
      <c r="U6" s="27">
        <v>0</v>
      </c>
      <c r="V6" s="27">
        <v>0</v>
      </c>
      <c r="W6" s="27">
        <v>1324939.5759999999</v>
      </c>
      <c r="X6" s="27">
        <v>2823196.6191000002</v>
      </c>
      <c r="Y6" s="30">
        <f>SUM(U6:X6)</f>
        <v>4148136.1951000001</v>
      </c>
      <c r="Z6" s="27">
        <v>0</v>
      </c>
      <c r="AA6" s="27">
        <v>1023538</v>
      </c>
      <c r="AB6" s="27">
        <v>913335.6</v>
      </c>
      <c r="AC6" s="27">
        <v>1696923.3970000001</v>
      </c>
      <c r="AD6" s="30">
        <f>SUM(Z6:AC6)</f>
        <v>3633796.9970000004</v>
      </c>
      <c r="AE6" s="27">
        <v>0</v>
      </c>
      <c r="AF6" s="27">
        <v>413014</v>
      </c>
      <c r="AG6" s="27">
        <v>164300</v>
      </c>
      <c r="AH6" s="27">
        <v>352590</v>
      </c>
      <c r="AI6" s="30">
        <f>SUM(AE6:AH6)</f>
        <v>929904</v>
      </c>
      <c r="AJ6" s="27">
        <v>0</v>
      </c>
      <c r="AK6" s="27">
        <v>306600</v>
      </c>
      <c r="AL6" s="27">
        <v>280200</v>
      </c>
      <c r="AM6" s="27">
        <v>604000</v>
      </c>
      <c r="AN6" s="30">
        <f>SUM(AJ6:AM6)</f>
        <v>1190800</v>
      </c>
      <c r="AO6" s="27">
        <v>0</v>
      </c>
      <c r="AP6" s="27">
        <v>190000</v>
      </c>
      <c r="AQ6" s="27">
        <v>190000</v>
      </c>
      <c r="AR6" s="27">
        <v>0</v>
      </c>
      <c r="AS6" s="30">
        <f>SUM(AO6:AR6)</f>
        <v>380000</v>
      </c>
      <c r="AT6" s="27">
        <v>0</v>
      </c>
      <c r="AU6" s="27">
        <v>0</v>
      </c>
      <c r="AV6" s="27">
        <v>0</v>
      </c>
      <c r="AW6" s="27">
        <v>0</v>
      </c>
      <c r="AX6" s="30">
        <v>0</v>
      </c>
      <c r="AY6" s="27">
        <v>0</v>
      </c>
      <c r="AZ6" s="27">
        <v>0</v>
      </c>
    </row>
    <row r="7" spans="1:52">
      <c r="A7" t="s">
        <v>892</v>
      </c>
      <c r="B7" s="11" t="s">
        <v>893</v>
      </c>
      <c r="C7" s="30">
        <v>81300.708859999999</v>
      </c>
      <c r="D7" s="30">
        <v>1113923.1755500003</v>
      </c>
      <c r="E7" s="30">
        <v>1008324.00923</v>
      </c>
      <c r="F7" s="27">
        <v>29763.98273</v>
      </c>
      <c r="G7" s="27">
        <v>140276</v>
      </c>
      <c r="H7" s="27">
        <v>81600</v>
      </c>
      <c r="I7" s="27">
        <v>701131</v>
      </c>
      <c r="J7" s="30">
        <f>SUM(F7:I7)</f>
        <v>952770.98273000005</v>
      </c>
      <c r="K7" s="27">
        <v>0</v>
      </c>
      <c r="L7" s="27">
        <v>652000</v>
      </c>
      <c r="M7" s="27">
        <v>0</v>
      </c>
      <c r="N7" s="27">
        <v>783000</v>
      </c>
      <c r="O7" s="30">
        <f>SUM(K7:N7)</f>
        <v>1435000</v>
      </c>
      <c r="P7" s="27">
        <v>395000</v>
      </c>
      <c r="Q7" s="27">
        <v>390000</v>
      </c>
      <c r="R7" s="27">
        <v>385000</v>
      </c>
      <c r="S7" s="27">
        <v>389000</v>
      </c>
      <c r="T7" s="30">
        <f>SUM(P7:S7)</f>
        <v>1559000</v>
      </c>
      <c r="U7" s="27">
        <v>293000</v>
      </c>
      <c r="V7" s="27">
        <v>300000</v>
      </c>
      <c r="W7" s="27">
        <v>302000</v>
      </c>
      <c r="X7" s="27">
        <v>298865</v>
      </c>
      <c r="Y7" s="30">
        <f>SUM(U7:X7)</f>
        <v>1193865</v>
      </c>
      <c r="Z7" s="27">
        <v>232500</v>
      </c>
      <c r="AA7" s="27">
        <v>280000</v>
      </c>
      <c r="AB7" s="27">
        <v>268500</v>
      </c>
      <c r="AC7" s="27">
        <v>302300</v>
      </c>
      <c r="AD7" s="30">
        <f>SUM(Z7:AC7)</f>
        <v>1083300</v>
      </c>
      <c r="AE7" s="27">
        <v>302600</v>
      </c>
      <c r="AF7" s="27">
        <v>360000</v>
      </c>
      <c r="AG7" s="27">
        <v>320000</v>
      </c>
      <c r="AH7" s="27">
        <v>370100</v>
      </c>
      <c r="AI7" s="30">
        <f>SUM(AE7:AH7)</f>
        <v>1352700</v>
      </c>
      <c r="AJ7" s="27">
        <v>347000</v>
      </c>
      <c r="AK7" s="27">
        <v>351500</v>
      </c>
      <c r="AL7" s="27">
        <v>317500</v>
      </c>
      <c r="AM7" s="27">
        <v>334150</v>
      </c>
      <c r="AN7" s="30">
        <f>SUM(AJ7:AM7)</f>
        <v>1350150</v>
      </c>
      <c r="AO7" s="27">
        <v>292500</v>
      </c>
      <c r="AP7" s="27">
        <v>280000</v>
      </c>
      <c r="AQ7" s="27">
        <v>326000</v>
      </c>
      <c r="AR7" s="27">
        <v>337150</v>
      </c>
      <c r="AS7" s="30">
        <f>SUM(AO7:AR7)</f>
        <v>1235650</v>
      </c>
      <c r="AT7" s="27">
        <v>327500</v>
      </c>
      <c r="AU7" s="27">
        <v>378500</v>
      </c>
      <c r="AV7" s="27">
        <v>402500</v>
      </c>
      <c r="AW7" s="326">
        <f>415500+1500000</f>
        <v>1915500</v>
      </c>
      <c r="AX7" s="30">
        <f t="shared" ref="AX7:AX8" si="0">SUM(AT7:AW7)</f>
        <v>3024000</v>
      </c>
      <c r="AY7" s="27">
        <v>372500</v>
      </c>
      <c r="AZ7" s="27">
        <v>1106000</v>
      </c>
    </row>
    <row r="8" spans="1:52">
      <c r="A8" t="s">
        <v>894</v>
      </c>
      <c r="B8" s="11" t="s">
        <v>895</v>
      </c>
      <c r="C8" s="30">
        <v>566210.86399999994</v>
      </c>
      <c r="D8" s="30">
        <v>286792.93599999999</v>
      </c>
      <c r="E8" s="30"/>
      <c r="F8" s="27">
        <v>0</v>
      </c>
      <c r="G8" s="27">
        <v>0</v>
      </c>
      <c r="H8" s="27">
        <v>0</v>
      </c>
      <c r="I8" s="27">
        <v>0</v>
      </c>
      <c r="J8" s="30">
        <f>SUM(F8:I8)</f>
        <v>0</v>
      </c>
      <c r="K8" s="27">
        <v>0</v>
      </c>
      <c r="L8" s="27">
        <v>0</v>
      </c>
      <c r="M8" s="27">
        <v>0</v>
      </c>
      <c r="N8" s="27">
        <v>0</v>
      </c>
      <c r="O8" s="30">
        <f>SUM(K8:N8)</f>
        <v>0</v>
      </c>
      <c r="P8" s="27">
        <v>0</v>
      </c>
      <c r="Q8" s="27">
        <v>0</v>
      </c>
      <c r="R8" s="27">
        <v>75469.841</v>
      </c>
      <c r="S8" s="27">
        <v>97993.32</v>
      </c>
      <c r="T8" s="30">
        <f>SUM(P8:S8)</f>
        <v>173463.16100000002</v>
      </c>
      <c r="U8" s="27">
        <v>141419.92000000001</v>
      </c>
      <c r="V8" s="27">
        <v>11450.09</v>
      </c>
      <c r="W8" s="27">
        <v>110366.678</v>
      </c>
      <c r="X8" s="27">
        <v>622508.69400000002</v>
      </c>
      <c r="Y8" s="30">
        <f>SUM(U8:X8)</f>
        <v>885745.38199999998</v>
      </c>
      <c r="Z8" s="27">
        <v>175741.432</v>
      </c>
      <c r="AA8" s="27">
        <v>366924.02299999999</v>
      </c>
      <c r="AB8" s="27">
        <v>0</v>
      </c>
      <c r="AC8" s="27">
        <v>745596.56599999999</v>
      </c>
      <c r="AD8" s="30">
        <f>SUM(Z8:AC8)</f>
        <v>1288262.0209999999</v>
      </c>
      <c r="AE8" s="27">
        <v>251127.511</v>
      </c>
      <c r="AF8" s="27">
        <v>1247643.5559999999</v>
      </c>
      <c r="AG8" s="27">
        <v>749398.527</v>
      </c>
      <c r="AH8" s="27">
        <v>749392.33700000006</v>
      </c>
      <c r="AI8" s="30">
        <f>SUM(AE8:AH8)</f>
        <v>2997561.9309999999</v>
      </c>
      <c r="AJ8" s="27">
        <v>393145.73100000003</v>
      </c>
      <c r="AK8" s="27">
        <v>556088.93099999998</v>
      </c>
      <c r="AL8" s="27">
        <v>699581.85100000002</v>
      </c>
      <c r="AM8" s="27">
        <v>843958.59499999997</v>
      </c>
      <c r="AN8" s="30">
        <f>SUM(AJ8:AM8)</f>
        <v>2492775.108</v>
      </c>
      <c r="AO8" s="27">
        <v>236119.155</v>
      </c>
      <c r="AP8" s="27">
        <v>1268616.1869999999</v>
      </c>
      <c r="AQ8" s="27">
        <v>735816.8</v>
      </c>
      <c r="AR8" s="27">
        <v>1455257.574</v>
      </c>
      <c r="AS8" s="30">
        <f>SUM(AO8:AR8)</f>
        <v>3695809.716</v>
      </c>
      <c r="AT8" s="27">
        <v>459005.978</v>
      </c>
      <c r="AU8" s="27">
        <v>201932.53000000003</v>
      </c>
      <c r="AV8" s="27">
        <v>875094.799</v>
      </c>
      <c r="AW8" s="326">
        <v>1733021.74685</v>
      </c>
      <c r="AX8" s="30">
        <f t="shared" si="0"/>
        <v>3269055.0538499998</v>
      </c>
      <c r="AY8" s="27">
        <v>0</v>
      </c>
      <c r="AZ8" s="27">
        <v>196878.476</v>
      </c>
    </row>
    <row r="9" spans="1:52">
      <c r="A9" s="78" t="s">
        <v>896</v>
      </c>
      <c r="B9" s="8" t="s">
        <v>897</v>
      </c>
      <c r="C9" s="29">
        <f>SUM(C6:C8)</f>
        <v>1710903.8826099997</v>
      </c>
      <c r="D9" s="29">
        <f>SUM(D6:D8)</f>
        <v>1952370.8065500001</v>
      </c>
      <c r="E9" s="29">
        <f>SUM(E6:E8)</f>
        <v>1386733.0771699999</v>
      </c>
      <c r="F9" s="77">
        <f>SUM(F6:F8)</f>
        <v>29763.98273</v>
      </c>
      <c r="G9" s="77">
        <f t="shared" ref="G9:AS9" si="1">SUM(G6:G8)</f>
        <v>140276</v>
      </c>
      <c r="H9" s="77">
        <f t="shared" si="1"/>
        <v>81600</v>
      </c>
      <c r="I9" s="77">
        <f t="shared" si="1"/>
        <v>701131</v>
      </c>
      <c r="J9" s="29">
        <f>SUM(J6:J8)</f>
        <v>952770.98273000005</v>
      </c>
      <c r="K9" s="77">
        <f t="shared" si="1"/>
        <v>0</v>
      </c>
      <c r="L9" s="77">
        <f t="shared" si="1"/>
        <v>652000</v>
      </c>
      <c r="M9" s="77">
        <f t="shared" si="1"/>
        <v>0</v>
      </c>
      <c r="N9" s="77">
        <f t="shared" si="1"/>
        <v>783000</v>
      </c>
      <c r="O9" s="29">
        <f t="shared" si="1"/>
        <v>1435000</v>
      </c>
      <c r="P9" s="77">
        <f t="shared" si="1"/>
        <v>395000</v>
      </c>
      <c r="Q9" s="77">
        <f t="shared" si="1"/>
        <v>601150</v>
      </c>
      <c r="R9" s="77">
        <f t="shared" si="1"/>
        <v>725239.84100000001</v>
      </c>
      <c r="S9" s="77">
        <f t="shared" si="1"/>
        <v>1816239.5719999999</v>
      </c>
      <c r="T9" s="29">
        <f t="shared" si="1"/>
        <v>3537629.4129999997</v>
      </c>
      <c r="U9" s="77">
        <f t="shared" si="1"/>
        <v>434419.92000000004</v>
      </c>
      <c r="V9" s="77">
        <f t="shared" si="1"/>
        <v>311450.09000000003</v>
      </c>
      <c r="W9" s="77">
        <f t="shared" si="1"/>
        <v>1737306.254</v>
      </c>
      <c r="X9" s="77">
        <f t="shared" si="1"/>
        <v>3744570.3131000004</v>
      </c>
      <c r="Y9" s="29">
        <f t="shared" si="1"/>
        <v>6227746.5771000003</v>
      </c>
      <c r="Z9" s="77">
        <f t="shared" si="1"/>
        <v>408241.43200000003</v>
      </c>
      <c r="AA9" s="77">
        <f t="shared" si="1"/>
        <v>1670462.023</v>
      </c>
      <c r="AB9" s="77">
        <f t="shared" si="1"/>
        <v>1181835.6000000001</v>
      </c>
      <c r="AC9" s="77">
        <f t="shared" si="1"/>
        <v>2744819.963</v>
      </c>
      <c r="AD9" s="29">
        <f t="shared" si="1"/>
        <v>6005359.0180000002</v>
      </c>
      <c r="AE9" s="77">
        <f t="shared" si="1"/>
        <v>553727.51099999994</v>
      </c>
      <c r="AF9" s="77">
        <f t="shared" si="1"/>
        <v>2020657.5559999999</v>
      </c>
      <c r="AG9" s="77">
        <f t="shared" si="1"/>
        <v>1233698.527</v>
      </c>
      <c r="AH9" s="77">
        <f t="shared" si="1"/>
        <v>1472082.3370000001</v>
      </c>
      <c r="AI9" s="29">
        <f t="shared" si="1"/>
        <v>5280165.9309999999</v>
      </c>
      <c r="AJ9" s="77">
        <f t="shared" si="1"/>
        <v>740145.73100000003</v>
      </c>
      <c r="AK9" s="77">
        <f t="shared" si="1"/>
        <v>1214188.9309999999</v>
      </c>
      <c r="AL9" s="77">
        <f t="shared" si="1"/>
        <v>1297281.851</v>
      </c>
      <c r="AM9" s="77">
        <f t="shared" si="1"/>
        <v>1782108.595</v>
      </c>
      <c r="AN9" s="29">
        <f t="shared" si="1"/>
        <v>5033725.108</v>
      </c>
      <c r="AO9" s="77">
        <f t="shared" si="1"/>
        <v>528619.15500000003</v>
      </c>
      <c r="AP9" s="77">
        <f t="shared" si="1"/>
        <v>1738616.1869999999</v>
      </c>
      <c r="AQ9" s="77">
        <f t="shared" si="1"/>
        <v>1251816.8</v>
      </c>
      <c r="AR9" s="77">
        <f t="shared" si="1"/>
        <v>1792407.574</v>
      </c>
      <c r="AS9" s="29">
        <f t="shared" si="1"/>
        <v>5311459.716</v>
      </c>
      <c r="AT9" s="77">
        <v>786505.978</v>
      </c>
      <c r="AU9" s="77">
        <v>580432.53</v>
      </c>
      <c r="AV9" s="77">
        <f>AV7+AV8</f>
        <v>1277594.7990000001</v>
      </c>
      <c r="AW9" s="334">
        <f>SUM(AW7:AW8)</f>
        <v>3648521.7468499998</v>
      </c>
      <c r="AX9" s="29">
        <f>SUM(AT9:AW9)</f>
        <v>6293055.0538499998</v>
      </c>
      <c r="AY9" s="77">
        <f>SUM(AY6:AY8)</f>
        <v>372500</v>
      </c>
      <c r="AZ9" s="77">
        <f>SUM(AZ6:AZ8)</f>
        <v>1302878.476</v>
      </c>
    </row>
    <row r="10" spans="1:52">
      <c r="A10" s="83" t="s">
        <v>898</v>
      </c>
      <c r="B10" s="11" t="s">
        <v>898</v>
      </c>
      <c r="C10" s="318">
        <v>1.2184432410060875</v>
      </c>
      <c r="D10" s="318">
        <v>0.72314208026463755</v>
      </c>
      <c r="E10" s="318">
        <v>0.68687862651822207</v>
      </c>
      <c r="J10" s="318">
        <v>0.77795372903074733</v>
      </c>
      <c r="O10" s="318">
        <v>0.68744359130113186</v>
      </c>
      <c r="T10" s="318">
        <v>1.3033946387214341</v>
      </c>
      <c r="Y10" s="318">
        <v>1.4998291495757536</v>
      </c>
      <c r="AD10" s="318">
        <v>1.2731048392687283</v>
      </c>
      <c r="AI10" s="318">
        <v>1.2494308361198156</v>
      </c>
      <c r="AJ10" s="319"/>
      <c r="AK10" s="319"/>
      <c r="AL10" s="319"/>
      <c r="AM10" s="319"/>
      <c r="AN10" s="318">
        <v>1.2182506236052588</v>
      </c>
      <c r="AO10" s="319"/>
      <c r="AP10" s="319"/>
      <c r="AQ10" s="319"/>
      <c r="AR10" s="319"/>
      <c r="AS10" s="318">
        <v>1.1605737374690845</v>
      </c>
      <c r="AT10" s="354"/>
      <c r="AU10" s="319"/>
      <c r="AV10" s="319"/>
      <c r="AX10" s="318">
        <v>1.3723458171841141</v>
      </c>
    </row>
    <row r="11" spans="1:52">
      <c r="A11" t="s">
        <v>899</v>
      </c>
      <c r="B11" s="11" t="s">
        <v>900</v>
      </c>
      <c r="C11" s="30"/>
      <c r="D11" s="30"/>
      <c r="E11" s="30"/>
      <c r="F11" s="27"/>
      <c r="G11" s="27"/>
      <c r="H11" s="27"/>
      <c r="I11" s="27"/>
      <c r="J11" s="30"/>
      <c r="K11" s="27"/>
      <c r="L11" s="27"/>
      <c r="M11" s="27"/>
      <c r="N11" s="27"/>
      <c r="O11" s="30"/>
      <c r="P11" s="27"/>
      <c r="Q11" s="27"/>
      <c r="R11" s="27"/>
      <c r="S11" s="27"/>
      <c r="T11" s="30"/>
      <c r="U11" s="27"/>
      <c r="V11" s="27"/>
      <c r="W11" s="27"/>
      <c r="X11" s="27"/>
      <c r="Y11" s="30"/>
      <c r="Z11" s="27"/>
      <c r="AA11" s="27"/>
      <c r="AB11" s="27"/>
      <c r="AC11" s="27"/>
      <c r="AD11" s="29">
        <v>6126000000</v>
      </c>
      <c r="AE11" s="27">
        <v>6099000000</v>
      </c>
      <c r="AF11" s="27">
        <v>6099000000</v>
      </c>
      <c r="AG11" s="27">
        <v>6099000000</v>
      </c>
      <c r="AH11" s="27">
        <v>6099000000</v>
      </c>
      <c r="AI11" s="29">
        <v>6099000000</v>
      </c>
      <c r="AJ11" s="27">
        <v>6099000000</v>
      </c>
      <c r="AK11" s="27">
        <v>5819000000</v>
      </c>
      <c r="AL11" s="27">
        <v>5819000000</v>
      </c>
      <c r="AM11" s="27">
        <v>5646500000</v>
      </c>
      <c r="AN11" s="29">
        <v>5646500000</v>
      </c>
      <c r="AO11" s="27">
        <v>5646500000</v>
      </c>
      <c r="AP11" s="27">
        <v>5546500000</v>
      </c>
      <c r="AQ11" s="27">
        <v>5426500000</v>
      </c>
      <c r="AR11" s="27">
        <v>5426500000</v>
      </c>
      <c r="AS11" s="29">
        <v>5426500000</v>
      </c>
      <c r="AT11" s="22">
        <v>5266500000</v>
      </c>
      <c r="AU11" s="22">
        <v>5266500000</v>
      </c>
      <c r="AV11" s="22">
        <v>5266500000</v>
      </c>
      <c r="AW11" s="22">
        <v>5266500000</v>
      </c>
      <c r="AX11" s="29">
        <f>AW11</f>
        <v>5266500000</v>
      </c>
      <c r="AY11" s="334">
        <v>5046500000</v>
      </c>
      <c r="AZ11" s="334">
        <v>5046500000</v>
      </c>
    </row>
    <row r="12" spans="1:52">
      <c r="A12" s="320" t="s">
        <v>901</v>
      </c>
      <c r="B12" s="11" t="s">
        <v>902</v>
      </c>
      <c r="C12" s="321"/>
      <c r="D12" s="321"/>
      <c r="E12" s="321"/>
      <c r="F12" s="322"/>
      <c r="G12" s="322"/>
      <c r="H12" s="322"/>
      <c r="I12" s="322"/>
      <c r="J12" s="321"/>
      <c r="K12" s="322"/>
      <c r="L12" s="322"/>
      <c r="M12" s="322"/>
      <c r="N12" s="322"/>
      <c r="O12" s="321"/>
      <c r="P12" s="322"/>
      <c r="Q12" s="322"/>
      <c r="R12" s="322"/>
      <c r="S12" s="322"/>
      <c r="T12" s="321"/>
      <c r="U12" s="322"/>
      <c r="V12" s="322"/>
      <c r="W12" s="322"/>
      <c r="X12" s="322"/>
      <c r="Y12" s="321"/>
      <c r="Z12" s="322"/>
      <c r="AA12" s="322"/>
      <c r="AB12" s="322"/>
      <c r="AC12" s="322"/>
      <c r="AD12" s="29">
        <v>52938634</v>
      </c>
      <c r="AE12" s="27">
        <v>91609865</v>
      </c>
      <c r="AF12" s="27">
        <v>188006073</v>
      </c>
      <c r="AG12" s="27">
        <v>255262396</v>
      </c>
      <c r="AH12" s="27">
        <v>314475469</v>
      </c>
      <c r="AI12" s="29">
        <v>314475469</v>
      </c>
      <c r="AJ12" s="27">
        <v>346704314</v>
      </c>
      <c r="AK12" s="27">
        <v>113936308</v>
      </c>
      <c r="AL12" s="27">
        <v>164841778</v>
      </c>
      <c r="AM12" s="27">
        <v>34140641</v>
      </c>
      <c r="AN12" s="29">
        <v>34140641</v>
      </c>
      <c r="AO12" s="27">
        <v>75056489</v>
      </c>
      <c r="AP12" s="27">
        <v>86909714</v>
      </c>
      <c r="AQ12" s="27">
        <v>32459038</v>
      </c>
      <c r="AR12" s="27">
        <v>161295215</v>
      </c>
      <c r="AS12" s="29">
        <v>161295215</v>
      </c>
      <c r="AT12" s="22">
        <v>54458773</v>
      </c>
      <c r="AU12" s="22">
        <v>69454277</v>
      </c>
      <c r="AV12" s="22">
        <v>136035455</v>
      </c>
      <c r="AW12" s="22">
        <v>231938709</v>
      </c>
      <c r="AX12" s="29">
        <f>AW12</f>
        <v>231938709</v>
      </c>
      <c r="AY12" s="334">
        <v>35720429</v>
      </c>
      <c r="AZ12" s="334">
        <v>48201453</v>
      </c>
    </row>
    <row r="13" spans="1:52">
      <c r="A13" t="s">
        <v>903</v>
      </c>
      <c r="B13" s="11" t="s">
        <v>904</v>
      </c>
      <c r="C13" s="29"/>
      <c r="D13" s="29"/>
      <c r="E13" s="29"/>
      <c r="F13" s="22"/>
      <c r="G13" s="22"/>
      <c r="H13" s="22"/>
      <c r="I13" s="22"/>
      <c r="J13" s="29"/>
      <c r="K13" s="22"/>
      <c r="L13" s="22"/>
      <c r="M13" s="22"/>
      <c r="N13" s="22"/>
      <c r="O13" s="29"/>
      <c r="P13" s="22"/>
      <c r="Q13" s="22"/>
      <c r="R13" s="22"/>
      <c r="S13" s="22"/>
      <c r="T13" s="29"/>
      <c r="U13" s="22"/>
      <c r="V13" s="22"/>
      <c r="W13" s="22"/>
      <c r="X13" s="22"/>
      <c r="Y13" s="29"/>
      <c r="Z13" s="22"/>
      <c r="AA13" s="22"/>
      <c r="AB13" s="22"/>
      <c r="AC13" s="22"/>
      <c r="AD13" s="29">
        <v>6073061366</v>
      </c>
      <c r="AE13" s="27">
        <v>6007390135</v>
      </c>
      <c r="AF13" s="27">
        <v>5910993927</v>
      </c>
      <c r="AG13" s="27">
        <v>5843737604</v>
      </c>
      <c r="AH13" s="27">
        <v>5784524531</v>
      </c>
      <c r="AI13" s="29">
        <v>5784524531</v>
      </c>
      <c r="AJ13" s="27">
        <v>5752295686</v>
      </c>
      <c r="AK13" s="27">
        <v>5705063692</v>
      </c>
      <c r="AL13" s="27">
        <v>5654158222</v>
      </c>
      <c r="AM13" s="27">
        <v>5612359359</v>
      </c>
      <c r="AN13" s="29">
        <v>5612359359</v>
      </c>
      <c r="AO13" s="27">
        <v>5571443511</v>
      </c>
      <c r="AP13" s="27">
        <v>5459590286</v>
      </c>
      <c r="AQ13" s="27">
        <v>5394040962</v>
      </c>
      <c r="AR13" s="27">
        <v>5265204785</v>
      </c>
      <c r="AS13" s="29">
        <v>5265204785</v>
      </c>
      <c r="AT13" s="22">
        <v>5212041227</v>
      </c>
      <c r="AU13" s="22">
        <v>5197045723</v>
      </c>
      <c r="AV13" s="22">
        <f>AV11-AV12</f>
        <v>5130464545</v>
      </c>
      <c r="AW13" s="77">
        <v>5034561291</v>
      </c>
      <c r="AX13" s="29">
        <f>AW13</f>
        <v>5034561291</v>
      </c>
      <c r="AY13" s="334">
        <v>5010779571</v>
      </c>
      <c r="AZ13" s="334">
        <v>4998298547</v>
      </c>
    </row>
    <row r="14" spans="1:52">
      <c r="AF14" s="71"/>
      <c r="AM14" s="71"/>
      <c r="AQ14" s="71"/>
      <c r="AS14" s="323"/>
      <c r="AT14" s="71"/>
      <c r="AU14" s="71"/>
      <c r="AV14" s="71"/>
      <c r="AW14" s="71"/>
      <c r="AX14" s="323"/>
    </row>
    <row r="15" spans="1:52">
      <c r="AF15" s="324"/>
      <c r="AO15" s="71"/>
      <c r="AP15" s="71"/>
      <c r="AQ15" s="71"/>
      <c r="AR15" s="71"/>
      <c r="AS15" s="71"/>
      <c r="AT15" s="71"/>
      <c r="AU15" s="71"/>
      <c r="AX15" s="71"/>
      <c r="AY15" s="326"/>
    </row>
  </sheetData>
  <mergeCells count="14">
    <mergeCell ref="AX4:AX5"/>
    <mergeCell ref="J4:J5"/>
    <mergeCell ref="A4:A5"/>
    <mergeCell ref="B4:B5"/>
    <mergeCell ref="C4:C5"/>
    <mergeCell ref="D4:D5"/>
    <mergeCell ref="E4:E5"/>
    <mergeCell ref="AS4:AS5"/>
    <mergeCell ref="O4:O5"/>
    <mergeCell ref="T4:T5"/>
    <mergeCell ref="Y4:Y5"/>
    <mergeCell ref="AD4:AD5"/>
    <mergeCell ref="AI4:AI5"/>
    <mergeCell ref="AN4:AN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W9" formulaRange="1"/>
  </ignoredErrors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Income Statement_Old</vt:lpstr>
      <vt:lpstr>Reconciliação_Produtos</vt:lpstr>
      <vt:lpstr>Reconciliation_Products</vt:lpstr>
      <vt:lpstr>De_Para</vt:lpstr>
      <vt:lpstr>IS (Old Seg)</vt:lpstr>
      <vt:lpstr>IS (New Seg)</vt:lpstr>
      <vt:lpstr>Balance Sheet </vt:lpstr>
      <vt:lpstr>Cash Flow Statement</vt:lpstr>
      <vt:lpstr>Distributions &amp; Share Count</vt:lpstr>
      <vt:lpstr>Derivatives</vt:lpstr>
      <vt:lpstr>Equities &amp; Sec. Lend.</vt:lpstr>
      <vt:lpstr>Fixed Income &amp; Credit</vt:lpstr>
      <vt:lpstr>Vehicles</vt:lpstr>
      <vt:lpstr>DMC &amp; Listing</vt:lpstr>
      <vt:lpstr>Tech &amp; Platforms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Adriana Ferreira dos Santos</cp:lastModifiedBy>
  <dcterms:created xsi:type="dcterms:W3CDTF">2019-04-04T14:49:04Z</dcterms:created>
  <dcterms:modified xsi:type="dcterms:W3CDTF">2026-08-12T20:46:07Z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