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ergisa.sharepoint.com/sites/EnergisaRI/Documentos Compartilhados/General/CVM/Boletim Informativo/2023/05.2023/"/>
    </mc:Choice>
  </mc:AlternateContent>
  <xr:revisionPtr revIDLastSave="0" documentId="8_{FF111453-2F3A-4696-8DE0-0445F8E013C5}" xr6:coauthVersionLast="47" xr6:coauthVersionMax="47" xr10:uidLastSave="{00000000-0000-0000-0000-000000000000}"/>
  <bookViews>
    <workbookView xWindow="-120" yWindow="-120" windowWidth="20730" windowHeight="11160" xr2:uid="{33D3E445-BB31-4B94-B69A-68CBDA051974}"/>
  </bookViews>
  <sheets>
    <sheet name="Português" sheetId="3" r:id="rId1"/>
    <sheet name="English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" i="2" l="1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B53" i="2"/>
  <c r="B54" i="2"/>
  <c r="B52" i="2"/>
  <c r="I51" i="2"/>
  <c r="J51" i="2"/>
  <c r="K51" i="2"/>
  <c r="L51" i="2"/>
  <c r="M51" i="2"/>
  <c r="N51" i="2"/>
  <c r="O51" i="2"/>
  <c r="P51" i="2"/>
  <c r="Q51" i="2"/>
  <c r="C51" i="2"/>
  <c r="D51" i="2"/>
  <c r="E51" i="2"/>
  <c r="F51" i="2"/>
  <c r="G51" i="2"/>
  <c r="H51" i="2"/>
  <c r="C40" i="2" l="1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C39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C29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C16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C3" i="2"/>
  <c r="B15" i="2"/>
  <c r="B28" i="2" s="1"/>
  <c r="B38" i="2" s="1"/>
  <c r="B51" i="2" s="1"/>
</calcChain>
</file>

<file path=xl/sharedStrings.xml><?xml version="1.0" encoding="utf-8"?>
<sst xmlns="http://schemas.openxmlformats.org/spreadsheetml/2006/main" count="218" uniqueCount="34">
  <si>
    <t>% Total</t>
  </si>
  <si>
    <t>Rural</t>
  </si>
  <si>
    <t>Industrial</t>
  </si>
  <si>
    <t>Total</t>
  </si>
  <si>
    <t>Norte:</t>
  </si>
  <si>
    <t>ERO</t>
  </si>
  <si>
    <t>Cativo</t>
  </si>
  <si>
    <t>Livre</t>
  </si>
  <si>
    <t>EAC</t>
  </si>
  <si>
    <t>ETO</t>
  </si>
  <si>
    <t>Nordeste:</t>
  </si>
  <si>
    <t>ESE</t>
  </si>
  <si>
    <t>EBO</t>
  </si>
  <si>
    <t>EPB</t>
  </si>
  <si>
    <t>Centro-Oeste:</t>
  </si>
  <si>
    <t>EMT</t>
  </si>
  <si>
    <t>EMS</t>
  </si>
  <si>
    <t>Sul-Sudeste:</t>
  </si>
  <si>
    <t>EMG</t>
  </si>
  <si>
    <t>ENF</t>
  </si>
  <si>
    <t>ESS</t>
  </si>
  <si>
    <t>Residential</t>
  </si>
  <si>
    <t>Residential
(Low Income)</t>
  </si>
  <si>
    <t>Low Income</t>
  </si>
  <si>
    <t>Commercial</t>
  </si>
  <si>
    <t>Others</t>
  </si>
  <si>
    <t>Residencial</t>
  </si>
  <si>
    <t>Baixa Renda</t>
  </si>
  <si>
    <t>Comercial</t>
  </si>
  <si>
    <t>Outros</t>
  </si>
  <si>
    <t>Convencional</t>
  </si>
  <si>
    <t>Ano 2022
(MWh)</t>
  </si>
  <si>
    <t>Year 2022
(MWh)</t>
  </si>
  <si>
    <t>CONSOLIDADO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</si>
</sst>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9FC2"/>
        <bgColor indexed="64"/>
      </patternFill>
    </fill>
    <fill>
      <patternFill patternType="solid">
        <fgColor rgb="FFC7EAFB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1"/>
      </left>
      <right style="thin">
        <color theme="0" tint="-0.249977111117893"/>
      </right>
      <top style="medium">
        <color theme="1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1"/>
      </top>
      <bottom style="thin">
        <color theme="0" tint="-0.249977111117893"/>
      </bottom>
      <diagonal/>
    </border>
    <border>
      <left style="dotted">
        <color theme="1"/>
      </left>
      <right style="thin">
        <color theme="0" tint="-0.249977111117893"/>
      </right>
      <top style="medium">
        <color theme="1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1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1"/>
      </right>
      <top style="medium">
        <color theme="1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tted">
        <color theme="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1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1"/>
      </left>
      <right style="thin">
        <color theme="0" tint="-0.249977111117893"/>
      </right>
      <top style="thin">
        <color theme="0" tint="-0.249977111117893"/>
      </top>
      <bottom style="medium">
        <color theme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1"/>
      </bottom>
      <diagonal/>
    </border>
    <border>
      <left style="dotted">
        <color theme="1"/>
      </left>
      <right style="thin">
        <color theme="0" tint="-0.249977111117893"/>
      </right>
      <top style="thin">
        <color theme="0" tint="-0.249977111117893"/>
      </top>
      <bottom style="medium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1"/>
      </bottom>
      <diagonal/>
    </border>
    <border>
      <left style="thin">
        <color theme="0" tint="-0.249977111117893"/>
      </left>
      <right style="medium">
        <color theme="1"/>
      </right>
      <top style="thin">
        <color theme="0" tint="-0.249977111117893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1"/>
      </left>
      <right style="thin">
        <color theme="0" tint="-0.14996795556505021"/>
      </right>
      <top style="medium">
        <color theme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1"/>
      </right>
      <top style="medium">
        <color theme="1"/>
      </top>
      <bottom style="thin">
        <color theme="0" tint="-0.14996795556505021"/>
      </bottom>
      <diagonal/>
    </border>
    <border>
      <left style="medium">
        <color theme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1"/>
      </left>
      <right style="thin">
        <color theme="0" tint="-0.14996795556505021"/>
      </right>
      <top style="thin">
        <color theme="0" tint="-0.14996795556505021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theme="1"/>
      </bottom>
      <diagonal/>
    </border>
    <border>
      <left style="thin">
        <color theme="0" tint="-0.14996795556505021"/>
      </left>
      <right/>
      <top style="medium">
        <color theme="1"/>
      </top>
      <bottom style="thin">
        <color theme="0" tint="-0.14996795556505021"/>
      </bottom>
      <diagonal/>
    </border>
    <border>
      <left style="medium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auto="1"/>
      </left>
      <right style="thin">
        <color theme="0" tint="-0.14996795556505021"/>
      </right>
      <top style="medium">
        <color theme="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 style="medium">
        <color theme="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 style="thin">
        <color theme="0" tint="-0.14996795556505021"/>
      </top>
      <bottom style="medium">
        <color theme="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theme="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medium">
        <color theme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medium">
        <color theme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medium">
        <color theme="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thin">
        <color theme="0" tint="-0.14996795556505021"/>
      </bottom>
      <diagonal/>
    </border>
    <border>
      <left/>
      <right style="medium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theme="0" tint="-0.14996795556505021"/>
      </right>
      <top style="thin">
        <color theme="0" tint="-0.14996795556505021"/>
      </top>
      <bottom style="medium">
        <color theme="0" tint="-0.1499679555650502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3" fontId="2" fillId="3" borderId="8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3" fontId="2" fillId="3" borderId="9" xfId="0" applyNumberFormat="1" applyFont="1" applyFill="1" applyBorder="1" applyAlignment="1">
      <alignment horizontal="center" vertical="center"/>
    </xf>
    <xf numFmtId="164" fontId="2" fillId="3" borderId="10" xfId="0" applyNumberFormat="1" applyFont="1" applyFill="1" applyBorder="1" applyAlignment="1">
      <alignment horizontal="center" vertical="center"/>
    </xf>
    <xf numFmtId="3" fontId="2" fillId="3" borderId="7" xfId="0" applyNumberFormat="1" applyFont="1" applyFill="1" applyBorder="1" applyAlignment="1">
      <alignment horizontal="center" vertical="center"/>
    </xf>
    <xf numFmtId="164" fontId="2" fillId="3" borderId="1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3" fontId="2" fillId="4" borderId="8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 vertical="center"/>
    </xf>
    <xf numFmtId="3" fontId="2" fillId="4" borderId="9" xfId="0" applyNumberFormat="1" applyFont="1" applyFill="1" applyBorder="1" applyAlignment="1">
      <alignment horizontal="center"/>
    </xf>
    <xf numFmtId="164" fontId="2" fillId="4" borderId="10" xfId="0" applyNumberFormat="1" applyFont="1" applyFill="1" applyBorder="1" applyAlignment="1">
      <alignment horizontal="center" vertical="center"/>
    </xf>
    <xf numFmtId="3" fontId="2" fillId="4" borderId="7" xfId="0" applyNumberFormat="1" applyFont="1" applyFill="1" applyBorder="1" applyAlignment="1">
      <alignment horizontal="center"/>
    </xf>
    <xf numFmtId="164" fontId="2" fillId="4" borderId="1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3" fontId="0" fillId="0" borderId="8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 vertical="center"/>
    </xf>
    <xf numFmtId="4" fontId="0" fillId="0" borderId="0" xfId="0" applyNumberFormat="1"/>
    <xf numFmtId="3" fontId="0" fillId="0" borderId="0" xfId="0" applyNumberFormat="1"/>
    <xf numFmtId="3" fontId="2" fillId="3" borderId="18" xfId="0" applyNumberFormat="1" applyFont="1" applyFill="1" applyBorder="1" applyAlignment="1">
      <alignment horizontal="center" vertical="center"/>
    </xf>
    <xf numFmtId="164" fontId="2" fillId="3" borderId="18" xfId="0" applyNumberFormat="1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/>
    </xf>
    <xf numFmtId="164" fontId="2" fillId="4" borderId="18" xfId="0" applyNumberFormat="1" applyFont="1" applyFill="1" applyBorder="1" applyAlignment="1">
      <alignment horizontal="center" vertical="center"/>
    </xf>
    <xf numFmtId="3" fontId="0" fillId="0" borderId="18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3" fontId="2" fillId="3" borderId="20" xfId="0" applyNumberFormat="1" applyFont="1" applyFill="1" applyBorder="1" applyAlignment="1">
      <alignment horizontal="center" vertical="center"/>
    </xf>
    <xf numFmtId="3" fontId="2" fillId="4" borderId="20" xfId="0" applyNumberFormat="1" applyFont="1" applyFill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3" fontId="2" fillId="3" borderId="24" xfId="0" applyNumberFormat="1" applyFont="1" applyFill="1" applyBorder="1" applyAlignment="1">
      <alignment horizontal="center" vertical="center"/>
    </xf>
    <xf numFmtId="3" fontId="2" fillId="4" borderId="24" xfId="0" applyNumberFormat="1" applyFont="1" applyFill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164" fontId="0" fillId="0" borderId="26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/>
    </xf>
    <xf numFmtId="0" fontId="1" fillId="2" borderId="27" xfId="0" applyFont="1" applyFill="1" applyBorder="1" applyAlignment="1">
      <alignment horizontal="center" vertical="center" wrapText="1"/>
    </xf>
    <xf numFmtId="3" fontId="2" fillId="3" borderId="28" xfId="0" applyNumberFormat="1" applyFont="1" applyFill="1" applyBorder="1" applyAlignment="1">
      <alignment horizontal="center" vertical="center"/>
    </xf>
    <xf numFmtId="164" fontId="2" fillId="3" borderId="29" xfId="0" applyNumberFormat="1" applyFont="1" applyFill="1" applyBorder="1" applyAlignment="1">
      <alignment horizontal="center" vertical="center"/>
    </xf>
    <xf numFmtId="3" fontId="2" fillId="4" borderId="28" xfId="0" applyNumberFormat="1" applyFont="1" applyFill="1" applyBorder="1" applyAlignment="1">
      <alignment horizontal="center"/>
    </xf>
    <xf numFmtId="164" fontId="2" fillId="4" borderId="29" xfId="0" applyNumberFormat="1" applyFont="1" applyFill="1" applyBorder="1" applyAlignment="1">
      <alignment horizontal="center" vertical="center"/>
    </xf>
    <xf numFmtId="164" fontId="0" fillId="0" borderId="29" xfId="0" applyNumberFormat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164" fontId="0" fillId="0" borderId="32" xfId="0" applyNumberFormat="1" applyBorder="1" applyAlignment="1">
      <alignment horizontal="center" vertical="center"/>
    </xf>
    <xf numFmtId="3" fontId="0" fillId="0" borderId="33" xfId="0" applyNumberFormat="1" applyBorder="1" applyAlignment="1">
      <alignment horizontal="center"/>
    </xf>
    <xf numFmtId="0" fontId="1" fillId="2" borderId="34" xfId="0" applyFont="1" applyFill="1" applyBorder="1" applyAlignment="1">
      <alignment horizontal="center" vertical="center" wrapText="1"/>
    </xf>
    <xf numFmtId="3" fontId="2" fillId="3" borderId="35" xfId="0" applyNumberFormat="1" applyFont="1" applyFill="1" applyBorder="1" applyAlignment="1">
      <alignment horizontal="center" vertical="center"/>
    </xf>
    <xf numFmtId="3" fontId="0" fillId="0" borderId="35" xfId="0" applyNumberFormat="1" applyBorder="1" applyAlignment="1">
      <alignment horizontal="center"/>
    </xf>
    <xf numFmtId="3" fontId="0" fillId="0" borderId="36" xfId="0" applyNumberFormat="1" applyBorder="1" applyAlignment="1">
      <alignment horizontal="center"/>
    </xf>
    <xf numFmtId="3" fontId="2" fillId="4" borderId="35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3" borderId="19" xfId="0" applyFont="1" applyFill="1" applyBorder="1" applyAlignment="1">
      <alignment horizontal="left" vertical="center"/>
    </xf>
    <xf numFmtId="0" fontId="2" fillId="4" borderId="19" xfId="0" applyFont="1" applyFill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" fontId="0" fillId="0" borderId="0" xfId="0" applyNumberFormat="1" applyAlignment="1">
      <alignment horizontal="center"/>
    </xf>
    <xf numFmtId="0" fontId="1" fillId="2" borderId="37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164" fontId="2" fillId="3" borderId="39" xfId="0" applyNumberFormat="1" applyFont="1" applyFill="1" applyBorder="1" applyAlignment="1">
      <alignment horizontal="center" vertical="center"/>
    </xf>
    <xf numFmtId="164" fontId="2" fillId="4" borderId="39" xfId="0" applyNumberFormat="1" applyFont="1" applyFill="1" applyBorder="1" applyAlignment="1">
      <alignment horizontal="center" vertical="center"/>
    </xf>
    <xf numFmtId="164" fontId="0" fillId="0" borderId="39" xfId="0" applyNumberFormat="1" applyBorder="1" applyAlignment="1">
      <alignment horizontal="center" vertical="center"/>
    </xf>
    <xf numFmtId="164" fontId="0" fillId="0" borderId="40" xfId="0" applyNumberFormat="1" applyBorder="1" applyAlignment="1">
      <alignment horizontal="center" vertical="center"/>
    </xf>
    <xf numFmtId="3" fontId="2" fillId="3" borderId="24" xfId="0" applyNumberFormat="1" applyFont="1" applyFill="1" applyBorder="1" applyAlignment="1">
      <alignment horizontal="center"/>
    </xf>
    <xf numFmtId="3" fontId="2" fillId="3" borderId="20" xfId="0" applyNumberFormat="1" applyFont="1" applyFill="1" applyBorder="1" applyAlignment="1">
      <alignment horizontal="center"/>
    </xf>
    <xf numFmtId="3" fontId="2" fillId="3" borderId="18" xfId="0" applyNumberFormat="1" applyFont="1" applyFill="1" applyBorder="1" applyAlignment="1">
      <alignment horizontal="center"/>
    </xf>
    <xf numFmtId="3" fontId="2" fillId="3" borderId="28" xfId="0" applyNumberFormat="1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 vertical="center" wrapText="1"/>
    </xf>
    <xf numFmtId="3" fontId="2" fillId="3" borderId="42" xfId="0" applyNumberFormat="1" applyFont="1" applyFill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165" fontId="0" fillId="0" borderId="0" xfId="1" applyNumberFormat="1" applyFont="1"/>
    <xf numFmtId="165" fontId="0" fillId="0" borderId="0" xfId="1" applyNumberFormat="1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C7EA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7E31-A36D-4D8B-B379-5DF18B7DC9E3}">
  <dimension ref="A1:Z57"/>
  <sheetViews>
    <sheetView showGridLines="0" tabSelected="1" zoomScale="85" zoomScaleNormal="85" workbookViewId="0">
      <selection activeCell="H10" sqref="H10"/>
    </sheetView>
  </sheetViews>
  <sheetFormatPr defaultRowHeight="15" x14ac:dyDescent="0.25"/>
  <cols>
    <col min="1" max="1" width="13.85546875" bestFit="1" customWidth="1"/>
    <col min="2" max="2" width="18.28515625" style="73" bestFit="1" customWidth="1"/>
    <col min="3" max="17" width="11.85546875" customWidth="1"/>
  </cols>
  <sheetData>
    <row r="1" spans="1:26" ht="15.75" thickBot="1" x14ac:dyDescent="0.3"/>
    <row r="2" spans="1:26" s="72" customFormat="1" ht="30" x14ac:dyDescent="0.25">
      <c r="B2" s="44" t="s">
        <v>31</v>
      </c>
      <c r="C2" s="48" t="s">
        <v>26</v>
      </c>
      <c r="D2" s="82" t="s">
        <v>0</v>
      </c>
      <c r="E2" s="81" t="s">
        <v>30</v>
      </c>
      <c r="F2" s="49" t="s">
        <v>0</v>
      </c>
      <c r="G2" s="49" t="s">
        <v>27</v>
      </c>
      <c r="H2" s="64" t="s">
        <v>0</v>
      </c>
      <c r="I2" s="81" t="s">
        <v>1</v>
      </c>
      <c r="J2" s="64" t="s">
        <v>0</v>
      </c>
      <c r="K2" s="63" t="s">
        <v>2</v>
      </c>
      <c r="L2" s="64" t="s">
        <v>0</v>
      </c>
      <c r="M2" s="63" t="s">
        <v>28</v>
      </c>
      <c r="N2" s="64" t="s">
        <v>0</v>
      </c>
      <c r="O2" s="63" t="s">
        <v>29</v>
      </c>
      <c r="P2" s="64" t="s">
        <v>0</v>
      </c>
      <c r="Q2" s="67" t="s">
        <v>3</v>
      </c>
      <c r="R2" s="8"/>
      <c r="X2" s="8"/>
      <c r="Y2" s="8"/>
      <c r="Z2" s="8"/>
    </row>
    <row r="3" spans="1:26" x14ac:dyDescent="0.25">
      <c r="B3" s="74" t="s">
        <v>4</v>
      </c>
      <c r="C3" s="51">
        <v>3302233.9897716409</v>
      </c>
      <c r="D3" s="83">
        <v>0.44846558080698445</v>
      </c>
      <c r="E3" s="45">
        <v>2646449.7445712108</v>
      </c>
      <c r="F3" s="39">
        <v>0.80141193893840956</v>
      </c>
      <c r="G3" s="38">
        <v>655784.24520043004</v>
      </c>
      <c r="H3" s="59">
        <v>0.19858806106159044</v>
      </c>
      <c r="I3" s="45">
        <v>660834.99842987699</v>
      </c>
      <c r="J3" s="59">
        <v>8.974583639632748E-2</v>
      </c>
      <c r="K3" s="58">
        <v>958235.03549017198</v>
      </c>
      <c r="L3" s="59">
        <v>0.13013476121672976</v>
      </c>
      <c r="M3" s="58">
        <v>1437566.4841331542</v>
      </c>
      <c r="N3" s="59">
        <v>0.1952311950795505</v>
      </c>
      <c r="O3" s="58">
        <v>1004535.1382215861</v>
      </c>
      <c r="P3" s="59">
        <v>0.13642262650040779</v>
      </c>
      <c r="Q3" s="68">
        <v>7363405.6460464299</v>
      </c>
    </row>
    <row r="4" spans="1:26" x14ac:dyDescent="0.25">
      <c r="B4" s="75" t="s">
        <v>5</v>
      </c>
      <c r="C4" s="52">
        <v>1557156.8200637712</v>
      </c>
      <c r="D4" s="84">
        <v>0.43692136702497941</v>
      </c>
      <c r="E4" s="46">
        <v>1303530.5630470112</v>
      </c>
      <c r="F4" s="41">
        <v>0.83712221290186228</v>
      </c>
      <c r="G4" s="40">
        <v>253626.25701675998</v>
      </c>
      <c r="H4" s="61">
        <v>0.16287778709813766</v>
      </c>
      <c r="I4" s="46">
        <v>374798.48972309806</v>
      </c>
      <c r="J4" s="61">
        <v>0.10516440372525052</v>
      </c>
      <c r="K4" s="60">
        <v>485850.13648457098</v>
      </c>
      <c r="L4" s="61">
        <v>0.13632429506580976</v>
      </c>
      <c r="M4" s="60">
        <v>709228.872333818</v>
      </c>
      <c r="N4" s="61">
        <v>0.19900195307302818</v>
      </c>
      <c r="O4" s="60">
        <v>436894.88601692306</v>
      </c>
      <c r="P4" s="61">
        <v>0.12258798111093204</v>
      </c>
      <c r="Q4" s="71">
        <v>3563929.2046221816</v>
      </c>
    </row>
    <row r="5" spans="1:26" x14ac:dyDescent="0.25">
      <c r="B5" s="76" t="s">
        <v>6</v>
      </c>
      <c r="C5" s="53">
        <v>1557156.8200637712</v>
      </c>
      <c r="D5" s="85">
        <v>0.47353491979525092</v>
      </c>
      <c r="E5" s="47">
        <v>1303530.5630470112</v>
      </c>
      <c r="F5" s="43">
        <v>0.83712221290186228</v>
      </c>
      <c r="G5" s="42">
        <v>253626.25701675998</v>
      </c>
      <c r="H5" s="62">
        <v>0.16287778709813766</v>
      </c>
      <c r="I5" s="47">
        <v>374798.48972309806</v>
      </c>
      <c r="J5" s="62">
        <v>0.11397707057092679</v>
      </c>
      <c r="K5" s="42">
        <v>276234.72958057094</v>
      </c>
      <c r="L5" s="62">
        <v>8.4003607620741411E-2</v>
      </c>
      <c r="M5" s="42">
        <v>643282.531733818</v>
      </c>
      <c r="N5" s="62">
        <v>0.19562367652718773</v>
      </c>
      <c r="O5" s="42">
        <v>436894.88601692306</v>
      </c>
      <c r="P5" s="62">
        <v>0.13286072548589309</v>
      </c>
      <c r="Q5" s="69">
        <v>3288367.4571181815</v>
      </c>
    </row>
    <row r="6" spans="1:26" x14ac:dyDescent="0.25">
      <c r="B6" s="76" t="s">
        <v>7</v>
      </c>
      <c r="C6" s="53">
        <v>0</v>
      </c>
      <c r="D6" s="85">
        <v>0</v>
      </c>
      <c r="E6" s="47">
        <v>0</v>
      </c>
      <c r="F6" s="43">
        <v>0</v>
      </c>
      <c r="G6" s="42">
        <v>0</v>
      </c>
      <c r="H6" s="62">
        <v>0</v>
      </c>
      <c r="I6" s="47">
        <v>0</v>
      </c>
      <c r="J6" s="62">
        <v>0</v>
      </c>
      <c r="K6" s="42">
        <v>209615.40690400003</v>
      </c>
      <c r="L6" s="62">
        <v>0.76068398027907436</v>
      </c>
      <c r="M6" s="42">
        <v>65946.340599999996</v>
      </c>
      <c r="N6" s="62">
        <v>0.23931601972092562</v>
      </c>
      <c r="O6" s="42">
        <v>0</v>
      </c>
      <c r="P6" s="62">
        <v>0</v>
      </c>
      <c r="Q6" s="69">
        <v>275561.74750400003</v>
      </c>
    </row>
    <row r="7" spans="1:26" x14ac:dyDescent="0.25">
      <c r="B7" s="75" t="s">
        <v>8</v>
      </c>
      <c r="C7" s="52">
        <v>566398.06482522003</v>
      </c>
      <c r="D7" s="84">
        <v>0.4953497649767547</v>
      </c>
      <c r="E7" s="46">
        <v>442942.53716339997</v>
      </c>
      <c r="F7" s="41">
        <v>0.78203398752798325</v>
      </c>
      <c r="G7" s="40">
        <v>123455.52766182</v>
      </c>
      <c r="H7" s="61">
        <v>0.21796601247201663</v>
      </c>
      <c r="I7" s="46">
        <v>45106.390764539996</v>
      </c>
      <c r="J7" s="61">
        <v>3.9448298735023604E-2</v>
      </c>
      <c r="K7" s="40">
        <v>47905.830664961999</v>
      </c>
      <c r="L7" s="61">
        <v>4.1896580222652802E-2</v>
      </c>
      <c r="M7" s="40">
        <v>265530.73658194399</v>
      </c>
      <c r="N7" s="61">
        <v>0.23222287668048164</v>
      </c>
      <c r="O7" s="40">
        <v>218489.54859360313</v>
      </c>
      <c r="P7" s="61">
        <v>0.19108247938508746</v>
      </c>
      <c r="Q7" s="71">
        <v>1143430.5714302689</v>
      </c>
    </row>
    <row r="8" spans="1:26" x14ac:dyDescent="0.25">
      <c r="B8" s="76" t="s">
        <v>6</v>
      </c>
      <c r="C8" s="53">
        <v>566398.06482522003</v>
      </c>
      <c r="D8" s="85">
        <v>0.52212597413163975</v>
      </c>
      <c r="E8" s="47">
        <v>442942.53716339997</v>
      </c>
      <c r="F8" s="43">
        <v>0.78203398752798325</v>
      </c>
      <c r="G8" s="42">
        <v>123455.52766182</v>
      </c>
      <c r="H8" s="62">
        <v>0.21796601247201663</v>
      </c>
      <c r="I8" s="47">
        <v>45106.390764539996</v>
      </c>
      <c r="J8" s="62">
        <v>4.1580682703718834E-2</v>
      </c>
      <c r="K8" s="42">
        <v>35959.235687961998</v>
      </c>
      <c r="L8" s="62">
        <v>3.314850831702626E-2</v>
      </c>
      <c r="M8" s="42">
        <v>218838.73158194398</v>
      </c>
      <c r="N8" s="62">
        <v>0.20173336210146461</v>
      </c>
      <c r="O8" s="42">
        <v>218489.54859360313</v>
      </c>
      <c r="P8" s="62">
        <v>0.20141147274615065</v>
      </c>
      <c r="Q8" s="69">
        <v>1084791.971453269</v>
      </c>
    </row>
    <row r="9" spans="1:26" x14ac:dyDescent="0.25">
      <c r="B9" s="76" t="s">
        <v>7</v>
      </c>
      <c r="C9" s="53">
        <v>0</v>
      </c>
      <c r="D9" s="85">
        <v>0</v>
      </c>
      <c r="E9" s="47">
        <v>0</v>
      </c>
      <c r="F9" s="43">
        <v>0</v>
      </c>
      <c r="G9" s="42">
        <v>0</v>
      </c>
      <c r="H9" s="62">
        <v>0</v>
      </c>
      <c r="I9" s="47">
        <v>0</v>
      </c>
      <c r="J9" s="62">
        <v>0</v>
      </c>
      <c r="K9" s="42">
        <v>11946.594977000001</v>
      </c>
      <c r="L9" s="62">
        <v>0.20373260926566886</v>
      </c>
      <c r="M9" s="42">
        <v>46692.005000000005</v>
      </c>
      <c r="N9" s="62">
        <v>0.79626739073433117</v>
      </c>
      <c r="O9" s="42">
        <v>0</v>
      </c>
      <c r="P9" s="62">
        <v>0</v>
      </c>
      <c r="Q9" s="69">
        <v>58638.599977000005</v>
      </c>
    </row>
    <row r="10" spans="1:26" x14ac:dyDescent="0.25">
      <c r="B10" s="75" t="s">
        <v>9</v>
      </c>
      <c r="C10" s="52">
        <v>1178679.1048826498</v>
      </c>
      <c r="D10" s="84">
        <v>0.44377211937432448</v>
      </c>
      <c r="E10" s="46">
        <v>899976.64436079992</v>
      </c>
      <c r="F10" s="41">
        <v>0.76354678778360308</v>
      </c>
      <c r="G10" s="40">
        <v>278702.46052184998</v>
      </c>
      <c r="H10" s="61">
        <v>0.23645321221639692</v>
      </c>
      <c r="I10" s="46">
        <v>240930.11794223898</v>
      </c>
      <c r="J10" s="61">
        <v>9.07100741986753E-2</v>
      </c>
      <c r="K10" s="40">
        <v>424479.068340639</v>
      </c>
      <c r="L10" s="61">
        <v>0.1598161662552918</v>
      </c>
      <c r="M10" s="40">
        <v>462806.87521739205</v>
      </c>
      <c r="N10" s="61">
        <v>0.17424656721701914</v>
      </c>
      <c r="O10" s="40">
        <v>349150.70361105993</v>
      </c>
      <c r="P10" s="61">
        <v>0.13145507295468936</v>
      </c>
      <c r="Q10" s="71">
        <v>2656045.8699939796</v>
      </c>
    </row>
    <row r="11" spans="1:26" x14ac:dyDescent="0.25">
      <c r="B11" s="76" t="s">
        <v>6</v>
      </c>
      <c r="C11" s="53">
        <v>1178679.1048826498</v>
      </c>
      <c r="D11" s="85">
        <v>0.53838374936306832</v>
      </c>
      <c r="E11" s="47">
        <v>899976.64436079992</v>
      </c>
      <c r="F11" s="43">
        <v>0.76354678778360308</v>
      </c>
      <c r="G11" s="42">
        <v>278702.46052184998</v>
      </c>
      <c r="H11" s="62">
        <v>0.23645321221639692</v>
      </c>
      <c r="I11" s="47">
        <v>226113.36916723897</v>
      </c>
      <c r="J11" s="62">
        <v>0.10328151484919537</v>
      </c>
      <c r="K11" s="42">
        <v>86922.56877363901</v>
      </c>
      <c r="L11" s="62">
        <v>3.9703510723794619E-2</v>
      </c>
      <c r="M11" s="42">
        <v>385047.21499239205</v>
      </c>
      <c r="N11" s="62">
        <v>0.17587752462113149</v>
      </c>
      <c r="O11" s="42">
        <v>312529.49974005995</v>
      </c>
      <c r="P11" s="62">
        <v>0.14275370044281027</v>
      </c>
      <c r="Q11" s="69">
        <v>2189291.7575559798</v>
      </c>
    </row>
    <row r="12" spans="1:26" ht="15.75" thickBot="1" x14ac:dyDescent="0.3">
      <c r="B12" s="76" t="s">
        <v>7</v>
      </c>
      <c r="C12" s="54">
        <v>0</v>
      </c>
      <c r="D12" s="86">
        <v>0</v>
      </c>
      <c r="E12" s="66">
        <v>0</v>
      </c>
      <c r="F12" s="55">
        <v>0</v>
      </c>
      <c r="G12" s="56">
        <v>0</v>
      </c>
      <c r="H12" s="65">
        <v>0</v>
      </c>
      <c r="I12" s="66">
        <v>14816.748775000002</v>
      </c>
      <c r="J12" s="65">
        <v>3.1744227592570264E-2</v>
      </c>
      <c r="K12" s="56">
        <v>337556.49956700002</v>
      </c>
      <c r="L12" s="65">
        <v>0.72319984028386775</v>
      </c>
      <c r="M12" s="56">
        <v>77759.660224999985</v>
      </c>
      <c r="N12" s="65">
        <v>0.16659662583118426</v>
      </c>
      <c r="O12" s="56">
        <v>36621.203870999991</v>
      </c>
      <c r="P12" s="65">
        <v>7.8459306292377809E-2</v>
      </c>
      <c r="Q12" s="70">
        <v>466754.11243799998</v>
      </c>
    </row>
    <row r="13" spans="1:26" x14ac:dyDescent="0.25">
      <c r="A13" s="36"/>
    </row>
    <row r="14" spans="1:26" ht="15.75" thickBot="1" x14ac:dyDescent="0.3">
      <c r="A14" s="36"/>
    </row>
    <row r="15" spans="1:26" s="72" customFormat="1" ht="30" x14ac:dyDescent="0.25">
      <c r="A15" s="80"/>
      <c r="B15" s="1" t="s">
        <v>31</v>
      </c>
      <c r="C15" s="48" t="s">
        <v>26</v>
      </c>
      <c r="D15" s="82" t="s">
        <v>0</v>
      </c>
      <c r="E15" s="81" t="s">
        <v>30</v>
      </c>
      <c r="F15" s="49" t="s">
        <v>0</v>
      </c>
      <c r="G15" s="49" t="s">
        <v>27</v>
      </c>
      <c r="H15" s="64" t="s">
        <v>0</v>
      </c>
      <c r="I15" s="81" t="s">
        <v>1</v>
      </c>
      <c r="J15" s="64" t="s">
        <v>0</v>
      </c>
      <c r="K15" s="63" t="s">
        <v>2</v>
      </c>
      <c r="L15" s="64" t="s">
        <v>0</v>
      </c>
      <c r="M15" s="63" t="s">
        <v>28</v>
      </c>
      <c r="N15" s="64" t="s">
        <v>0</v>
      </c>
      <c r="O15" s="63" t="s">
        <v>29</v>
      </c>
      <c r="P15" s="64" t="s">
        <v>0</v>
      </c>
      <c r="Q15" s="67" t="s">
        <v>3</v>
      </c>
      <c r="R15" s="8"/>
      <c r="X15" s="8"/>
      <c r="Y15" s="8"/>
      <c r="Z15" s="8"/>
    </row>
    <row r="16" spans="1:26" x14ac:dyDescent="0.25">
      <c r="B16" s="77" t="s">
        <v>10</v>
      </c>
      <c r="C16" s="51">
        <v>3502705.2174480921</v>
      </c>
      <c r="D16" s="83">
        <v>0.42888445672918307</v>
      </c>
      <c r="E16" s="45">
        <v>2476765.5514480919</v>
      </c>
      <c r="F16" s="39">
        <v>0.70710076860323057</v>
      </c>
      <c r="G16" s="38">
        <v>1025939.666</v>
      </c>
      <c r="H16" s="59">
        <v>0.29289923139676932</v>
      </c>
      <c r="I16" s="45">
        <v>409146.34556899895</v>
      </c>
      <c r="J16" s="59">
        <v>5.0097423919085809E-2</v>
      </c>
      <c r="K16" s="58">
        <v>1337924.513892466</v>
      </c>
      <c r="L16" s="59">
        <v>0.16382053089339946</v>
      </c>
      <c r="M16" s="58">
        <v>1544170.6388915651</v>
      </c>
      <c r="N16" s="59">
        <v>0.18907408544092788</v>
      </c>
      <c r="O16" s="58">
        <v>1373066.9460156253</v>
      </c>
      <c r="P16" s="59">
        <v>0.1681235030174037</v>
      </c>
      <c r="Q16" s="68">
        <v>8167013.6618167479</v>
      </c>
    </row>
    <row r="17" spans="1:26" x14ac:dyDescent="0.25">
      <c r="B17" s="78" t="s">
        <v>11</v>
      </c>
      <c r="C17" s="52">
        <v>1196724.94453003</v>
      </c>
      <c r="D17" s="84">
        <v>0.42064913242132457</v>
      </c>
      <c r="E17" s="46">
        <v>884160.32153002999</v>
      </c>
      <c r="F17" s="41">
        <v>0.73881665588348844</v>
      </c>
      <c r="G17" s="40">
        <v>312564.62299999996</v>
      </c>
      <c r="H17" s="61">
        <v>0.26118334411651151</v>
      </c>
      <c r="I17" s="46">
        <v>111016.97585587497</v>
      </c>
      <c r="J17" s="61">
        <v>3.902249618115243E-2</v>
      </c>
      <c r="K17" s="60">
        <v>395463.32253990002</v>
      </c>
      <c r="L17" s="61">
        <v>0.13900546177400169</v>
      </c>
      <c r="M17" s="60">
        <v>583044.48509808606</v>
      </c>
      <c r="N17" s="61">
        <v>0.20494028969694753</v>
      </c>
      <c r="O17" s="60">
        <v>558698.35885670502</v>
      </c>
      <c r="P17" s="61">
        <v>0.19638261992657366</v>
      </c>
      <c r="Q17" s="71">
        <v>2844948.0868805964</v>
      </c>
    </row>
    <row r="18" spans="1:26" x14ac:dyDescent="0.25">
      <c r="B18" s="79" t="s">
        <v>6</v>
      </c>
      <c r="C18" s="53">
        <v>1196724.94453003</v>
      </c>
      <c r="D18" s="85">
        <v>0.51861897117402134</v>
      </c>
      <c r="E18" s="47">
        <v>884160.32153002999</v>
      </c>
      <c r="F18" s="43">
        <v>0.73881665588348844</v>
      </c>
      <c r="G18" s="42">
        <v>312564.62299999996</v>
      </c>
      <c r="H18" s="62">
        <v>0.26118334411651151</v>
      </c>
      <c r="I18" s="47">
        <v>108549.35285587498</v>
      </c>
      <c r="J18" s="62">
        <v>4.7041514390616969E-2</v>
      </c>
      <c r="K18" s="42">
        <v>156710.9347819</v>
      </c>
      <c r="L18" s="62">
        <v>6.7913069030432247E-2</v>
      </c>
      <c r="M18" s="42">
        <v>416193.93666408601</v>
      </c>
      <c r="N18" s="62">
        <v>0.18036397772786442</v>
      </c>
      <c r="O18" s="42">
        <v>429343.33043370501</v>
      </c>
      <c r="P18" s="62">
        <v>0.18606246767706489</v>
      </c>
      <c r="Q18" s="69">
        <v>2307522.4992655963</v>
      </c>
    </row>
    <row r="19" spans="1:26" x14ac:dyDescent="0.25">
      <c r="B19" s="79" t="s">
        <v>7</v>
      </c>
      <c r="C19" s="53">
        <v>0</v>
      </c>
      <c r="D19" s="85">
        <v>0</v>
      </c>
      <c r="E19" s="47">
        <v>0</v>
      </c>
      <c r="F19" s="43">
        <v>0</v>
      </c>
      <c r="G19" s="42">
        <v>0</v>
      </c>
      <c r="H19" s="62">
        <v>0</v>
      </c>
      <c r="I19" s="47">
        <v>2467.6229999999996</v>
      </c>
      <c r="J19" s="62">
        <v>4.5915621750554809E-3</v>
      </c>
      <c r="K19" s="42">
        <v>238752.38775800003</v>
      </c>
      <c r="L19" s="62">
        <v>0.44425199182930791</v>
      </c>
      <c r="M19" s="42">
        <v>166850.548434</v>
      </c>
      <c r="N19" s="62">
        <v>0.31046260594783603</v>
      </c>
      <c r="O19" s="42">
        <v>129355.02842299998</v>
      </c>
      <c r="P19" s="62">
        <v>0.24069384004780042</v>
      </c>
      <c r="Q19" s="69">
        <v>537425.58761500008</v>
      </c>
    </row>
    <row r="20" spans="1:26" x14ac:dyDescent="0.25">
      <c r="B20" s="78" t="s">
        <v>12</v>
      </c>
      <c r="C20" s="52">
        <v>293878.67957500002</v>
      </c>
      <c r="D20" s="84">
        <v>0.41578606781054761</v>
      </c>
      <c r="E20" s="46">
        <v>218967.77057500003</v>
      </c>
      <c r="F20" s="41">
        <v>0.74509580242998819</v>
      </c>
      <c r="G20" s="40">
        <v>74910.908999999985</v>
      </c>
      <c r="H20" s="61">
        <v>0.25490419757001176</v>
      </c>
      <c r="I20" s="46">
        <v>17527.640006738002</v>
      </c>
      <c r="J20" s="61">
        <v>2.4798493469957716E-2</v>
      </c>
      <c r="K20" s="40">
        <v>161267.73879712197</v>
      </c>
      <c r="L20" s="61">
        <v>0.22816517032172606</v>
      </c>
      <c r="M20" s="40">
        <v>156902.175009787</v>
      </c>
      <c r="N20" s="61">
        <v>0.221988673940508</v>
      </c>
      <c r="O20" s="40">
        <v>77226.380567396962</v>
      </c>
      <c r="P20" s="61">
        <v>0.10926159445726055</v>
      </c>
      <c r="Q20" s="71">
        <v>706802.61395604396</v>
      </c>
    </row>
    <row r="21" spans="1:26" x14ac:dyDescent="0.25">
      <c r="B21" s="79" t="s">
        <v>6</v>
      </c>
      <c r="C21" s="53">
        <v>293878.67957500002</v>
      </c>
      <c r="D21" s="85">
        <v>0.53147922921184343</v>
      </c>
      <c r="E21" s="47">
        <v>218967.77057500003</v>
      </c>
      <c r="F21" s="43">
        <v>0.74509580242998819</v>
      </c>
      <c r="G21" s="42">
        <v>74910.908999999985</v>
      </c>
      <c r="H21" s="62">
        <v>0.25490419757001176</v>
      </c>
      <c r="I21" s="47">
        <v>17527.640006738002</v>
      </c>
      <c r="J21" s="62">
        <v>3.1698715313937496E-2</v>
      </c>
      <c r="K21" s="42">
        <v>45926.061969121991</v>
      </c>
      <c r="L21" s="62">
        <v>8.305722637444686E-2</v>
      </c>
      <c r="M21" s="42">
        <v>119140.88641878699</v>
      </c>
      <c r="N21" s="62">
        <v>0.21546614600639216</v>
      </c>
      <c r="O21" s="42">
        <v>76471.538567396958</v>
      </c>
      <c r="P21" s="62">
        <v>0.13829868309338</v>
      </c>
      <c r="Q21" s="69">
        <v>552944.806537044</v>
      </c>
    </row>
    <row r="22" spans="1:26" x14ac:dyDescent="0.25">
      <c r="B22" s="79" t="s">
        <v>7</v>
      </c>
      <c r="C22" s="53">
        <v>0</v>
      </c>
      <c r="D22" s="85">
        <v>0</v>
      </c>
      <c r="E22" s="47">
        <v>0</v>
      </c>
      <c r="F22" s="43">
        <v>0</v>
      </c>
      <c r="G22" s="42">
        <v>0</v>
      </c>
      <c r="H22" s="62">
        <v>0</v>
      </c>
      <c r="I22" s="47">
        <v>0</v>
      </c>
      <c r="J22" s="62">
        <v>0</v>
      </c>
      <c r="K22" s="42">
        <v>115341.676828</v>
      </c>
      <c r="L22" s="62">
        <v>0.74966411365716878</v>
      </c>
      <c r="M22" s="42">
        <v>37761.288590999997</v>
      </c>
      <c r="N22" s="62">
        <v>0.24542978497129445</v>
      </c>
      <c r="O22" s="42">
        <v>754.84199999999998</v>
      </c>
      <c r="P22" s="62">
        <v>4.9061013715367956E-3</v>
      </c>
      <c r="Q22" s="69">
        <v>153857.80741899999</v>
      </c>
    </row>
    <row r="23" spans="1:26" x14ac:dyDescent="0.25">
      <c r="B23" s="78" t="s">
        <v>13</v>
      </c>
      <c r="C23" s="52">
        <v>2012101.5933430621</v>
      </c>
      <c r="D23" s="84">
        <v>0.43596683663627434</v>
      </c>
      <c r="E23" s="46">
        <v>1373637.459343062</v>
      </c>
      <c r="F23" s="41">
        <v>0.68268792385417965</v>
      </c>
      <c r="G23" s="40">
        <v>638464.13400000008</v>
      </c>
      <c r="H23" s="61">
        <v>0.3173120761458203</v>
      </c>
      <c r="I23" s="46">
        <v>280601.72970638599</v>
      </c>
      <c r="J23" s="61">
        <v>6.0798643994663483E-2</v>
      </c>
      <c r="K23" s="40">
        <v>781193.45255544398</v>
      </c>
      <c r="L23" s="61">
        <v>0.16926304289919553</v>
      </c>
      <c r="M23" s="40">
        <v>804223.978783692</v>
      </c>
      <c r="N23" s="61">
        <v>0.17425312177941543</v>
      </c>
      <c r="O23" s="40">
        <v>737142.20659152325</v>
      </c>
      <c r="P23" s="61">
        <v>0.15971835469045131</v>
      </c>
      <c r="Q23" s="71">
        <v>4615262.9609801071</v>
      </c>
    </row>
    <row r="24" spans="1:26" x14ac:dyDescent="0.25">
      <c r="B24" s="79" t="s">
        <v>6</v>
      </c>
      <c r="C24" s="53">
        <v>2012101.5933430621</v>
      </c>
      <c r="D24" s="85">
        <v>0.52711261614763683</v>
      </c>
      <c r="E24" s="47">
        <v>1373637.459343062</v>
      </c>
      <c r="F24" s="43">
        <v>0.68268792385417965</v>
      </c>
      <c r="G24" s="42">
        <v>638464.13400000008</v>
      </c>
      <c r="H24" s="62">
        <v>0.3173120761458203</v>
      </c>
      <c r="I24" s="47">
        <v>280601.72970638599</v>
      </c>
      <c r="J24" s="62">
        <v>7.3509564492386367E-2</v>
      </c>
      <c r="K24" s="42">
        <v>156992.27155544399</v>
      </c>
      <c r="L24" s="62">
        <v>4.1127449651813405E-2</v>
      </c>
      <c r="M24" s="42">
        <v>634055.44726369204</v>
      </c>
      <c r="N24" s="62">
        <v>0.16610424975337745</v>
      </c>
      <c r="O24" s="42">
        <v>733462.83559152321</v>
      </c>
      <c r="P24" s="62">
        <v>0.19214611995478592</v>
      </c>
      <c r="Q24" s="69">
        <v>3817213.8774601072</v>
      </c>
    </row>
    <row r="25" spans="1:26" ht="15.75" thickBot="1" x14ac:dyDescent="0.3">
      <c r="B25" s="79" t="s">
        <v>7</v>
      </c>
      <c r="C25" s="54">
        <v>0</v>
      </c>
      <c r="D25" s="86">
        <v>0</v>
      </c>
      <c r="E25" s="66">
        <v>0</v>
      </c>
      <c r="F25" s="55">
        <v>0</v>
      </c>
      <c r="G25" s="56">
        <v>0</v>
      </c>
      <c r="H25" s="65">
        <v>0</v>
      </c>
      <c r="I25" s="66">
        <v>0</v>
      </c>
      <c r="J25" s="65">
        <v>0</v>
      </c>
      <c r="K25" s="56">
        <v>624201.18099999998</v>
      </c>
      <c r="L25" s="65">
        <v>0.78215888457236327</v>
      </c>
      <c r="M25" s="56">
        <v>170168.53151999999</v>
      </c>
      <c r="N25" s="65">
        <v>0.21323065840690911</v>
      </c>
      <c r="O25" s="56">
        <v>3679.3710000000001</v>
      </c>
      <c r="P25" s="65">
        <v>4.6104570207275864E-3</v>
      </c>
      <c r="Q25" s="70">
        <v>798049.08351999999</v>
      </c>
    </row>
    <row r="26" spans="1:26" x14ac:dyDescent="0.25">
      <c r="A26" s="37"/>
    </row>
    <row r="27" spans="1:26" ht="15.75" thickBot="1" x14ac:dyDescent="0.3"/>
    <row r="28" spans="1:26" s="72" customFormat="1" ht="30" x14ac:dyDescent="0.25">
      <c r="B28" s="1" t="s">
        <v>31</v>
      </c>
      <c r="C28" s="48" t="s">
        <v>26</v>
      </c>
      <c r="D28" s="82" t="s">
        <v>0</v>
      </c>
      <c r="E28" s="81" t="s">
        <v>30</v>
      </c>
      <c r="F28" s="49" t="s">
        <v>0</v>
      </c>
      <c r="G28" s="49" t="s">
        <v>27</v>
      </c>
      <c r="H28" s="64" t="s">
        <v>0</v>
      </c>
      <c r="I28" s="81" t="s">
        <v>1</v>
      </c>
      <c r="J28" s="64" t="s">
        <v>0</v>
      </c>
      <c r="K28" s="63" t="s">
        <v>2</v>
      </c>
      <c r="L28" s="64" t="s">
        <v>0</v>
      </c>
      <c r="M28" s="63" t="s">
        <v>28</v>
      </c>
      <c r="N28" s="64" t="s">
        <v>0</v>
      </c>
      <c r="O28" s="63" t="s">
        <v>29</v>
      </c>
      <c r="P28" s="64" t="s">
        <v>0</v>
      </c>
      <c r="Q28" s="67" t="s">
        <v>3</v>
      </c>
      <c r="R28" s="8"/>
      <c r="X28" s="8"/>
      <c r="Y28" s="8"/>
      <c r="Z28" s="8"/>
    </row>
    <row r="29" spans="1:26" x14ac:dyDescent="0.25">
      <c r="B29" s="77" t="s">
        <v>14</v>
      </c>
      <c r="C29" s="51">
        <v>5383076.4272777401</v>
      </c>
      <c r="D29" s="83">
        <v>0.34478662894706807</v>
      </c>
      <c r="E29" s="45">
        <v>4525415.65102024</v>
      </c>
      <c r="F29" s="39">
        <v>0.84067460534064442</v>
      </c>
      <c r="G29" s="38">
        <v>857660.77625750005</v>
      </c>
      <c r="H29" s="59">
        <v>0.15932539465935563</v>
      </c>
      <c r="I29" s="45">
        <v>1956066.2627204463</v>
      </c>
      <c r="J29" s="59">
        <v>0.12528625625728565</v>
      </c>
      <c r="K29" s="58">
        <v>3679260.8573610592</v>
      </c>
      <c r="L29" s="59">
        <v>0.23565705691976191</v>
      </c>
      <c r="M29" s="58">
        <v>2877880.7750345226</v>
      </c>
      <c r="N29" s="59">
        <v>0.18432857573926717</v>
      </c>
      <c r="O29" s="58">
        <v>1716491.740636664</v>
      </c>
      <c r="P29" s="59">
        <v>0.10994148213661714</v>
      </c>
      <c r="Q29" s="68">
        <v>15612776.063030433</v>
      </c>
    </row>
    <row r="30" spans="1:26" x14ac:dyDescent="0.25">
      <c r="B30" s="78" t="s">
        <v>15</v>
      </c>
      <c r="C30" s="52">
        <v>3378409.6578068882</v>
      </c>
      <c r="D30" s="84">
        <v>0.34263816485760051</v>
      </c>
      <c r="E30" s="46">
        <v>2913542.3694293881</v>
      </c>
      <c r="F30" s="41">
        <v>0.86240055663371773</v>
      </c>
      <c r="G30" s="40">
        <v>464867.28837750002</v>
      </c>
      <c r="H30" s="61">
        <v>0.13759944336628227</v>
      </c>
      <c r="I30" s="46">
        <v>1388350.1830638733</v>
      </c>
      <c r="J30" s="61">
        <v>0.14080641694989812</v>
      </c>
      <c r="K30" s="60">
        <v>2255569.2259814451</v>
      </c>
      <c r="L30" s="61">
        <v>0.22875973566842586</v>
      </c>
      <c r="M30" s="60">
        <v>1792282.9730192248</v>
      </c>
      <c r="N30" s="61">
        <v>0.18177326345304159</v>
      </c>
      <c r="O30" s="60">
        <v>1045380.2327668081</v>
      </c>
      <c r="P30" s="61">
        <v>0.10602241907103398</v>
      </c>
      <c r="Q30" s="71">
        <v>9859992.272638239</v>
      </c>
    </row>
    <row r="31" spans="1:26" x14ac:dyDescent="0.25">
      <c r="B31" s="79" t="s">
        <v>6</v>
      </c>
      <c r="C31" s="53">
        <v>3378409.6578068882</v>
      </c>
      <c r="D31" s="85">
        <v>0.44608454920338125</v>
      </c>
      <c r="E31" s="47">
        <v>2913542.3694293881</v>
      </c>
      <c r="F31" s="43">
        <v>0.86240055663371773</v>
      </c>
      <c r="G31" s="42">
        <v>464867.28837750002</v>
      </c>
      <c r="H31" s="62">
        <v>0.13759944336628227</v>
      </c>
      <c r="I31" s="47">
        <v>1281972.5973788733</v>
      </c>
      <c r="J31" s="62">
        <v>0.1692714105500378</v>
      </c>
      <c r="K31" s="42">
        <v>578677.23334644502</v>
      </c>
      <c r="L31" s="62">
        <v>7.6408428496851102E-2</v>
      </c>
      <c r="M31" s="42">
        <v>1354977.0720592248</v>
      </c>
      <c r="N31" s="62">
        <v>0.17891090708130061</v>
      </c>
      <c r="O31" s="42">
        <v>979437.26592880813</v>
      </c>
      <c r="P31" s="62">
        <v>0.12932470466842916</v>
      </c>
      <c r="Q31" s="69">
        <v>7573473.8265202399</v>
      </c>
    </row>
    <row r="32" spans="1:26" x14ac:dyDescent="0.25">
      <c r="B32" s="79" t="s">
        <v>7</v>
      </c>
      <c r="C32" s="53">
        <v>0</v>
      </c>
      <c r="D32" s="85">
        <v>0</v>
      </c>
      <c r="E32" s="47">
        <v>0</v>
      </c>
      <c r="F32" s="43">
        <v>0</v>
      </c>
      <c r="G32" s="42">
        <v>0</v>
      </c>
      <c r="H32" s="62">
        <v>0</v>
      </c>
      <c r="I32" s="47">
        <v>106377.585685</v>
      </c>
      <c r="J32" s="62">
        <v>4.6523825716606619E-2</v>
      </c>
      <c r="K32" s="42">
        <v>1676891.9926349998</v>
      </c>
      <c r="L32" s="62">
        <v>0.73338222811278431</v>
      </c>
      <c r="M32" s="42">
        <v>437305.90095999994</v>
      </c>
      <c r="N32" s="62">
        <v>0.19125404463823514</v>
      </c>
      <c r="O32" s="42">
        <v>65942.966838000008</v>
      </c>
      <c r="P32" s="62">
        <v>2.8839901532374042E-2</v>
      </c>
      <c r="Q32" s="69">
        <v>2286518.4461179995</v>
      </c>
    </row>
    <row r="33" spans="2:26" x14ac:dyDescent="0.25">
      <c r="B33" s="78" t="s">
        <v>16</v>
      </c>
      <c r="C33" s="52">
        <v>2004666.7694708521</v>
      </c>
      <c r="D33" s="84">
        <v>0.34846899214583293</v>
      </c>
      <c r="E33" s="46">
        <v>1611873.2815908522</v>
      </c>
      <c r="F33" s="41">
        <v>0.80406045839544649</v>
      </c>
      <c r="G33" s="40">
        <v>392793.48787999997</v>
      </c>
      <c r="H33" s="61">
        <v>0.19593954160455354</v>
      </c>
      <c r="I33" s="46">
        <v>567716.07965657301</v>
      </c>
      <c r="J33" s="61">
        <v>9.8685453919669958E-2</v>
      </c>
      <c r="K33" s="40">
        <v>1423691.6313796141</v>
      </c>
      <c r="L33" s="61">
        <v>0.24747873086371541</v>
      </c>
      <c r="M33" s="40">
        <v>1085597.802015298</v>
      </c>
      <c r="N33" s="61">
        <v>0.18870825700565533</v>
      </c>
      <c r="O33" s="40">
        <v>671111.50786985573</v>
      </c>
      <c r="P33" s="61">
        <v>0.11665856606512637</v>
      </c>
      <c r="Q33" s="71">
        <v>5752783.790392193</v>
      </c>
    </row>
    <row r="34" spans="2:26" x14ac:dyDescent="0.25">
      <c r="B34" s="79" t="s">
        <v>6</v>
      </c>
      <c r="C34" s="53">
        <v>2004666.7694708521</v>
      </c>
      <c r="D34" s="85">
        <v>0.47405246573314502</v>
      </c>
      <c r="E34" s="47">
        <v>1611873.2815908522</v>
      </c>
      <c r="F34" s="43">
        <v>0.80406045839544649</v>
      </c>
      <c r="G34" s="42">
        <v>392793.48787999997</v>
      </c>
      <c r="H34" s="62">
        <v>0.19593954160455354</v>
      </c>
      <c r="I34" s="47">
        <v>554177.96403057303</v>
      </c>
      <c r="J34" s="62">
        <v>0.13104892758461376</v>
      </c>
      <c r="K34" s="42">
        <v>237260.78432861401</v>
      </c>
      <c r="L34" s="62">
        <v>5.6106112769279771E-2</v>
      </c>
      <c r="M34" s="42">
        <v>854113.30551729805</v>
      </c>
      <c r="N34" s="62">
        <v>0.2019759715989293</v>
      </c>
      <c r="O34" s="42">
        <v>578567.89200185577</v>
      </c>
      <c r="P34" s="62">
        <v>0.13681652231403221</v>
      </c>
      <c r="Q34" s="69">
        <v>4228786.7153491927</v>
      </c>
    </row>
    <row r="35" spans="2:26" ht="15.75" thickBot="1" x14ac:dyDescent="0.3">
      <c r="B35" s="79" t="s">
        <v>7</v>
      </c>
      <c r="C35" s="54">
        <v>0</v>
      </c>
      <c r="D35" s="86">
        <v>0</v>
      </c>
      <c r="E35" s="66">
        <v>0</v>
      </c>
      <c r="F35" s="55">
        <v>0</v>
      </c>
      <c r="G35" s="56">
        <v>0</v>
      </c>
      <c r="H35" s="65">
        <v>0</v>
      </c>
      <c r="I35" s="66">
        <v>13538.115626000001</v>
      </c>
      <c r="J35" s="65">
        <v>8.8832950191968171E-3</v>
      </c>
      <c r="K35" s="56">
        <v>1186430.847051</v>
      </c>
      <c r="L35" s="65">
        <v>0.77849942528106519</v>
      </c>
      <c r="M35" s="56">
        <v>231484.49649800002</v>
      </c>
      <c r="N35" s="65">
        <v>0.15189300576017747</v>
      </c>
      <c r="O35" s="56">
        <v>92543.615868000023</v>
      </c>
      <c r="P35" s="65">
        <v>6.0724273939560466E-2</v>
      </c>
      <c r="Q35" s="70">
        <v>1523997.075043</v>
      </c>
    </row>
    <row r="37" spans="2:26" ht="15.75" thickBot="1" x14ac:dyDescent="0.3"/>
    <row r="38" spans="2:26" s="72" customFormat="1" ht="30" x14ac:dyDescent="0.25">
      <c r="B38" s="1" t="s">
        <v>31</v>
      </c>
      <c r="C38" s="48" t="s">
        <v>26</v>
      </c>
      <c r="D38" s="82" t="s">
        <v>0</v>
      </c>
      <c r="E38" s="81" t="s">
        <v>30</v>
      </c>
      <c r="F38" s="49" t="s">
        <v>0</v>
      </c>
      <c r="G38" s="49" t="s">
        <v>27</v>
      </c>
      <c r="H38" s="64" t="s">
        <v>0</v>
      </c>
      <c r="I38" s="81" t="s">
        <v>1</v>
      </c>
      <c r="J38" s="64" t="s">
        <v>0</v>
      </c>
      <c r="K38" s="63" t="s">
        <v>2</v>
      </c>
      <c r="L38" s="64" t="s">
        <v>0</v>
      </c>
      <c r="M38" s="63" t="s">
        <v>28</v>
      </c>
      <c r="N38" s="64" t="s">
        <v>0</v>
      </c>
      <c r="O38" s="63" t="s">
        <v>29</v>
      </c>
      <c r="P38" s="64" t="s">
        <v>0</v>
      </c>
      <c r="Q38" s="67" t="s">
        <v>3</v>
      </c>
      <c r="R38" s="8"/>
      <c r="X38" s="8"/>
      <c r="Y38" s="8"/>
      <c r="Z38" s="8"/>
    </row>
    <row r="39" spans="2:26" x14ac:dyDescent="0.25">
      <c r="B39" s="77" t="s">
        <v>17</v>
      </c>
      <c r="C39" s="51">
        <v>2274938.4282819182</v>
      </c>
      <c r="D39" s="83">
        <v>0.35676570259796303</v>
      </c>
      <c r="E39" s="45">
        <v>1901258.8302819182</v>
      </c>
      <c r="F39" s="39">
        <v>0.8357407860562579</v>
      </c>
      <c r="G39" s="38">
        <v>373679.598</v>
      </c>
      <c r="H39" s="59">
        <v>0.1642592139437421</v>
      </c>
      <c r="I39" s="45">
        <v>468489.59077127196</v>
      </c>
      <c r="J39" s="59">
        <v>7.3470567789200983E-2</v>
      </c>
      <c r="K39" s="58">
        <v>1876903.9263840797</v>
      </c>
      <c r="L39" s="59">
        <v>0.29434420715772913</v>
      </c>
      <c r="M39" s="58">
        <v>1083761.6213356801</v>
      </c>
      <c r="N39" s="59">
        <v>0.1699601938574386</v>
      </c>
      <c r="O39" s="58">
        <v>672467.88999222498</v>
      </c>
      <c r="P39" s="59">
        <v>0.10545932859766829</v>
      </c>
      <c r="Q39" s="68">
        <v>6376561.4567651749</v>
      </c>
    </row>
    <row r="40" spans="2:26" x14ac:dyDescent="0.25">
      <c r="B40" s="78" t="s">
        <v>18</v>
      </c>
      <c r="C40" s="52">
        <v>581528.50848131813</v>
      </c>
      <c r="D40" s="84">
        <v>0.37001940847296011</v>
      </c>
      <c r="E40" s="46">
        <v>427826.77648131805</v>
      </c>
      <c r="F40" s="41">
        <v>0.73569355627740851</v>
      </c>
      <c r="G40" s="40">
        <v>153701.73200000002</v>
      </c>
      <c r="H40" s="61">
        <v>0.26430644372259138</v>
      </c>
      <c r="I40" s="46">
        <v>149332.73070070802</v>
      </c>
      <c r="J40" s="61">
        <v>9.501857238922097E-2</v>
      </c>
      <c r="K40" s="60">
        <v>463493.09577257704</v>
      </c>
      <c r="L40" s="61">
        <v>0.29491493302185984</v>
      </c>
      <c r="M40" s="60">
        <v>214287.39272334901</v>
      </c>
      <c r="N40" s="61">
        <v>0.13634842168920724</v>
      </c>
      <c r="O40" s="60">
        <v>162974.50424144597</v>
      </c>
      <c r="P40" s="61">
        <v>0.10369866442675192</v>
      </c>
      <c r="Q40" s="71">
        <v>1571616.2319193981</v>
      </c>
    </row>
    <row r="41" spans="2:26" x14ac:dyDescent="0.25">
      <c r="B41" s="79" t="s">
        <v>6</v>
      </c>
      <c r="C41" s="53">
        <v>581528.50848131813</v>
      </c>
      <c r="D41" s="85">
        <v>0.50130900591418859</v>
      </c>
      <c r="E41" s="47">
        <v>427826.77648131805</v>
      </c>
      <c r="F41" s="43">
        <v>0.73569355627740851</v>
      </c>
      <c r="G41" s="42">
        <v>153701.73200000002</v>
      </c>
      <c r="H41" s="62">
        <v>0.26430644372259138</v>
      </c>
      <c r="I41" s="47">
        <v>149332.73070070802</v>
      </c>
      <c r="J41" s="62">
        <v>0.1287328852948714</v>
      </c>
      <c r="K41" s="42">
        <v>80652.433539577003</v>
      </c>
      <c r="L41" s="62">
        <v>6.9526756973401938E-2</v>
      </c>
      <c r="M41" s="42">
        <v>185531.89373334902</v>
      </c>
      <c r="N41" s="62">
        <v>0.15993852039298606</v>
      </c>
      <c r="O41" s="42">
        <v>162974.50424144597</v>
      </c>
      <c r="P41" s="62">
        <v>0.14049283142455202</v>
      </c>
      <c r="Q41" s="69">
        <v>1160020.0706963982</v>
      </c>
    </row>
    <row r="42" spans="2:26" x14ac:dyDescent="0.25">
      <c r="B42" s="79" t="s">
        <v>7</v>
      </c>
      <c r="C42" s="53">
        <v>0</v>
      </c>
      <c r="D42" s="85">
        <v>0</v>
      </c>
      <c r="E42" s="47">
        <v>0</v>
      </c>
      <c r="F42" s="43">
        <v>0</v>
      </c>
      <c r="G42" s="42">
        <v>0</v>
      </c>
      <c r="H42" s="62">
        <v>0</v>
      </c>
      <c r="I42" s="47">
        <v>0</v>
      </c>
      <c r="J42" s="62">
        <v>0</v>
      </c>
      <c r="K42" s="42">
        <v>382840.66223300004</v>
      </c>
      <c r="L42" s="62">
        <v>0.93013662006818265</v>
      </c>
      <c r="M42" s="42">
        <v>28755.49899</v>
      </c>
      <c r="N42" s="62">
        <v>6.9863379931817349E-2</v>
      </c>
      <c r="O42" s="42">
        <v>0</v>
      </c>
      <c r="P42" s="62">
        <v>0</v>
      </c>
      <c r="Q42" s="69">
        <v>411596.16122300003</v>
      </c>
    </row>
    <row r="43" spans="2:26" x14ac:dyDescent="0.25">
      <c r="B43" s="78" t="s">
        <v>19</v>
      </c>
      <c r="C43" s="52">
        <v>170061.26535700003</v>
      </c>
      <c r="D43" s="84">
        <v>0.52685340006526815</v>
      </c>
      <c r="E43" s="46">
        <v>151408.82735700003</v>
      </c>
      <c r="F43" s="41">
        <v>0.89031930368832679</v>
      </c>
      <c r="G43" s="40">
        <v>18652.437999999998</v>
      </c>
      <c r="H43" s="61">
        <v>0.10968069631167325</v>
      </c>
      <c r="I43" s="46">
        <v>4179.1030000000001</v>
      </c>
      <c r="J43" s="61">
        <v>1.2946949560506333E-2</v>
      </c>
      <c r="K43" s="40">
        <v>42898.947133977003</v>
      </c>
      <c r="L43" s="61">
        <v>0.13290184633937666</v>
      </c>
      <c r="M43" s="40">
        <v>66694.763197195018</v>
      </c>
      <c r="N43" s="61">
        <v>0.20662178823158892</v>
      </c>
      <c r="O43" s="40">
        <v>38952.611757276994</v>
      </c>
      <c r="P43" s="61">
        <v>0.12067601580325998</v>
      </c>
      <c r="Q43" s="71">
        <v>322786.69044544903</v>
      </c>
    </row>
    <row r="44" spans="2:26" x14ac:dyDescent="0.25">
      <c r="B44" s="79" t="s">
        <v>6</v>
      </c>
      <c r="C44" s="53">
        <v>170061.26535700003</v>
      </c>
      <c r="D44" s="85">
        <v>0.59682831694071037</v>
      </c>
      <c r="E44" s="47">
        <v>151408.82735700003</v>
      </c>
      <c r="F44" s="43">
        <v>0.89031930368832679</v>
      </c>
      <c r="G44" s="42">
        <v>18652.437999999998</v>
      </c>
      <c r="H44" s="62">
        <v>0.10968069631167325</v>
      </c>
      <c r="I44" s="47">
        <v>4179.1030000000001</v>
      </c>
      <c r="J44" s="62">
        <v>1.4666520354155459E-2</v>
      </c>
      <c r="K44" s="42">
        <v>17672.606133977002</v>
      </c>
      <c r="L44" s="62">
        <v>6.2021835206011032E-2</v>
      </c>
      <c r="M44" s="42">
        <v>61553.305197195019</v>
      </c>
      <c r="N44" s="62">
        <v>0.21602071151158603</v>
      </c>
      <c r="O44" s="42">
        <v>31475.403757276992</v>
      </c>
      <c r="P44" s="62">
        <v>0.11046261598753709</v>
      </c>
      <c r="Q44" s="69">
        <v>284941.68344544905</v>
      </c>
    </row>
    <row r="45" spans="2:26" x14ac:dyDescent="0.25">
      <c r="B45" s="79" t="s">
        <v>7</v>
      </c>
      <c r="C45" s="53">
        <v>0</v>
      </c>
      <c r="D45" s="85">
        <v>0</v>
      </c>
      <c r="E45" s="47">
        <v>0</v>
      </c>
      <c r="F45" s="43">
        <v>0</v>
      </c>
      <c r="G45" s="42">
        <v>0</v>
      </c>
      <c r="H45" s="62">
        <v>0</v>
      </c>
      <c r="I45" s="47">
        <v>0</v>
      </c>
      <c r="J45" s="62">
        <v>0</v>
      </c>
      <c r="K45" s="42">
        <v>25226.341</v>
      </c>
      <c r="L45" s="62">
        <v>0.66656985953259307</v>
      </c>
      <c r="M45" s="42">
        <v>5141.4579999999996</v>
      </c>
      <c r="N45" s="62">
        <v>0.13585564933308111</v>
      </c>
      <c r="O45" s="42">
        <v>7477.2080000000005</v>
      </c>
      <c r="P45" s="62">
        <v>0.19757449113432587</v>
      </c>
      <c r="Q45" s="69">
        <v>37845.006999999998</v>
      </c>
    </row>
    <row r="46" spans="2:26" x14ac:dyDescent="0.25">
      <c r="B46" s="78" t="s">
        <v>20</v>
      </c>
      <c r="C46" s="52">
        <v>1523348.6544436002</v>
      </c>
      <c r="D46" s="84">
        <v>0.33986942736451209</v>
      </c>
      <c r="E46" s="46">
        <v>1322023.2264436001</v>
      </c>
      <c r="F46" s="41">
        <v>0.86784021674044554</v>
      </c>
      <c r="G46" s="40">
        <v>201325.42799999999</v>
      </c>
      <c r="H46" s="61">
        <v>0.13215978325955435</v>
      </c>
      <c r="I46" s="46">
        <v>314977.75707056397</v>
      </c>
      <c r="J46" s="61">
        <v>7.0273676098943499E-2</v>
      </c>
      <c r="K46" s="40">
        <v>1370511.8834775258</v>
      </c>
      <c r="L46" s="61">
        <v>0.3057705060985505</v>
      </c>
      <c r="M46" s="40">
        <v>802779.46541513607</v>
      </c>
      <c r="N46" s="61">
        <v>0.17910554909065496</v>
      </c>
      <c r="O46" s="40">
        <v>470540.77399350196</v>
      </c>
      <c r="P46" s="61">
        <v>0.10498084134733891</v>
      </c>
      <c r="Q46" s="71">
        <v>4482158.5344003281</v>
      </c>
    </row>
    <row r="47" spans="2:26" x14ac:dyDescent="0.25">
      <c r="B47" s="79" t="s">
        <v>6</v>
      </c>
      <c r="C47" s="53">
        <v>1523348.6544436002</v>
      </c>
      <c r="D47" s="85">
        <v>0.48333363317959682</v>
      </c>
      <c r="E47" s="47">
        <v>1322023.2264436001</v>
      </c>
      <c r="F47" s="43">
        <v>0.86784021674044554</v>
      </c>
      <c r="G47" s="42">
        <v>201325.42799999999</v>
      </c>
      <c r="H47" s="62">
        <v>0.13215978325955435</v>
      </c>
      <c r="I47" s="47">
        <v>310141.51189356396</v>
      </c>
      <c r="J47" s="62">
        <v>9.8402833327791747E-2</v>
      </c>
      <c r="K47" s="42">
        <v>238029.409947526</v>
      </c>
      <c r="L47" s="62">
        <v>7.5522841851036596E-2</v>
      </c>
      <c r="M47" s="42">
        <v>633578.46299513604</v>
      </c>
      <c r="N47" s="62">
        <v>0.20102409223949694</v>
      </c>
      <c r="O47" s="42">
        <v>446655.84224150196</v>
      </c>
      <c r="P47" s="62">
        <v>0.14171659940207784</v>
      </c>
      <c r="Q47" s="69">
        <v>3151753.8815213284</v>
      </c>
    </row>
    <row r="48" spans="2:26" ht="15.75" thickBot="1" x14ac:dyDescent="0.3">
      <c r="B48" s="79" t="s">
        <v>7</v>
      </c>
      <c r="C48" s="54">
        <v>0</v>
      </c>
      <c r="D48" s="86">
        <v>0</v>
      </c>
      <c r="E48" s="66">
        <v>0</v>
      </c>
      <c r="F48" s="55">
        <v>0</v>
      </c>
      <c r="G48" s="56">
        <v>0</v>
      </c>
      <c r="H48" s="65">
        <v>0</v>
      </c>
      <c r="I48" s="66">
        <v>4836.2451769999998</v>
      </c>
      <c r="J48" s="65">
        <v>3.6351685681002012E-3</v>
      </c>
      <c r="K48" s="56">
        <v>1132482.4735299998</v>
      </c>
      <c r="L48" s="65">
        <v>0.85123159414641558</v>
      </c>
      <c r="M48" s="56">
        <v>169201.00242</v>
      </c>
      <c r="N48" s="65">
        <v>0.12718010422907683</v>
      </c>
      <c r="O48" s="56">
        <v>23884.931752</v>
      </c>
      <c r="P48" s="65">
        <v>1.795313305640726E-2</v>
      </c>
      <c r="Q48" s="70">
        <v>1330404.6528789999</v>
      </c>
    </row>
    <row r="50" spans="2:17" ht="15.75" thickBot="1" x14ac:dyDescent="0.3"/>
    <row r="51" spans="2:17" s="72" customFormat="1" ht="30" x14ac:dyDescent="0.25">
      <c r="B51" s="1" t="s">
        <v>31</v>
      </c>
      <c r="C51" s="48" t="s">
        <v>26</v>
      </c>
      <c r="D51" s="49" t="s">
        <v>0</v>
      </c>
      <c r="E51" s="49" t="s">
        <v>30</v>
      </c>
      <c r="F51" s="49" t="s">
        <v>0</v>
      </c>
      <c r="G51" s="49" t="s">
        <v>27</v>
      </c>
      <c r="H51" s="57" t="s">
        <v>0</v>
      </c>
      <c r="I51" s="63" t="s">
        <v>1</v>
      </c>
      <c r="J51" s="64" t="s">
        <v>0</v>
      </c>
      <c r="K51" s="63" t="s">
        <v>2</v>
      </c>
      <c r="L51" s="64" t="s">
        <v>0</v>
      </c>
      <c r="M51" s="63" t="s">
        <v>28</v>
      </c>
      <c r="N51" s="64" t="s">
        <v>0</v>
      </c>
      <c r="O51" s="63" t="s">
        <v>29</v>
      </c>
      <c r="P51" s="50" t="s">
        <v>0</v>
      </c>
      <c r="Q51" s="91" t="s">
        <v>3</v>
      </c>
    </row>
    <row r="52" spans="2:17" x14ac:dyDescent="0.25">
      <c r="B52" s="77" t="s">
        <v>33</v>
      </c>
      <c r="C52" s="87">
        <v>14462954.062779389</v>
      </c>
      <c r="D52" s="83">
        <v>0.3854756876280605</v>
      </c>
      <c r="E52" s="88">
        <v>11549889.77732146</v>
      </c>
      <c r="F52" s="39">
        <v>0.79858441969647542</v>
      </c>
      <c r="G52" s="89">
        <v>2913064.2854579301</v>
      </c>
      <c r="H52" s="59">
        <v>0.20141558030352463</v>
      </c>
      <c r="I52" s="88">
        <v>3494537.1974905939</v>
      </c>
      <c r="J52" s="59">
        <v>9.3138588651899085E-2</v>
      </c>
      <c r="K52" s="90">
        <v>7852324.3331277771</v>
      </c>
      <c r="L52" s="59">
        <v>0.20928505398359101</v>
      </c>
      <c r="M52" s="90">
        <v>6943379.5193949221</v>
      </c>
      <c r="N52" s="59">
        <v>0.18505928893111606</v>
      </c>
      <c r="O52" s="90">
        <v>4766561.7148661027</v>
      </c>
      <c r="P52" s="59">
        <v>0.12704138080533325</v>
      </c>
      <c r="Q52" s="92">
        <v>37519756.827658787</v>
      </c>
    </row>
    <row r="53" spans="2:17" x14ac:dyDescent="0.25">
      <c r="B53" s="79" t="s">
        <v>6</v>
      </c>
      <c r="C53" s="53">
        <v>14462954.062779389</v>
      </c>
      <c r="D53" s="85">
        <v>0.48796859189886038</v>
      </c>
      <c r="E53" s="47">
        <v>11549889.77732146</v>
      </c>
      <c r="F53" s="43">
        <v>0.79858441969647542</v>
      </c>
      <c r="G53" s="42">
        <v>2913064.2854579301</v>
      </c>
      <c r="H53" s="62">
        <v>0.20141558030352463</v>
      </c>
      <c r="I53" s="47">
        <v>3352500.879227594</v>
      </c>
      <c r="J53" s="62">
        <v>0.11311071903259587</v>
      </c>
      <c r="K53" s="42">
        <v>1911038.2696447771</v>
      </c>
      <c r="L53" s="62">
        <v>6.4476914567769161E-2</v>
      </c>
      <c r="M53" s="42">
        <v>5506312.788156922</v>
      </c>
      <c r="N53" s="62">
        <v>0.18577862351830426</v>
      </c>
      <c r="O53" s="42">
        <v>4406302.5471141031</v>
      </c>
      <c r="P53" s="62">
        <v>0.14866515098247035</v>
      </c>
      <c r="Q53" s="93">
        <v>29639108.546922784</v>
      </c>
    </row>
    <row r="54" spans="2:17" ht="15.75" thickBot="1" x14ac:dyDescent="0.3">
      <c r="B54" s="79" t="s">
        <v>7</v>
      </c>
      <c r="C54" s="54">
        <v>0</v>
      </c>
      <c r="D54" s="86">
        <v>0</v>
      </c>
      <c r="E54" s="66">
        <v>0</v>
      </c>
      <c r="F54" s="55">
        <v>0</v>
      </c>
      <c r="G54" s="56">
        <v>0</v>
      </c>
      <c r="H54" s="65">
        <v>0</v>
      </c>
      <c r="I54" s="66">
        <v>142036.31826300002</v>
      </c>
      <c r="J54" s="65">
        <v>1.8023430713207111E-2</v>
      </c>
      <c r="K54" s="56">
        <v>5941286.0634829998</v>
      </c>
      <c r="L54" s="65">
        <v>0.75390828924649378</v>
      </c>
      <c r="M54" s="56">
        <v>1437066.7312379999</v>
      </c>
      <c r="N54" s="65">
        <v>0.18235387242834641</v>
      </c>
      <c r="O54" s="56">
        <v>360259.16775199998</v>
      </c>
      <c r="P54" s="65">
        <v>4.571440761195273E-2</v>
      </c>
      <c r="Q54" s="94">
        <v>7880648.2807359993</v>
      </c>
    </row>
    <row r="56" spans="2:17" x14ac:dyDescent="0.25">
      <c r="B56" s="96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</row>
    <row r="57" spans="2:17" x14ac:dyDescent="0.25">
      <c r="B57" s="96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F2DC4-5313-490C-A7BB-9825DB88BC72}">
  <dimension ref="A1:Z54"/>
  <sheetViews>
    <sheetView showGridLines="0" topLeftCell="A43" workbookViewId="0">
      <selection activeCell="I60" sqref="I60"/>
    </sheetView>
  </sheetViews>
  <sheetFormatPr defaultRowHeight="15" x14ac:dyDescent="0.25"/>
  <cols>
    <col min="1" max="1" width="13.85546875" bestFit="1" customWidth="1"/>
    <col min="2" max="2" width="13.7109375" bestFit="1" customWidth="1"/>
    <col min="3" max="16" width="12.140625" customWidth="1"/>
    <col min="17" max="17" width="11.7109375" customWidth="1"/>
  </cols>
  <sheetData>
    <row r="1" spans="1:26" ht="15.75" thickBot="1" x14ac:dyDescent="0.3"/>
    <row r="2" spans="1:26" ht="45" x14ac:dyDescent="0.25">
      <c r="B2" s="1" t="s">
        <v>32</v>
      </c>
      <c r="C2" s="2" t="s">
        <v>21</v>
      </c>
      <c r="D2" s="3" t="s">
        <v>0</v>
      </c>
      <c r="E2" s="4" t="s">
        <v>22</v>
      </c>
      <c r="F2" s="5" t="s">
        <v>0</v>
      </c>
      <c r="G2" s="5" t="s">
        <v>23</v>
      </c>
      <c r="H2" s="6" t="s">
        <v>0</v>
      </c>
      <c r="I2" s="2" t="s">
        <v>1</v>
      </c>
      <c r="J2" s="6" t="s">
        <v>0</v>
      </c>
      <c r="K2" s="2" t="s">
        <v>2</v>
      </c>
      <c r="L2" s="6" t="s">
        <v>0</v>
      </c>
      <c r="M2" s="2" t="s">
        <v>24</v>
      </c>
      <c r="N2" s="6" t="s">
        <v>0</v>
      </c>
      <c r="O2" s="2" t="s">
        <v>25</v>
      </c>
      <c r="P2" s="6" t="s">
        <v>0</v>
      </c>
      <c r="Q2" s="7" t="s">
        <v>3</v>
      </c>
      <c r="R2" s="8"/>
      <c r="X2" s="8"/>
      <c r="Y2" s="8"/>
      <c r="Z2" s="8"/>
    </row>
    <row r="3" spans="1:26" x14ac:dyDescent="0.25">
      <c r="B3" s="9" t="s">
        <v>4</v>
      </c>
      <c r="C3" s="10">
        <f>Português!C3</f>
        <v>3302233.9897716409</v>
      </c>
      <c r="D3" s="11">
        <f>Português!D3</f>
        <v>0.44846558080698445</v>
      </c>
      <c r="E3" s="12">
        <f>Português!E3</f>
        <v>2646449.7445712108</v>
      </c>
      <c r="F3" s="13">
        <f>Português!F3</f>
        <v>0.80141193893840956</v>
      </c>
      <c r="G3" s="14">
        <f>Português!G3</f>
        <v>655784.24520043004</v>
      </c>
      <c r="H3" s="11">
        <f>Português!H3</f>
        <v>0.19858806106159044</v>
      </c>
      <c r="I3" s="10">
        <f>Português!I3</f>
        <v>660834.99842987699</v>
      </c>
      <c r="J3" s="15">
        <f>Português!J3</f>
        <v>8.974583639632748E-2</v>
      </c>
      <c r="K3" s="10">
        <f>Português!K3</f>
        <v>958235.03549017198</v>
      </c>
      <c r="L3" s="15">
        <f>Português!L3</f>
        <v>0.13013476121672976</v>
      </c>
      <c r="M3" s="10">
        <f>Português!M3</f>
        <v>1437566.4841331542</v>
      </c>
      <c r="N3" s="15">
        <f>Português!N3</f>
        <v>0.1952311950795505</v>
      </c>
      <c r="O3" s="10">
        <f>Português!O3</f>
        <v>1004535.1382215861</v>
      </c>
      <c r="P3" s="15">
        <f>Português!P3</f>
        <v>0.13642262650040779</v>
      </c>
      <c r="Q3" s="14">
        <f>Português!Q3</f>
        <v>7363405.6460464299</v>
      </c>
    </row>
    <row r="4" spans="1:26" x14ac:dyDescent="0.25">
      <c r="B4" s="16" t="s">
        <v>5</v>
      </c>
      <c r="C4" s="17">
        <f>Português!C4</f>
        <v>1557156.8200637712</v>
      </c>
      <c r="D4" s="18">
        <f>Português!D4</f>
        <v>0.43692136702497941</v>
      </c>
      <c r="E4" s="19">
        <f>Português!E4</f>
        <v>1303530.5630470112</v>
      </c>
      <c r="F4" s="20">
        <f>Português!F4</f>
        <v>0.83712221290186228</v>
      </c>
      <c r="G4" s="21">
        <f>Português!G4</f>
        <v>253626.25701675998</v>
      </c>
      <c r="H4" s="18">
        <f>Português!H4</f>
        <v>0.16287778709813766</v>
      </c>
      <c r="I4" s="17">
        <f>Português!I4</f>
        <v>374798.48972309806</v>
      </c>
      <c r="J4" s="22">
        <f>Português!J4</f>
        <v>0.10516440372525052</v>
      </c>
      <c r="K4" s="17">
        <f>Português!K4</f>
        <v>485850.13648457098</v>
      </c>
      <c r="L4" s="22">
        <f>Português!L4</f>
        <v>0.13632429506580976</v>
      </c>
      <c r="M4" s="17">
        <f>Português!M4</f>
        <v>709228.872333818</v>
      </c>
      <c r="N4" s="22">
        <f>Português!N4</f>
        <v>0.19900195307302818</v>
      </c>
      <c r="O4" s="17">
        <f>Português!O4</f>
        <v>436894.88601692306</v>
      </c>
      <c r="P4" s="22">
        <f>Português!P4</f>
        <v>0.12258798111093204</v>
      </c>
      <c r="Q4" s="21">
        <f>Português!Q4</f>
        <v>3563929.2046221816</v>
      </c>
    </row>
    <row r="5" spans="1:26" x14ac:dyDescent="0.25">
      <c r="B5" s="23" t="s">
        <v>6</v>
      </c>
      <c r="C5" s="24">
        <f>Português!C5</f>
        <v>1557156.8200637712</v>
      </c>
      <c r="D5" s="25">
        <f>Português!D5</f>
        <v>0.47353491979525092</v>
      </c>
      <c r="E5" s="26">
        <f>Português!E5</f>
        <v>1303530.5630470112</v>
      </c>
      <c r="F5" s="27">
        <f>Português!F5</f>
        <v>0.83712221290186228</v>
      </c>
      <c r="G5" s="28">
        <f>Português!G5</f>
        <v>253626.25701675998</v>
      </c>
      <c r="H5" s="25">
        <f>Português!H5</f>
        <v>0.16287778709813766</v>
      </c>
      <c r="I5" s="24">
        <f>Português!I5</f>
        <v>374798.48972309806</v>
      </c>
      <c r="J5" s="29">
        <f>Português!J5</f>
        <v>0.11397707057092679</v>
      </c>
      <c r="K5" s="24">
        <f>Português!K5</f>
        <v>276234.72958057094</v>
      </c>
      <c r="L5" s="29">
        <f>Português!L5</f>
        <v>8.4003607620741411E-2</v>
      </c>
      <c r="M5" s="24">
        <f>Português!M5</f>
        <v>643282.531733818</v>
      </c>
      <c r="N5" s="29">
        <f>Português!N5</f>
        <v>0.19562367652718773</v>
      </c>
      <c r="O5" s="24">
        <f>Português!O5</f>
        <v>436894.88601692306</v>
      </c>
      <c r="P5" s="29">
        <f>Português!P5</f>
        <v>0.13286072548589309</v>
      </c>
      <c r="Q5" s="28">
        <f>Português!Q5</f>
        <v>3288367.4571181815</v>
      </c>
    </row>
    <row r="6" spans="1:26" x14ac:dyDescent="0.25">
      <c r="B6" s="23" t="s">
        <v>7</v>
      </c>
      <c r="C6" s="24">
        <f>Português!C6</f>
        <v>0</v>
      </c>
      <c r="D6" s="25">
        <f>Português!D6</f>
        <v>0</v>
      </c>
      <c r="E6" s="26">
        <f>Português!E6</f>
        <v>0</v>
      </c>
      <c r="F6" s="27">
        <f>Português!F6</f>
        <v>0</v>
      </c>
      <c r="G6" s="28">
        <f>Português!G6</f>
        <v>0</v>
      </c>
      <c r="H6" s="25">
        <f>Português!H6</f>
        <v>0</v>
      </c>
      <c r="I6" s="24">
        <f>Português!I6</f>
        <v>0</v>
      </c>
      <c r="J6" s="29">
        <f>Português!J6</f>
        <v>0</v>
      </c>
      <c r="K6" s="24">
        <f>Português!K6</f>
        <v>209615.40690400003</v>
      </c>
      <c r="L6" s="29">
        <f>Português!L6</f>
        <v>0.76068398027907436</v>
      </c>
      <c r="M6" s="24">
        <f>Português!M6</f>
        <v>65946.340599999996</v>
      </c>
      <c r="N6" s="29">
        <f>Português!N6</f>
        <v>0.23931601972092562</v>
      </c>
      <c r="O6" s="24">
        <f>Português!O6</f>
        <v>0</v>
      </c>
      <c r="P6" s="29">
        <f>Português!P6</f>
        <v>0</v>
      </c>
      <c r="Q6" s="28">
        <f>Português!Q6</f>
        <v>275561.74750400003</v>
      </c>
    </row>
    <row r="7" spans="1:26" x14ac:dyDescent="0.25">
      <c r="B7" s="16" t="s">
        <v>8</v>
      </c>
      <c r="C7" s="17">
        <f>Português!C7</f>
        <v>566398.06482522003</v>
      </c>
      <c r="D7" s="18">
        <f>Português!D7</f>
        <v>0.4953497649767547</v>
      </c>
      <c r="E7" s="19">
        <f>Português!E7</f>
        <v>442942.53716339997</v>
      </c>
      <c r="F7" s="20">
        <f>Português!F7</f>
        <v>0.78203398752798325</v>
      </c>
      <c r="G7" s="21">
        <f>Português!G7</f>
        <v>123455.52766182</v>
      </c>
      <c r="H7" s="18">
        <f>Português!H7</f>
        <v>0.21796601247201663</v>
      </c>
      <c r="I7" s="17">
        <f>Português!I7</f>
        <v>45106.390764539996</v>
      </c>
      <c r="J7" s="22">
        <f>Português!J7</f>
        <v>3.9448298735023604E-2</v>
      </c>
      <c r="K7" s="17">
        <f>Português!K7</f>
        <v>47905.830664961999</v>
      </c>
      <c r="L7" s="22">
        <f>Português!L7</f>
        <v>4.1896580222652802E-2</v>
      </c>
      <c r="M7" s="17">
        <f>Português!M7</f>
        <v>265530.73658194399</v>
      </c>
      <c r="N7" s="22">
        <f>Português!N7</f>
        <v>0.23222287668048164</v>
      </c>
      <c r="O7" s="17">
        <f>Português!O7</f>
        <v>218489.54859360313</v>
      </c>
      <c r="P7" s="22">
        <f>Português!P7</f>
        <v>0.19108247938508746</v>
      </c>
      <c r="Q7" s="21">
        <f>Português!Q7</f>
        <v>1143430.5714302689</v>
      </c>
    </row>
    <row r="8" spans="1:26" x14ac:dyDescent="0.25">
      <c r="B8" s="23" t="s">
        <v>6</v>
      </c>
      <c r="C8" s="24">
        <f>Português!C8</f>
        <v>566398.06482522003</v>
      </c>
      <c r="D8" s="25">
        <f>Português!D8</f>
        <v>0.52212597413163975</v>
      </c>
      <c r="E8" s="26">
        <f>Português!E8</f>
        <v>442942.53716339997</v>
      </c>
      <c r="F8" s="27">
        <f>Português!F8</f>
        <v>0.78203398752798325</v>
      </c>
      <c r="G8" s="28">
        <f>Português!G8</f>
        <v>123455.52766182</v>
      </c>
      <c r="H8" s="25">
        <f>Português!H8</f>
        <v>0.21796601247201663</v>
      </c>
      <c r="I8" s="24">
        <f>Português!I8</f>
        <v>45106.390764539996</v>
      </c>
      <c r="J8" s="29">
        <f>Português!J8</f>
        <v>4.1580682703718834E-2</v>
      </c>
      <c r="K8" s="24">
        <f>Português!K8</f>
        <v>35959.235687961998</v>
      </c>
      <c r="L8" s="29">
        <f>Português!L8</f>
        <v>3.314850831702626E-2</v>
      </c>
      <c r="M8" s="24">
        <f>Português!M8</f>
        <v>218838.73158194398</v>
      </c>
      <c r="N8" s="29">
        <f>Português!N8</f>
        <v>0.20173336210146461</v>
      </c>
      <c r="O8" s="24">
        <f>Português!O8</f>
        <v>218489.54859360313</v>
      </c>
      <c r="P8" s="29">
        <f>Português!P8</f>
        <v>0.20141147274615065</v>
      </c>
      <c r="Q8" s="28">
        <f>Português!Q8</f>
        <v>1084791.971453269</v>
      </c>
    </row>
    <row r="9" spans="1:26" x14ac:dyDescent="0.25">
      <c r="B9" s="23" t="s">
        <v>7</v>
      </c>
      <c r="C9" s="24">
        <f>Português!C9</f>
        <v>0</v>
      </c>
      <c r="D9" s="25">
        <f>Português!D9</f>
        <v>0</v>
      </c>
      <c r="E9" s="26">
        <f>Português!E9</f>
        <v>0</v>
      </c>
      <c r="F9" s="27">
        <f>Português!F9</f>
        <v>0</v>
      </c>
      <c r="G9" s="28">
        <f>Português!G9</f>
        <v>0</v>
      </c>
      <c r="H9" s="25">
        <f>Português!H9</f>
        <v>0</v>
      </c>
      <c r="I9" s="24">
        <f>Português!I9</f>
        <v>0</v>
      </c>
      <c r="J9" s="29">
        <f>Português!J9</f>
        <v>0</v>
      </c>
      <c r="K9" s="24">
        <f>Português!K9</f>
        <v>11946.594977000001</v>
      </c>
      <c r="L9" s="29">
        <f>Português!L9</f>
        <v>0.20373260926566886</v>
      </c>
      <c r="M9" s="24">
        <f>Português!M9</f>
        <v>46692.005000000005</v>
      </c>
      <c r="N9" s="29">
        <f>Português!N9</f>
        <v>0.79626739073433117</v>
      </c>
      <c r="O9" s="24">
        <f>Português!O9</f>
        <v>0</v>
      </c>
      <c r="P9" s="29">
        <f>Português!P9</f>
        <v>0</v>
      </c>
      <c r="Q9" s="28">
        <f>Português!Q9</f>
        <v>58638.599977000005</v>
      </c>
    </row>
    <row r="10" spans="1:26" x14ac:dyDescent="0.25">
      <c r="B10" s="16" t="s">
        <v>9</v>
      </c>
      <c r="C10" s="17">
        <f>Português!C10</f>
        <v>1178679.1048826498</v>
      </c>
      <c r="D10" s="18">
        <f>Português!D10</f>
        <v>0.44377211937432448</v>
      </c>
      <c r="E10" s="19">
        <f>Português!E10</f>
        <v>899976.64436079992</v>
      </c>
      <c r="F10" s="20">
        <f>Português!F10</f>
        <v>0.76354678778360308</v>
      </c>
      <c r="G10" s="21">
        <f>Português!G10</f>
        <v>278702.46052184998</v>
      </c>
      <c r="H10" s="18">
        <f>Português!H10</f>
        <v>0.23645321221639692</v>
      </c>
      <c r="I10" s="17">
        <f>Português!I10</f>
        <v>240930.11794223898</v>
      </c>
      <c r="J10" s="22">
        <f>Português!J10</f>
        <v>9.07100741986753E-2</v>
      </c>
      <c r="K10" s="17">
        <f>Português!K10</f>
        <v>424479.068340639</v>
      </c>
      <c r="L10" s="22">
        <f>Português!L10</f>
        <v>0.1598161662552918</v>
      </c>
      <c r="M10" s="17">
        <f>Português!M10</f>
        <v>462806.87521739205</v>
      </c>
      <c r="N10" s="22">
        <f>Português!N10</f>
        <v>0.17424656721701914</v>
      </c>
      <c r="O10" s="17">
        <f>Português!O10</f>
        <v>349150.70361105993</v>
      </c>
      <c r="P10" s="22">
        <f>Português!P10</f>
        <v>0.13145507295468936</v>
      </c>
      <c r="Q10" s="21">
        <f>Português!Q10</f>
        <v>2656045.8699939796</v>
      </c>
    </row>
    <row r="11" spans="1:26" x14ac:dyDescent="0.25">
      <c r="B11" s="23" t="s">
        <v>6</v>
      </c>
      <c r="C11" s="24">
        <f>Português!C11</f>
        <v>1178679.1048826498</v>
      </c>
      <c r="D11" s="25">
        <f>Português!D11</f>
        <v>0.53838374936306832</v>
      </c>
      <c r="E11" s="26">
        <f>Português!E11</f>
        <v>899976.64436079992</v>
      </c>
      <c r="F11" s="27">
        <f>Português!F11</f>
        <v>0.76354678778360308</v>
      </c>
      <c r="G11" s="28">
        <f>Português!G11</f>
        <v>278702.46052184998</v>
      </c>
      <c r="H11" s="25">
        <f>Português!H11</f>
        <v>0.23645321221639692</v>
      </c>
      <c r="I11" s="24">
        <f>Português!I11</f>
        <v>226113.36916723897</v>
      </c>
      <c r="J11" s="29">
        <f>Português!J11</f>
        <v>0.10328151484919537</v>
      </c>
      <c r="K11" s="24">
        <f>Português!K11</f>
        <v>86922.56877363901</v>
      </c>
      <c r="L11" s="29">
        <f>Português!L11</f>
        <v>3.9703510723794619E-2</v>
      </c>
      <c r="M11" s="24">
        <f>Português!M11</f>
        <v>385047.21499239205</v>
      </c>
      <c r="N11" s="29">
        <f>Português!N11</f>
        <v>0.17587752462113149</v>
      </c>
      <c r="O11" s="24">
        <f>Português!O11</f>
        <v>312529.49974005995</v>
      </c>
      <c r="P11" s="29">
        <f>Português!P11</f>
        <v>0.14275370044281027</v>
      </c>
      <c r="Q11" s="28">
        <f>Português!Q11</f>
        <v>2189291.7575559798</v>
      </c>
    </row>
    <row r="12" spans="1:26" ht="15.75" thickBot="1" x14ac:dyDescent="0.3">
      <c r="B12" s="23" t="s">
        <v>7</v>
      </c>
      <c r="C12" s="30">
        <f>Português!C12</f>
        <v>0</v>
      </c>
      <c r="D12" s="31">
        <f>Português!D12</f>
        <v>0</v>
      </c>
      <c r="E12" s="32">
        <f>Português!E12</f>
        <v>0</v>
      </c>
      <c r="F12" s="33">
        <f>Português!F12</f>
        <v>0</v>
      </c>
      <c r="G12" s="34">
        <f>Português!G12</f>
        <v>0</v>
      </c>
      <c r="H12" s="31">
        <f>Português!H12</f>
        <v>0</v>
      </c>
      <c r="I12" s="30">
        <f>Português!I12</f>
        <v>14816.748775000002</v>
      </c>
      <c r="J12" s="35">
        <f>Português!J12</f>
        <v>3.1744227592570264E-2</v>
      </c>
      <c r="K12" s="30">
        <f>Português!K12</f>
        <v>337556.49956700002</v>
      </c>
      <c r="L12" s="35">
        <f>Português!L12</f>
        <v>0.72319984028386775</v>
      </c>
      <c r="M12" s="30">
        <f>Português!M12</f>
        <v>77759.660224999985</v>
      </c>
      <c r="N12" s="35">
        <f>Português!N12</f>
        <v>0.16659662583118426</v>
      </c>
      <c r="O12" s="30">
        <f>Português!O12</f>
        <v>36621.203870999991</v>
      </c>
      <c r="P12" s="35">
        <f>Português!P12</f>
        <v>7.8459306292377809E-2</v>
      </c>
      <c r="Q12" s="28">
        <f>Português!Q12</f>
        <v>466754.11243799998</v>
      </c>
    </row>
    <row r="13" spans="1:26" x14ac:dyDescent="0.25">
      <c r="A13" s="36"/>
    </row>
    <row r="14" spans="1:26" ht="15.75" thickBot="1" x14ac:dyDescent="0.3">
      <c r="A14" s="36"/>
    </row>
    <row r="15" spans="1:26" ht="45" x14ac:dyDescent="0.25">
      <c r="A15" s="36"/>
      <c r="B15" s="1" t="str">
        <f>B2</f>
        <v>Year 2022
(MWh)</v>
      </c>
      <c r="C15" s="2" t="s">
        <v>21</v>
      </c>
      <c r="D15" s="3" t="s">
        <v>0</v>
      </c>
      <c r="E15" s="4" t="s">
        <v>22</v>
      </c>
      <c r="F15" s="5" t="s">
        <v>0</v>
      </c>
      <c r="G15" s="5" t="s">
        <v>23</v>
      </c>
      <c r="H15" s="6" t="s">
        <v>0</v>
      </c>
      <c r="I15" s="2" t="s">
        <v>1</v>
      </c>
      <c r="J15" s="6" t="s">
        <v>0</v>
      </c>
      <c r="K15" s="2" t="s">
        <v>2</v>
      </c>
      <c r="L15" s="6" t="s">
        <v>0</v>
      </c>
      <c r="M15" s="2" t="s">
        <v>24</v>
      </c>
      <c r="N15" s="6" t="s">
        <v>0</v>
      </c>
      <c r="O15" s="2" t="s">
        <v>25</v>
      </c>
      <c r="P15" s="6" t="s">
        <v>0</v>
      </c>
      <c r="Q15" s="7" t="s">
        <v>3</v>
      </c>
      <c r="R15" s="8"/>
      <c r="X15" s="8"/>
      <c r="Y15" s="8"/>
      <c r="Z15" s="8"/>
    </row>
    <row r="16" spans="1:26" x14ac:dyDescent="0.25">
      <c r="B16" s="9" t="s">
        <v>10</v>
      </c>
      <c r="C16" s="10">
        <f>Português!C16</f>
        <v>3502705.2174480921</v>
      </c>
      <c r="D16" s="11">
        <f>Português!D16</f>
        <v>0.42888445672918307</v>
      </c>
      <c r="E16" s="12">
        <f>Português!E16</f>
        <v>2476765.5514480919</v>
      </c>
      <c r="F16" s="13">
        <f>Português!F16</f>
        <v>0.70710076860323057</v>
      </c>
      <c r="G16" s="14">
        <f>Português!G16</f>
        <v>1025939.666</v>
      </c>
      <c r="H16" s="11">
        <f>Português!H16</f>
        <v>0.29289923139676932</v>
      </c>
      <c r="I16" s="10">
        <f>Português!I16</f>
        <v>409146.34556899895</v>
      </c>
      <c r="J16" s="15">
        <f>Português!J16</f>
        <v>5.0097423919085809E-2</v>
      </c>
      <c r="K16" s="10">
        <f>Português!K16</f>
        <v>1337924.513892466</v>
      </c>
      <c r="L16" s="15">
        <f>Português!L16</f>
        <v>0.16382053089339946</v>
      </c>
      <c r="M16" s="10">
        <f>Português!M16</f>
        <v>1544170.6388915651</v>
      </c>
      <c r="N16" s="15">
        <f>Português!N16</f>
        <v>0.18907408544092788</v>
      </c>
      <c r="O16" s="10">
        <f>Português!O16</f>
        <v>1373066.9460156253</v>
      </c>
      <c r="P16" s="15">
        <f>Português!P16</f>
        <v>0.1681235030174037</v>
      </c>
      <c r="Q16" s="14">
        <f>Português!Q16</f>
        <v>8167013.6618167479</v>
      </c>
    </row>
    <row r="17" spans="1:26" x14ac:dyDescent="0.25">
      <c r="B17" s="16" t="s">
        <v>11</v>
      </c>
      <c r="C17" s="17">
        <f>Português!C17</f>
        <v>1196724.94453003</v>
      </c>
      <c r="D17" s="18">
        <f>Português!D17</f>
        <v>0.42064913242132457</v>
      </c>
      <c r="E17" s="19">
        <f>Português!E17</f>
        <v>884160.32153002999</v>
      </c>
      <c r="F17" s="20">
        <f>Português!F17</f>
        <v>0.73881665588348844</v>
      </c>
      <c r="G17" s="21">
        <f>Português!G17</f>
        <v>312564.62299999996</v>
      </c>
      <c r="H17" s="18">
        <f>Português!H17</f>
        <v>0.26118334411651151</v>
      </c>
      <c r="I17" s="17">
        <f>Português!I17</f>
        <v>111016.97585587497</v>
      </c>
      <c r="J17" s="22">
        <f>Português!J17</f>
        <v>3.902249618115243E-2</v>
      </c>
      <c r="K17" s="17">
        <f>Português!K17</f>
        <v>395463.32253990002</v>
      </c>
      <c r="L17" s="22">
        <f>Português!L17</f>
        <v>0.13900546177400169</v>
      </c>
      <c r="M17" s="17">
        <f>Português!M17</f>
        <v>583044.48509808606</v>
      </c>
      <c r="N17" s="22">
        <f>Português!N17</f>
        <v>0.20494028969694753</v>
      </c>
      <c r="O17" s="17">
        <f>Português!O17</f>
        <v>558698.35885670502</v>
      </c>
      <c r="P17" s="22">
        <f>Português!P17</f>
        <v>0.19638261992657366</v>
      </c>
      <c r="Q17" s="21">
        <f>Português!Q17</f>
        <v>2844948.0868805964</v>
      </c>
    </row>
    <row r="18" spans="1:26" x14ac:dyDescent="0.25">
      <c r="B18" s="23" t="s">
        <v>6</v>
      </c>
      <c r="C18" s="24">
        <f>Português!C18</f>
        <v>1196724.94453003</v>
      </c>
      <c r="D18" s="25">
        <f>Português!D18</f>
        <v>0.51861897117402134</v>
      </c>
      <c r="E18" s="26">
        <f>Português!E18</f>
        <v>884160.32153002999</v>
      </c>
      <c r="F18" s="27">
        <f>Português!F18</f>
        <v>0.73881665588348844</v>
      </c>
      <c r="G18" s="28">
        <f>Português!G18</f>
        <v>312564.62299999996</v>
      </c>
      <c r="H18" s="25">
        <f>Português!H18</f>
        <v>0.26118334411651151</v>
      </c>
      <c r="I18" s="24">
        <f>Português!I18</f>
        <v>108549.35285587498</v>
      </c>
      <c r="J18" s="29">
        <f>Português!J18</f>
        <v>4.7041514390616969E-2</v>
      </c>
      <c r="K18" s="24">
        <f>Português!K18</f>
        <v>156710.9347819</v>
      </c>
      <c r="L18" s="29">
        <f>Português!L18</f>
        <v>6.7913069030432247E-2</v>
      </c>
      <c r="M18" s="24">
        <f>Português!M18</f>
        <v>416193.93666408601</v>
      </c>
      <c r="N18" s="29">
        <f>Português!N18</f>
        <v>0.18036397772786442</v>
      </c>
      <c r="O18" s="24">
        <f>Português!O18</f>
        <v>429343.33043370501</v>
      </c>
      <c r="P18" s="29">
        <f>Português!P18</f>
        <v>0.18606246767706489</v>
      </c>
      <c r="Q18" s="28">
        <f>Português!Q18</f>
        <v>2307522.4992655963</v>
      </c>
    </row>
    <row r="19" spans="1:26" x14ac:dyDescent="0.25">
      <c r="B19" s="23" t="s">
        <v>7</v>
      </c>
      <c r="C19" s="24">
        <f>Português!C19</f>
        <v>0</v>
      </c>
      <c r="D19" s="25">
        <f>Português!D19</f>
        <v>0</v>
      </c>
      <c r="E19" s="26">
        <f>Português!E19</f>
        <v>0</v>
      </c>
      <c r="F19" s="27">
        <f>Português!F19</f>
        <v>0</v>
      </c>
      <c r="G19" s="28">
        <f>Português!G19</f>
        <v>0</v>
      </c>
      <c r="H19" s="25">
        <f>Português!H19</f>
        <v>0</v>
      </c>
      <c r="I19" s="24">
        <f>Português!I19</f>
        <v>2467.6229999999996</v>
      </c>
      <c r="J19" s="29">
        <f>Português!J19</f>
        <v>4.5915621750554809E-3</v>
      </c>
      <c r="K19" s="24">
        <f>Português!K19</f>
        <v>238752.38775800003</v>
      </c>
      <c r="L19" s="29">
        <f>Português!L19</f>
        <v>0.44425199182930791</v>
      </c>
      <c r="M19" s="24">
        <f>Português!M19</f>
        <v>166850.548434</v>
      </c>
      <c r="N19" s="29">
        <f>Português!N19</f>
        <v>0.31046260594783603</v>
      </c>
      <c r="O19" s="24">
        <f>Português!O19</f>
        <v>129355.02842299998</v>
      </c>
      <c r="P19" s="29">
        <f>Português!P19</f>
        <v>0.24069384004780042</v>
      </c>
      <c r="Q19" s="28">
        <f>Português!Q19</f>
        <v>537425.58761500008</v>
      </c>
    </row>
    <row r="20" spans="1:26" x14ac:dyDescent="0.25">
      <c r="B20" s="16" t="s">
        <v>12</v>
      </c>
      <c r="C20" s="17">
        <f>Português!C20</f>
        <v>293878.67957500002</v>
      </c>
      <c r="D20" s="18">
        <f>Português!D20</f>
        <v>0.41578606781054761</v>
      </c>
      <c r="E20" s="19">
        <f>Português!E20</f>
        <v>218967.77057500003</v>
      </c>
      <c r="F20" s="20">
        <f>Português!F20</f>
        <v>0.74509580242998819</v>
      </c>
      <c r="G20" s="21">
        <f>Português!G20</f>
        <v>74910.908999999985</v>
      </c>
      <c r="H20" s="18">
        <f>Português!H20</f>
        <v>0.25490419757001176</v>
      </c>
      <c r="I20" s="17">
        <f>Português!I20</f>
        <v>17527.640006738002</v>
      </c>
      <c r="J20" s="22">
        <f>Português!J20</f>
        <v>2.4798493469957716E-2</v>
      </c>
      <c r="K20" s="17">
        <f>Português!K20</f>
        <v>161267.73879712197</v>
      </c>
      <c r="L20" s="22">
        <f>Português!L20</f>
        <v>0.22816517032172606</v>
      </c>
      <c r="M20" s="17">
        <f>Português!M20</f>
        <v>156902.175009787</v>
      </c>
      <c r="N20" s="22">
        <f>Português!N20</f>
        <v>0.221988673940508</v>
      </c>
      <c r="O20" s="17">
        <f>Português!O20</f>
        <v>77226.380567396962</v>
      </c>
      <c r="P20" s="22">
        <f>Português!P20</f>
        <v>0.10926159445726055</v>
      </c>
      <c r="Q20" s="21">
        <f>Português!Q20</f>
        <v>706802.61395604396</v>
      </c>
    </row>
    <row r="21" spans="1:26" x14ac:dyDescent="0.25">
      <c r="B21" s="23" t="s">
        <v>6</v>
      </c>
      <c r="C21" s="24">
        <f>Português!C21</f>
        <v>293878.67957500002</v>
      </c>
      <c r="D21" s="25">
        <f>Português!D21</f>
        <v>0.53147922921184343</v>
      </c>
      <c r="E21" s="26">
        <f>Português!E21</f>
        <v>218967.77057500003</v>
      </c>
      <c r="F21" s="27">
        <f>Português!F21</f>
        <v>0.74509580242998819</v>
      </c>
      <c r="G21" s="28">
        <f>Português!G21</f>
        <v>74910.908999999985</v>
      </c>
      <c r="H21" s="25">
        <f>Português!H21</f>
        <v>0.25490419757001176</v>
      </c>
      <c r="I21" s="24">
        <f>Português!I21</f>
        <v>17527.640006738002</v>
      </c>
      <c r="J21" s="29">
        <f>Português!J21</f>
        <v>3.1698715313937496E-2</v>
      </c>
      <c r="K21" s="24">
        <f>Português!K21</f>
        <v>45926.061969121991</v>
      </c>
      <c r="L21" s="29">
        <f>Português!L21</f>
        <v>8.305722637444686E-2</v>
      </c>
      <c r="M21" s="24">
        <f>Português!M21</f>
        <v>119140.88641878699</v>
      </c>
      <c r="N21" s="29">
        <f>Português!N21</f>
        <v>0.21546614600639216</v>
      </c>
      <c r="O21" s="24">
        <f>Português!O21</f>
        <v>76471.538567396958</v>
      </c>
      <c r="P21" s="29">
        <f>Português!P21</f>
        <v>0.13829868309338</v>
      </c>
      <c r="Q21" s="28">
        <f>Português!Q21</f>
        <v>552944.806537044</v>
      </c>
    </row>
    <row r="22" spans="1:26" x14ac:dyDescent="0.25">
      <c r="B22" s="23" t="s">
        <v>7</v>
      </c>
      <c r="C22" s="24">
        <f>Português!C22</f>
        <v>0</v>
      </c>
      <c r="D22" s="25">
        <f>Português!D22</f>
        <v>0</v>
      </c>
      <c r="E22" s="26">
        <f>Português!E22</f>
        <v>0</v>
      </c>
      <c r="F22" s="27">
        <f>Português!F22</f>
        <v>0</v>
      </c>
      <c r="G22" s="28">
        <f>Português!G22</f>
        <v>0</v>
      </c>
      <c r="H22" s="25">
        <f>Português!H22</f>
        <v>0</v>
      </c>
      <c r="I22" s="24">
        <f>Português!I22</f>
        <v>0</v>
      </c>
      <c r="J22" s="29">
        <f>Português!J22</f>
        <v>0</v>
      </c>
      <c r="K22" s="24">
        <f>Português!K22</f>
        <v>115341.676828</v>
      </c>
      <c r="L22" s="29">
        <f>Português!L22</f>
        <v>0.74966411365716878</v>
      </c>
      <c r="M22" s="24">
        <f>Português!M22</f>
        <v>37761.288590999997</v>
      </c>
      <c r="N22" s="29">
        <f>Português!N22</f>
        <v>0.24542978497129445</v>
      </c>
      <c r="O22" s="24">
        <f>Português!O22</f>
        <v>754.84199999999998</v>
      </c>
      <c r="P22" s="29">
        <f>Português!P22</f>
        <v>4.9061013715367956E-3</v>
      </c>
      <c r="Q22" s="28">
        <f>Português!Q22</f>
        <v>153857.80741899999</v>
      </c>
    </row>
    <row r="23" spans="1:26" x14ac:dyDescent="0.25">
      <c r="B23" s="16" t="s">
        <v>13</v>
      </c>
      <c r="C23" s="17">
        <f>Português!C23</f>
        <v>2012101.5933430621</v>
      </c>
      <c r="D23" s="18">
        <f>Português!D23</f>
        <v>0.43596683663627434</v>
      </c>
      <c r="E23" s="19">
        <f>Português!E23</f>
        <v>1373637.459343062</v>
      </c>
      <c r="F23" s="20">
        <f>Português!F23</f>
        <v>0.68268792385417965</v>
      </c>
      <c r="G23" s="21">
        <f>Português!G23</f>
        <v>638464.13400000008</v>
      </c>
      <c r="H23" s="18">
        <f>Português!H23</f>
        <v>0.3173120761458203</v>
      </c>
      <c r="I23" s="17">
        <f>Português!I23</f>
        <v>280601.72970638599</v>
      </c>
      <c r="J23" s="22">
        <f>Português!J23</f>
        <v>6.0798643994663483E-2</v>
      </c>
      <c r="K23" s="17">
        <f>Português!K23</f>
        <v>781193.45255544398</v>
      </c>
      <c r="L23" s="22">
        <f>Português!L23</f>
        <v>0.16926304289919553</v>
      </c>
      <c r="M23" s="17">
        <f>Português!M23</f>
        <v>804223.978783692</v>
      </c>
      <c r="N23" s="22">
        <f>Português!N23</f>
        <v>0.17425312177941543</v>
      </c>
      <c r="O23" s="17">
        <f>Português!O23</f>
        <v>737142.20659152325</v>
      </c>
      <c r="P23" s="22">
        <f>Português!P23</f>
        <v>0.15971835469045131</v>
      </c>
      <c r="Q23" s="21">
        <f>Português!Q23</f>
        <v>4615262.9609801071</v>
      </c>
    </row>
    <row r="24" spans="1:26" x14ac:dyDescent="0.25">
      <c r="B24" s="23" t="s">
        <v>6</v>
      </c>
      <c r="C24" s="24">
        <f>Português!C24</f>
        <v>2012101.5933430621</v>
      </c>
      <c r="D24" s="25">
        <f>Português!D24</f>
        <v>0.52711261614763683</v>
      </c>
      <c r="E24" s="26">
        <f>Português!E24</f>
        <v>1373637.459343062</v>
      </c>
      <c r="F24" s="27">
        <f>Português!F24</f>
        <v>0.68268792385417965</v>
      </c>
      <c r="G24" s="28">
        <f>Português!G24</f>
        <v>638464.13400000008</v>
      </c>
      <c r="H24" s="25">
        <f>Português!H24</f>
        <v>0.3173120761458203</v>
      </c>
      <c r="I24" s="24">
        <f>Português!I24</f>
        <v>280601.72970638599</v>
      </c>
      <c r="J24" s="29">
        <f>Português!J24</f>
        <v>7.3509564492386367E-2</v>
      </c>
      <c r="K24" s="24">
        <f>Português!K24</f>
        <v>156992.27155544399</v>
      </c>
      <c r="L24" s="29">
        <f>Português!L24</f>
        <v>4.1127449651813405E-2</v>
      </c>
      <c r="M24" s="24">
        <f>Português!M24</f>
        <v>634055.44726369204</v>
      </c>
      <c r="N24" s="29">
        <f>Português!N24</f>
        <v>0.16610424975337745</v>
      </c>
      <c r="O24" s="24">
        <f>Português!O24</f>
        <v>733462.83559152321</v>
      </c>
      <c r="P24" s="29">
        <f>Português!P24</f>
        <v>0.19214611995478592</v>
      </c>
      <c r="Q24" s="28">
        <f>Português!Q24</f>
        <v>3817213.8774601072</v>
      </c>
    </row>
    <row r="25" spans="1:26" ht="15.75" thickBot="1" x14ac:dyDescent="0.3">
      <c r="B25" s="23" t="s">
        <v>7</v>
      </c>
      <c r="C25" s="30">
        <f>Português!C25</f>
        <v>0</v>
      </c>
      <c r="D25" s="31">
        <f>Português!D25</f>
        <v>0</v>
      </c>
      <c r="E25" s="32">
        <f>Português!E25</f>
        <v>0</v>
      </c>
      <c r="F25" s="33">
        <f>Português!F25</f>
        <v>0</v>
      </c>
      <c r="G25" s="34">
        <f>Português!G25</f>
        <v>0</v>
      </c>
      <c r="H25" s="31">
        <f>Português!H25</f>
        <v>0</v>
      </c>
      <c r="I25" s="30">
        <f>Português!I25</f>
        <v>0</v>
      </c>
      <c r="J25" s="35">
        <f>Português!J25</f>
        <v>0</v>
      </c>
      <c r="K25" s="30">
        <f>Português!K25</f>
        <v>624201.18099999998</v>
      </c>
      <c r="L25" s="35">
        <f>Português!L25</f>
        <v>0.78215888457236327</v>
      </c>
      <c r="M25" s="30">
        <f>Português!M25</f>
        <v>170168.53151999999</v>
      </c>
      <c r="N25" s="35">
        <f>Português!N25</f>
        <v>0.21323065840690911</v>
      </c>
      <c r="O25" s="30">
        <f>Português!O25</f>
        <v>3679.3710000000001</v>
      </c>
      <c r="P25" s="35">
        <f>Português!P25</f>
        <v>4.6104570207275864E-3</v>
      </c>
      <c r="Q25" s="28">
        <f>Português!Q25</f>
        <v>798049.08351999999</v>
      </c>
    </row>
    <row r="26" spans="1:26" x14ac:dyDescent="0.25">
      <c r="A26" s="37"/>
    </row>
    <row r="27" spans="1:26" ht="15.75" thickBot="1" x14ac:dyDescent="0.3"/>
    <row r="28" spans="1:26" ht="45" x14ac:dyDescent="0.25">
      <c r="B28" s="1" t="str">
        <f>B15</f>
        <v>Year 2022
(MWh)</v>
      </c>
      <c r="C28" s="2" t="s">
        <v>21</v>
      </c>
      <c r="D28" s="3" t="s">
        <v>0</v>
      </c>
      <c r="E28" s="4" t="s">
        <v>22</v>
      </c>
      <c r="F28" s="5" t="s">
        <v>0</v>
      </c>
      <c r="G28" s="5" t="s">
        <v>23</v>
      </c>
      <c r="H28" s="6" t="s">
        <v>0</v>
      </c>
      <c r="I28" s="2" t="s">
        <v>1</v>
      </c>
      <c r="J28" s="6" t="s">
        <v>0</v>
      </c>
      <c r="K28" s="2" t="s">
        <v>2</v>
      </c>
      <c r="L28" s="6" t="s">
        <v>0</v>
      </c>
      <c r="M28" s="2" t="s">
        <v>24</v>
      </c>
      <c r="N28" s="6" t="s">
        <v>0</v>
      </c>
      <c r="O28" s="2" t="s">
        <v>25</v>
      </c>
      <c r="P28" s="6" t="s">
        <v>0</v>
      </c>
      <c r="Q28" s="7" t="s">
        <v>3</v>
      </c>
      <c r="R28" s="8"/>
      <c r="X28" s="8"/>
      <c r="Y28" s="8"/>
      <c r="Z28" s="8"/>
    </row>
    <row r="29" spans="1:26" x14ac:dyDescent="0.25">
      <c r="B29" s="9" t="s">
        <v>14</v>
      </c>
      <c r="C29" s="10">
        <f>Português!C29</f>
        <v>5383076.4272777401</v>
      </c>
      <c r="D29" s="11">
        <f>Português!D29</f>
        <v>0.34478662894706807</v>
      </c>
      <c r="E29" s="12">
        <f>Português!E29</f>
        <v>4525415.65102024</v>
      </c>
      <c r="F29" s="13">
        <f>Português!F29</f>
        <v>0.84067460534064442</v>
      </c>
      <c r="G29" s="14">
        <f>Português!G29</f>
        <v>857660.77625750005</v>
      </c>
      <c r="H29" s="11">
        <f>Português!H29</f>
        <v>0.15932539465935563</v>
      </c>
      <c r="I29" s="10">
        <f>Português!I29</f>
        <v>1956066.2627204463</v>
      </c>
      <c r="J29" s="15">
        <f>Português!J29</f>
        <v>0.12528625625728565</v>
      </c>
      <c r="K29" s="10">
        <f>Português!K29</f>
        <v>3679260.8573610592</v>
      </c>
      <c r="L29" s="15">
        <f>Português!L29</f>
        <v>0.23565705691976191</v>
      </c>
      <c r="M29" s="10">
        <f>Português!M29</f>
        <v>2877880.7750345226</v>
      </c>
      <c r="N29" s="15">
        <f>Português!N29</f>
        <v>0.18432857573926717</v>
      </c>
      <c r="O29" s="10">
        <f>Português!O29</f>
        <v>1716491.740636664</v>
      </c>
      <c r="P29" s="15">
        <f>Português!P29</f>
        <v>0.10994148213661714</v>
      </c>
      <c r="Q29" s="14">
        <f>Português!Q29</f>
        <v>15612776.063030433</v>
      </c>
    </row>
    <row r="30" spans="1:26" x14ac:dyDescent="0.25">
      <c r="B30" s="16" t="s">
        <v>15</v>
      </c>
      <c r="C30" s="17">
        <f>Português!C30</f>
        <v>3378409.6578068882</v>
      </c>
      <c r="D30" s="18">
        <f>Português!D30</f>
        <v>0.34263816485760051</v>
      </c>
      <c r="E30" s="19">
        <f>Português!E30</f>
        <v>2913542.3694293881</v>
      </c>
      <c r="F30" s="20">
        <f>Português!F30</f>
        <v>0.86240055663371773</v>
      </c>
      <c r="G30" s="21">
        <f>Português!G30</f>
        <v>464867.28837750002</v>
      </c>
      <c r="H30" s="18">
        <f>Português!H30</f>
        <v>0.13759944336628227</v>
      </c>
      <c r="I30" s="17">
        <f>Português!I30</f>
        <v>1388350.1830638733</v>
      </c>
      <c r="J30" s="22">
        <f>Português!J30</f>
        <v>0.14080641694989812</v>
      </c>
      <c r="K30" s="17">
        <f>Português!K30</f>
        <v>2255569.2259814451</v>
      </c>
      <c r="L30" s="22">
        <f>Português!L30</f>
        <v>0.22875973566842586</v>
      </c>
      <c r="M30" s="17">
        <f>Português!M30</f>
        <v>1792282.9730192248</v>
      </c>
      <c r="N30" s="22">
        <f>Português!N30</f>
        <v>0.18177326345304159</v>
      </c>
      <c r="O30" s="17">
        <f>Português!O30</f>
        <v>1045380.2327668081</v>
      </c>
      <c r="P30" s="22">
        <f>Português!P30</f>
        <v>0.10602241907103398</v>
      </c>
      <c r="Q30" s="21">
        <f>Português!Q30</f>
        <v>9859992.272638239</v>
      </c>
    </row>
    <row r="31" spans="1:26" x14ac:dyDescent="0.25">
      <c r="B31" s="23" t="s">
        <v>6</v>
      </c>
      <c r="C31" s="24">
        <f>Português!C31</f>
        <v>3378409.6578068882</v>
      </c>
      <c r="D31" s="25">
        <f>Português!D31</f>
        <v>0.44608454920338125</v>
      </c>
      <c r="E31" s="26">
        <f>Português!E31</f>
        <v>2913542.3694293881</v>
      </c>
      <c r="F31" s="27">
        <f>Português!F31</f>
        <v>0.86240055663371773</v>
      </c>
      <c r="G31" s="28">
        <f>Português!G31</f>
        <v>464867.28837750002</v>
      </c>
      <c r="H31" s="25">
        <f>Português!H31</f>
        <v>0.13759944336628227</v>
      </c>
      <c r="I31" s="24">
        <f>Português!I31</f>
        <v>1281972.5973788733</v>
      </c>
      <c r="J31" s="29">
        <f>Português!J31</f>
        <v>0.1692714105500378</v>
      </c>
      <c r="K31" s="24">
        <f>Português!K31</f>
        <v>578677.23334644502</v>
      </c>
      <c r="L31" s="29">
        <f>Português!L31</f>
        <v>7.6408428496851102E-2</v>
      </c>
      <c r="M31" s="24">
        <f>Português!M31</f>
        <v>1354977.0720592248</v>
      </c>
      <c r="N31" s="29">
        <f>Português!N31</f>
        <v>0.17891090708130061</v>
      </c>
      <c r="O31" s="24">
        <f>Português!O31</f>
        <v>979437.26592880813</v>
      </c>
      <c r="P31" s="29">
        <f>Português!P31</f>
        <v>0.12932470466842916</v>
      </c>
      <c r="Q31" s="28">
        <f>Português!Q31</f>
        <v>7573473.8265202399</v>
      </c>
    </row>
    <row r="32" spans="1:26" x14ac:dyDescent="0.25">
      <c r="B32" s="23" t="s">
        <v>7</v>
      </c>
      <c r="C32" s="24">
        <f>Português!C32</f>
        <v>0</v>
      </c>
      <c r="D32" s="25">
        <f>Português!D32</f>
        <v>0</v>
      </c>
      <c r="E32" s="26">
        <f>Português!E32</f>
        <v>0</v>
      </c>
      <c r="F32" s="27">
        <f>Português!F32</f>
        <v>0</v>
      </c>
      <c r="G32" s="28">
        <f>Português!G32</f>
        <v>0</v>
      </c>
      <c r="H32" s="25">
        <f>Português!H32</f>
        <v>0</v>
      </c>
      <c r="I32" s="24">
        <f>Português!I32</f>
        <v>106377.585685</v>
      </c>
      <c r="J32" s="29">
        <f>Português!J32</f>
        <v>4.6523825716606619E-2</v>
      </c>
      <c r="K32" s="24">
        <f>Português!K32</f>
        <v>1676891.9926349998</v>
      </c>
      <c r="L32" s="29">
        <f>Português!L32</f>
        <v>0.73338222811278431</v>
      </c>
      <c r="M32" s="24">
        <f>Português!M32</f>
        <v>437305.90095999994</v>
      </c>
      <c r="N32" s="29">
        <f>Português!N32</f>
        <v>0.19125404463823514</v>
      </c>
      <c r="O32" s="24">
        <f>Português!O32</f>
        <v>65942.966838000008</v>
      </c>
      <c r="P32" s="29">
        <f>Português!P32</f>
        <v>2.8839901532374042E-2</v>
      </c>
      <c r="Q32" s="28">
        <f>Português!Q32</f>
        <v>2286518.4461179995</v>
      </c>
    </row>
    <row r="33" spans="2:26" x14ac:dyDescent="0.25">
      <c r="B33" s="16" t="s">
        <v>16</v>
      </c>
      <c r="C33" s="17">
        <f>Português!C33</f>
        <v>2004666.7694708521</v>
      </c>
      <c r="D33" s="18">
        <f>Português!D33</f>
        <v>0.34846899214583293</v>
      </c>
      <c r="E33" s="19">
        <f>Português!E33</f>
        <v>1611873.2815908522</v>
      </c>
      <c r="F33" s="20">
        <f>Português!F33</f>
        <v>0.80406045839544649</v>
      </c>
      <c r="G33" s="21">
        <f>Português!G33</f>
        <v>392793.48787999997</v>
      </c>
      <c r="H33" s="18">
        <f>Português!H33</f>
        <v>0.19593954160455354</v>
      </c>
      <c r="I33" s="17">
        <f>Português!I33</f>
        <v>567716.07965657301</v>
      </c>
      <c r="J33" s="22">
        <f>Português!J33</f>
        <v>9.8685453919669958E-2</v>
      </c>
      <c r="K33" s="17">
        <f>Português!K33</f>
        <v>1423691.6313796141</v>
      </c>
      <c r="L33" s="22">
        <f>Português!L33</f>
        <v>0.24747873086371541</v>
      </c>
      <c r="M33" s="17">
        <f>Português!M33</f>
        <v>1085597.802015298</v>
      </c>
      <c r="N33" s="22">
        <f>Português!N33</f>
        <v>0.18870825700565533</v>
      </c>
      <c r="O33" s="17">
        <f>Português!O33</f>
        <v>671111.50786985573</v>
      </c>
      <c r="P33" s="22">
        <f>Português!P33</f>
        <v>0.11665856606512637</v>
      </c>
      <c r="Q33" s="21">
        <f>Português!Q33</f>
        <v>5752783.790392193</v>
      </c>
    </row>
    <row r="34" spans="2:26" x14ac:dyDescent="0.25">
      <c r="B34" s="23" t="s">
        <v>6</v>
      </c>
      <c r="C34" s="24">
        <f>Português!C34</f>
        <v>2004666.7694708521</v>
      </c>
      <c r="D34" s="25">
        <f>Português!D34</f>
        <v>0.47405246573314502</v>
      </c>
      <c r="E34" s="26">
        <f>Português!E34</f>
        <v>1611873.2815908522</v>
      </c>
      <c r="F34" s="27">
        <f>Português!F34</f>
        <v>0.80406045839544649</v>
      </c>
      <c r="G34" s="28">
        <f>Português!G34</f>
        <v>392793.48787999997</v>
      </c>
      <c r="H34" s="25">
        <f>Português!H34</f>
        <v>0.19593954160455354</v>
      </c>
      <c r="I34" s="24">
        <f>Português!I34</f>
        <v>554177.96403057303</v>
      </c>
      <c r="J34" s="29">
        <f>Português!J34</f>
        <v>0.13104892758461376</v>
      </c>
      <c r="K34" s="24">
        <f>Português!K34</f>
        <v>237260.78432861401</v>
      </c>
      <c r="L34" s="29">
        <f>Português!L34</f>
        <v>5.6106112769279771E-2</v>
      </c>
      <c r="M34" s="24">
        <f>Português!M34</f>
        <v>854113.30551729805</v>
      </c>
      <c r="N34" s="29">
        <f>Português!N34</f>
        <v>0.2019759715989293</v>
      </c>
      <c r="O34" s="24">
        <f>Português!O34</f>
        <v>578567.89200185577</v>
      </c>
      <c r="P34" s="29">
        <f>Português!P34</f>
        <v>0.13681652231403221</v>
      </c>
      <c r="Q34" s="28">
        <f>Português!Q34</f>
        <v>4228786.7153491927</v>
      </c>
    </row>
    <row r="35" spans="2:26" ht="15.75" thickBot="1" x14ac:dyDescent="0.3">
      <c r="B35" s="23" t="s">
        <v>7</v>
      </c>
      <c r="C35" s="30">
        <f>Português!C35</f>
        <v>0</v>
      </c>
      <c r="D35" s="31">
        <f>Português!D35</f>
        <v>0</v>
      </c>
      <c r="E35" s="32">
        <f>Português!E35</f>
        <v>0</v>
      </c>
      <c r="F35" s="33">
        <f>Português!F35</f>
        <v>0</v>
      </c>
      <c r="G35" s="34">
        <f>Português!G35</f>
        <v>0</v>
      </c>
      <c r="H35" s="35">
        <f>Português!H35</f>
        <v>0</v>
      </c>
      <c r="I35" s="30">
        <f>Português!I35</f>
        <v>13538.115626000001</v>
      </c>
      <c r="J35" s="35">
        <f>Português!J35</f>
        <v>8.8832950191968171E-3</v>
      </c>
      <c r="K35" s="30">
        <f>Português!K35</f>
        <v>1186430.847051</v>
      </c>
      <c r="L35" s="35">
        <f>Português!L35</f>
        <v>0.77849942528106519</v>
      </c>
      <c r="M35" s="30">
        <f>Português!M35</f>
        <v>231484.49649800002</v>
      </c>
      <c r="N35" s="35">
        <f>Português!N35</f>
        <v>0.15189300576017747</v>
      </c>
      <c r="O35" s="30">
        <f>Português!O35</f>
        <v>92543.615868000023</v>
      </c>
      <c r="P35" s="35">
        <f>Português!P35</f>
        <v>6.0724273939560466E-2</v>
      </c>
      <c r="Q35" s="28">
        <f>Português!Q35</f>
        <v>1523997.075043</v>
      </c>
    </row>
    <row r="37" spans="2:26" ht="15.75" thickBot="1" x14ac:dyDescent="0.3"/>
    <row r="38" spans="2:26" ht="45" x14ac:dyDescent="0.25">
      <c r="B38" s="1" t="str">
        <f>B28</f>
        <v>Year 2022
(MWh)</v>
      </c>
      <c r="C38" s="2" t="s">
        <v>21</v>
      </c>
      <c r="D38" s="3" t="s">
        <v>0</v>
      </c>
      <c r="E38" s="4" t="s">
        <v>22</v>
      </c>
      <c r="F38" s="5" t="s">
        <v>0</v>
      </c>
      <c r="G38" s="5" t="s">
        <v>23</v>
      </c>
      <c r="H38" s="6" t="s">
        <v>0</v>
      </c>
      <c r="I38" s="2" t="s">
        <v>1</v>
      </c>
      <c r="J38" s="6" t="s">
        <v>0</v>
      </c>
      <c r="K38" s="2" t="s">
        <v>2</v>
      </c>
      <c r="L38" s="6" t="s">
        <v>0</v>
      </c>
      <c r="M38" s="2" t="s">
        <v>24</v>
      </c>
      <c r="N38" s="6" t="s">
        <v>0</v>
      </c>
      <c r="O38" s="2" t="s">
        <v>25</v>
      </c>
      <c r="P38" s="6" t="s">
        <v>0</v>
      </c>
      <c r="Q38" s="7" t="s">
        <v>3</v>
      </c>
      <c r="R38" s="8"/>
      <c r="X38" s="8"/>
      <c r="Y38" s="8"/>
      <c r="Z38" s="8"/>
    </row>
    <row r="39" spans="2:26" x14ac:dyDescent="0.25">
      <c r="B39" s="9" t="s">
        <v>17</v>
      </c>
      <c r="C39" s="10">
        <f>Português!C39</f>
        <v>2274938.4282819182</v>
      </c>
      <c r="D39" s="11">
        <f>Português!D39</f>
        <v>0.35676570259796303</v>
      </c>
      <c r="E39" s="12">
        <f>Português!E39</f>
        <v>1901258.8302819182</v>
      </c>
      <c r="F39" s="13">
        <f>Português!F39</f>
        <v>0.8357407860562579</v>
      </c>
      <c r="G39" s="14">
        <f>Português!G39</f>
        <v>373679.598</v>
      </c>
      <c r="H39" s="11">
        <f>Português!H39</f>
        <v>0.1642592139437421</v>
      </c>
      <c r="I39" s="10">
        <f>Português!I39</f>
        <v>468489.59077127196</v>
      </c>
      <c r="J39" s="15">
        <f>Português!J39</f>
        <v>7.3470567789200983E-2</v>
      </c>
      <c r="K39" s="10">
        <f>Português!K39</f>
        <v>1876903.9263840797</v>
      </c>
      <c r="L39" s="15">
        <f>Português!L39</f>
        <v>0.29434420715772913</v>
      </c>
      <c r="M39" s="10">
        <f>Português!M39</f>
        <v>1083761.6213356801</v>
      </c>
      <c r="N39" s="15">
        <f>Português!N39</f>
        <v>0.1699601938574386</v>
      </c>
      <c r="O39" s="10">
        <f>Português!O39</f>
        <v>672467.88999222498</v>
      </c>
      <c r="P39" s="15">
        <f>Português!P39</f>
        <v>0.10545932859766829</v>
      </c>
      <c r="Q39" s="14">
        <f>Português!Q39</f>
        <v>6376561.4567651749</v>
      </c>
    </row>
    <row r="40" spans="2:26" x14ac:dyDescent="0.25">
      <c r="B40" s="16" t="s">
        <v>18</v>
      </c>
      <c r="C40" s="17">
        <f>Português!C40</f>
        <v>581528.50848131813</v>
      </c>
      <c r="D40" s="18">
        <f>Português!D40</f>
        <v>0.37001940847296011</v>
      </c>
      <c r="E40" s="19">
        <f>Português!E40</f>
        <v>427826.77648131805</v>
      </c>
      <c r="F40" s="20">
        <f>Português!F40</f>
        <v>0.73569355627740851</v>
      </c>
      <c r="G40" s="21">
        <f>Português!G40</f>
        <v>153701.73200000002</v>
      </c>
      <c r="H40" s="18">
        <f>Português!H40</f>
        <v>0.26430644372259138</v>
      </c>
      <c r="I40" s="17">
        <f>Português!I40</f>
        <v>149332.73070070802</v>
      </c>
      <c r="J40" s="22">
        <f>Português!J40</f>
        <v>9.501857238922097E-2</v>
      </c>
      <c r="K40" s="17">
        <f>Português!K40</f>
        <v>463493.09577257704</v>
      </c>
      <c r="L40" s="22">
        <f>Português!L40</f>
        <v>0.29491493302185984</v>
      </c>
      <c r="M40" s="17">
        <f>Português!M40</f>
        <v>214287.39272334901</v>
      </c>
      <c r="N40" s="22">
        <f>Português!N40</f>
        <v>0.13634842168920724</v>
      </c>
      <c r="O40" s="17">
        <f>Português!O40</f>
        <v>162974.50424144597</v>
      </c>
      <c r="P40" s="22">
        <f>Português!P40</f>
        <v>0.10369866442675192</v>
      </c>
      <c r="Q40" s="21">
        <f>Português!Q40</f>
        <v>1571616.2319193981</v>
      </c>
    </row>
    <row r="41" spans="2:26" x14ac:dyDescent="0.25">
      <c r="B41" s="23" t="s">
        <v>6</v>
      </c>
      <c r="C41" s="24">
        <f>Português!C41</f>
        <v>581528.50848131813</v>
      </c>
      <c r="D41" s="25">
        <f>Português!D41</f>
        <v>0.50130900591418859</v>
      </c>
      <c r="E41" s="26">
        <f>Português!E41</f>
        <v>427826.77648131805</v>
      </c>
      <c r="F41" s="27">
        <f>Português!F41</f>
        <v>0.73569355627740851</v>
      </c>
      <c r="G41" s="28">
        <f>Português!G41</f>
        <v>153701.73200000002</v>
      </c>
      <c r="H41" s="25">
        <f>Português!H41</f>
        <v>0.26430644372259138</v>
      </c>
      <c r="I41" s="24">
        <f>Português!I41</f>
        <v>149332.73070070802</v>
      </c>
      <c r="J41" s="29">
        <f>Português!J41</f>
        <v>0.1287328852948714</v>
      </c>
      <c r="K41" s="24">
        <f>Português!K41</f>
        <v>80652.433539577003</v>
      </c>
      <c r="L41" s="29">
        <f>Português!L41</f>
        <v>6.9526756973401938E-2</v>
      </c>
      <c r="M41" s="24">
        <f>Português!M41</f>
        <v>185531.89373334902</v>
      </c>
      <c r="N41" s="29">
        <f>Português!N41</f>
        <v>0.15993852039298606</v>
      </c>
      <c r="O41" s="24">
        <f>Português!O41</f>
        <v>162974.50424144597</v>
      </c>
      <c r="P41" s="29">
        <f>Português!P41</f>
        <v>0.14049283142455202</v>
      </c>
      <c r="Q41" s="28">
        <f>Português!Q41</f>
        <v>1160020.0706963982</v>
      </c>
    </row>
    <row r="42" spans="2:26" x14ac:dyDescent="0.25">
      <c r="B42" s="23" t="s">
        <v>7</v>
      </c>
      <c r="C42" s="24">
        <f>Português!C42</f>
        <v>0</v>
      </c>
      <c r="D42" s="25">
        <f>Português!D42</f>
        <v>0</v>
      </c>
      <c r="E42" s="26">
        <f>Português!E42</f>
        <v>0</v>
      </c>
      <c r="F42" s="27">
        <f>Português!F42</f>
        <v>0</v>
      </c>
      <c r="G42" s="28">
        <f>Português!G42</f>
        <v>0</v>
      </c>
      <c r="H42" s="25">
        <f>Português!H42</f>
        <v>0</v>
      </c>
      <c r="I42" s="24">
        <f>Português!I42</f>
        <v>0</v>
      </c>
      <c r="J42" s="29">
        <f>Português!J42</f>
        <v>0</v>
      </c>
      <c r="K42" s="24">
        <f>Português!K42</f>
        <v>382840.66223300004</v>
      </c>
      <c r="L42" s="29">
        <f>Português!L42</f>
        <v>0.93013662006818265</v>
      </c>
      <c r="M42" s="24">
        <f>Português!M42</f>
        <v>28755.49899</v>
      </c>
      <c r="N42" s="29">
        <f>Português!N42</f>
        <v>6.9863379931817349E-2</v>
      </c>
      <c r="O42" s="24">
        <f>Português!O42</f>
        <v>0</v>
      </c>
      <c r="P42" s="29">
        <f>Português!P42</f>
        <v>0</v>
      </c>
      <c r="Q42" s="28">
        <f>Português!Q42</f>
        <v>411596.16122300003</v>
      </c>
    </row>
    <row r="43" spans="2:26" x14ac:dyDescent="0.25">
      <c r="B43" s="16" t="s">
        <v>19</v>
      </c>
      <c r="C43" s="17">
        <f>Português!C43</f>
        <v>170061.26535700003</v>
      </c>
      <c r="D43" s="18">
        <f>Português!D43</f>
        <v>0.52685340006526815</v>
      </c>
      <c r="E43" s="19">
        <f>Português!E43</f>
        <v>151408.82735700003</v>
      </c>
      <c r="F43" s="20">
        <f>Português!F43</f>
        <v>0.89031930368832679</v>
      </c>
      <c r="G43" s="21">
        <f>Português!G43</f>
        <v>18652.437999999998</v>
      </c>
      <c r="H43" s="18">
        <f>Português!H43</f>
        <v>0.10968069631167325</v>
      </c>
      <c r="I43" s="17">
        <f>Português!I43</f>
        <v>4179.1030000000001</v>
      </c>
      <c r="J43" s="22">
        <f>Português!J43</f>
        <v>1.2946949560506333E-2</v>
      </c>
      <c r="K43" s="17">
        <f>Português!K43</f>
        <v>42898.947133977003</v>
      </c>
      <c r="L43" s="22">
        <f>Português!L43</f>
        <v>0.13290184633937666</v>
      </c>
      <c r="M43" s="17">
        <f>Português!M43</f>
        <v>66694.763197195018</v>
      </c>
      <c r="N43" s="22">
        <f>Português!N43</f>
        <v>0.20662178823158892</v>
      </c>
      <c r="O43" s="17">
        <f>Português!O43</f>
        <v>38952.611757276994</v>
      </c>
      <c r="P43" s="22">
        <f>Português!P43</f>
        <v>0.12067601580325998</v>
      </c>
      <c r="Q43" s="21">
        <f>Português!Q43</f>
        <v>322786.69044544903</v>
      </c>
    </row>
    <row r="44" spans="2:26" x14ac:dyDescent="0.25">
      <c r="B44" s="23" t="s">
        <v>6</v>
      </c>
      <c r="C44" s="24">
        <f>Português!C44</f>
        <v>170061.26535700003</v>
      </c>
      <c r="D44" s="25">
        <f>Português!D44</f>
        <v>0.59682831694071037</v>
      </c>
      <c r="E44" s="26">
        <f>Português!E44</f>
        <v>151408.82735700003</v>
      </c>
      <c r="F44" s="27">
        <f>Português!F44</f>
        <v>0.89031930368832679</v>
      </c>
      <c r="G44" s="28">
        <f>Português!G44</f>
        <v>18652.437999999998</v>
      </c>
      <c r="H44" s="25">
        <f>Português!H44</f>
        <v>0.10968069631167325</v>
      </c>
      <c r="I44" s="24">
        <f>Português!I44</f>
        <v>4179.1030000000001</v>
      </c>
      <c r="J44" s="29">
        <f>Português!J44</f>
        <v>1.4666520354155459E-2</v>
      </c>
      <c r="K44" s="24">
        <f>Português!K44</f>
        <v>17672.606133977002</v>
      </c>
      <c r="L44" s="29">
        <f>Português!L44</f>
        <v>6.2021835206011032E-2</v>
      </c>
      <c r="M44" s="24">
        <f>Português!M44</f>
        <v>61553.305197195019</v>
      </c>
      <c r="N44" s="29">
        <f>Português!N44</f>
        <v>0.21602071151158603</v>
      </c>
      <c r="O44" s="24">
        <f>Português!O44</f>
        <v>31475.403757276992</v>
      </c>
      <c r="P44" s="29">
        <f>Português!P44</f>
        <v>0.11046261598753709</v>
      </c>
      <c r="Q44" s="28">
        <f>Português!Q44</f>
        <v>284941.68344544905</v>
      </c>
    </row>
    <row r="45" spans="2:26" x14ac:dyDescent="0.25">
      <c r="B45" s="23" t="s">
        <v>7</v>
      </c>
      <c r="C45" s="24">
        <f>Português!C45</f>
        <v>0</v>
      </c>
      <c r="D45" s="25">
        <f>Português!D45</f>
        <v>0</v>
      </c>
      <c r="E45" s="26">
        <f>Português!E45</f>
        <v>0</v>
      </c>
      <c r="F45" s="27">
        <f>Português!F45</f>
        <v>0</v>
      </c>
      <c r="G45" s="28">
        <f>Português!G45</f>
        <v>0</v>
      </c>
      <c r="H45" s="25">
        <f>Português!H45</f>
        <v>0</v>
      </c>
      <c r="I45" s="24">
        <f>Português!I45</f>
        <v>0</v>
      </c>
      <c r="J45" s="29">
        <f>Português!J45</f>
        <v>0</v>
      </c>
      <c r="K45" s="24">
        <f>Português!K45</f>
        <v>25226.341</v>
      </c>
      <c r="L45" s="29">
        <f>Português!L45</f>
        <v>0.66656985953259307</v>
      </c>
      <c r="M45" s="24">
        <f>Português!M45</f>
        <v>5141.4579999999996</v>
      </c>
      <c r="N45" s="29">
        <f>Português!N45</f>
        <v>0.13585564933308111</v>
      </c>
      <c r="O45" s="24">
        <f>Português!O45</f>
        <v>7477.2080000000005</v>
      </c>
      <c r="P45" s="29">
        <f>Português!P45</f>
        <v>0.19757449113432587</v>
      </c>
      <c r="Q45" s="28">
        <f>Português!Q45</f>
        <v>37845.006999999998</v>
      </c>
    </row>
    <row r="46" spans="2:26" x14ac:dyDescent="0.25">
      <c r="B46" s="16" t="s">
        <v>20</v>
      </c>
      <c r="C46" s="17">
        <f>Português!C46</f>
        <v>1523348.6544436002</v>
      </c>
      <c r="D46" s="18">
        <f>Português!D46</f>
        <v>0.33986942736451209</v>
      </c>
      <c r="E46" s="19">
        <f>Português!E46</f>
        <v>1322023.2264436001</v>
      </c>
      <c r="F46" s="20">
        <f>Português!F46</f>
        <v>0.86784021674044554</v>
      </c>
      <c r="G46" s="21">
        <f>Português!G46</f>
        <v>201325.42799999999</v>
      </c>
      <c r="H46" s="18">
        <f>Português!H46</f>
        <v>0.13215978325955435</v>
      </c>
      <c r="I46" s="17">
        <f>Português!I46</f>
        <v>314977.75707056397</v>
      </c>
      <c r="J46" s="22">
        <f>Português!J46</f>
        <v>7.0273676098943499E-2</v>
      </c>
      <c r="K46" s="17">
        <f>Português!K46</f>
        <v>1370511.8834775258</v>
      </c>
      <c r="L46" s="22">
        <f>Português!L46</f>
        <v>0.3057705060985505</v>
      </c>
      <c r="M46" s="17">
        <f>Português!M46</f>
        <v>802779.46541513607</v>
      </c>
      <c r="N46" s="22">
        <f>Português!N46</f>
        <v>0.17910554909065496</v>
      </c>
      <c r="O46" s="17">
        <f>Português!O46</f>
        <v>470540.77399350196</v>
      </c>
      <c r="P46" s="22">
        <f>Português!P46</f>
        <v>0.10498084134733891</v>
      </c>
      <c r="Q46" s="21">
        <f>Português!Q46</f>
        <v>4482158.5344003281</v>
      </c>
    </row>
    <row r="47" spans="2:26" x14ac:dyDescent="0.25">
      <c r="B47" s="23" t="s">
        <v>6</v>
      </c>
      <c r="C47" s="24">
        <f>Português!C47</f>
        <v>1523348.6544436002</v>
      </c>
      <c r="D47" s="25">
        <f>Português!D47</f>
        <v>0.48333363317959682</v>
      </c>
      <c r="E47" s="26">
        <f>Português!E47</f>
        <v>1322023.2264436001</v>
      </c>
      <c r="F47" s="27">
        <f>Português!F47</f>
        <v>0.86784021674044554</v>
      </c>
      <c r="G47" s="28">
        <f>Português!G47</f>
        <v>201325.42799999999</v>
      </c>
      <c r="H47" s="25">
        <f>Português!H47</f>
        <v>0.13215978325955435</v>
      </c>
      <c r="I47" s="24">
        <f>Português!I47</f>
        <v>310141.51189356396</v>
      </c>
      <c r="J47" s="29">
        <f>Português!J47</f>
        <v>9.8402833327791747E-2</v>
      </c>
      <c r="K47" s="24">
        <f>Português!K47</f>
        <v>238029.409947526</v>
      </c>
      <c r="L47" s="29">
        <f>Português!L47</f>
        <v>7.5522841851036596E-2</v>
      </c>
      <c r="M47" s="24">
        <f>Português!M47</f>
        <v>633578.46299513604</v>
      </c>
      <c r="N47" s="29">
        <f>Português!N47</f>
        <v>0.20102409223949694</v>
      </c>
      <c r="O47" s="24">
        <f>Português!O47</f>
        <v>446655.84224150196</v>
      </c>
      <c r="P47" s="29">
        <f>Português!P47</f>
        <v>0.14171659940207784</v>
      </c>
      <c r="Q47" s="28">
        <f>Português!Q47</f>
        <v>3151753.8815213284</v>
      </c>
    </row>
    <row r="48" spans="2:26" ht="15.75" thickBot="1" x14ac:dyDescent="0.3">
      <c r="B48" s="23" t="s">
        <v>7</v>
      </c>
      <c r="C48" s="30">
        <f>Português!C48</f>
        <v>0</v>
      </c>
      <c r="D48" s="31">
        <f>Português!D48</f>
        <v>0</v>
      </c>
      <c r="E48" s="32">
        <f>Português!E48</f>
        <v>0</v>
      </c>
      <c r="F48" s="33">
        <f>Português!F48</f>
        <v>0</v>
      </c>
      <c r="G48" s="34">
        <f>Português!G48</f>
        <v>0</v>
      </c>
      <c r="H48" s="31">
        <f>Português!H48</f>
        <v>0</v>
      </c>
      <c r="I48" s="30">
        <f>Português!I48</f>
        <v>4836.2451769999998</v>
      </c>
      <c r="J48" s="35">
        <f>Português!J48</f>
        <v>3.6351685681002012E-3</v>
      </c>
      <c r="K48" s="30">
        <f>Português!K48</f>
        <v>1132482.4735299998</v>
      </c>
      <c r="L48" s="35">
        <f>Português!L48</f>
        <v>0.85123159414641558</v>
      </c>
      <c r="M48" s="30">
        <f>Português!M48</f>
        <v>169201.00242</v>
      </c>
      <c r="N48" s="35">
        <f>Português!N48</f>
        <v>0.12718010422907683</v>
      </c>
      <c r="O48" s="30">
        <f>Português!O48</f>
        <v>23884.931752</v>
      </c>
      <c r="P48" s="35">
        <f>Português!P48</f>
        <v>1.795313305640726E-2</v>
      </c>
      <c r="Q48" s="28">
        <f>Português!Q48</f>
        <v>1330404.6528789999</v>
      </c>
    </row>
    <row r="50" spans="2:17" ht="15.75" thickBot="1" x14ac:dyDescent="0.3"/>
    <row r="51" spans="2:17" ht="45" x14ac:dyDescent="0.25">
      <c r="B51" s="1" t="str">
        <f>B$38</f>
        <v>Year 2022
(MWh)</v>
      </c>
      <c r="C51" s="2" t="str">
        <f t="shared" ref="C51:Q51" si="0">C$38</f>
        <v>Residential</v>
      </c>
      <c r="D51" s="3" t="str">
        <f t="shared" si="0"/>
        <v>% Total</v>
      </c>
      <c r="E51" s="4" t="str">
        <f t="shared" si="0"/>
        <v>Residential
(Low Income)</v>
      </c>
      <c r="F51" s="5" t="str">
        <f t="shared" si="0"/>
        <v>% Total</v>
      </c>
      <c r="G51" s="5" t="str">
        <f t="shared" si="0"/>
        <v>Low Income</v>
      </c>
      <c r="H51" s="6" t="str">
        <f t="shared" si="0"/>
        <v>% Total</v>
      </c>
      <c r="I51" s="2" t="str">
        <f t="shared" si="0"/>
        <v>Rural</v>
      </c>
      <c r="J51" s="6" t="str">
        <f t="shared" si="0"/>
        <v>% Total</v>
      </c>
      <c r="K51" s="2" t="str">
        <f t="shared" si="0"/>
        <v>Industrial</v>
      </c>
      <c r="L51" s="6" t="str">
        <f t="shared" si="0"/>
        <v>% Total</v>
      </c>
      <c r="M51" s="2" t="str">
        <f t="shared" si="0"/>
        <v>Commercial</v>
      </c>
      <c r="N51" s="6" t="str">
        <f t="shared" si="0"/>
        <v>% Total</v>
      </c>
      <c r="O51" s="2" t="str">
        <f t="shared" si="0"/>
        <v>Others</v>
      </c>
      <c r="P51" s="6" t="str">
        <f t="shared" si="0"/>
        <v>% Total</v>
      </c>
      <c r="Q51" s="7" t="str">
        <f t="shared" si="0"/>
        <v>Total</v>
      </c>
    </row>
    <row r="52" spans="2:17" x14ac:dyDescent="0.25">
      <c r="B52" s="16" t="str">
        <f>Português!B52</f>
        <v>CONSOLIDADO</v>
      </c>
      <c r="C52" s="17">
        <f>Português!C52</f>
        <v>14462954.062779389</v>
      </c>
      <c r="D52" s="18">
        <f>Português!D52</f>
        <v>0.3854756876280605</v>
      </c>
      <c r="E52" s="19">
        <f>Português!E52</f>
        <v>11549889.77732146</v>
      </c>
      <c r="F52" s="20">
        <f>Português!F52</f>
        <v>0.79858441969647542</v>
      </c>
      <c r="G52" s="21">
        <f>Português!G52</f>
        <v>2913064.2854579301</v>
      </c>
      <c r="H52" s="18">
        <f>Português!H52</f>
        <v>0.20141558030352463</v>
      </c>
      <c r="I52" s="17">
        <f>Português!I52</f>
        <v>3494537.1974905939</v>
      </c>
      <c r="J52" s="22">
        <f>Português!J52</f>
        <v>9.3138588651899085E-2</v>
      </c>
      <c r="K52" s="17">
        <f>Português!K52</f>
        <v>7852324.3331277771</v>
      </c>
      <c r="L52" s="22">
        <f>Português!L52</f>
        <v>0.20928505398359101</v>
      </c>
      <c r="M52" s="17">
        <f>Português!M52</f>
        <v>6943379.5193949221</v>
      </c>
      <c r="N52" s="22">
        <f>Português!N52</f>
        <v>0.18505928893111606</v>
      </c>
      <c r="O52" s="17">
        <f>Português!O52</f>
        <v>4766561.7148661027</v>
      </c>
      <c r="P52" s="22">
        <f>Português!P52</f>
        <v>0.12704138080533325</v>
      </c>
      <c r="Q52" s="21">
        <f>Português!Q52</f>
        <v>37519756.827658787</v>
      </c>
    </row>
    <row r="53" spans="2:17" x14ac:dyDescent="0.25">
      <c r="B53" s="23" t="str">
        <f>Português!B53</f>
        <v>Cativo</v>
      </c>
      <c r="C53" s="24">
        <f>Português!C53</f>
        <v>14462954.062779389</v>
      </c>
      <c r="D53" s="25">
        <f>Português!D53</f>
        <v>0.48796859189886038</v>
      </c>
      <c r="E53" s="26">
        <f>Português!E53</f>
        <v>11549889.77732146</v>
      </c>
      <c r="F53" s="27">
        <f>Português!F53</f>
        <v>0.79858441969647542</v>
      </c>
      <c r="G53" s="28">
        <f>Português!G53</f>
        <v>2913064.2854579301</v>
      </c>
      <c r="H53" s="25">
        <f>Português!H53</f>
        <v>0.20141558030352463</v>
      </c>
      <c r="I53" s="24">
        <f>Português!I53</f>
        <v>3352500.879227594</v>
      </c>
      <c r="J53" s="29">
        <f>Português!J53</f>
        <v>0.11311071903259587</v>
      </c>
      <c r="K53" s="24">
        <f>Português!K53</f>
        <v>1911038.2696447771</v>
      </c>
      <c r="L53" s="29">
        <f>Português!L53</f>
        <v>6.4476914567769161E-2</v>
      </c>
      <c r="M53" s="24">
        <f>Português!M53</f>
        <v>5506312.788156922</v>
      </c>
      <c r="N53" s="29">
        <f>Português!N53</f>
        <v>0.18577862351830426</v>
      </c>
      <c r="O53" s="24">
        <f>Português!O53</f>
        <v>4406302.5471141031</v>
      </c>
      <c r="P53" s="29">
        <f>Português!P53</f>
        <v>0.14866515098247035</v>
      </c>
      <c r="Q53" s="28">
        <f>Português!Q53</f>
        <v>29639108.546922784</v>
      </c>
    </row>
    <row r="54" spans="2:17" ht="15.75" thickBot="1" x14ac:dyDescent="0.3">
      <c r="B54" s="23" t="str">
        <f>Português!B54</f>
        <v>Livre</v>
      </c>
      <c r="C54" s="30">
        <f>Português!C54</f>
        <v>0</v>
      </c>
      <c r="D54" s="31">
        <f>Português!D54</f>
        <v>0</v>
      </c>
      <c r="E54" s="32">
        <f>Português!E54</f>
        <v>0</v>
      </c>
      <c r="F54" s="33">
        <f>Português!F54</f>
        <v>0</v>
      </c>
      <c r="G54" s="34">
        <f>Português!G54</f>
        <v>0</v>
      </c>
      <c r="H54" s="31">
        <f>Português!H54</f>
        <v>0</v>
      </c>
      <c r="I54" s="30">
        <f>Português!I54</f>
        <v>142036.31826300002</v>
      </c>
      <c r="J54" s="35">
        <f>Português!J54</f>
        <v>1.8023430713207111E-2</v>
      </c>
      <c r="K54" s="30">
        <f>Português!K54</f>
        <v>5941286.0634829998</v>
      </c>
      <c r="L54" s="35">
        <f>Português!L54</f>
        <v>0.75390828924649378</v>
      </c>
      <c r="M54" s="30">
        <f>Português!M54</f>
        <v>1437066.7312379999</v>
      </c>
      <c r="N54" s="35">
        <f>Português!N54</f>
        <v>0.18235387242834641</v>
      </c>
      <c r="O54" s="30">
        <f>Português!O54</f>
        <v>360259.16775199998</v>
      </c>
      <c r="P54" s="35">
        <f>Português!P54</f>
        <v>4.571440761195273E-2</v>
      </c>
      <c r="Q54" s="28">
        <f>Português!Q54</f>
        <v>7880648.2807359993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f332ce5-39e8-4732-8d0b-090ccb72a6d7" xsi:nil="true"/>
    <lcf76f155ced4ddcb4097134ff3c332f xmlns="a0ea1888-58bd-418c-b43c-58c28926d54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8B53EC70B19154F847114FD6A4D5328" ma:contentTypeVersion="16" ma:contentTypeDescription="Crie um novo documento." ma:contentTypeScope="" ma:versionID="30e0ebe7a57ad92f950f925e92b7a170">
  <xsd:schema xmlns:xsd="http://www.w3.org/2001/XMLSchema" xmlns:xs="http://www.w3.org/2001/XMLSchema" xmlns:p="http://schemas.microsoft.com/office/2006/metadata/properties" xmlns:ns2="a0ea1888-58bd-418c-b43c-58c28926d54d" xmlns:ns3="5f332ce5-39e8-4732-8d0b-090ccb72a6d7" targetNamespace="http://schemas.microsoft.com/office/2006/metadata/properties" ma:root="true" ma:fieldsID="f0ac55472f1d4f211f10849f16dc72dc" ns2:_="" ns3:_="">
    <xsd:import namespace="a0ea1888-58bd-418c-b43c-58c28926d54d"/>
    <xsd:import namespace="5f332ce5-39e8-4732-8d0b-090ccb72a6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ea1888-58bd-418c-b43c-58c28926d5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9c4b66d-fcb2-4727-8ac1-aa661c0d97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332ce5-39e8-4732-8d0b-090ccb72a6d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ea2c08-b8e1-4e97-b779-c1a95ee026fa}" ma:internalName="TaxCatchAll" ma:showField="CatchAllData" ma:web="5f332ce5-39e8-4732-8d0b-090ccb72a6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45F21A-375A-44E7-8550-76F4BF9B6577}">
  <ds:schemaRefs>
    <ds:schemaRef ds:uri="http://schemas.microsoft.com/office/2006/metadata/properties"/>
    <ds:schemaRef ds:uri="http://schemas.microsoft.com/office/infopath/2007/PartnerControls"/>
    <ds:schemaRef ds:uri="5f332ce5-39e8-4732-8d0b-090ccb72a6d7"/>
    <ds:schemaRef ds:uri="a0ea1888-58bd-418c-b43c-58c28926d54d"/>
  </ds:schemaRefs>
</ds:datastoreItem>
</file>

<file path=customXml/itemProps2.xml><?xml version="1.0" encoding="utf-8"?>
<ds:datastoreItem xmlns:ds="http://schemas.openxmlformats.org/officeDocument/2006/customXml" ds:itemID="{2D8F71C8-5783-40B3-9C9B-F7C8A4248A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ea1888-58bd-418c-b43c-58c28926d54d"/>
    <ds:schemaRef ds:uri="5f332ce5-39e8-4732-8d0b-090ccb72a6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27CA7C-9563-48C5-B028-6C8D034642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Português</vt:lpstr>
      <vt:lpstr>English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Dutra Alvarenga</dc:creator>
  <cp:lastModifiedBy>Denize Alice da Silva Matias</cp:lastModifiedBy>
  <dcterms:created xsi:type="dcterms:W3CDTF">2021-07-27T13:34:47Z</dcterms:created>
  <dcterms:modified xsi:type="dcterms:W3CDTF">2023-06-02T00:24:19Z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0x01010038B53EC70B19154F847114FD6A4D5328</vt:lpwstr>
  </property>
  <property fmtid="{D5CDD505-2E9C-101B-9397-08002B2CF9AE}" pid="3" name="MediaServiceImageTags">
    <vt:lpwstr/>
  </property>
</Properties>
</file>