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010753\Documents\"/>
    </mc:Choice>
  </mc:AlternateContent>
  <bookViews>
    <workbookView xWindow="0" yWindow="0" windowWidth="19200" windowHeight="7050"/>
  </bookViews>
  <sheets>
    <sheet name="Release 4TRI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CBD02" hidden="1">{"PLAN MED.PROVISORIA",#N/A,FALSE,"IRENDA"}</definedName>
    <definedName name="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21" hidden="1">{"Despesas Diferidas Indedutíveis de 1998",#N/A,FALSE,"Impressão"}</definedName>
    <definedName name="__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N2" hidden="1">{#N/A,#N/A,FALSE,"1321";#N/A,#N/A,FALSE,"1324";#N/A,#N/A,FALSE,"1333";#N/A,#N/A,FALSE,"1371"}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T2" hidden="1">{#N/A,#N/A,FALSE,"1321";#N/A,#N/A,FALSE,"1324";#N/A,#N/A,FALSE,"1333";#N/A,#N/A,FALSE,"1371"}</definedName>
    <definedName name="__1__123Graph_ACHART_1" hidden="1">[2]PG_Absoluto!$Q$10:$W$10</definedName>
    <definedName name="__123Graph_A" localSheetId="0" hidden="1">[3]Jan!#REF!</definedName>
    <definedName name="__123Graph_A" hidden="1">[3]Jan!#REF!</definedName>
    <definedName name="__123Graph_ACOMPARA" localSheetId="0" hidden="1">#REF!</definedName>
    <definedName name="__123Graph_ACOMPARA" hidden="1">#REF!</definedName>
    <definedName name="__123Graph_ACONSMED" localSheetId="0" hidden="1">#REF!</definedName>
    <definedName name="__123Graph_ACONSMED" hidden="1">#REF!</definedName>
    <definedName name="__123Graph_ADIESEL" localSheetId="0" hidden="1">[4]Q3_4!#REF!</definedName>
    <definedName name="__123Graph_ADIESEL" hidden="1">[4]Q3_4!#REF!</definedName>
    <definedName name="__123Graph_AESTRUT" localSheetId="0" hidden="1">[5]Q2_4!#REF!</definedName>
    <definedName name="__123Graph_AESTRUT" hidden="1">[5]Q2_4!#REF!</definedName>
    <definedName name="__123Graph_AINDMES" hidden="1">[6]TESTE!$AG$74:$AP$74</definedName>
    <definedName name="__123Graph_AMERC" hidden="1">[6]TESTE!$AR$4:$AR$26</definedName>
    <definedName name="__123Graph_APREVRCOM" localSheetId="0" hidden="1">#REF!</definedName>
    <definedName name="__123Graph_APREVRCOM" hidden="1">#REF!</definedName>
    <definedName name="__123Graph_APREVREALI" localSheetId="0" hidden="1">#REF!</definedName>
    <definedName name="__123Graph_APREVREALI" hidden="1">#REF!</definedName>
    <definedName name="__123Graph_APREVRIND" localSheetId="0" hidden="1">#REF!</definedName>
    <definedName name="__123Graph_APREVRIND" hidden="1">#REF!</definedName>
    <definedName name="__123Graph_APREVROUT" localSheetId="0" hidden="1">#REF!</definedName>
    <definedName name="__123Graph_APREVROUT" hidden="1">#REF!</definedName>
    <definedName name="__123Graph_APREVRRES" localSheetId="0" hidden="1">#REF!</definedName>
    <definedName name="__123Graph_APREVRRES" hidden="1">#REF!</definedName>
    <definedName name="__123Graph_APREVRTOT" localSheetId="0" hidden="1">#REF!</definedName>
    <definedName name="__123Graph_APREVRTOT" hidden="1">#REF!</definedName>
    <definedName name="__123Graph_ARESFIN" hidden="1">[6]TESTE!$V$131:$V$151</definedName>
    <definedName name="__123Graph_AUSS" hidden="1">[6]TESTE!$H$132:$H$195</definedName>
    <definedName name="__123Graph_B" localSheetId="0" hidden="1">[5]Q2_4!#REF!</definedName>
    <definedName name="__123Graph_B" hidden="1">[5]Q2_4!#REF!</definedName>
    <definedName name="__123Graph_BCOMPARA" localSheetId="0" hidden="1">#REF!</definedName>
    <definedName name="__123Graph_BCOMPARA" hidden="1">#REF!</definedName>
    <definedName name="__123Graph_BINDMES" hidden="1">[6]TESTE!$AG$75:$AP$75</definedName>
    <definedName name="__123Graph_BMERC" hidden="1">[6]TESTE!$AY$4:$AY$26</definedName>
    <definedName name="__123Graph_BPREVREALI" localSheetId="0" hidden="1">#REF!</definedName>
    <definedName name="__123Graph_BPREVREALI" hidden="1">#REF!</definedName>
    <definedName name="__123Graph_BRESFIN" hidden="1">[6]TESTE!$W$131:$W$151</definedName>
    <definedName name="__123Graph_C" localSheetId="0" hidden="1">[3]Jan!#REF!</definedName>
    <definedName name="__123Graph_C" hidden="1">[3]Jan!#REF!</definedName>
    <definedName name="__123Graph_CINDMES" hidden="1">[6]TESTE!$AG$77:$AP$77</definedName>
    <definedName name="__123Graph_CMERC" hidden="1">[6]TESTE!$BG$4:$BG$26</definedName>
    <definedName name="__123Graph_CPREVREALI" localSheetId="0" hidden="1">#REF!</definedName>
    <definedName name="__123Graph_CPREVREALI" hidden="1">#REF!</definedName>
    <definedName name="__123Graph_CRESFIN" hidden="1">[6]TESTE!$X$131:$X$152</definedName>
    <definedName name="__123Graph_D" localSheetId="0" hidden="1">[5]Q2_4!#REF!</definedName>
    <definedName name="__123Graph_D" hidden="1">[5]Q2_4!#REF!</definedName>
    <definedName name="__123Graph_DCOMPARA" localSheetId="0" hidden="1">#REF!</definedName>
    <definedName name="__123Graph_DCOMPARA" hidden="1">#REF!</definedName>
    <definedName name="__123Graph_DINDMES" hidden="1">[6]TESTE!$AG$79:$AP$79</definedName>
    <definedName name="__123Graph_DPREVREALI" localSheetId="0" hidden="1">#REF!</definedName>
    <definedName name="__123Graph_DPREVREALI" hidden="1">#REF!</definedName>
    <definedName name="__123Graph_E" localSheetId="0" hidden="1">[5]Q2_15!#REF!</definedName>
    <definedName name="__123Graph_E" hidden="1">[5]Q2_15!#REF!</definedName>
    <definedName name="__123Graph_EPREVREALI" localSheetId="0" hidden="1">#REF!</definedName>
    <definedName name="__123Graph_EPREVREALI" hidden="1">#REF!</definedName>
    <definedName name="__123Graph_F" localSheetId="0" hidden="1">[3]Jan!#REF!</definedName>
    <definedName name="__123Graph_F" hidden="1">[3]Jan!#REF!</definedName>
    <definedName name="__123Graph_FCOMPARA" localSheetId="0" hidden="1">#REF!</definedName>
    <definedName name="__123Graph_FCOMPARA" hidden="1">#REF!</definedName>
    <definedName name="__123Graph_LBL_A" localSheetId="0" hidden="1">[5]Q2_15!#REF!</definedName>
    <definedName name="__123Graph_LBL_A" hidden="1">[5]Q2_15!#REF!</definedName>
    <definedName name="__123Graph_LBL_ADIESEL" localSheetId="0" hidden="1">[4]Q3_4!#REF!</definedName>
    <definedName name="__123Graph_LBL_ADIESEL" hidden="1">[4]Q3_4!#REF!</definedName>
    <definedName name="__123Graph_LBL_B" localSheetId="0" hidden="1">[5]Q2_15!#REF!</definedName>
    <definedName name="__123Graph_LBL_B" hidden="1">[5]Q2_15!#REF!</definedName>
    <definedName name="__123Graph_X" hidden="1">[7]FTJAN95!$A$6:$A$21</definedName>
    <definedName name="__123Graph_XCONSMED" localSheetId="0" hidden="1">#REF!</definedName>
    <definedName name="__123Graph_XCONSMED" hidden="1">#REF!</definedName>
    <definedName name="__123Graph_XELASTIC" localSheetId="0" hidden="1">#REF!</definedName>
    <definedName name="__123Graph_XELASTIC" hidden="1">#REF!</definedName>
    <definedName name="__123Graph_XESTRUT" localSheetId="0" hidden="1">[5]Q2_4!#REF!</definedName>
    <definedName name="__123Graph_XESTRUT" hidden="1">[5]Q2_4!#REF!</definedName>
    <definedName name="__123Graph_XINDMES" hidden="1">[6]TESTE!$AG$73:$AP$73</definedName>
    <definedName name="__123Graph_XMERC" hidden="1">[6]TESTE!$AQ$4:$AQ$26</definedName>
    <definedName name="__123Graph_XPREVRCOM" localSheetId="0" hidden="1">#REF!</definedName>
    <definedName name="__123Graph_XPREVRCOM" hidden="1">#REF!</definedName>
    <definedName name="__123Graph_XPREVREALI" localSheetId="0" hidden="1">#REF!</definedName>
    <definedName name="__123Graph_XPREVREALI" hidden="1">#REF!</definedName>
    <definedName name="__123Graph_XPREVRIND" localSheetId="0" hidden="1">#REF!</definedName>
    <definedName name="__123Graph_XPREVRIND" hidden="1">#REF!</definedName>
    <definedName name="__123Graph_XPREVROUT" localSheetId="0" hidden="1">#REF!</definedName>
    <definedName name="__123Graph_XPREVROUT" hidden="1">#REF!</definedName>
    <definedName name="__123Graph_XPREVRRES" localSheetId="0" hidden="1">#REF!</definedName>
    <definedName name="__123Graph_XPREVRRES" hidden="1">#REF!</definedName>
    <definedName name="__123Graph_XPREVRTOT" localSheetId="0" hidden="1">#REF!</definedName>
    <definedName name="__123Graph_XPREVRTOT" hidden="1">#REF!</definedName>
    <definedName name="__123Graph_XRESFIN" hidden="1">[6]TESTE!$Q$131:$Q$152</definedName>
    <definedName name="__123Graph_XUSS" hidden="1">[6]TESTE!$B$132:$B$195</definedName>
    <definedName name="__2__123Graph_ACHART_2" hidden="1">[2]PG_Absoluto!$Q$45:$W$45</definedName>
    <definedName name="__3__123Graph_ACHART_3" hidden="1">[2]PG_Absoluto!$Q$79:$W$79</definedName>
    <definedName name="__4__123Graph_ACHART_4" hidden="1">[2]PG_Absoluto!$Q$114:$W$114</definedName>
    <definedName name="__5__123Graph_ACHART_5" localSheetId="0" hidden="1">#REF!</definedName>
    <definedName name="__5__123Graph_ACHART_5" hidden="1">#REF!</definedName>
    <definedName name="__6__123Graph_ACHART_6" localSheetId="0" hidden="1">#REF!</definedName>
    <definedName name="__6__123Graph_ACHART_6" hidden="1">#REF!</definedName>
    <definedName name="__7__123Graph_ACHART_7" localSheetId="0" hidden="1">#REF!</definedName>
    <definedName name="__7__123Graph_ACHART_7" hidden="1">#REF!</definedName>
    <definedName name="__8__123Graph_ACHART_8" localSheetId="0" hidden="1">#REF!</definedName>
    <definedName name="__8__123Graph_ACHART_8" hidden="1">#REF!</definedName>
    <definedName name="__CBD02" hidden="1">{"PLAN MED.PROVISORIA",#N/A,FALSE,"IRENDA"}</definedName>
    <definedName name="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hidden="1">{"Despesas Diferidas Indedutíveis de 1998",#N/A,FALSE,"Impressão"}</definedName>
    <definedName name="_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N2" hidden="1">{#N/A,#N/A,FALSE,"1321";#N/A,#N/A,FALSE,"1324";#N/A,#N/A,FALSE,"1333";#N/A,#N/A,FALSE,"1371"}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T2" hidden="1">{#N/A,#N/A,FALSE,"1321";#N/A,#N/A,FALSE,"1324";#N/A,#N/A,FALSE,"1333";#N/A,#N/A,FALSE,"1371"}</definedName>
    <definedName name="_1__123Graph_ACDIUS" hidden="1">[6]TESTE!$E$132:$E$151</definedName>
    <definedName name="_1__123Graph_ACHART_1" hidden="1">[2]PG_Absoluto!$Q$10:$W$10</definedName>
    <definedName name="_1__123Graph_AOPER_2" localSheetId="0" hidden="1">[5]Q2_2!#REF!</definedName>
    <definedName name="_1__123Graph_AOPER_2" hidden="1">[5]Q2_2!#REF!</definedName>
    <definedName name="_1_0__123Grap" localSheetId="0" hidden="1">[8]ICATU!#REF!</definedName>
    <definedName name="_1_0__123Grap" hidden="1">[8]ICATU!#REF!</definedName>
    <definedName name="_10__123Graph_AGRÁFICO_2" hidden="1">[9]ANALI2001!$A$12:$N$12</definedName>
    <definedName name="_10__123Graph_AGRÁFICO_3" hidden="1">[9]ANALI2001!$A$21:$N$21</definedName>
    <definedName name="_10__123Graph_AGRÁFICO_5" localSheetId="0" hidden="1">[9]ANALI2001!#REF!</definedName>
    <definedName name="_10__123Graph_AGRÁFICO_5" hidden="1">[9]ANALI2001!#REF!</definedName>
    <definedName name="_10__123Graph_AOPER_2" localSheetId="0" hidden="1">[10]Q2_2!#REF!</definedName>
    <definedName name="_10__123Graph_AOPER_2" hidden="1">[10]Q2_2!#REF!</definedName>
    <definedName name="_10__123Graph_BCDIUS" hidden="1">[6]TESTE!$H$132:$H$151</definedName>
    <definedName name="_10__123Graph_BCHART_1" hidden="1">[2]PG_Absoluto!$Q$11:$W$11</definedName>
    <definedName name="_10__123Graph_BCHART_8" hidden="1">'[11]Energia (98 - 00)'!$M$137:$AN$137</definedName>
    <definedName name="_10__123Graph_XOPER_2" localSheetId="0" hidden="1">[5]Q2_2!#REF!</definedName>
    <definedName name="_10__123Graph_XOPER_2" hidden="1">[5]Q2_2!#REF!</definedName>
    <definedName name="_11___123Graph_BCHART_1" hidden="1">[2]PG_Absoluto!$Q$11:$W$11</definedName>
    <definedName name="_11__123Graph_AGRÁFICO_3" hidden="1">[9]ANALI2001!$A$21:$N$21</definedName>
    <definedName name="_11__123Graph_AGRÁFICO_4" hidden="1">[9]ANALI2001!$A$30:$N$30</definedName>
    <definedName name="_11__123Graph_AOPER_2" localSheetId="0" hidden="1">[5]Q2_2!#REF!</definedName>
    <definedName name="_11__123Graph_AOPER_2" hidden="1">[5]Q2_2!#REF!</definedName>
    <definedName name="_11__123Graph_BCDIUS" hidden="1">[6]TESTE!$H$132:$H$151</definedName>
    <definedName name="_11__123Graph_BCHART_1" hidden="1">[2]PG_Absoluto!$Q$11:$W$11</definedName>
    <definedName name="_11__123Graph_BCHART_2" hidden="1">[2]PG_Absoluto!$Q$46:$W$46</definedName>
    <definedName name="_11__123Graph_BGRÁFICO" hidden="1">[9]ANALI2001!$B$5:$N$5</definedName>
    <definedName name="_12__123Graph_AGRÁFICO_4" hidden="1">[9]ANALI2001!$A$30:$N$30</definedName>
    <definedName name="_12__123Graph_AGRÁFICO_5" localSheetId="0" hidden="1">[9]ANALI2001!#REF!</definedName>
    <definedName name="_12__123Graph_AGRÁFICO_5" hidden="1">[9]ANALI2001!#REF!</definedName>
    <definedName name="_12__123Graph_AOPER_2" localSheetId="0" hidden="1">[5]Q2_2!#REF!</definedName>
    <definedName name="_12__123Graph_AOPER_2" hidden="1">[5]Q2_2!#REF!</definedName>
    <definedName name="_12__123Graph_BCHART_1" hidden="1">[2]PG_Absoluto!$Q$11:$W$11</definedName>
    <definedName name="_12__123Graph_BCHART_2" hidden="1">[2]PG_Absoluto!$Q$46:$W$46</definedName>
    <definedName name="_12__123Graph_BCHART_3" hidden="1">[2]PG_Absoluto!$Q$80:$W$80</definedName>
    <definedName name="_12__123Graph_BGRÁFICO" hidden="1">[9]ANALI2001!$B$5:$N$5</definedName>
    <definedName name="_12__123Graph_BGRÁFICO_1" hidden="1">[9]ANALI2001!$B$5:$N$5</definedName>
    <definedName name="_12__123Graph_CCHART_8" hidden="1">'[11]Energia (98 - 00)'!$M$146:$AN$146</definedName>
    <definedName name="_13___123Graph_BCHART_3" hidden="1">[2]PG_Absoluto!$Q$80:$W$80</definedName>
    <definedName name="_13__123Graph_AGRÁFICO_5" localSheetId="0" hidden="1">[9]ANALI2001!#REF!</definedName>
    <definedName name="_13__123Graph_AGRÁFICO_5" hidden="1">[9]ANALI2001!#REF!</definedName>
    <definedName name="_13__123Graph_AOPER_2" localSheetId="0" hidden="1">[5]Q2_2!#REF!</definedName>
    <definedName name="_13__123Graph_AOPER_2" hidden="1">[5]Q2_2!#REF!</definedName>
    <definedName name="_13__123Graph_BCDIUS" hidden="1">[6]TESTE!$H$132:$H$151</definedName>
    <definedName name="_13__123Graph_BCHART_1" hidden="1">[2]PG_Absoluto!$Q$11:$W$11</definedName>
    <definedName name="_13__123Graph_BCHART_2" hidden="1">[2]PG_Absoluto!$Q$46:$W$46</definedName>
    <definedName name="_13__123Graph_BCHART_3" hidden="1">[2]PG_Absoluto!$Q$80:$W$80</definedName>
    <definedName name="_13__123Graph_BCHART_4" hidden="1">[2]PG_Absoluto!$Q$115:$W$115</definedName>
    <definedName name="_13__123Graph_BGRÁFICO_1" hidden="1">[9]ANALI2001!$B$5:$N$5</definedName>
    <definedName name="_13__123Graph_BGRÁFICO_2" hidden="1">[9]ANALI2001!$A$13:$N$13</definedName>
    <definedName name="_14__123Graph_BCDIUS" hidden="1">[6]TESTE!$H$132:$H$151</definedName>
    <definedName name="_14__123Graph_BCHART_1" hidden="1">[2]PG_Absoluto!$Q$11:$W$11</definedName>
    <definedName name="_14__123Graph_BCHART_2" hidden="1">[2]PG_Absoluto!$Q$46:$W$46</definedName>
    <definedName name="_14__123Graph_BCHART_3" hidden="1">[2]PG_Absoluto!$Q$80:$W$80</definedName>
    <definedName name="_14__123Graph_BCHART_4" hidden="1">[2]PG_Absoluto!$Q$115:$W$115</definedName>
    <definedName name="_14__123Graph_BCHART_5" localSheetId="0" hidden="1">#REF!</definedName>
    <definedName name="_14__123Graph_BCHART_5" hidden="1">#REF!</definedName>
    <definedName name="_14__123Graph_BGRÁFICO" hidden="1">[9]ANALI2001!$B$5:$N$5</definedName>
    <definedName name="_14__123Graph_BGRÁFICO_2" hidden="1">[9]ANALI2001!$A$13:$N$13</definedName>
    <definedName name="_14__123Graph_BGRÁFICO_3" hidden="1">[9]ANALI2001!$A$22:$N$22</definedName>
    <definedName name="_15__123Graph_BCHART_2" hidden="1">[2]PG_Absoluto!$Q$46:$W$46</definedName>
    <definedName name="_15__123Graph_BCHART_3" hidden="1">[2]PG_Absoluto!$Q$80:$W$80</definedName>
    <definedName name="_15__123Graph_BCHART_4" hidden="1">[2]PG_Absoluto!$Q$115:$W$115</definedName>
    <definedName name="_15__123Graph_BCHART_5" localSheetId="0" hidden="1">#REF!</definedName>
    <definedName name="_15__123Graph_BCHART_5" hidden="1">#REF!</definedName>
    <definedName name="_15__123Graph_BCHART_6" localSheetId="0" hidden="1">#REF!</definedName>
    <definedName name="_15__123Graph_BCHART_6" hidden="1">#REF!</definedName>
    <definedName name="_15__123Graph_BGRÁFICO" hidden="1">[9]ANALI2001!$B$5:$N$5</definedName>
    <definedName name="_15__123Graph_BGRÁFICO_1" hidden="1">[9]ANALI2001!$B$5:$N$5</definedName>
    <definedName name="_15__123Graph_BGRÁFICO_3" hidden="1">[9]ANALI2001!$A$22:$N$22</definedName>
    <definedName name="_15__123Graph_BGRÁFICO_4" hidden="1">[9]ANALI2001!$A$31:$N$31</definedName>
    <definedName name="_16__123Graph_AOPER_2" localSheetId="0" hidden="1">[10]Q2_2!#REF!</definedName>
    <definedName name="_16__123Graph_AOPER_2" hidden="1">[10]Q2_2!#REF!</definedName>
    <definedName name="_16__123Graph_BCHART_3" hidden="1">[2]PG_Absoluto!$Q$80:$W$80</definedName>
    <definedName name="_16__123Graph_BCHART_4" hidden="1">[2]PG_Absoluto!$Q$115:$W$115</definedName>
    <definedName name="_16__123Graph_BCHART_5" localSheetId="0" hidden="1">#REF!</definedName>
    <definedName name="_16__123Graph_BCHART_5" hidden="1">#REF!</definedName>
    <definedName name="_16__123Graph_BCHART_6" localSheetId="0" hidden="1">#REF!</definedName>
    <definedName name="_16__123Graph_BCHART_6" hidden="1">#REF!</definedName>
    <definedName name="_16__123Graph_BCHART_7" localSheetId="0" hidden="1">#REF!</definedName>
    <definedName name="_16__123Graph_BCHART_7" hidden="1">#REF!</definedName>
    <definedName name="_16__123Graph_BGRÁFICO_1" hidden="1">[9]ANALI2001!$B$5:$N$5</definedName>
    <definedName name="_16__123Graph_BGRÁFICO_2" hidden="1">[9]ANALI2001!$A$13:$N$13</definedName>
    <definedName name="_16__123Graph_BGRÁFICO_4" hidden="1">[9]ANALI2001!$A$31:$N$31</definedName>
    <definedName name="_16__123Graph_BGRÁFICO_5" localSheetId="0" hidden="1">[9]ANALI2001!#REF!</definedName>
    <definedName name="_16__123Graph_BGRÁFICO_5" hidden="1">[9]ANALI2001!#REF!</definedName>
    <definedName name="_17__123Graph_BCHART_1" hidden="1">[2]PG_Absoluto!$Q$11:$W$11</definedName>
    <definedName name="_17__123Graph_BCHART_4" hidden="1">[2]PG_Absoluto!$Q$115:$W$115</definedName>
    <definedName name="_17__123Graph_BCHART_5" localSheetId="0" hidden="1">#REF!</definedName>
    <definedName name="_17__123Graph_BCHART_5" hidden="1">#REF!</definedName>
    <definedName name="_17__123Graph_BCHART_6" localSheetId="0" hidden="1">#REF!</definedName>
    <definedName name="_17__123Graph_BCHART_6" hidden="1">#REF!</definedName>
    <definedName name="_17__123Graph_BCHART_7" localSheetId="0" hidden="1">#REF!</definedName>
    <definedName name="_17__123Graph_BCHART_7" hidden="1">#REF!</definedName>
    <definedName name="_17__123Graph_BCHART_8" localSheetId="0" hidden="1">#REF!</definedName>
    <definedName name="_17__123Graph_BCHART_8" hidden="1">#REF!</definedName>
    <definedName name="_17__123Graph_BGRÁFICO_2" hidden="1">[9]ANALI2001!$A$13:$N$13</definedName>
    <definedName name="_17__123Graph_BGRÁFICO_3" hidden="1">[9]ANALI2001!$A$22:$N$22</definedName>
    <definedName name="_17__123Graph_BGRÁFICO_5" localSheetId="0" hidden="1">[9]ANALI2001!#REF!</definedName>
    <definedName name="_17__123Graph_BGRÁFICO_5" hidden="1">[9]ANALI2001!#REF!</definedName>
    <definedName name="_17__123Graph_CGRÁFICO" hidden="1">[9]ANALI2001!$B$6:$N$6</definedName>
    <definedName name="_18__123Graph_BCHART_2" hidden="1">[2]PG_Absoluto!$Q$46:$W$46</definedName>
    <definedName name="_18__123Graph_BCHART_5" localSheetId="0" hidden="1">#REF!</definedName>
    <definedName name="_18__123Graph_BCHART_5" hidden="1">#REF!</definedName>
    <definedName name="_18__123Graph_BCHART_6" localSheetId="0" hidden="1">#REF!</definedName>
    <definedName name="_18__123Graph_BCHART_6" hidden="1">#REF!</definedName>
    <definedName name="_18__123Graph_BCHART_7" localSheetId="0" hidden="1">#REF!</definedName>
    <definedName name="_18__123Graph_BCHART_7" hidden="1">#REF!</definedName>
    <definedName name="_18__123Graph_BCHART_8" localSheetId="0" hidden="1">#REF!</definedName>
    <definedName name="_18__123Graph_BCHART_8" hidden="1">#REF!</definedName>
    <definedName name="_18__123Graph_BGRÁFICO_3" hidden="1">[9]ANALI2001!$A$22:$N$22</definedName>
    <definedName name="_18__123Graph_BGRÁFICO_4" hidden="1">[9]ANALI2001!$A$31:$N$31</definedName>
    <definedName name="_18__123Graph_CCHART_1" hidden="1">[2]PG_Absoluto!$Q$12:$W$12</definedName>
    <definedName name="_18__123Graph_CGRÁFICO" hidden="1">[9]ANALI2001!$B$6:$N$6</definedName>
    <definedName name="_18__123Graph_CGRÁFICO_1" hidden="1">[9]ANALI2001!$B$6:$N$6</definedName>
    <definedName name="_18__123Graph_XCHART_1" hidden="1">'[12]ResGeral-NOV01'!$C$10:$C$14</definedName>
    <definedName name="_19___123Graph_CCHART_1" hidden="1">[2]PG_Absoluto!$Q$12:$W$12</definedName>
    <definedName name="_19__123Graph_BCHART_3" hidden="1">[2]PG_Absoluto!$Q$80:$W$80</definedName>
    <definedName name="_19__123Graph_BCHART_6" localSheetId="0" hidden="1">#REF!</definedName>
    <definedName name="_19__123Graph_BCHART_6" hidden="1">#REF!</definedName>
    <definedName name="_19__123Graph_BCHART_7" localSheetId="0" hidden="1">#REF!</definedName>
    <definedName name="_19__123Graph_BCHART_7" hidden="1">#REF!</definedName>
    <definedName name="_19__123Graph_BCHART_8" localSheetId="0" hidden="1">#REF!</definedName>
    <definedName name="_19__123Graph_BCHART_8" hidden="1">#REF!</definedName>
    <definedName name="_19__123Graph_BGRÁFICO_4" hidden="1">[9]ANALI2001!$A$31:$N$31</definedName>
    <definedName name="_19__123Graph_BGRÁFICO_5" localSheetId="0" hidden="1">[9]ANALI2001!#REF!</definedName>
    <definedName name="_19__123Graph_BGRÁFICO_5" hidden="1">[9]ANALI2001!#REF!</definedName>
    <definedName name="_19__123Graph_CCHART_1" hidden="1">[2]PG_Absoluto!$Q$12:$W$12</definedName>
    <definedName name="_19__123Graph_CCHART_2" hidden="1">[2]PG_Absoluto!$Q$47:$W$47</definedName>
    <definedName name="_19__123Graph_CGRÁFICO_1" hidden="1">[9]ANALI2001!$B$6:$N$6</definedName>
    <definedName name="_19__123Graph_CGRÁFICO_2" hidden="1">[9]ANALI2001!$A$14:$N$14</definedName>
    <definedName name="_19__123Graph_XCHART_3" hidden="1">'[12]ResGeral-NOV01'!$L$35:$L$47</definedName>
    <definedName name="_2___123Graph_ACHART_2" hidden="1">[2]PG_Absoluto!$Q$45:$W$45</definedName>
    <definedName name="_2__123Graph_ACDIUS" hidden="1">[13]TESTE!$E$132:$E$151</definedName>
    <definedName name="_2__123Graph_ACHART_1" hidden="1">'[12]ResGeral-NOV01'!$F$10:$F$14</definedName>
    <definedName name="_2__123Graph_ACHART_2" hidden="1">[2]PG_Absoluto!$Q$45:$W$45</definedName>
    <definedName name="_2__123Graph_AOPER_2" localSheetId="0" hidden="1">[5]Q2_2!#REF!</definedName>
    <definedName name="_2__123Graph_AOPER_2" hidden="1">[5]Q2_2!#REF!</definedName>
    <definedName name="_2__123Graph_BCDIUS" hidden="1">[6]TESTE!$H$132:$H$151</definedName>
    <definedName name="_2__123Graph_XOPER_2" localSheetId="0" hidden="1">[5]Q2_2!#REF!</definedName>
    <definedName name="_2__123Graph_XOPER_2" hidden="1">[5]Q2_2!#REF!</definedName>
    <definedName name="_20__123Graph_BCHART_4" hidden="1">[2]PG_Absoluto!$Q$115:$W$115</definedName>
    <definedName name="_20__123Graph_BCHART_7" localSheetId="0" hidden="1">#REF!</definedName>
    <definedName name="_20__123Graph_BCHART_7" hidden="1">#REF!</definedName>
    <definedName name="_20__123Graph_BCHART_8" localSheetId="0" hidden="1">#REF!</definedName>
    <definedName name="_20__123Graph_BCHART_8" hidden="1">#REF!</definedName>
    <definedName name="_20__123Graph_BGRÁFICO_5" localSheetId="0" hidden="1">[9]ANALI2001!#REF!</definedName>
    <definedName name="_20__123Graph_BGRÁFICO_5" hidden="1">[9]ANALI2001!#REF!</definedName>
    <definedName name="_20__123Graph_CCHART_1" hidden="1">[2]PG_Absoluto!$Q$12:$W$12</definedName>
    <definedName name="_20__123Graph_CCHART_2" hidden="1">[2]PG_Absoluto!$Q$47:$W$47</definedName>
    <definedName name="_20__123Graph_CCHART_3" hidden="1">[2]PG_Absoluto!$Q$81:$W$81</definedName>
    <definedName name="_20__123Graph_CGRÁFICO" hidden="1">[9]ANALI2001!$B$6:$N$6</definedName>
    <definedName name="_20__123Graph_CGRÁFICO_2" hidden="1">[9]ANALI2001!$A$14:$N$14</definedName>
    <definedName name="_20__123Graph_CGRÁFICO_3" hidden="1">[9]ANALI2001!$A$23:$N$23</definedName>
    <definedName name="_21__123Graph_BCHART_5" localSheetId="0" hidden="1">#REF!</definedName>
    <definedName name="_21__123Graph_BCHART_5" hidden="1">#REF!</definedName>
    <definedName name="_21__123Graph_BCHART_8" localSheetId="0" hidden="1">#REF!</definedName>
    <definedName name="_21__123Graph_BCHART_8" hidden="1">#REF!</definedName>
    <definedName name="_21__123Graph_CCHART_1" hidden="1">[2]PG_Absoluto!$Q$12:$W$12</definedName>
    <definedName name="_21__123Graph_CCHART_2" hidden="1">[2]PG_Absoluto!$Q$47:$W$47</definedName>
    <definedName name="_21__123Graph_CCHART_3" hidden="1">[2]PG_Absoluto!$Q$81:$W$81</definedName>
    <definedName name="_21__123Graph_CCHART_4" hidden="1">[2]PG_Absoluto!$Q$116:$W$116</definedName>
    <definedName name="_21__123Graph_CGRÁFICO" hidden="1">[9]ANALI2001!$B$6:$N$6</definedName>
    <definedName name="_21__123Graph_CGRÁFICO_1" hidden="1">[9]ANALI2001!$B$6:$N$6</definedName>
    <definedName name="_21__123Graph_CGRÁFICO_3" hidden="1">[9]ANALI2001!$A$23:$N$23</definedName>
    <definedName name="_21__123Graph_CGRÁFICO_4" hidden="1">[9]ANALI2001!$A$32:$N$32</definedName>
    <definedName name="_22__123Graph_BCHART_6" localSheetId="0" hidden="1">#REF!</definedName>
    <definedName name="_22__123Graph_BCHART_6" hidden="1">#REF!</definedName>
    <definedName name="_22__123Graph_CCHART_1" hidden="1">[2]PG_Absoluto!$Q$12:$W$12</definedName>
    <definedName name="_22__123Graph_CCHART_2" hidden="1">[2]PG_Absoluto!$Q$47:$W$47</definedName>
    <definedName name="_22__123Graph_CCHART_3" hidden="1">[2]PG_Absoluto!$Q$81:$W$81</definedName>
    <definedName name="_22__123Graph_CCHART_4" hidden="1">[2]PG_Absoluto!$Q$116:$W$116</definedName>
    <definedName name="_22__123Graph_CCHART_5" localSheetId="0" hidden="1">#REF!</definedName>
    <definedName name="_22__123Graph_CCHART_5" hidden="1">#REF!</definedName>
    <definedName name="_22__123Graph_CGRÁFICO_1" hidden="1">[9]ANALI2001!$B$6:$N$6</definedName>
    <definedName name="_22__123Graph_CGRÁFICO_2" hidden="1">[9]ANALI2001!$A$14:$N$14</definedName>
    <definedName name="_22__123Graph_CGRÁFICO_4" hidden="1">[9]ANALI2001!$A$32:$N$32</definedName>
    <definedName name="_22__123Graph_CGRÁFICO_5" localSheetId="0" hidden="1">[9]ANALI2001!#REF!</definedName>
    <definedName name="_22__123Graph_CGRÁFICO_5" hidden="1">[9]ANALI2001!#REF!</definedName>
    <definedName name="_23__123Graph_BCHART_7" localSheetId="0" hidden="1">#REF!</definedName>
    <definedName name="_23__123Graph_BCHART_7" hidden="1">#REF!</definedName>
    <definedName name="_23__123Graph_CCHART_2" hidden="1">[2]PG_Absoluto!$Q$47:$W$47</definedName>
    <definedName name="_23__123Graph_CCHART_3" hidden="1">[2]PG_Absoluto!$Q$81:$W$81</definedName>
    <definedName name="_23__123Graph_CCHART_4" hidden="1">[2]PG_Absoluto!$Q$116:$W$116</definedName>
    <definedName name="_23__123Graph_CCHART_5" localSheetId="0" hidden="1">#REF!</definedName>
    <definedName name="_23__123Graph_CCHART_5" hidden="1">#REF!</definedName>
    <definedName name="_23__123Graph_CCHART_6" localSheetId="0" hidden="1">#REF!</definedName>
    <definedName name="_23__123Graph_CCHART_6" hidden="1">#REF!</definedName>
    <definedName name="_23__123Graph_CGRÁFICO_2" hidden="1">[9]ANALI2001!$A$14:$N$14</definedName>
    <definedName name="_23__123Graph_CGRÁFICO_3" hidden="1">[9]ANALI2001!$A$23:$N$23</definedName>
    <definedName name="_23__123Graph_CGRÁFICO_5" localSheetId="0" hidden="1">[9]ANALI2001!#REF!</definedName>
    <definedName name="_23__123Graph_CGRÁFICO_5" hidden="1">[9]ANALI2001!#REF!</definedName>
    <definedName name="_23__123Graph_XCDIUS" hidden="1">[6]TESTE!$C$132:$C$151</definedName>
    <definedName name="_24__123Graph_BCHART_8" localSheetId="0" hidden="1">#REF!</definedName>
    <definedName name="_24__123Graph_BCHART_8" hidden="1">#REF!</definedName>
    <definedName name="_24__123Graph_CCHART_3" hidden="1">[2]PG_Absoluto!$Q$81:$W$81</definedName>
    <definedName name="_24__123Graph_CCHART_4" hidden="1">[2]PG_Absoluto!$Q$116:$W$116</definedName>
    <definedName name="_24__123Graph_CCHART_5" localSheetId="0" hidden="1">#REF!</definedName>
    <definedName name="_24__123Graph_CCHART_5" hidden="1">#REF!</definedName>
    <definedName name="_24__123Graph_CCHART_6" localSheetId="0" hidden="1">#REF!</definedName>
    <definedName name="_24__123Graph_CCHART_6" hidden="1">#REF!</definedName>
    <definedName name="_24__123Graph_CCHART_7" localSheetId="0" hidden="1">#REF!</definedName>
    <definedName name="_24__123Graph_CCHART_7" hidden="1">#REF!</definedName>
    <definedName name="_24__123Graph_CGRÁFICO_3" hidden="1">[9]ANALI2001!$A$23:$N$23</definedName>
    <definedName name="_24__123Graph_CGRÁFICO_4" hidden="1">[9]ANALI2001!$A$32:$N$32</definedName>
    <definedName name="_24__123Graph_XCDIUS" hidden="1">[6]TESTE!$C$132:$C$151</definedName>
    <definedName name="_24__123Graph_XGRÁFICO" hidden="1">[9]ANALI2001!$B$3:$N$3</definedName>
    <definedName name="_25__123Graph_CCHART_1" hidden="1">[2]PG_Absoluto!$Q$12:$W$12</definedName>
    <definedName name="_25__123Graph_CCHART_4" hidden="1">[2]PG_Absoluto!$Q$116:$W$116</definedName>
    <definedName name="_25__123Graph_CCHART_5" localSheetId="0" hidden="1">#REF!</definedName>
    <definedName name="_25__123Graph_CCHART_5" hidden="1">#REF!</definedName>
    <definedName name="_25__123Graph_CCHART_6" localSheetId="0" hidden="1">#REF!</definedName>
    <definedName name="_25__123Graph_CCHART_6" hidden="1">#REF!</definedName>
    <definedName name="_25__123Graph_CCHART_7" localSheetId="0" hidden="1">#REF!</definedName>
    <definedName name="_25__123Graph_CCHART_7" hidden="1">#REF!</definedName>
    <definedName name="_25__123Graph_CCHART_8" localSheetId="0" hidden="1">#REF!</definedName>
    <definedName name="_25__123Graph_CCHART_8" hidden="1">#REF!</definedName>
    <definedName name="_25__123Graph_CGRÁFICO_4" hidden="1">[9]ANALI2001!$A$32:$N$32</definedName>
    <definedName name="_25__123Graph_CGRÁFICO_5" localSheetId="0" hidden="1">[9]ANALI2001!#REF!</definedName>
    <definedName name="_25__123Graph_CGRÁFICO_5" hidden="1">[9]ANALI2001!#REF!</definedName>
    <definedName name="_25__123Graph_XGRÁFICO" hidden="1">[9]ANALI2001!$B$3:$N$3</definedName>
    <definedName name="_25__123Graph_XGRÁFICO_1" hidden="1">[9]ANALI2001!$B$3:$N$3</definedName>
    <definedName name="_26__123Graph_CCHART_2" hidden="1">[2]PG_Absoluto!$Q$47:$W$47</definedName>
    <definedName name="_26__123Graph_CCHART_5" localSheetId="0" hidden="1">#REF!</definedName>
    <definedName name="_26__123Graph_CCHART_5" hidden="1">#REF!</definedName>
    <definedName name="_26__123Graph_CCHART_6" localSheetId="0" hidden="1">#REF!</definedName>
    <definedName name="_26__123Graph_CCHART_6" hidden="1">#REF!</definedName>
    <definedName name="_26__123Graph_CCHART_7" localSheetId="0" hidden="1">#REF!</definedName>
    <definedName name="_26__123Graph_CCHART_7" hidden="1">#REF!</definedName>
    <definedName name="_26__123Graph_CCHART_8" localSheetId="0" hidden="1">#REF!</definedName>
    <definedName name="_26__123Graph_CCHART_8" hidden="1">#REF!</definedName>
    <definedName name="_26__123Graph_CGRÁFICO_5" localSheetId="0" hidden="1">[9]ANALI2001!#REF!</definedName>
    <definedName name="_26__123Graph_CGRÁFICO_5" hidden="1">[9]ANALI2001!#REF!</definedName>
    <definedName name="_26__123Graph_DCHART_1" hidden="1">[2]PG_Absoluto!$Q$13:$W$13</definedName>
    <definedName name="_26__123Graph_XCDIUS" hidden="1">[6]TESTE!$C$132:$C$151</definedName>
    <definedName name="_26__123Graph_XGRÁFICO_1" hidden="1">[9]ANALI2001!$B$3:$N$3</definedName>
    <definedName name="_26__123Graph_XGRÁFICO_2" hidden="1">[9]ANALI2001!$A$3:$N$3</definedName>
    <definedName name="_27___123Graph_DCHART_1" hidden="1">[2]PG_Absoluto!$Q$13:$W$13</definedName>
    <definedName name="_27__123Graph_CCHART_3" hidden="1">[2]PG_Absoluto!$Q$81:$W$81</definedName>
    <definedName name="_27__123Graph_CCHART_6" localSheetId="0" hidden="1">#REF!</definedName>
    <definedName name="_27__123Graph_CCHART_6" hidden="1">#REF!</definedName>
    <definedName name="_27__123Graph_CCHART_7" localSheetId="0" hidden="1">#REF!</definedName>
    <definedName name="_27__123Graph_CCHART_7" hidden="1">#REF!</definedName>
    <definedName name="_27__123Graph_CCHART_8" localSheetId="0" hidden="1">#REF!</definedName>
    <definedName name="_27__123Graph_CCHART_8" hidden="1">#REF!</definedName>
    <definedName name="_27__123Graph_DCHART_1" hidden="1">[2]PG_Absoluto!$Q$13:$W$13</definedName>
    <definedName name="_27__123Graph_DCHART_2" hidden="1">[2]PG_Absoluto!$Q$48:$W$48</definedName>
    <definedName name="_27__123Graph_XCDIUS" hidden="1">[6]TESTE!$C$132:$C$151</definedName>
    <definedName name="_27__123Graph_XGRÁFICO" hidden="1">[9]ANALI2001!$B$3:$N$3</definedName>
    <definedName name="_27__123Graph_XGRÁFICO_2" hidden="1">[9]ANALI2001!$A$3:$N$3</definedName>
    <definedName name="_27__123Graph_XGRÁFICO_3" hidden="1">[9]ANALI2001!$A$3:$N$3</definedName>
    <definedName name="_27_123g" localSheetId="0" hidden="1">#REF!</definedName>
    <definedName name="_27_123g" hidden="1">#REF!</definedName>
    <definedName name="_28___123Graph_DCHART_2" hidden="1">[2]PG_Absoluto!$Q$48:$W$48</definedName>
    <definedName name="_28__123Graph_CCHART_4" hidden="1">[2]PG_Absoluto!$Q$116:$W$116</definedName>
    <definedName name="_28__123Graph_CCHART_7" localSheetId="0" hidden="1">#REF!</definedName>
    <definedName name="_28__123Graph_CCHART_7" hidden="1">#REF!</definedName>
    <definedName name="_28__123Graph_CCHART_8" localSheetId="0" hidden="1">#REF!</definedName>
    <definedName name="_28__123Graph_CCHART_8" hidden="1">#REF!</definedName>
    <definedName name="_28__123Graph_DCHART_1" hidden="1">[2]PG_Absoluto!$Q$13:$W$13</definedName>
    <definedName name="_28__123Graph_DCHART_2" hidden="1">[2]PG_Absoluto!$Q$48:$W$48</definedName>
    <definedName name="_28__123Graph_DCHART_3" hidden="1">[2]PG_Absoluto!$Q$82:$W$82</definedName>
    <definedName name="_28__123Graph_XGRÁFICO" hidden="1">[9]ANALI2001!$B$3:$N$3</definedName>
    <definedName name="_28__123Graph_XGRÁFICO_1" hidden="1">[9]ANALI2001!$B$3:$N$3</definedName>
    <definedName name="_28__123Graph_XGRÁFICO_3" hidden="1">[9]ANALI2001!$A$3:$N$3</definedName>
    <definedName name="_28__123Graph_XGRÁFICO_4" hidden="1">[9]ANALI2001!$A$3:$N$3</definedName>
    <definedName name="_29___123Graph_DCHART_3" hidden="1">[2]PG_Absoluto!$Q$82:$W$82</definedName>
    <definedName name="_29__123Graph_AOPER_2" localSheetId="0" hidden="1">[5]Q2_2!#REF!</definedName>
    <definedName name="_29__123Graph_AOPER_2" hidden="1">[5]Q2_2!#REF!</definedName>
    <definedName name="_29__123Graph_CCHART_5" localSheetId="0" hidden="1">#REF!</definedName>
    <definedName name="_29__123Graph_CCHART_5" hidden="1">#REF!</definedName>
    <definedName name="_29__123Graph_CCHART_8" localSheetId="0" hidden="1">#REF!</definedName>
    <definedName name="_29__123Graph_CCHART_8" hidden="1">#REF!</definedName>
    <definedName name="_29__123Graph_DCHART_1" hidden="1">[2]PG_Absoluto!$Q$13:$W$13</definedName>
    <definedName name="_29__123Graph_DCHART_2" hidden="1">[2]PG_Absoluto!$Q$48:$W$48</definedName>
    <definedName name="_29__123Graph_DCHART_3" hidden="1">[2]PG_Absoluto!$Q$82:$W$82</definedName>
    <definedName name="_29__123Graph_DCHART_4" hidden="1">[2]PG_Absoluto!$Q$117:$W$117</definedName>
    <definedName name="_29__123Graph_XGRÁFICO_1" hidden="1">[9]ANALI2001!$B$3:$N$3</definedName>
    <definedName name="_29__123Graph_XGRÁFICO_2" hidden="1">[9]ANALI2001!$A$3:$N$3</definedName>
    <definedName name="_29__123Graph_XGRÁFICO_4" hidden="1">[9]ANALI2001!$A$3:$N$3</definedName>
    <definedName name="_3___123Graph_ACHART_3" hidden="1">[2]PG_Absoluto!$Q$79:$W$79</definedName>
    <definedName name="_3__123Graph_ACDIUS" hidden="1">[6]TESTE!$E$132:$E$151</definedName>
    <definedName name="_3__123Graph_ACHART_3" hidden="1">[2]PG_Absoluto!$Q$79:$W$79</definedName>
    <definedName name="_3__123Graph_BCDIUS" hidden="1">[13]TESTE!$H$132:$H$151</definedName>
    <definedName name="_3__123Graph_XCDIUS" hidden="1">[6]TESTE!$C$132:$C$151</definedName>
    <definedName name="_30___123Graph_DCHART_4" hidden="1">[2]PG_Absoluto!$Q$117:$W$117</definedName>
    <definedName name="_30__123Graph_CCHART_6" localSheetId="0" hidden="1">#REF!</definedName>
    <definedName name="_30__123Graph_CCHART_6" hidden="1">#REF!</definedName>
    <definedName name="_30__123Graph_DCHART_1" hidden="1">[2]PG_Absoluto!$Q$13:$W$13</definedName>
    <definedName name="_30__123Graph_DCHART_2" hidden="1">[2]PG_Absoluto!$Q$48:$W$48</definedName>
    <definedName name="_30__123Graph_DCHART_3" hidden="1">[2]PG_Absoluto!$Q$82:$W$82</definedName>
    <definedName name="_30__123Graph_DCHART_4" hidden="1">[2]PG_Absoluto!$Q$117:$W$117</definedName>
    <definedName name="_30__123Graph_DCHART_5" localSheetId="0" hidden="1">#REF!</definedName>
    <definedName name="_30__123Graph_DCHART_5" hidden="1">#REF!</definedName>
    <definedName name="_30__123Graph_XGRÁFICO_2" hidden="1">[9]ANALI2001!$A$3:$N$3</definedName>
    <definedName name="_30__123Graph_XGRÁFICO_3" hidden="1">[9]ANALI2001!$A$3:$N$3</definedName>
    <definedName name="_31__123Graph_CCHART_7" localSheetId="0" hidden="1">#REF!</definedName>
    <definedName name="_31__123Graph_CCHART_7" hidden="1">#REF!</definedName>
    <definedName name="_31__123Graph_DCHART_2" hidden="1">[2]PG_Absoluto!$Q$48:$W$48</definedName>
    <definedName name="_31__123Graph_DCHART_3" hidden="1">[2]PG_Absoluto!$Q$82:$W$82</definedName>
    <definedName name="_31__123Graph_DCHART_4" hidden="1">[2]PG_Absoluto!$Q$117:$W$117</definedName>
    <definedName name="_31__123Graph_DCHART_5" localSheetId="0" hidden="1">#REF!</definedName>
    <definedName name="_31__123Graph_DCHART_5" hidden="1">#REF!</definedName>
    <definedName name="_31__123Graph_DCHART_6" localSheetId="0" hidden="1">#REF!</definedName>
    <definedName name="_31__123Graph_DCHART_6" hidden="1">#REF!</definedName>
    <definedName name="_31__123Graph_XGRÁFICO_3" hidden="1">[9]ANALI2001!$A$3:$N$3</definedName>
    <definedName name="_31__123Graph_XGRÁFICO_4" hidden="1">[9]ANALI2001!$A$3:$N$3</definedName>
    <definedName name="_32__123Graph_CCHART_8" localSheetId="0" hidden="1">#REF!</definedName>
    <definedName name="_32__123Graph_CCHART_8" hidden="1">#REF!</definedName>
    <definedName name="_32__123Graph_DCHART_3" hidden="1">[2]PG_Absoluto!$Q$82:$W$82</definedName>
    <definedName name="_32__123Graph_DCHART_4" hidden="1">[2]PG_Absoluto!$Q$117:$W$117</definedName>
    <definedName name="_32__123Graph_DCHART_5" localSheetId="0" hidden="1">#REF!</definedName>
    <definedName name="_32__123Graph_DCHART_5" hidden="1">#REF!</definedName>
    <definedName name="_32__123Graph_DCHART_6" localSheetId="0" hidden="1">#REF!</definedName>
    <definedName name="_32__123Graph_DCHART_6" hidden="1">#REF!</definedName>
    <definedName name="_32__123Graph_DCHART_7" localSheetId="0" hidden="1">#REF!</definedName>
    <definedName name="_32__123Graph_DCHART_7" hidden="1">#REF!</definedName>
    <definedName name="_32__123Graph_XGRÁFICO_4" hidden="1">[9]ANALI2001!$A$3:$N$3</definedName>
    <definedName name="_33__123Graph_DCHART_1" hidden="1">[2]PG_Absoluto!$Q$13:$W$13</definedName>
    <definedName name="_33__123Graph_DCHART_4" hidden="1">[2]PG_Absoluto!$Q$117:$W$117</definedName>
    <definedName name="_33__123Graph_DCHART_5" localSheetId="0" hidden="1">#REF!</definedName>
    <definedName name="_33__123Graph_DCHART_5" hidden="1">#REF!</definedName>
    <definedName name="_33__123Graph_DCHART_6" localSheetId="0" hidden="1">#REF!</definedName>
    <definedName name="_33__123Graph_DCHART_6" hidden="1">#REF!</definedName>
    <definedName name="_33__123Graph_DCHART_7" localSheetId="0" hidden="1">#REF!</definedName>
    <definedName name="_33__123Graph_DCHART_7" hidden="1">#REF!</definedName>
    <definedName name="_33__123Graph_DCHART_8" localSheetId="0" hidden="1">#REF!</definedName>
    <definedName name="_33__123Graph_DCHART_8" hidden="1">#REF!</definedName>
    <definedName name="_34__123Graph_DCHART_2" hidden="1">[2]PG_Absoluto!$Q$48:$W$48</definedName>
    <definedName name="_34__123Graph_DCHART_5" localSheetId="0" hidden="1">#REF!</definedName>
    <definedName name="_34__123Graph_DCHART_5" hidden="1">#REF!</definedName>
    <definedName name="_34__123Graph_DCHART_6" localSheetId="0" hidden="1">#REF!</definedName>
    <definedName name="_34__123Graph_DCHART_6" hidden="1">#REF!</definedName>
    <definedName name="_34__123Graph_DCHART_7" localSheetId="0" hidden="1">#REF!</definedName>
    <definedName name="_34__123Graph_DCHART_7" hidden="1">#REF!</definedName>
    <definedName name="_34__123Graph_DCHART_8" localSheetId="0" hidden="1">#REF!</definedName>
    <definedName name="_34__123Graph_DCHART_8" hidden="1">#REF!</definedName>
    <definedName name="_34__123Graph_XCHART_1" hidden="1">[2]PG_Absoluto!$Q$9:$W$9</definedName>
    <definedName name="_35___123Graph_XCHART_1" hidden="1">[2]PG_Absoluto!$Q$9:$W$9</definedName>
    <definedName name="_35__123Graph_DCHART_3" hidden="1">[2]PG_Absoluto!$Q$82:$W$82</definedName>
    <definedName name="_35__123Graph_DCHART_6" localSheetId="0" hidden="1">#REF!</definedName>
    <definedName name="_35__123Graph_DCHART_6" hidden="1">#REF!</definedName>
    <definedName name="_35__123Graph_DCHART_7" localSheetId="0" hidden="1">#REF!</definedName>
    <definedName name="_35__123Graph_DCHART_7" hidden="1">#REF!</definedName>
    <definedName name="_35__123Graph_DCHART_8" localSheetId="0" hidden="1">#REF!</definedName>
    <definedName name="_35__123Graph_DCHART_8" hidden="1">#REF!</definedName>
    <definedName name="_35__123Graph_XCHART_1" hidden="1">[2]PG_Absoluto!$Q$9:$W$9</definedName>
    <definedName name="_35__123Graph_XCHART_2" hidden="1">[2]PG_Absoluto!$Q$43:$W$43</definedName>
    <definedName name="_36___123Graph_XCHART_2" hidden="1">[2]PG_Absoluto!$Q$43:$W$43</definedName>
    <definedName name="_36__123Graph_DCHART_4" hidden="1">[2]PG_Absoluto!$Q$117:$W$117</definedName>
    <definedName name="_36__123Graph_DCHART_7" localSheetId="0" hidden="1">#REF!</definedName>
    <definedName name="_36__123Graph_DCHART_7" hidden="1">#REF!</definedName>
    <definedName name="_36__123Graph_DCHART_8" localSheetId="0" hidden="1">#REF!</definedName>
    <definedName name="_36__123Graph_DCHART_8" hidden="1">#REF!</definedName>
    <definedName name="_36__123Graph_XCHART_1" hidden="1">[2]PG_Absoluto!$Q$9:$W$9</definedName>
    <definedName name="_36__123Graph_XCHART_2" hidden="1">[2]PG_Absoluto!$Q$43:$W$43</definedName>
    <definedName name="_36__123Graph_XCHART_3" hidden="1">[2]PG_Absoluto!$Q$77:$W$77</definedName>
    <definedName name="_37___123Graph_XCHART_3" hidden="1">[2]PG_Absoluto!$Q$77:$W$77</definedName>
    <definedName name="_37__123Graph_DCHART_5" localSheetId="0" hidden="1">#REF!</definedName>
    <definedName name="_37__123Graph_DCHART_5" hidden="1">#REF!</definedName>
    <definedName name="_37__123Graph_DCHART_8" localSheetId="0" hidden="1">#REF!</definedName>
    <definedName name="_37__123Graph_DCHART_8" hidden="1">#REF!</definedName>
    <definedName name="_37__123Graph_XCHART_1" hidden="1">[2]PG_Absoluto!$Q$9:$W$9</definedName>
    <definedName name="_37__123Graph_XCHART_2" hidden="1">[2]PG_Absoluto!$Q$43:$W$43</definedName>
    <definedName name="_37__123Graph_XCHART_3" hidden="1">[2]PG_Absoluto!$Q$77:$W$77</definedName>
    <definedName name="_37__123Graph_XCHART_4" hidden="1">[2]PG_Absoluto!$Q$112:$W$112</definedName>
    <definedName name="_38___123Graph_XCHART_4" hidden="1">[2]PG_Absoluto!$Q$112:$W$112</definedName>
    <definedName name="_38__123Graph_DCHART_6" localSheetId="0" hidden="1">#REF!</definedName>
    <definedName name="_38__123Graph_DCHART_6" hidden="1">#REF!</definedName>
    <definedName name="_38__123Graph_XCHART_1" hidden="1">[2]PG_Absoluto!$Q$9:$W$9</definedName>
    <definedName name="_38__123Graph_XCHART_2" hidden="1">[2]PG_Absoluto!$Q$43:$W$43</definedName>
    <definedName name="_38__123Graph_XCHART_3" hidden="1">[2]PG_Absoluto!$Q$77:$W$77</definedName>
    <definedName name="_38__123Graph_XCHART_4" hidden="1">[2]PG_Absoluto!$Q$112:$W$112</definedName>
    <definedName name="_38__123Graph_XCHART_6" localSheetId="0" hidden="1">#REF!</definedName>
    <definedName name="_38__123Graph_XCHART_6" hidden="1">#REF!</definedName>
    <definedName name="_39__123Graph_DCHART_7" localSheetId="0" hidden="1">#REF!</definedName>
    <definedName name="_39__123Graph_DCHART_7" hidden="1">#REF!</definedName>
    <definedName name="_39__123Graph_XCHART_2" hidden="1">[2]PG_Absoluto!$Q$43:$W$43</definedName>
    <definedName name="_39__123Graph_XCHART_3" hidden="1">[2]PG_Absoluto!$Q$77:$W$77</definedName>
    <definedName name="_39__123Graph_XCHART_4" hidden="1">[2]PG_Absoluto!$Q$112:$W$112</definedName>
    <definedName name="_39__123Graph_XCHART_6" localSheetId="0" hidden="1">#REF!</definedName>
    <definedName name="_39__123Graph_XCHART_6" hidden="1">#REF!</definedName>
    <definedName name="_39__123Graph_XCHART_7" localSheetId="0" hidden="1">#REF!</definedName>
    <definedName name="_39__123Graph_XCHART_7" hidden="1">#REF!</definedName>
    <definedName name="_4__123Graph_ACDIUS" hidden="1">[6]TESTE!$E$132:$E$151</definedName>
    <definedName name="_4__123Graph_ACHART_4" hidden="1">[2]PG_Absoluto!$Q$114:$W$114</definedName>
    <definedName name="_4__123Graph_AGRÁFICO" hidden="1">[9]ANALI2001!$B$4:$N$4</definedName>
    <definedName name="_4__123Graph_XCDIUS" hidden="1">[13]TESTE!$C$132:$C$151</definedName>
    <definedName name="_4__123Graph_XOPER_2" localSheetId="0" hidden="1">[5]Q2_2!#REF!</definedName>
    <definedName name="_4__123Graph_XOPER_2" hidden="1">[5]Q2_2!#REF!</definedName>
    <definedName name="_40__123Graph_DCHART_8" localSheetId="0" hidden="1">#REF!</definedName>
    <definedName name="_40__123Graph_DCHART_8" hidden="1">#REF!</definedName>
    <definedName name="_40__123Graph_XCHART_3" hidden="1">[2]PG_Absoluto!$Q$77:$W$77</definedName>
    <definedName name="_40__123Graph_XCHART_4" hidden="1">[2]PG_Absoluto!$Q$112:$W$112</definedName>
    <definedName name="_40__123Graph_XCHART_6" localSheetId="0" hidden="1">#REF!</definedName>
    <definedName name="_40__123Graph_XCHART_6" hidden="1">#REF!</definedName>
    <definedName name="_40__123Graph_XCHART_7" localSheetId="0" hidden="1">#REF!</definedName>
    <definedName name="_40__123Graph_XCHART_7" hidden="1">#REF!</definedName>
    <definedName name="_40__123Graph_XCHART_8" localSheetId="0" hidden="1">#REF!</definedName>
    <definedName name="_40__123Graph_XCHART_8" hidden="1">#REF!</definedName>
    <definedName name="_41__123Graph_XCHART_1" hidden="1">[2]PG_Absoluto!$Q$9:$W$9</definedName>
    <definedName name="_41__123Graph_XCHART_4" hidden="1">[2]PG_Absoluto!$Q$112:$W$112</definedName>
    <definedName name="_41__123Graph_XCHART_6" localSheetId="0" hidden="1">#REF!</definedName>
    <definedName name="_41__123Graph_XCHART_6" hidden="1">#REF!</definedName>
    <definedName name="_41__123Graph_XCHART_7" localSheetId="0" hidden="1">#REF!</definedName>
    <definedName name="_41__123Graph_XCHART_7" hidden="1">#REF!</definedName>
    <definedName name="_41__123Graph_XCHART_8" localSheetId="0" hidden="1">#REF!</definedName>
    <definedName name="_41__123Graph_XCHART_8" hidden="1">#REF!</definedName>
    <definedName name="_41__123Graph_XOPER_2" localSheetId="0" hidden="1">[14]Q2_2!#REF!</definedName>
    <definedName name="_41__123Graph_XOPER_2" hidden="1">[14]Q2_2!#REF!</definedName>
    <definedName name="_42__123Graph_XCHART_2" hidden="1">[2]PG_Absoluto!$Q$43:$W$43</definedName>
    <definedName name="_42__123Graph_XCHART_6" localSheetId="0" hidden="1">#REF!</definedName>
    <definedName name="_42__123Graph_XCHART_6" hidden="1">#REF!</definedName>
    <definedName name="_42__123Graph_XCHART_7" localSheetId="0" hidden="1">#REF!</definedName>
    <definedName name="_42__123Graph_XCHART_7" hidden="1">#REF!</definedName>
    <definedName name="_42__123Graph_XCHART_8" localSheetId="0" hidden="1">#REF!</definedName>
    <definedName name="_42__123Graph_XCHART_8" hidden="1">#REF!</definedName>
    <definedName name="_43__123Graph_XCHART_3" hidden="1">[2]PG_Absoluto!$Q$77:$W$77</definedName>
    <definedName name="_43__123Graph_XCHART_7" localSheetId="0" hidden="1">#REF!</definedName>
    <definedName name="_43__123Graph_XCHART_7" hidden="1">#REF!</definedName>
    <definedName name="_43__123Graph_XCHART_8" localSheetId="0" hidden="1">#REF!</definedName>
    <definedName name="_43__123Graph_XCHART_8" hidden="1">#REF!</definedName>
    <definedName name="_44__123Graph_XCHART_4" hidden="1">[2]PG_Absoluto!$Q$112:$W$112</definedName>
    <definedName name="_44__123Graph_XCHART_8" localSheetId="0" hidden="1">#REF!</definedName>
    <definedName name="_44__123Graph_XCHART_8" hidden="1">#REF!</definedName>
    <definedName name="_45__123Graph_XCHART_6" localSheetId="0" hidden="1">#REF!</definedName>
    <definedName name="_45__123Graph_XCHART_6" hidden="1">#REF!</definedName>
    <definedName name="_45__123Graph_XOPER_2" localSheetId="0" hidden="1">[5]Q2_2!#REF!</definedName>
    <definedName name="_45__123Graph_XOPER_2" hidden="1">[5]Q2_2!#REF!</definedName>
    <definedName name="_46__123Graph_XCHART_7" localSheetId="0" hidden="1">#REF!</definedName>
    <definedName name="_46__123Graph_XCHART_7" hidden="1">#REF!</definedName>
    <definedName name="_47__123Graph_XCHART_8" localSheetId="0" hidden="1">#REF!</definedName>
    <definedName name="_47__123Graph_XCHART_8" hidden="1">#REF!</definedName>
    <definedName name="_47__123Graph_XOPER_2" localSheetId="0" hidden="1">[5]Q2_2!#REF!</definedName>
    <definedName name="_47__123Graph_XOPER_2" hidden="1">[5]Q2_2!#REF!</definedName>
    <definedName name="_49__123Graph_XOPER_2" localSheetId="0" hidden="1">[5]Q2_2!#REF!</definedName>
    <definedName name="_49__123Graph_XOPER_2" hidden="1">[5]Q2_2!#REF!</definedName>
    <definedName name="_5__123Graph_ACHART_5" localSheetId="0" hidden="1">#REF!</definedName>
    <definedName name="_5__123Graph_ACHART_5" hidden="1">#REF!</definedName>
    <definedName name="_5__123Graph_AGRÁFICO" hidden="1">[9]ANALI2001!$B$4:$N$4</definedName>
    <definedName name="_5__123Graph_AGRÁFICO_1" hidden="1">[9]ANALI2001!$B$4:$N$4</definedName>
    <definedName name="_5__123Graph_AOPER_2" localSheetId="0" hidden="1">[5]Q2_2!#REF!</definedName>
    <definedName name="_5__123Graph_AOPER_2" hidden="1">[5]Q2_2!#REF!</definedName>
    <definedName name="_55__123Graph_XOPER_2" localSheetId="0" hidden="1">[10]Q2_2!#REF!</definedName>
    <definedName name="_55__123Graph_XOPER_2" hidden="1">[10]Q2_2!#REF!</definedName>
    <definedName name="_58__123Graph_XOPER_2" localSheetId="0" hidden="1">[5]Q2_2!#REF!</definedName>
    <definedName name="_58__123Graph_XOPER_2" hidden="1">[5]Q2_2!#REF!</definedName>
    <definedName name="_6__123Graph_ACDIUS" hidden="1">[6]TESTE!$E$132:$E$151</definedName>
    <definedName name="_6__123Graph_ACHART_6" localSheetId="0" hidden="1">#REF!</definedName>
    <definedName name="_6__123Graph_ACHART_6" hidden="1">#REF!</definedName>
    <definedName name="_6__123Graph_AGRÁFICO_1" hidden="1">[9]ANALI2001!$B$4:$N$4</definedName>
    <definedName name="_6__123Graph_AGRÁFICO_2" hidden="1">[9]ANALI2001!$A$12:$N$12</definedName>
    <definedName name="_7__123Graph_ACDIUS" hidden="1">[6]TESTE!$E$132:$E$151</definedName>
    <definedName name="_7__123Graph_ACHART_7" localSheetId="0" hidden="1">#REF!</definedName>
    <definedName name="_7__123Graph_ACHART_7" hidden="1">#REF!</definedName>
    <definedName name="_7__123Graph_AGRÁFICO" hidden="1">[9]ANALI2001!$B$4:$N$4</definedName>
    <definedName name="_7__123Graph_AGRÁFICO_2" hidden="1">[9]ANALI2001!$A$12:$N$12</definedName>
    <definedName name="_7__123Graph_AGRÁFICO_3" hidden="1">[9]ANALI2001!$A$21:$N$21</definedName>
    <definedName name="_8__123Graph_ACHART_8" localSheetId="0" hidden="1">#REF!</definedName>
    <definedName name="_8__123Graph_ACHART_8" hidden="1">#REF!</definedName>
    <definedName name="_8__123Graph_AGRÁFICO" hidden="1">[9]ANALI2001!$B$4:$N$4</definedName>
    <definedName name="_8__123Graph_AGRÁFICO_1" hidden="1">[9]ANALI2001!$B$4:$N$4</definedName>
    <definedName name="_8__123Graph_AGRÁFICO_3" hidden="1">[9]ANALI2001!$A$21:$N$21</definedName>
    <definedName name="_8__123Graph_AGRÁFICO_4" hidden="1">[9]ANALI2001!$A$30:$N$30</definedName>
    <definedName name="_9__123Graph_AGRÁFICO_1" hidden="1">[9]ANALI2001!$B$4:$N$4</definedName>
    <definedName name="_9__123Graph_AGRÁFICO_2" hidden="1">[9]ANALI2001!$A$12:$N$12</definedName>
    <definedName name="_9__123Graph_AGRÁFICO_4" hidden="1">[9]ANALI2001!$A$30:$N$30</definedName>
    <definedName name="_9__123Graph_AGRÁFICO_5" localSheetId="0" hidden="1">[9]ANALI2001!#REF!</definedName>
    <definedName name="_9__123Graph_AGRÁFICO_5" hidden="1">[9]ANALI2001!#REF!</definedName>
    <definedName name="_9__123Graph_AOPER_2" localSheetId="0" hidden="1">[14]Q2_2!#REF!</definedName>
    <definedName name="_9__123Graph_AOPER_2" hidden="1">[14]Q2_2!#REF!</definedName>
    <definedName name="_CBD02" hidden="1">{"PLAN MED.PROVISORIA",#N/A,FALSE,"IRENDA"}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Fill" localSheetId="0" hidden="1">#REF!</definedName>
    <definedName name="_Fill" hidden="1">#REF!</definedName>
    <definedName name="_xlnm._FilterDatabase" localSheetId="0" hidden="1">'Release 4TRI20'!$I$299:$J$299</definedName>
    <definedName name="_xlnm._FilterDatabase" hidden="1">#REF!</definedName>
    <definedName name="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0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_N2" hidden="1">{#N/A,#N/A,FALSE,"1321";#N/A,#N/A,FALSE,"1324";#N/A,#N/A,FALSE,"1333";#N/A,#N/A,FALSE,"1371"}</definedName>
    <definedName name="_Order1" hidden="1">255</definedName>
    <definedName name="_Order2" hidden="1">255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Regression_Int" hidden="1">1</definedName>
    <definedName name="_Regression_Out" localSheetId="0" hidden="1">'[15] PIB Brasil ( R$ de 1996 )'!#REF!</definedName>
    <definedName name="_Regression_Out" hidden="1">'[15] PIB Brasil ( R$ de 1996 )'!#REF!</definedName>
    <definedName name="_Regression_X" hidden="1">[16]MENSAL!$BG$176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2" hidden="1">{#N/A,#N/A,FALSE,"1321";#N/A,#N/A,FALSE,"1324";#N/A,#N/A,FALSE,"1333";#N/A,#N/A,FALSE,"1371"}</definedName>
    <definedName name="AAA" localSheetId="0" hidden="1">[17]Mercado!#REF!</definedName>
    <definedName name="AAA" hidden="1">[17]Mercado!#REF!</definedName>
    <definedName name="aaaaa" hidden="1">{"E001 - GERAÇÃO DE CAIXA GERAL",#N/A,FALSE,"Ajuste";"E002 - DLP GERAL",#N/A,FALSE,"Ajuste"}</definedName>
    <definedName name="abc" hidden="1">{#N/A,#N/A,FALSE,"1321";#N/A,#N/A,FALSE,"1324";#N/A,#N/A,FALSE,"1333";#N/A,#N/A,FALSE,"1371"}</definedName>
    <definedName name="AccessDatabase" hidden="1">"C:\Doc\clientes\Unitech\Sig.xls"</definedName>
    <definedName name="adad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adda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Agroarte" hidden="1">{#N/A,#N/A,FALSE,"1321";#N/A,#N/A,FALSE,"1324";#N/A,#N/A,FALSE,"1333";#N/A,#N/A,FALSE,"1371"}</definedName>
    <definedName name="aluguel" hidden="1">{#N/A,#N/A,FALSE,"PACCIL";#N/A,#N/A,FALSE,"PAITACAN";#N/A,#N/A,FALSE,"PARECO";#N/A,#N/A,FALSE,"PA62";#N/A,#N/A,FALSE,"PAFINAL";#N/A,#N/A,FALSE,"PARECONF";#N/A,#N/A,FALSE,"PARECOND"}</definedName>
    <definedName name="ana" hidden="1">{#N/A,#N/A,FALSE,"1321";#N/A,#N/A,FALSE,"1324";#N/A,#N/A,FALSE,"1333";#N/A,#N/A,FALSE,"1371"}</definedName>
    <definedName name="analitica" localSheetId="0" hidden="1">#REF!</definedName>
    <definedName name="analitica" hidden="1">#REF!</definedName>
    <definedName name="anscount" hidden="1">1</definedName>
    <definedName name="aplicação" hidden="1">{#N/A,#N/A,FALSE,"1321";#N/A,#N/A,FALSE,"1324";#N/A,#N/A,FALSE,"1333";#N/A,#N/A,FALSE,"1371"}</definedName>
    <definedName name="aplicações" hidden="1">{#N/A,#N/A,FALSE,"1321";#N/A,#N/A,FALSE,"1324";#N/A,#N/A,FALSE,"1333";#N/A,#N/A,FALSE,"1371"}</definedName>
    <definedName name="as" hidden="1">{"SOC E MEN balanços",#N/A,FALSE,"BALFEV97"}</definedName>
    <definedName name="AS2DocOpenMode" hidden="1">"AS2DocumentEdit"</definedName>
    <definedName name="AS2NamedRange" hidden="1">12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asfdqf" localSheetId="0" hidden="1">#REF!</definedName>
    <definedName name="asfdqf" hidden="1">#REF!</definedName>
    <definedName name="asf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BANCO1" localSheetId="0" hidden="1">#REF!</definedName>
    <definedName name="BANCO1" hidden="1">#REF!</definedName>
    <definedName name="Barbosa" hidden="1">[18]Lead!A1</definedName>
    <definedName name="BBBB" hidden="1">{"'Comp. Gram. 2 x 1,5 Multi'!$F$5:$G$13","'Comp. Gram. 2 x 1,5 Multi'!$B$5:$C$13"}</definedName>
    <definedName name="BG_Del" hidden="1">15</definedName>
    <definedName name="BG_Ins" hidden="1">4</definedName>
    <definedName name="BG_Mod" hidden="1">6</definedName>
    <definedName name="bradesco" hidden="1">{#N/A,#N/A,FALSE,"1321";#N/A,#N/A,FALSE,"1324";#N/A,#N/A,FALSE,"1333";#N/A,#N/A,FALSE,"1371"}</definedName>
    <definedName name="CDD" localSheetId="0" hidden="1">#REF!</definedName>
    <definedName name="CDD" hidden="1">#REF!</definedName>
    <definedName name="cdvdf" localSheetId="0" hidden="1">#REF!</definedName>
    <definedName name="cdvdf" hidden="1">#REF!</definedName>
    <definedName name="CONT02092000.4" hidden="1">{#N/A,#N/A,FALSE,"1321";#N/A,#N/A,FALSE,"1324";#N/A,#N/A,FALSE,"1333";#N/A,#N/A,FALSE,"1371"}</definedName>
    <definedName name="cvc" localSheetId="0" hidden="1">#REF!</definedName>
    <definedName name="cvc" hidden="1">#REF!</definedName>
    <definedName name="cxvbgdfgdgdf" localSheetId="0" hidden="1">[19]Mercado!#REF!</definedName>
    <definedName name="cxvbgdfgdgdf" hidden="1">[19]Mercado!#REF!</definedName>
    <definedName name="dad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ddd" hidden="1">{#N/A,#N/A,FALSE,"PACCIL";#N/A,#N/A,FALSE,"PAITACAN";#N/A,#N/A,FALSE,"PARECO";#N/A,#N/A,FALSE,"PA62";#N/A,#N/A,FALSE,"PAFINAL";#N/A,#N/A,FALSE,"PARECONF";#N/A,#N/A,FALSE,"PARECOND"}</definedName>
    <definedName name="dde" hidden="1">#N/A</definedName>
    <definedName name="derik" localSheetId="0" hidden="1">[19]Mercado!#REF!</definedName>
    <definedName name="derik" hidden="1">[19]Mercado!#REF!</definedName>
    <definedName name="dss" localSheetId="0" hidden="1">#REF!</definedName>
    <definedName name="dss" hidden="1">#REF!</definedName>
    <definedName name="dssd" localSheetId="0" hidden="1">#REF!</definedName>
    <definedName name="dssd" hidden="1">#REF!</definedName>
    <definedName name="EBITDA_Rec.Liquida_Gra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DDS" localSheetId="0" hidden="1">#REF!</definedName>
    <definedName name="EDDS" hidden="1">#REF!</definedName>
    <definedName name="edwe" hidden="1">{"ativo analítico",#N/A,FALSE,"BALmar97";"passivo analítico",#N/A,FALSE,"BALmar97";"resultado analítico",#N/A,FALSE,"BALmar97"}</definedName>
    <definedName name="EEEE" localSheetId="0" hidden="1">#REF!</definedName>
    <definedName name="EEEE" hidden="1">#REF!</definedName>
    <definedName name="EMp" localSheetId="0" hidden="1">#REF!</definedName>
    <definedName name="EMp" hidden="1">#REF!</definedName>
    <definedName name="F3.1" hidden="1">{"PLAN MED.PROVISORIA",#N/A,FALSE,"IRENDA"}</definedName>
    <definedName name="fa" localSheetId="0" hidden="1">[20]ce!#REF!</definedName>
    <definedName name="fa" hidden="1">[20]ce!#REF!</definedName>
    <definedName name="FDDD" hidden="1">{"Financ.total",#N/A,FALSE,"BALJAN97"}</definedName>
    <definedName name="fdsfs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FREG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fsfsgf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GEO" localSheetId="0" hidden="1">[19]Mercado!#REF!</definedName>
    <definedName name="GEO" hidden="1">[19]Mercado!#REF!</definedName>
    <definedName name="g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Guaraniana" localSheetId="0" hidden="1">#REF!</definedName>
    <definedName name="Guaraniana" hidden="1">#REF!</definedName>
    <definedName name="haiuhsuihas" localSheetId="0" hidden="1">[19]Mercado!#REF!</definedName>
    <definedName name="haiuhsuihas" hidden="1">[19]Mercado!#REF!</definedName>
    <definedName name="HTML_CodePage" hidden="1">1252</definedName>
    <definedName name="HTML_Control" hidden="1">{"'FLUXO-99'!$A$962:$G$963","'FLUXO-99'!$A$962:$G$963","'FLUXO-99'!$A$962:$G$963","'FLUXO-99'!$A$962:$G$963","'FLUXO-99'!$A$962:$G$963","'FLUXO-99'!$A$962:$G$963"}</definedName>
    <definedName name="HTML_Description" hidden="1">""</definedName>
    <definedName name="HTML_Email" hidden="1">""</definedName>
    <definedName name="HTML_Header" hidden="1">"DSSU_OUT"</definedName>
    <definedName name="HTML_LastUpdate" hidden="1">"12/02/2003"</definedName>
    <definedName name="HTML_LineAfter" hidden="1">FALSE</definedName>
    <definedName name="HTML_LineBefore" hidden="1">FALSE</definedName>
    <definedName name="HTML_Name" hidden="1">"Aiin"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"H:\wwwroot\publico\distribuicao\ddem\avaliacao\2003\Graficos\fig\MeuHTML.htm"</definedName>
    <definedName name="HTML_PathTemplate" hidden="1">"C:\arqexcel\Sistema de Gestão de Mercado\Arquivos Intranet\2002\htm\HTMLTemp.htm"</definedName>
    <definedName name="HTML_Title" hidden="1">"RELATORIO_GRAFICO"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vasão" hidden="1">{#N/A,#N/A,FALSE,"PACCIL";#N/A,#N/A,FALSE,"PAITACAN";#N/A,#N/A,FALSE,"PARECO";#N/A,#N/A,FALSE,"PA62";#N/A,#N/A,FALSE,"PAFINAL";#N/A,#N/A,FALSE,"PARECONF";#N/A,#N/A,FALSE,"PARECOND"}</definedName>
    <definedName name="Investimento_Logística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DET_EST" hidden="1">"c12043"</definedName>
    <definedName name="IQ_ANALYST_DET_EST_THOM" hidden="1">"c12071"</definedName>
    <definedName name="IQ_ANALYST_NON_PER_DET_EST" hidden="1">"c12755"</definedName>
    <definedName name="IQ_ANALYST_NON_PER_DET_EST_THOM" hidden="1">"c12759"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THOM" hidden="1">"c5094"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THOM" hidden="1">"c4006"</definedName>
    <definedName name="IQ_CFPS_GUIDANCE" hidden="1">"c4256"</definedName>
    <definedName name="IQ_CFPS_HIGH_EST" hidden="1">"c1669"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THOM" hidden="1">"c4013"</definedName>
    <definedName name="IQ_DPS_GUIDANCE" hidden="1">"c4302"</definedName>
    <definedName name="IQ_DPS_HIGH_EST" hidden="1">"c1676"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THOM" hidden="1">"c3658"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DET_EST_CURRENCY_THOM" hidden="1">"c12484"</definedName>
    <definedName name="IQ_EPS_DET_EST_DATE_THOM" hidden="1">"c12235"</definedName>
    <definedName name="IQ_EPS_DET_EST_INCL_THOM" hidden="1">"c12367"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CIQ" hidden="1">"c4723"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THOM" hidden="1">"c5291"</definedName>
    <definedName name="IQ_EPS_LOW_EST" hidden="1">"c401"</definedName>
    <definedName name="IQ_EPS_LOW_EST_CIQ" hidden="1">"c4996"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ORIGIN" hidden="1">"c12583"</definedName>
    <definedName name="IQ_EPS_NORM_EST" hidden="1">"c2226"</definedName>
    <definedName name="IQ_EPS_NORM_EST_BOTTOM_UP" hidden="1">"c5490"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ORIGIN" hidden="1">"c12772"</definedName>
    <definedName name="IQ_EPS_REPORTED_DET_EST_ORIGIN_THOM" hidden="1">"c12607"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CIQ" hidden="1">"c4730"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REPORTED_THOM" hidden="1">"c5146"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"c1666"</definedName>
    <definedName name="IQ_EST_ACT_FFO_ADJ" hidden="1">"c4406"</definedName>
    <definedName name="IQ_EST_ACT_FFO_SHARE" hidden="1">"c4407"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THOM" hidden="1">"c5280"</definedName>
    <definedName name="IQ_EST_DATE" hidden="1">"c1634"</definedName>
    <definedName name="IQ_EST_DATE_CIQ" hidden="1">"c4770"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THOM" hidden="1">"c5156"</definedName>
    <definedName name="IQ_EST_EPS_SURPRISE_PERCENT" hidden="1">"c1635"</definedName>
    <definedName name="IQ_EST_EPS_SURPRISE_PERCENT_THOM" hidden="1">"c5296"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GUIDANCE" hidden="1">"c4443"</definedName>
    <definedName name="IQ_FFO_HIGH_EST" hidden="1">"c419"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"04/15/2012 19:53:54"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HIGH_EST" hidden="1">"c5612"</definedName>
    <definedName name="IQ_NAV_SHARE_LOW_EST" hidden="1">"c5613"</definedName>
    <definedName name="IQ_NAV_SHARE_MEDIAN_EST" hidden="1">"c5610"</definedName>
    <definedName name="IQ_NAV_SHARE_NUM_EST" hidden="1">"c5614"</definedName>
    <definedName name="IQ_NAV_SHARE_STDDEV_EST" hidden="1">"c5611"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THOM" hidden="1">"c5126"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EST" hidden="1">"c1723"</definedName>
    <definedName name="IQ_NI_GW_GUIDANCE" hidden="1">"c4471"</definedName>
    <definedName name="IQ_NI_GW_HIGH_EST" hidden="1">"c1725"</definedName>
    <definedName name="IQ_NI_GW_HIGH_GUIDANCE" hidden="1">"c4178"</definedName>
    <definedName name="IQ_NI_GW_LOW_EST" hidden="1">"c1726"</definedName>
    <definedName name="IQ_NI_GW_LOW_GUIDANCE" hidden="1">"c4218"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HIGH_GUIDANCE" hidden="1">"c4176"</definedName>
    <definedName name="IQ_NI_LOW_EST" hidden="1">"c1719"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DET_EST_ORIGIN" hidden="1">"c12588"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CIQ" hidden="1">"c3613"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CIQ" hidden="1">"c3616"</definedName>
    <definedName name="IQ_REVENUE_EST_THOM" hidden="1">"c3652"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THOM" hidden="1">"c3656"</definedName>
    <definedName name="IQ_REVISION_DATE_" hidden="1">39850.7326967593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i" hidden="1">[21]XREF!$A$3:$IV$3</definedName>
    <definedName name="jdhfjkds" localSheetId="0" hidden="1">#REF!</definedName>
    <definedName name="jdhfjkds" hidden="1">#REF!</definedName>
    <definedName name="je" localSheetId="0" hidden="1">[22]Mercado!#REF!</definedName>
    <definedName name="je" hidden="1">[22]Mercado!#REF!</definedName>
    <definedName name="jhhh" hidden="1">{#N/A,#N/A,FALSE,"PACCIL";#N/A,#N/A,FALSE,"PAITACAN";#N/A,#N/A,FALSE,"PARECO";#N/A,#N/A,FALSE,"PA62";#N/A,#N/A,FALSE,"PAFINAL";#N/A,#N/A,FALSE,"PARECONF";#N/A,#N/A,FALSE,"PARECOND"}</definedName>
    <definedName name="jhkj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kjh" hidden="1">{"SOC E MEN balanços",#N/A,FALSE,"BALFEV97"}</definedName>
    <definedName name="kjkjkj" hidden="1">#N/A</definedName>
    <definedName name="KK" localSheetId="0" hidden="1">[17]Mercado!#REF!</definedName>
    <definedName name="KK" hidden="1">[17]Mercado!#REF!</definedName>
    <definedName name="klkl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Less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limcount" hidden="1">1</definedName>
    <definedName name="ljlj" hidden="1">{"PARTE1",#N/A,FALSE,"Plan1"}</definedName>
    <definedName name="llll" hidden="1">{#N/A,#N/A,FALSE,"1321";#N/A,#N/A,FALSE,"1324";#N/A,#N/A,FALSE,"1333";#N/A,#N/A,FALSE,"1371"}</definedName>
    <definedName name="lopes" hidden="1">{#N/A,#N/A,FALSE,"PACCIL";#N/A,#N/A,FALSE,"PAITACAN";#N/A,#N/A,FALSE,"PARECO";#N/A,#N/A,FALSE,"PA62";#N/A,#N/A,FALSE,"PAFINAL";#N/A,#N/A,FALSE,"PARECONF";#N/A,#N/A,FALSE,"PARECOND"}</definedName>
    <definedName name="LULA" hidden="1">{#N/A,#N/A,FALSE,"1321";#N/A,#N/A,FALSE,"1324";#N/A,#N/A,FALSE,"1333";#N/A,#N/A,FALSE,"1371"}</definedName>
    <definedName name="M1.2" hidden="1">{#N/A,#N/A,FALSE,"1321";#N/A,#N/A,FALSE,"1324";#N/A,#N/A,FALSE,"1333";#N/A,#N/A,FALSE,"1371"}</definedName>
    <definedName name="M2.1" hidden="1">{#N/A,#N/A,FALSE,"1321";#N/A,#N/A,FALSE,"1324";#N/A,#N/A,FALSE,"1333";#N/A,#N/A,FALSE,"1371"}</definedName>
    <definedName name="maquinas" hidden="1">{#N/A,#N/A,FALSE,"PACCIL";#N/A,#N/A,FALSE,"PAITACAN";#N/A,#N/A,FALSE,"PARECO";#N/A,#N/A,FALSE,"PA62";#N/A,#N/A,FALSE,"PAFINAL";#N/A,#N/A,FALSE,"PARECONF";#N/A,#N/A,FALSE,"PARECOND"}</definedName>
    <definedName name="marc" hidden="1">[23]Resumo!$C$29</definedName>
    <definedName name="mercadorias" hidden="1">{#N/A,#N/A,FALSE,"PACCIL";#N/A,#N/A,FALSE,"PAITACAN";#N/A,#N/A,FALSE,"PARECO";#N/A,#N/A,FALSE,"PA62";#N/A,#N/A,FALSE,"PAFINAL";#N/A,#N/A,FALSE,"PARECONF";#N/A,#N/A,FALSE,"PARECOND"}</definedName>
    <definedName name="mmreeee" localSheetId="0" hidden="1">#REF!</definedName>
    <definedName name="mmreeee" hidden="1">#REF!</definedName>
    <definedName name="mov_ac" localSheetId="0" hidden="1">[22]Mercado!#REF!</definedName>
    <definedName name="mov_ac" hidden="1">[22]Mercado!#REF!</definedName>
    <definedName name="MOVIMENTAÇÃO" hidden="1">{"PLAN MED.PROVISORIA",#N/A,FALSE,"IRENDA"}</definedName>
    <definedName name="MP" hidden="1">{#N/A,#N/A,FALSE,"1321";#N/A,#N/A,FALSE,"1324";#N/A,#N/A,FALSE,"1333";#N/A,#N/A,FALSE,"1371"}</definedName>
    <definedName name="n" hidden="1">{#N/A,#N/A,FALSE,"1321";#N/A,#N/A,FALSE,"1324";#N/A,#N/A,FALSE,"1333";#N/A,#N/A,FALSE,"1371"}</definedName>
    <definedName name="nikol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njo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nlkp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nnn" hidden="1">{#N/A,#N/A,FALSE,"1321";#N/A,#N/A,FALSE,"1324";#N/A,#N/A,FALSE,"1333";#N/A,#N/A,FALSE,"1371"}</definedName>
    <definedName name="OI" hidden="1">{#N/A,#N/A,FALSE,"1321";#N/A,#N/A,FALSE,"1324";#N/A,#N/A,FALSE,"1333";#N/A,#N/A,FALSE,"1371"}</definedName>
    <definedName name="outa" hidden="1">{#N/A,#N/A,FALSE,"1321";#N/A,#N/A,FALSE,"1324";#N/A,#N/A,FALSE,"1333";#N/A,#N/A,FALSE,"1371"}</definedName>
    <definedName name="outros" hidden="1">{#N/A,#N/A,FALSE,"PACCIL";#N/A,#N/A,FALSE,"PAITACAN";#N/A,#N/A,FALSE,"PARECO";#N/A,#N/A,FALSE,"PA62";#N/A,#N/A,FALSE,"PAFINAL";#N/A,#N/A,FALSE,"PARECONF";#N/A,#N/A,FALSE,"PARECOND"}</definedName>
    <definedName name="Parte1a." hidden="1">{"PARTE1",#N/A,FALSE,"Plan1"}</definedName>
    <definedName name="PDC" localSheetId="0" hidden="1">#REF!</definedName>
    <definedName name="PDC" hidden="1">#REF!</definedName>
    <definedName name="pinco" localSheetId="0" hidden="1">[24]ce!#REF!</definedName>
    <definedName name="pinco" hidden="1">[24]ce!#REF!</definedName>
    <definedName name="pippo" localSheetId="0" hidden="1">[20]ce!#REF!</definedName>
    <definedName name="pippo" hidden="1">[20]ce!#REF!</definedName>
    <definedName name="prova" hidden="1">{#N/A,#N/A,FALSE,"PACCIL";#N/A,#N/A,FALSE,"PAITACAN";#N/A,#N/A,FALSE,"PARECO";#N/A,#N/A,FALSE,"PA62";#N/A,#N/A,FALSE,"PAFINAL";#N/A,#N/A,FALSE,"PARECONF";#N/A,#N/A,FALSE,"PARECOND"}</definedName>
    <definedName name="qadd" hidden="1">{"ATI",#N/A,TRUE,"BALabr97";"PAS",#N/A,TRUE,"BALabr97";"REC",#N/A,TRUE,"BALabr97"}</definedName>
    <definedName name="qd" hidden="1">{"PLAN MED.PROVISORIA",#N/A,FALSE,"IRENDA"}</definedName>
    <definedName name="rrr" localSheetId="0" hidden="1">#REF!</definedName>
    <definedName name="rrr" hidden="1">#REF!</definedName>
    <definedName name="sa" localSheetId="0" hidden="1">#REF!</definedName>
    <definedName name="sa" hidden="1">#REF!</definedName>
    <definedName name="sadaa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safasf\" localSheetId="0" hidden="1">#REF!</definedName>
    <definedName name="safasf\" hidden="1">#REF!</definedName>
    <definedName name="SAPBEXrevision" hidden="1">3</definedName>
    <definedName name="SAPBEXsysID" hidden="1">"B1D"</definedName>
    <definedName name="SAPBEXwbID" hidden="1">"92JLM80MZPCSJXGAFY83T8KQG"</definedName>
    <definedName name="Sc" localSheetId="0" hidden="1">[19]Mercado!#REF!</definedName>
    <definedName name="Sc" hidden="1">[19]Mercado!#REF!</definedName>
    <definedName name="SC_Ano" hidden="1">{"IMP02",#N/A,FALSE,"PREVISÃO DE VENDAS"}</definedName>
    <definedName name="sdfs" localSheetId="0" hidden="1">[19]Mercado!#REF!</definedName>
    <definedName name="sdfs" hidden="1">[19]Mercado!#REF!</definedName>
    <definedName name="sencount" hidden="1">1</definedName>
    <definedName name="SS" localSheetId="0" hidden="1">[25]ce!#REF!</definedName>
    <definedName name="SS" hidden="1">[25]ce!#REF!</definedName>
    <definedName name="sucata" hidden="1">{#N/A,#N/A,FALSE,"PACCIL";#N/A,#N/A,FALSE,"PAITACAN";#N/A,#N/A,FALSE,"PARECO";#N/A,#N/A,FALSE,"PA62";#N/A,#N/A,FALSE,"PAFINAL";#N/A,#N/A,FALSE,"PARECONF";#N/A,#N/A,FALSE,"PARECOND"}</definedName>
    <definedName name="tania" hidden="1">{#N/A,#N/A,FALSE,"PACCIL";#N/A,#N/A,FALSE,"PAITACAN";#N/A,#N/A,FALSE,"PARECO";#N/A,#N/A,FALSE,"PA62";#N/A,#N/A,FALSE,"PAFINAL";#N/A,#N/A,FALSE,"PARECONF";#N/A,#N/A,FALSE,"PARECOND"}</definedName>
    <definedName name="tdfgdfgdsg" localSheetId="0" hidden="1">[22]Mercado!#REF!</definedName>
    <definedName name="tdfgdfgdsg" hidden="1">[22]Mercado!#REF!</definedName>
    <definedName name="teste" localSheetId="0" hidden="1">[26]Mercado!#REF!</definedName>
    <definedName name="teste" hidden="1">[26]Mercado!#REF!</definedName>
    <definedName name="TESTE1" localSheetId="0" hidden="1">[27]Mercado!#REF!</definedName>
    <definedName name="TESTE1" hidden="1">[27]Mercado!#REF!</definedName>
    <definedName name="teste2" localSheetId="0" hidden="1">[26]Mercado!#REF!</definedName>
    <definedName name="teste2" hidden="1">[26]Mercado!#REF!</definedName>
    <definedName name="TextRefCopyRangeCount" hidden="1">33</definedName>
    <definedName name="tfds" hidden="1">{"ATI",#N/A,TRUE,"BALabr97";"PAS",#N/A,TRUE,"BALabr97";"REC",#N/A,TRUE,"BALabr97"}</definedName>
    <definedName name="TGE5RG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tudo2" hidden="1">{"ATI",#N/A,TRUE,"BALabr97";"PAS",#N/A,TRUE,"BALabr97";"REC",#N/A,TRUE,"BALabr97"}</definedName>
    <definedName name="ui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virginia" hidden="1">{#N/A,#N/A,FALSE,"PACCIL";#N/A,#N/A,FALSE,"PAITACAN";#N/A,#N/A,FALSE,"PARECO";#N/A,#N/A,FALSE,"PA62";#N/A,#N/A,FALSE,"PAFINAL";#N/A,#N/A,FALSE,"PARECONF";#N/A,#N/A,FALSE,"PARECOND"}</definedName>
    <definedName name="vtfr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e" hidden="1">{#N/A,#N/A,FALSE,"1321";#N/A,#N/A,FALSE,"1324";#N/A,#N/A,FALSE,"1333";#N/A,#N/A,FALSE,"1371"}</definedName>
    <definedName name="wedrw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er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etgew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ftrewtg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01." hidden="1">{#N/A,#N/A,FALSE,"1321";#N/A,#N/A,FALSE,"1324";#N/A,#N/A,FALSE,"1333";#N/A,#N/A,FALSE,"1371"}</definedName>
    <definedName name="wrn.Aging._.and._.Trend._.Analysis." hidden="1">{#N/A,#N/A,FALSE,"Aging Summary";#N/A,#N/A,FALSE,"Ratio Analysis";#N/A,#N/A,FALSE,"Test 120 Day Accts";#N/A,#N/A,FALSE,"Tickmarks"}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bccfc2.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Demonstrativo._.de._.Resultado." hidden="1">{#N/A,#N/A,FALSE,"Total-Custos e Despesas";#N/A,#N/A,FALSE,"Custos Diretos";#N/A,#N/A,FALSE,"Apoio Operacional";#N/A,#N/A,FALSE,"Overhead"}</definedName>
    <definedName name="wrn.Desp._.financeiras." hidden="1">{"FINANCEIRAS",#N/A,FALSE,"BALmar96"}</definedName>
    <definedName name="wrn.Despesas._.Diferidas._.Indedutíveis._.de._.1998." hidden="1">{"Despesas Diferidas Indedutíveis de 1998",#N/A,FALSE,"Impressão"}</definedName>
    <definedName name="wrn.DLPs._.DFCs.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Financeiras._.Totais." hidden="1">{"Financ.total",#N/A,FALSE,"BALJAN97"}</definedName>
    <definedName name="wrn.grafico." hidden="1">{#N/A,#N/A,FALSE,"Graficos    ( 9 )"}</definedName>
    <definedName name="wrn.IMP01." hidden="1">{#N/A,#N/A,FALSE,"PREVISÃO DE VENDAS"}</definedName>
    <definedName name="wrn.IMP02." hidden="1">{"IMP02",#N/A,FALSE,"PREVISÃO DE VENDAS"}</definedName>
    <definedName name="wrn.IMP03." hidden="1">{"IMP03",#N/A,FALSE,"PREVISÃO DE VENDAS"}</definedName>
    <definedName name="wrn.INDICADORES." hidden="1">{"PARTE1",#N/A,FALSE,"Plan1"}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JUINTI._.IRENDA." hidden="1">{"Planil_IR",#N/A,FALSE,"BALJUN97";"Financeiras_Líquidas",#N/A,FALSE,"BALJUN97"}</definedName>
    <definedName name="wrn.Orçamento._.Geral.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RCSA." hidden="1">{"E001 - GERAÇÃO DE CAIXA GERAL",#N/A,FALSE,"Ajuste";"E002 - DLP GERAL",#N/A,FALSE,"Ajuste"}</definedName>
    <definedName name="wrn.PA._.MENSAL." hidden="1">{#N/A,#N/A,FALSE,"PACCIL";#N/A,#N/A,FALSE,"PAITACAN";#N/A,#N/A,FALSE,"PARECO";#N/A,#N/A,FALSE,"PA62";#N/A,#N/A,FALSE,"PAFINAL";#N/A,#N/A,FALSE,"PARECONF";#N/A,#N/A,FALSE,"PARECOND"}</definedName>
    <definedName name="wrn.REFPET5.XLW.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SULTADO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UDO." hidden="1">{"ATI",#N/A,TRUE,"BALabr97";"PAS",#N/A,TRUE,"BALabr97";"REC",#N/A,TRUE,"BALabr97"}</definedName>
    <definedName name="WWW" hidden="1">{#N/A,#N/A,FALSE,"1321";#N/A,#N/A,FALSE,"1324";#N/A,#N/A,FALSE,"1333";#N/A,#N/A,FALSE,"1371"}</definedName>
    <definedName name="www." hidden="1">{#N/A,#N/A,FALSE,"1321";#N/A,#N/A,FALSE,"1324";#N/A,#N/A,FALSE,"1333";#N/A,#N/A,FALSE,"1371"}</definedName>
    <definedName name="XCCCC" localSheetId="0" hidden="1">[28]Plan1!#REF!</definedName>
    <definedName name="XCCCC" hidden="1">[28]Plan1!#REF!</definedName>
    <definedName name="xixi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xixi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xpaste1" hidden="1">[29]Aging!$I$9</definedName>
    <definedName name="xpaste4" localSheetId="0" hidden="1">#REF!</definedName>
    <definedName name="xpaste4" hidden="1">#REF!</definedName>
    <definedName name="xref" hidden="1">[29]Aging!$Q$1:$Q$65536</definedName>
    <definedName name="XREF_COLUMN_1" localSheetId="0" hidden="1">#REF!</definedName>
    <definedName name="XREF_COLUMN_1" hidden="1">#REF!</definedName>
    <definedName name="XREF_COLUMN_10" localSheetId="0" hidden="1">#REF!</definedName>
    <definedName name="XREF_COLUMN_10" hidden="1">#REF!</definedName>
    <definedName name="XREF_COLUMN_11" localSheetId="0" hidden="1">#REF!</definedName>
    <definedName name="XREF_COLUMN_11" hidden="1">#REF!</definedName>
    <definedName name="XREF_COLUMN_12" localSheetId="0" hidden="1">#REF!</definedName>
    <definedName name="XREF_COLUMN_12" hidden="1">#REF!</definedName>
    <definedName name="XREF_COLUMN_13" localSheetId="0" hidden="1">#REF!</definedName>
    <definedName name="XREF_COLUMN_13" hidden="1">#REF!</definedName>
    <definedName name="XREF_COLUMN_14" localSheetId="0" hidden="1">#REF!</definedName>
    <definedName name="XREF_COLUMN_14" hidden="1">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[30]Lead!#REF!</definedName>
    <definedName name="XREF_COLUMN_17" hidden="1">[30]Lead!#REF!</definedName>
    <definedName name="XREF_COLUMN_18" localSheetId="0" hidden="1">#REF!</definedName>
    <definedName name="XREF_COLUMN_18" hidden="1">#REF!</definedName>
    <definedName name="XREF_COLUMN_19" localSheetId="0" hidden="1">#REF!</definedName>
    <definedName name="XREF_COLUMN_19" hidden="1">#REF!</definedName>
    <definedName name="XREF_COLUMN_2" localSheetId="0" hidden="1">#REF!</definedName>
    <definedName name="XREF_COLUMN_2" hidden="1">#REF!</definedName>
    <definedName name="XREF_COLUMN_20" localSheetId="0" hidden="1">#REF!</definedName>
    <definedName name="XREF_COLUMN_20" hidden="1">#REF!</definedName>
    <definedName name="XREF_COLUMN_21" localSheetId="0" hidden="1">#REF!</definedName>
    <definedName name="XREF_COLUMN_21" hidden="1">#REF!</definedName>
    <definedName name="XREF_COLUMN_22" localSheetId="0" hidden="1">#REF!</definedName>
    <definedName name="XREF_COLUMN_22" hidden="1">#REF!</definedName>
    <definedName name="XREF_COLUMN_23" localSheetId="0" hidden="1">#REF!</definedName>
    <definedName name="XREF_COLUMN_23" hidden="1">#REF!</definedName>
    <definedName name="XREF_COLUMN_24" localSheetId="0" hidden="1">[30]Lead!#REF!</definedName>
    <definedName name="XREF_COLUMN_24" hidden="1">[30]Lead!#REF!</definedName>
    <definedName name="XREF_COLUMN_25" localSheetId="0" hidden="1">#REF!</definedName>
    <definedName name="XREF_COLUMN_25" hidden="1">#REF!</definedName>
    <definedName name="XREF_COLUMN_26" localSheetId="0" hidden="1">#REF!</definedName>
    <definedName name="XREF_COLUMN_26" hidden="1">#REF!</definedName>
    <definedName name="XREF_COLUMN_27" localSheetId="0" hidden="1">#REF!</definedName>
    <definedName name="XREF_COLUMN_27" hidden="1">#REF!</definedName>
    <definedName name="XREF_COLUMN_28" localSheetId="0" hidden="1">'[31]Provisão de Juros'!#REF!</definedName>
    <definedName name="XREF_COLUMN_28" hidden="1">'[31]Provisão de Juros'!#REF!</definedName>
    <definedName name="XREF_COLUMN_29" localSheetId="0" hidden="1">#REF!</definedName>
    <definedName name="XREF_COLUMN_29" hidden="1">#REF!</definedName>
    <definedName name="XREF_COLUMN_3" localSheetId="0" hidden="1">#REF!</definedName>
    <definedName name="XREF_COLUMN_3" hidden="1">#REF!</definedName>
    <definedName name="XREF_COLUMN_30" localSheetId="0" hidden="1">#REF!</definedName>
    <definedName name="XREF_COLUMN_30" hidden="1">#REF!</definedName>
    <definedName name="XREF_COLUMN_31" localSheetId="0" hidden="1">#REF!</definedName>
    <definedName name="XREF_COLUMN_31" hidden="1">#REF!</definedName>
    <definedName name="XREF_COLUMN_32" localSheetId="0" hidden="1">#REF!</definedName>
    <definedName name="XREF_COLUMN_32" hidden="1">#REF!</definedName>
    <definedName name="XREF_COLUMN_33" localSheetId="0" hidden="1">#REF!</definedName>
    <definedName name="XREF_COLUMN_33" hidden="1">#REF!</definedName>
    <definedName name="XREF_COLUMN_34" localSheetId="0" hidden="1">#REF!</definedName>
    <definedName name="XREF_COLUMN_34" hidden="1">#REF!</definedName>
    <definedName name="XREF_COLUMN_35" localSheetId="0" hidden="1">#REF!</definedName>
    <definedName name="XREF_COLUMN_35" hidden="1">#REF!</definedName>
    <definedName name="XREF_COLUMN_36" localSheetId="0" hidden="1">#REF!</definedName>
    <definedName name="XREF_COLUMN_36" hidden="1">#REF!</definedName>
    <definedName name="XREF_COLUMN_38" localSheetId="0" hidden="1">#REF!</definedName>
    <definedName name="XREF_COLUMN_38" hidden="1">#REF!</definedName>
    <definedName name="XREF_COLUMN_39" localSheetId="0" hidden="1">#REF!</definedName>
    <definedName name="XREF_COLUMN_39" hidden="1">#REF!</definedName>
    <definedName name="XREF_COLUMN_4" localSheetId="0" hidden="1">#REF!</definedName>
    <definedName name="XREF_COLUMN_4" hidden="1">#REF!</definedName>
    <definedName name="XREF_COLUMN_40" localSheetId="0" hidden="1">#REF!</definedName>
    <definedName name="XREF_COLUMN_40" hidden="1">#REF!</definedName>
    <definedName name="XREF_COLUMN_42" localSheetId="0" hidden="1">#REF!</definedName>
    <definedName name="XREF_COLUMN_42" hidden="1">#REF!</definedName>
    <definedName name="XREF_COLUMN_43" localSheetId="0" hidden="1">#REF!</definedName>
    <definedName name="XREF_COLUMN_43" hidden="1">#REF!</definedName>
    <definedName name="XREF_COLUMN_44" localSheetId="0" hidden="1">#REF!</definedName>
    <definedName name="XREF_COLUMN_44" hidden="1">#REF!</definedName>
    <definedName name="XREF_COLUMN_45" localSheetId="0" hidden="1">#REF!</definedName>
    <definedName name="XREF_COLUMN_45" hidden="1">#REF!</definedName>
    <definedName name="XREF_COLUMN_46" localSheetId="0" hidden="1">[31]Mapa!#REF!</definedName>
    <definedName name="XREF_COLUMN_46" hidden="1">[31]Mapa!#REF!</definedName>
    <definedName name="XREF_COLUMN_47" localSheetId="0" hidden="1">#REF!</definedName>
    <definedName name="XREF_COLUMN_47" hidden="1">#REF!</definedName>
    <definedName name="XREF_COLUMN_48" localSheetId="0" hidden="1">#REF!</definedName>
    <definedName name="XREF_COLUMN_48" hidden="1">#REF!</definedName>
    <definedName name="XREF_COLUMN_49" localSheetId="0" hidden="1">#REF!</definedName>
    <definedName name="XREF_COLUMN_49" hidden="1">#REF!</definedName>
    <definedName name="XREF_COLUMN_5" localSheetId="0" hidden="1">#REF!</definedName>
    <definedName name="XREF_COLUMN_5" hidden="1">#REF!</definedName>
    <definedName name="XREF_COLUMN_50" localSheetId="0" hidden="1">#REF!</definedName>
    <definedName name="XREF_COLUMN_50" hidden="1">#REF!</definedName>
    <definedName name="XREF_COLUMN_51" localSheetId="0" hidden="1">#REF!</definedName>
    <definedName name="XREF_COLUMN_51" hidden="1">#REF!</definedName>
    <definedName name="XREF_COLUMN_52" localSheetId="0" hidden="1">#REF!</definedName>
    <definedName name="XREF_COLUMN_52" hidden="1">#REF!</definedName>
    <definedName name="XREF_COLUMN_53" localSheetId="0" hidden="1">#REF!</definedName>
    <definedName name="XREF_COLUMN_53" hidden="1">#REF!</definedName>
    <definedName name="XREF_COLUMN_6" localSheetId="0" hidden="1">#REF!</definedName>
    <definedName name="XREF_COLUMN_6" hidden="1">#REF!</definedName>
    <definedName name="XREF_COLUMN_7" localSheetId="0" hidden="1">#REF!</definedName>
    <definedName name="XREF_COLUMN_7" hidden="1">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1" localSheetId="0" hidden="1">[29]Aging!#REF!</definedName>
    <definedName name="xref1" hidden="1">[29]Aging!#REF!</definedName>
    <definedName name="xref2" hidden="1">[29]XREF!$A$8</definedName>
    <definedName name="xref3" hidden="1">7</definedName>
    <definedName name="xref4" localSheetId="0" hidden="1">#REF!</definedName>
    <definedName name="xref4" hidden="1">#REF!</definedName>
    <definedName name="xref5" hidden="1">[29]Aging!$P$77</definedName>
    <definedName name="xref6" localSheetId="0" hidden="1">#REF!</definedName>
    <definedName name="xref6" hidden="1">#REF!</definedName>
    <definedName name="xref7" hidden="1">69</definedName>
    <definedName name="xref8" hidden="1">'[29]PDD-Movimentação'!$C$35</definedName>
    <definedName name="xref9" localSheetId="0" hidden="1">#REF!</definedName>
    <definedName name="xref9" hidden="1">#REF!</definedName>
    <definedName name="XRefActiveRow" localSheetId="0" hidden="1">#REF!</definedName>
    <definedName name="XRefActiveRow" hidden="1">#REF!</definedName>
    <definedName name="XRefColumnsCount" hidden="1">6</definedName>
    <definedName name="XRefCopy1" localSheetId="0" hidden="1">#REF!</definedName>
    <definedName name="XRefCopy1" hidden="1">#REF!</definedName>
    <definedName name="XRefCopy10" localSheetId="0" hidden="1">#REF!</definedName>
    <definedName name="XRefCopy10" hidden="1">#REF!</definedName>
    <definedName name="XRefCopy101" localSheetId="0" hidden="1">#REF!</definedName>
    <definedName name="XRefCopy101" hidden="1">#REF!</definedName>
    <definedName name="XRefCopy103" localSheetId="0" hidden="1">#REF!</definedName>
    <definedName name="XRefCopy103" hidden="1">#REF!</definedName>
    <definedName name="XRefCopy10Row" localSheetId="0" hidden="1">[32]XREF!#REF!</definedName>
    <definedName name="XRefCopy10Row" hidden="1">[32]XREF!#REF!</definedName>
    <definedName name="XRefCopy11" localSheetId="0" hidden="1">#REF!</definedName>
    <definedName name="XRefCopy11" hidden="1">#REF!</definedName>
    <definedName name="XRefCopy11Row" localSheetId="0" hidden="1">#REF!</definedName>
    <definedName name="XRefCopy11Row" hidden="1">#REF!</definedName>
    <definedName name="XRefCopy12" localSheetId="0" hidden="1">#REF!</definedName>
    <definedName name="XRefCopy12" hidden="1">#REF!</definedName>
    <definedName name="XRefCopy12Row" localSheetId="0" hidden="1">[33]XREF!#REF!</definedName>
    <definedName name="XRefCopy12Row" hidden="1">[33]XREF!#REF!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" localSheetId="0" hidden="1">#REF!</definedName>
    <definedName name="XRefCopy14" hidden="1">#REF!</definedName>
    <definedName name="XRefCopy14Row" localSheetId="0" hidden="1">[33]XREF!#REF!</definedName>
    <definedName name="XRefCopy14Row" hidden="1">[33]XREF!#REF!</definedName>
    <definedName name="XRefCopy15" localSheetId="0" hidden="1">#REF!</definedName>
    <definedName name="XRefCopy15" hidden="1">#REF!</definedName>
    <definedName name="XRefCopy15Row" localSheetId="0" hidden="1">[34]XREF!#REF!</definedName>
    <definedName name="XRefCopy15Row" hidden="1">[34]XREF!#REF!</definedName>
    <definedName name="XRefCopy16" localSheetId="0" hidden="1">#REF!</definedName>
    <definedName name="XRefCopy16" hidden="1">#REF!</definedName>
    <definedName name="XRefCopy16Row" localSheetId="0" hidden="1">[34]XREF!#REF!</definedName>
    <definedName name="XRefCopy16Row" hidden="1">[34]XREF!#REF!</definedName>
    <definedName name="XRefCopy17" localSheetId="0" hidden="1">'[34]IR. CS'!#REF!</definedName>
    <definedName name="XRefCopy17" hidden="1">'[34]IR. CS'!#REF!</definedName>
    <definedName name="XRefCopy17Row" localSheetId="0" hidden="1">#REF!</definedName>
    <definedName name="XRefCopy17Row" hidden="1">#REF!</definedName>
    <definedName name="XRefCopy18" localSheetId="0" hidden="1">#REF!</definedName>
    <definedName name="XRefCopy18" hidden="1">#REF!</definedName>
    <definedName name="XRefCopy18Row" localSheetId="0" hidden="1">#REF!</definedName>
    <definedName name="XRefCopy18Row" hidden="1">#REF!</definedName>
    <definedName name="XRefCopy19" localSheetId="0" hidden="1">#REF!</definedName>
    <definedName name="XRefCopy19" hidden="1">#REF!</definedName>
    <definedName name="XRefCopy19Row" localSheetId="0" hidden="1">[35]XREF!#REF!</definedName>
    <definedName name="XRefCopy19Row" hidden="1">[35]XREF!#REF!</definedName>
    <definedName name="XRefCopy1Row" localSheetId="0" hidden="1">#REF!</definedName>
    <definedName name="XRefCopy1Row" hidden="1">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localSheetId="0" hidden="1">[32]XREF!#REF!</definedName>
    <definedName name="XRefCopy20Row" hidden="1">[32]XREF!#REF!</definedName>
    <definedName name="XRefCopy21" localSheetId="0" hidden="1">[36]Lead!#REF!</definedName>
    <definedName name="XRefCopy21" hidden="1">[36]Lead!#REF!</definedName>
    <definedName name="XRefCopy21Row" localSheetId="0" hidden="1">#REF!</definedName>
    <definedName name="XRefCopy21Row" hidden="1">#REF!</definedName>
    <definedName name="XRefCopy22" localSheetId="0" hidden="1">#REF!</definedName>
    <definedName name="XRefCopy22" hidden="1">#REF!</definedName>
    <definedName name="XRefCopy22Row" localSheetId="0" hidden="1">#REF!</definedName>
    <definedName name="XRefCopy22Row" hidden="1">#REF!</definedName>
    <definedName name="XRefCopy23" localSheetId="0" hidden="1">#REF!</definedName>
    <definedName name="XRefCopy23" hidden="1">#REF!</definedName>
    <definedName name="XRefCopy23Row" localSheetId="0" hidden="1">#REF!</definedName>
    <definedName name="XRefCopy23Row" hidden="1">#REF!</definedName>
    <definedName name="XRefCopy24" localSheetId="0" hidden="1">#REF!</definedName>
    <definedName name="XRefCopy24" hidden="1">#REF!</definedName>
    <definedName name="XRefCopy24Row" localSheetId="0" hidden="1">#REF!</definedName>
    <definedName name="XRefCopy24Row" hidden="1">#REF!</definedName>
    <definedName name="XRefCopy25" localSheetId="0" hidden="1">#REF!</definedName>
    <definedName name="XRefCopy25" hidden="1">#REF!</definedName>
    <definedName name="XRefCopy25Row" localSheetId="0" hidden="1">#REF!</definedName>
    <definedName name="XRefCopy25Row" hidden="1">#REF!</definedName>
    <definedName name="XRefCopy26" localSheetId="0" hidden="1">#REF!</definedName>
    <definedName name="XRefCopy26" hidden="1">#REF!</definedName>
    <definedName name="XRefCopy26Row" localSheetId="0" hidden="1">[32]XREF!#REF!</definedName>
    <definedName name="XRefCopy26Row" hidden="1">[32]XREF!#REF!</definedName>
    <definedName name="XRefCopy27" localSheetId="0" hidden="1">#REF!</definedName>
    <definedName name="XRefCopy27" hidden="1">#REF!</definedName>
    <definedName name="XRefCopy27Row" localSheetId="0" hidden="1">#REF!</definedName>
    <definedName name="XRefCopy27Row" hidden="1">#REF!</definedName>
    <definedName name="XRefCopy28" localSheetId="0" hidden="1">#REF!</definedName>
    <definedName name="XRefCopy28" hidden="1">#REF!</definedName>
    <definedName name="XRefCopy28Row" localSheetId="0" hidden="1">#REF!</definedName>
    <definedName name="XRefCopy28Row" hidden="1">#REF!</definedName>
    <definedName name="XRefCopy29" localSheetId="0" hidden="1">'[37]Teste Equity 30.09.03'!#REF!</definedName>
    <definedName name="XRefCopy29" hidden="1">'[37]Teste Equity 30.09.03'!#REF!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0" localSheetId="0" hidden="1">#REF!</definedName>
    <definedName name="XRefCopy30" hidden="1">#REF!</definedName>
    <definedName name="XRefCopy30Row" localSheetId="0" hidden="1">#REF!</definedName>
    <definedName name="XRefCopy30Row" hidden="1">#REF!</definedName>
    <definedName name="XRefCopy31" localSheetId="0" hidden="1">#REF!</definedName>
    <definedName name="XRefCopy31" hidden="1">#REF!</definedName>
    <definedName name="XRefCopy31Row" localSheetId="0" hidden="1">#REF!</definedName>
    <definedName name="XRefCopy31Row" hidden="1">#REF!</definedName>
    <definedName name="XRefCopy32" localSheetId="0" hidden="1">#REF!</definedName>
    <definedName name="XRefCopy32" hidden="1">#REF!</definedName>
    <definedName name="XRefCopy32Row" localSheetId="0" hidden="1">#REF!</definedName>
    <definedName name="XRefCopy32Row" hidden="1">#REF!</definedName>
    <definedName name="XRefCopy33" localSheetId="0" hidden="1">#REF!</definedName>
    <definedName name="XRefCopy33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6Row" localSheetId="0" hidden="1">[38]XREF!#REF!</definedName>
    <definedName name="XRefCopy36Row" hidden="1">[38]XREF!#REF!</definedName>
    <definedName name="XRefCopy37Row" localSheetId="0" hidden="1">[39]XREF!#REF!</definedName>
    <definedName name="XRefCopy37Row" hidden="1">[39]XREF!#REF!</definedName>
    <definedName name="XRefCopy38" localSheetId="0" hidden="1">#REF!</definedName>
    <definedName name="XRefCopy38" hidden="1">#REF!</definedName>
    <definedName name="XRefCopy39" localSheetId="0" hidden="1">#REF!</definedName>
    <definedName name="XRefCopy39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" localSheetId="0" hidden="1">#REF!</definedName>
    <definedName name="XRefCopy4" hidden="1">#REF!</definedName>
    <definedName name="XRefCopy40" localSheetId="0" hidden="1">#REF!</definedName>
    <definedName name="XRefCopy40" hidden="1">#REF!</definedName>
    <definedName name="XRefCopy40Row" localSheetId="0" hidden="1">#REF!</definedName>
    <definedName name="XRefCopy40Row" hidden="1">#REF!</definedName>
    <definedName name="XRefCopy41" localSheetId="0" hidden="1">#REF!</definedName>
    <definedName name="XRefCopy41" hidden="1">#REF!</definedName>
    <definedName name="XRefCopy41Row" localSheetId="0" hidden="1">#REF!</definedName>
    <definedName name="XRefCopy41Row" hidden="1">#REF!</definedName>
    <definedName name="XRefCopy42" localSheetId="0" hidden="1">#REF!</definedName>
    <definedName name="XRefCopy42" hidden="1">#REF!</definedName>
    <definedName name="XRefCopy42Row" localSheetId="0" hidden="1">[39]XREF!#REF!</definedName>
    <definedName name="XRefCopy42Row" hidden="1">[39]XREF!#REF!</definedName>
    <definedName name="XRefCopy43" localSheetId="0" hidden="1">#REF!</definedName>
    <definedName name="XRefCopy43" hidden="1">#REF!</definedName>
    <definedName name="XRefCopy43Row" localSheetId="0" hidden="1">[39]XREF!#REF!</definedName>
    <definedName name="XRefCopy43Row" hidden="1">[39]XREF!#REF!</definedName>
    <definedName name="XRefCopy44" localSheetId="0" hidden="1">#REF!</definedName>
    <definedName name="XRefCopy44" hidden="1">#REF!</definedName>
    <definedName name="XRefCopy44Row" localSheetId="0" hidden="1">#REF!</definedName>
    <definedName name="XRefCopy44Row" hidden="1">#REF!</definedName>
    <definedName name="XRefCopy45" localSheetId="0" hidden="1">[30]Lead!#REF!</definedName>
    <definedName name="XRefCopy45" hidden="1">[30]Lead!#REF!</definedName>
    <definedName name="XRefCopy45Row" localSheetId="0" hidden="1">#REF!</definedName>
    <definedName name="XRefCopy45Row" hidden="1">#REF!</definedName>
    <definedName name="XRefCopy46" localSheetId="0" hidden="1">#REF!</definedName>
    <definedName name="XRefCopy46" hidden="1">#REF!</definedName>
    <definedName name="XRefCopy46Row" localSheetId="0" hidden="1">#REF!</definedName>
    <definedName name="XRefCopy46Row" hidden="1">#REF!</definedName>
    <definedName name="XRefCopy47" localSheetId="0" hidden="1">#REF!</definedName>
    <definedName name="XRefCopy47" hidden="1">#REF!</definedName>
    <definedName name="XRefCopy47Row" localSheetId="0" hidden="1">[40]XREF!#REF!</definedName>
    <definedName name="XRefCopy47Row" hidden="1">[40]XREF!#REF!</definedName>
    <definedName name="XRefCopy48" localSheetId="0" hidden="1">#REF!</definedName>
    <definedName name="XRefCopy48" hidden="1">#REF!</definedName>
    <definedName name="XRefCopy48Row" localSheetId="0" hidden="1">#REF!</definedName>
    <definedName name="XRefCopy48Row" hidden="1">#REF!</definedName>
    <definedName name="XRefCopy49" localSheetId="0" hidden="1">[30]Lead!#REF!</definedName>
    <definedName name="XRefCopy49" hidden="1">[30]Lead!#REF!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" localSheetId="0" hidden="1">#REF!</definedName>
    <definedName name="XRefCopy50" hidden="1">#REF!</definedName>
    <definedName name="XRefCopy50Row" localSheetId="0" hidden="1">#REF!</definedName>
    <definedName name="XRefCopy50Row" hidden="1">#REF!</definedName>
    <definedName name="XRefCopy51" localSheetId="0" hidden="1">#REF!</definedName>
    <definedName name="XRefCopy51" hidden="1">#REF!</definedName>
    <definedName name="XRefCopy51Row" localSheetId="0" hidden="1">#REF!</definedName>
    <definedName name="XRefCopy51Row" hidden="1">#REF!</definedName>
    <definedName name="XRefCopy52" localSheetId="0" hidden="1">#REF!</definedName>
    <definedName name="XRefCopy52" hidden="1">#REF!</definedName>
    <definedName name="XRefCopy52Row" localSheetId="0" hidden="1">#REF!</definedName>
    <definedName name="XRefCopy52Row" hidden="1">#REF!</definedName>
    <definedName name="XRefCopy53" localSheetId="0" hidden="1">#REF!</definedName>
    <definedName name="XRefCopy53" hidden="1">#REF!</definedName>
    <definedName name="XRefCopy53Row" localSheetId="0" hidden="1">#REF!</definedName>
    <definedName name="XRefCopy53Row" hidden="1">#REF!</definedName>
    <definedName name="XRefCopy54" localSheetId="0" hidden="1">#REF!</definedName>
    <definedName name="XRefCopy54" hidden="1">#REF!</definedName>
    <definedName name="XRefCopy54Row" localSheetId="0" hidden="1">#REF!</definedName>
    <definedName name="XRefCopy54Row" hidden="1">#REF!</definedName>
    <definedName name="XRefCopy55" localSheetId="0" hidden="1">[40]Lead!#REF!</definedName>
    <definedName name="XRefCopy55" hidden="1">[40]Lead!#REF!</definedName>
    <definedName name="XRefCopy56" localSheetId="0" hidden="1">#REF!</definedName>
    <definedName name="XRefCopy56" hidden="1">#REF!</definedName>
    <definedName name="XRefCopy56Row" localSheetId="0" hidden="1">#REF!</definedName>
    <definedName name="XRefCopy56Row" hidden="1">#REF!</definedName>
    <definedName name="XRefCopy57" localSheetId="0" hidden="1">#REF!</definedName>
    <definedName name="XRefCopy57" hidden="1">#REF!</definedName>
    <definedName name="XRefCopy57Row" localSheetId="0" hidden="1">#REF!</definedName>
    <definedName name="XRefCopy57Row" hidden="1">#REF!</definedName>
    <definedName name="XRefCopy58" localSheetId="0" hidden="1">[30]Lead!#REF!</definedName>
    <definedName name="XRefCopy58" hidden="1">[30]Lead!#REF!</definedName>
    <definedName name="XRefCopy58Row" localSheetId="0" hidden="1">[39]XREF!#REF!</definedName>
    <definedName name="XRefCopy58Row" hidden="1">[39]XREF!#REF!</definedName>
    <definedName name="XRefCopy59" localSheetId="0" hidden="1">#REF!</definedName>
    <definedName name="XRefCopy59" hidden="1">#REF!</definedName>
    <definedName name="XRefCopy59Row" localSheetId="0" hidden="1">#REF!</definedName>
    <definedName name="XRefCopy59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0" localSheetId="0" hidden="1">#REF!</definedName>
    <definedName name="XRefCopy60" hidden="1">#REF!</definedName>
    <definedName name="XRefCopy60Row" localSheetId="0" hidden="1">#REF!</definedName>
    <definedName name="XRefCopy60Row" hidden="1">#REF!</definedName>
    <definedName name="XRefCopy61" localSheetId="0" hidden="1">#REF!</definedName>
    <definedName name="XRefCopy61" hidden="1">#REF!</definedName>
    <definedName name="XRefCopy61Row" localSheetId="0" hidden="1">#REF!</definedName>
    <definedName name="XRefCopy61Row" hidden="1">#REF!</definedName>
    <definedName name="XRefCopy62" localSheetId="0" hidden="1">#REF!</definedName>
    <definedName name="XRefCopy62" hidden="1">#REF!</definedName>
    <definedName name="XRefCopy62Row" localSheetId="0" hidden="1">#REF!</definedName>
    <definedName name="XRefCopy62Row" hidden="1">#REF!</definedName>
    <definedName name="XRefCopy63" localSheetId="0" hidden="1">[30]Lead!#REF!</definedName>
    <definedName name="XRefCopy63" hidden="1">[30]Lead!#REF!</definedName>
    <definedName name="XRefCopy63Row" localSheetId="0" hidden="1">#REF!</definedName>
    <definedName name="XRefCopy63Row" hidden="1">#REF!</definedName>
    <definedName name="XRefCopy64" localSheetId="0" hidden="1">#REF!</definedName>
    <definedName name="XRefCopy64" hidden="1">#REF!</definedName>
    <definedName name="XRefCopy64Row" localSheetId="0" hidden="1">#REF!</definedName>
    <definedName name="XRefCopy64Row" hidden="1">#REF!</definedName>
    <definedName name="XRefCopy65" localSheetId="0" hidden="1">#REF!</definedName>
    <definedName name="XRefCopy65" hidden="1">#REF!</definedName>
    <definedName name="XRefCopy65Row" localSheetId="0" hidden="1">#REF!</definedName>
    <definedName name="XRefCopy65Row" hidden="1">#REF!</definedName>
    <definedName name="XRefCopy66" localSheetId="0" hidden="1">#REF!</definedName>
    <definedName name="XRefCopy66" hidden="1">#REF!</definedName>
    <definedName name="XRefCopy66Row" localSheetId="0" hidden="1">#REF!</definedName>
    <definedName name="XRefCopy66Row" hidden="1">#REF!</definedName>
    <definedName name="XRefCopy67" localSheetId="0" hidden="1">#REF!</definedName>
    <definedName name="XRefCopy67" hidden="1">#REF!</definedName>
    <definedName name="XRefCopy68" localSheetId="0" hidden="1">#REF!</definedName>
    <definedName name="XRefCopy68" hidden="1">#REF!</definedName>
    <definedName name="XRefCopy6Row" localSheetId="0" hidden="1">#REF!</definedName>
    <definedName name="XRefCopy6Row" hidden="1">#REF!</definedName>
    <definedName name="XRefCopy7" localSheetId="0" hidden="1">#REF!</definedName>
    <definedName name="XRefCopy7" hidden="1">#REF!</definedName>
    <definedName name="XRefCopy70" localSheetId="0" hidden="1">[30]Lead!#REF!</definedName>
    <definedName name="XRefCopy70" hidden="1">[30]Lead!#REF!</definedName>
    <definedName name="XRefCopy70Row" localSheetId="0" hidden="1">#REF!</definedName>
    <definedName name="XRefCopy70Row" hidden="1">#REF!</definedName>
    <definedName name="XRefCopy71" localSheetId="0" hidden="1">#REF!</definedName>
    <definedName name="XRefCopy71" hidden="1">#REF!</definedName>
    <definedName name="XRefCopy71Row" localSheetId="0" hidden="1">#REF!</definedName>
    <definedName name="XRefCopy71Row" hidden="1">#REF!</definedName>
    <definedName name="XRefCopy72" localSheetId="0" hidden="1">#REF!</definedName>
    <definedName name="XRefCopy72" hidden="1">#REF!</definedName>
    <definedName name="XRefCopy72Row" localSheetId="0" hidden="1">#REF!</definedName>
    <definedName name="XRefCopy72Row" hidden="1">#REF!</definedName>
    <definedName name="XRefCopy73" localSheetId="0" hidden="1">#REF!</definedName>
    <definedName name="XRefCopy73" hidden="1">#REF!</definedName>
    <definedName name="XRefCopy73Row" localSheetId="0" hidden="1">#REF!</definedName>
    <definedName name="XRefCopy73Row" hidden="1">#REF!</definedName>
    <definedName name="XRefCopy74" localSheetId="0" hidden="1">#REF!</definedName>
    <definedName name="XRefCopy74" hidden="1">#REF!</definedName>
    <definedName name="XRefCopy74Row" localSheetId="0" hidden="1">#REF!</definedName>
    <definedName name="XRefCopy74Row" hidden="1">#REF!</definedName>
    <definedName name="XRefCopy75" localSheetId="0" hidden="1">#REF!</definedName>
    <definedName name="XRefCopy75" hidden="1">#REF!</definedName>
    <definedName name="XRefCopy75Row" localSheetId="0" hidden="1">#REF!</definedName>
    <definedName name="XRefCopy75Row" hidden="1">#REF!</definedName>
    <definedName name="XRefCopy76" localSheetId="0" hidden="1">#REF!</definedName>
    <definedName name="XRefCopy76" hidden="1">#REF!</definedName>
    <definedName name="XRefCopy76Row" localSheetId="0" hidden="1">#REF!</definedName>
    <definedName name="XRefCopy76Row" hidden="1">#REF!</definedName>
    <definedName name="XRefCopy77" localSheetId="0" hidden="1">#REF!</definedName>
    <definedName name="XRefCopy77" hidden="1">#REF!</definedName>
    <definedName name="XRefCopy77Row" localSheetId="0" hidden="1">#REF!</definedName>
    <definedName name="XRefCopy77Row" hidden="1">#REF!</definedName>
    <definedName name="XRefCopy78" localSheetId="0" hidden="1">#REF!</definedName>
    <definedName name="XRefCopy78" hidden="1">#REF!</definedName>
    <definedName name="XRefCopy78Row" localSheetId="0" hidden="1">#REF!</definedName>
    <definedName name="XRefCopy78Row" hidden="1">#REF!</definedName>
    <definedName name="XRefCopy79" localSheetId="0" hidden="1">#REF!</definedName>
    <definedName name="XRefCopy79" hidden="1">#REF!</definedName>
    <definedName name="XRefCopy79Row" localSheetId="0" hidden="1">#REF!</definedName>
    <definedName name="XRefCopy79Row" hidden="1">#REF!</definedName>
    <definedName name="XRefCopy7Row" localSheetId="0" hidden="1">#REF!</definedName>
    <definedName name="XRefCopy7Row" hidden="1">#REF!</definedName>
    <definedName name="XRefCopy8" localSheetId="0" hidden="1">#REF!</definedName>
    <definedName name="XRefCopy8" hidden="1">#REF!</definedName>
    <definedName name="XRefCopy80" localSheetId="0" hidden="1">#REF!</definedName>
    <definedName name="XRefCopy80" hidden="1">#REF!</definedName>
    <definedName name="XRefCopy80Row" localSheetId="0" hidden="1">#REF!</definedName>
    <definedName name="XRefCopy80Row" hidden="1">#REF!</definedName>
    <definedName name="XRefCopy81Row" localSheetId="0" hidden="1">#REF!</definedName>
    <definedName name="XRefCopy81Row" hidden="1">#REF!</definedName>
    <definedName name="XRefCopy82" localSheetId="0" hidden="1">#REF!</definedName>
    <definedName name="XRefCopy82" hidden="1">#REF!</definedName>
    <definedName name="XRefCopy82Row" localSheetId="0" hidden="1">#REF!</definedName>
    <definedName name="XRefCopy82Row" hidden="1">#REF!</definedName>
    <definedName name="XRefCopy83" localSheetId="0" hidden="1">#REF!</definedName>
    <definedName name="XRefCopy83" hidden="1">#REF!</definedName>
    <definedName name="XRefCopy83Row" localSheetId="0" hidden="1">#REF!</definedName>
    <definedName name="XRefCopy83Row" hidden="1">#REF!</definedName>
    <definedName name="XRefCopy84Row" localSheetId="0" hidden="1">#REF!</definedName>
    <definedName name="XRefCopy84Row" hidden="1">#REF!</definedName>
    <definedName name="XRefCopy85" localSheetId="0" hidden="1">#REF!</definedName>
    <definedName name="XRefCopy85" hidden="1">#REF!</definedName>
    <definedName name="XRefCopy85Row" localSheetId="0" hidden="1">#REF!</definedName>
    <definedName name="XRefCopy85Row" hidden="1">#REF!</definedName>
    <definedName name="XRefCopy86" localSheetId="0" hidden="1">#REF!</definedName>
    <definedName name="XRefCopy86" hidden="1">#REF!</definedName>
    <definedName name="XRefCopy87" localSheetId="0" hidden="1">#REF!</definedName>
    <definedName name="XRefCopy87" hidden="1">#REF!</definedName>
    <definedName name="XRefCopy87Row" localSheetId="0" hidden="1">#REF!</definedName>
    <definedName name="XRefCopy87Row" hidden="1">#REF!</definedName>
    <definedName name="XRefCopy88" localSheetId="0" hidden="1">#REF!</definedName>
    <definedName name="XRefCopy88" hidden="1">#REF!</definedName>
    <definedName name="XRefCopy88Row" localSheetId="0" hidden="1">#REF!</definedName>
    <definedName name="XRefCopy88Row" hidden="1">#REF!</definedName>
    <definedName name="XRefCopy89" localSheetId="0" hidden="1">[31]Adições!#REF!</definedName>
    <definedName name="XRefCopy89" hidden="1">[31]Adições!#REF!</definedName>
    <definedName name="XRefCopy89Row" localSheetId="0" hidden="1">#REF!</definedName>
    <definedName name="XRefCopy89Row" hidden="1">#REF!</definedName>
    <definedName name="XRefCopy8Row" localSheetId="0" hidden="1">#REF!</definedName>
    <definedName name="XRefCopy8Row" hidden="1">#REF!</definedName>
    <definedName name="XRefCopy9" localSheetId="0" hidden="1">#REF!</definedName>
    <definedName name="XRefCopy9" hidden="1">#REF!</definedName>
    <definedName name="XRefCopy90" localSheetId="0" hidden="1">#REF!</definedName>
    <definedName name="XRefCopy90" hidden="1">#REF!</definedName>
    <definedName name="XRefCopy90Row" localSheetId="0" hidden="1">#REF!</definedName>
    <definedName name="XRefCopy90Row" hidden="1">#REF!</definedName>
    <definedName name="XRefCopy91" localSheetId="0" hidden="1">#REF!</definedName>
    <definedName name="XRefCopy91" hidden="1">#REF!</definedName>
    <definedName name="XRefCopy91Row" localSheetId="0" hidden="1">#REF!</definedName>
    <definedName name="XRefCopy91Row" hidden="1">#REF!</definedName>
    <definedName name="XRefCopy92" localSheetId="0" hidden="1">[31]Mapa!#REF!</definedName>
    <definedName name="XRefCopy92" hidden="1">[31]Mapa!#REF!</definedName>
    <definedName name="XRefCopy92Row" localSheetId="0" hidden="1">#REF!</definedName>
    <definedName name="XRefCopy92Row" hidden="1">#REF!</definedName>
    <definedName name="XRefCopy93" localSheetId="0" hidden="1">#REF!</definedName>
    <definedName name="XRefCopy93" hidden="1">#REF!</definedName>
    <definedName name="XRefCopy93Row" localSheetId="0" hidden="1">#REF!</definedName>
    <definedName name="XRefCopy93Row" hidden="1">#REF!</definedName>
    <definedName name="XRefCopy94" localSheetId="0" hidden="1">#REF!</definedName>
    <definedName name="XRefCopy94" hidden="1">#REF!</definedName>
    <definedName name="XRefCopy94Row" localSheetId="0" hidden="1">#REF!</definedName>
    <definedName name="XRefCopy94Row" hidden="1">#REF!</definedName>
    <definedName name="XRefCopy95" localSheetId="0" hidden="1">#REF!</definedName>
    <definedName name="XRefCopy95" hidden="1">#REF!</definedName>
    <definedName name="XRefCopy95Row" localSheetId="0" hidden="1">#REF!</definedName>
    <definedName name="XRefCopy95Row" hidden="1">#REF!</definedName>
    <definedName name="XRefCopy96" localSheetId="0" hidden="1">[31]Mapa!#REF!</definedName>
    <definedName name="XRefCopy96" hidden="1">[31]Mapa!#REF!</definedName>
    <definedName name="XRefCopy96Row" localSheetId="0" hidden="1">#REF!</definedName>
    <definedName name="XRefCopy96Row" hidden="1">#REF!</definedName>
    <definedName name="XRefCopy97" localSheetId="0" hidden="1">#REF!</definedName>
    <definedName name="XRefCopy97" hidden="1">#REF!</definedName>
    <definedName name="XRefCopy97Row" localSheetId="0" hidden="1">#REF!</definedName>
    <definedName name="XRefCopy97Row" hidden="1">#REF!</definedName>
    <definedName name="XRefCopy9Row" localSheetId="0" hidden="1">#REF!</definedName>
    <definedName name="XRefCopy9Row" hidden="1">#REF!</definedName>
    <definedName name="XRefCopyRangeCount" hidden="1">9</definedName>
    <definedName name="XRefPaste1" localSheetId="0" hidden="1">#REF!</definedName>
    <definedName name="XRefPaste1" hidden="1">#REF!</definedName>
    <definedName name="XRefPaste10" localSheetId="0" hidden="1">#REF!</definedName>
    <definedName name="XRefPaste10" hidden="1">#REF!</definedName>
    <definedName name="XRefPaste100Row" localSheetId="0" hidden="1">[41]XREF!#REF!</definedName>
    <definedName name="XRefPaste100Row" hidden="1">[41]XREF!#REF!</definedName>
    <definedName name="XRefPaste10Row" localSheetId="0" hidden="1">#REF!</definedName>
    <definedName name="XRefPaste10Row" hidden="1">#REF!</definedName>
    <definedName name="XRefPaste11" localSheetId="0" hidden="1">#REF!</definedName>
    <definedName name="XRefPaste11" hidden="1">#REF!</definedName>
    <definedName name="XRefPaste11Row" localSheetId="0" hidden="1">#REF!</definedName>
    <definedName name="XRefPaste11Row" hidden="1">#REF!</definedName>
    <definedName name="XRefPaste12" localSheetId="0" hidden="1">#REF!</definedName>
    <definedName name="XRefPaste12" hidden="1">#REF!</definedName>
    <definedName name="XRefPaste12Row" localSheetId="0" hidden="1">#REF!</definedName>
    <definedName name="XRefPaste12Row" hidden="1">#REF!</definedName>
    <definedName name="XRefPaste13" localSheetId="0" hidden="1">[36]Lead!#REF!</definedName>
    <definedName name="XRefPaste13" hidden="1">[36]Lead!#REF!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" localSheetId="0" hidden="1">#REF!</definedName>
    <definedName name="XRefPaste15" hidden="1">#REF!</definedName>
    <definedName name="XRefPaste15Row" localSheetId="0" hidden="1">#REF!</definedName>
    <definedName name="XRefPaste15Row" hidden="1">#REF!</definedName>
    <definedName name="XRefPaste16" localSheetId="0" hidden="1">#REF!</definedName>
    <definedName name="XRefPaste16" hidden="1">#REF!</definedName>
    <definedName name="XRefPaste16Row" localSheetId="0" hidden="1">[32]XREF!#REF!</definedName>
    <definedName name="XRefPaste16Row" hidden="1">[32]XREF!#REF!</definedName>
    <definedName name="XRefPaste17" localSheetId="0" hidden="1">#REF!</definedName>
    <definedName name="XRefPaste17" hidden="1">#REF!</definedName>
    <definedName name="XRefPaste17Row" localSheetId="0" hidden="1">[32]XREF!#REF!</definedName>
    <definedName name="XRefPaste17Row" hidden="1">[32]XREF!#REF!</definedName>
    <definedName name="XRefPaste18" localSheetId="0" hidden="1">#REF!</definedName>
    <definedName name="XRefPaste18" hidden="1">#REF!</definedName>
    <definedName name="XRefPaste18Row" localSheetId="0" hidden="1">[32]XREF!#REF!</definedName>
    <definedName name="XRefPaste18Row" hidden="1">[32]XREF!#REF!</definedName>
    <definedName name="XRefPaste19" localSheetId="0" hidden="1">#REF!</definedName>
    <definedName name="XRefPaste19" hidden="1">#REF!</definedName>
    <definedName name="XRefPaste19Row" localSheetId="0" hidden="1">[32]XREF!#REF!</definedName>
    <definedName name="XRefPaste19Row" hidden="1">[32]XREF!#REF!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" localSheetId="0" hidden="1">#REF!</definedName>
    <definedName name="XRefPaste20" hidden="1">#REF!</definedName>
    <definedName name="XRefPaste20Row" localSheetId="0" hidden="1">[32]XREF!#REF!</definedName>
    <definedName name="XRefPaste20Row" hidden="1">[32]XREF!#REF!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#REF!</definedName>
    <definedName name="XRefPaste22" hidden="1">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[42]XREF!#REF!</definedName>
    <definedName name="XRefPaste23Row" hidden="1">[42]XREF!#REF!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" localSheetId="0" hidden="1">#REF!</definedName>
    <definedName name="XRefPaste25" hidden="1">#REF!</definedName>
    <definedName name="XRefPaste25Row" localSheetId="0" hidden="1">#REF!</definedName>
    <definedName name="XRefPaste25Row" hidden="1">#REF!</definedName>
    <definedName name="XRefPaste26" localSheetId="0" hidden="1">[39]CAERN!#REF!</definedName>
    <definedName name="XRefPaste26" hidden="1">[39]CAERN!#REF!</definedName>
    <definedName name="XRefPaste26Row" localSheetId="0" hidden="1">[42]XREF!#REF!</definedName>
    <definedName name="XRefPaste26Row" hidden="1">[42]XREF!#REF!</definedName>
    <definedName name="XRefPaste27Row" localSheetId="0" hidden="1">[42]XREF!#REF!</definedName>
    <definedName name="XRefPaste27Row" hidden="1">[42]XREF!#REF!</definedName>
    <definedName name="XRefPaste28" localSheetId="0" hidden="1">#REF!</definedName>
    <definedName name="XRefPaste28" hidden="1">#REF!</definedName>
    <definedName name="XRefPaste28Row" localSheetId="0" hidden="1">[40]XREF!#REF!</definedName>
    <definedName name="XRefPaste28Row" hidden="1">[40]XREF!#REF!</definedName>
    <definedName name="XRefPaste29" localSheetId="0" hidden="1">#REF!</definedName>
    <definedName name="XRefPaste29" hidden="1">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[30]Lead!#REF!</definedName>
    <definedName name="XRefPaste30" hidden="1">[30]Lead!#REF!</definedName>
    <definedName name="XRefPaste30Row" localSheetId="0" hidden="1">#REF!</definedName>
    <definedName name="XRefPaste30Row" hidden="1">#REF!</definedName>
    <definedName name="XRefPaste31" localSheetId="0" hidden="1">#REF!</definedName>
    <definedName name="XRefPaste31" hidden="1">#REF!</definedName>
    <definedName name="XRefPaste31Row" localSheetId="0" hidden="1">#REF!</definedName>
    <definedName name="XRefPaste31Row" hidden="1">#REF!</definedName>
    <definedName name="XRefPaste32" localSheetId="0" hidden="1">#REF!</definedName>
    <definedName name="XRefPaste32" hidden="1">#REF!</definedName>
    <definedName name="XRefPaste32Row" localSheetId="0" hidden="1">#REF!</definedName>
    <definedName name="XRefPaste32Row" hidden="1">#REF!</definedName>
    <definedName name="XRefPaste33" localSheetId="0" hidden="1">#REF!</definedName>
    <definedName name="XRefPaste33" hidden="1">#REF!</definedName>
    <definedName name="XRefPaste33Row" localSheetId="0" hidden="1">#REF!</definedName>
    <definedName name="XRefPaste33Row" hidden="1">#REF!</definedName>
    <definedName name="XRefPaste34" localSheetId="0" hidden="1">#REF!</definedName>
    <definedName name="XRefPaste34" hidden="1">#REF!</definedName>
    <definedName name="XRefPaste34Row" localSheetId="0" hidden="1">#REF!</definedName>
    <definedName name="XRefPaste34Row" hidden="1">#REF!</definedName>
    <definedName name="XRefPaste35" localSheetId="0" hidden="1">#REF!</definedName>
    <definedName name="XRefPaste35" hidden="1">#REF!</definedName>
    <definedName name="XRefPaste35Row" localSheetId="0" hidden="1">#REF!</definedName>
    <definedName name="XRefPaste35Row" hidden="1">#REF!</definedName>
    <definedName name="XRefPaste36" localSheetId="0" hidden="1">#REF!</definedName>
    <definedName name="XRefPaste36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8" localSheetId="0" hidden="1">[30]Lead!#REF!</definedName>
    <definedName name="XRefPaste38" hidden="1">[30]Lead!#REF!</definedName>
    <definedName name="XRefPaste38Row" localSheetId="0" hidden="1">#REF!</definedName>
    <definedName name="XRefPaste38Row" hidden="1">#REF!</definedName>
    <definedName name="XRefPaste39" localSheetId="0" hidden="1">[30]Lead!#REF!</definedName>
    <definedName name="XRefPaste39" hidden="1">[30]Lead!#REF!</definedName>
    <definedName name="XRefPaste39Row" localSheetId="0" hidden="1">#REF!</definedName>
    <definedName name="XRefPaste39Row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0" localSheetId="0" hidden="1">[30]Lead!#REF!</definedName>
    <definedName name="XRefPaste40" hidden="1">[30]Lead!#REF!</definedName>
    <definedName name="XRefPaste40Row" localSheetId="0" hidden="1">#REF!</definedName>
    <definedName name="XRefPaste40Row" hidden="1">#REF!</definedName>
    <definedName name="XRefPaste41" localSheetId="0" hidden="1">[30]Lead!#REF!</definedName>
    <definedName name="XRefPaste41" hidden="1">[30]Lead!#REF!</definedName>
    <definedName name="XRefPaste41Row" localSheetId="0" hidden="1">#REF!</definedName>
    <definedName name="XRefPaste41Row" hidden="1">#REF!</definedName>
    <definedName name="XRefPaste42" localSheetId="0" hidden="1">#REF!</definedName>
    <definedName name="XRefPaste42" hidden="1">#REF!</definedName>
    <definedName name="XRefPaste42Row" localSheetId="0" hidden="1">#REF!</definedName>
    <definedName name="XRefPaste42Row" hidden="1">#REF!</definedName>
    <definedName name="XRefPaste43" localSheetId="0" hidden="1">[30]Lead!#REF!</definedName>
    <definedName name="XRefPaste43" hidden="1">[30]Lead!#REF!</definedName>
    <definedName name="XRefPaste43Row" localSheetId="0" hidden="1">#REF!</definedName>
    <definedName name="XRefPaste43Row" hidden="1">#REF!</definedName>
    <definedName name="XRefPaste44" localSheetId="0" hidden="1">[30]Lead!#REF!</definedName>
    <definedName name="XRefPaste44" hidden="1">[30]Lead!#REF!</definedName>
    <definedName name="XRefPaste44Row" localSheetId="0" hidden="1">#REF!</definedName>
    <definedName name="XRefPaste44Row" hidden="1">#REF!</definedName>
    <definedName name="XRefPaste45" localSheetId="0" hidden="1">#REF!</definedName>
    <definedName name="XRefPaste45" hidden="1">#REF!</definedName>
    <definedName name="XRefPaste45Row" localSheetId="0" hidden="1">#REF!</definedName>
    <definedName name="XRefPaste45Row" hidden="1">#REF!</definedName>
    <definedName name="XRefPaste46Row" localSheetId="0" hidden="1">#REF!</definedName>
    <definedName name="XRefPaste46Row" hidden="1">#REF!</definedName>
    <definedName name="XRefPaste47Row" localSheetId="0" hidden="1">#REF!</definedName>
    <definedName name="XRefPaste47Row" hidden="1">#REF!</definedName>
    <definedName name="XRefPaste48Row" localSheetId="0" hidden="1">#REF!</definedName>
    <definedName name="XRefPaste48Row" hidden="1">#REF!</definedName>
    <definedName name="XRefPaste49Row" localSheetId="0" hidden="1">#REF!</definedName>
    <definedName name="XRefPaste49Row" hidden="1">#REF!</definedName>
    <definedName name="XRefPaste4Row" localSheetId="0" hidden="1">#REF!</definedName>
    <definedName name="XRefPaste4Row" hidden="1">#REF!</definedName>
    <definedName name="XRefPaste5" localSheetId="0" hidden="1">#REF!</definedName>
    <definedName name="XRefPaste5" hidden="1">#REF!</definedName>
    <definedName name="XRefPaste50Row" localSheetId="0" hidden="1">#REF!</definedName>
    <definedName name="XRefPaste50Row" hidden="1">#REF!</definedName>
    <definedName name="XRefPaste51" localSheetId="0" hidden="1">#REF!</definedName>
    <definedName name="XRefPaste51" hidden="1">#REF!</definedName>
    <definedName name="XRefPaste51Row" localSheetId="0" hidden="1">#REF!</definedName>
    <definedName name="XRefPaste51Row" hidden="1">#REF!</definedName>
    <definedName name="XRefPaste52Row" localSheetId="0" hidden="1">#REF!</definedName>
    <definedName name="XRefPaste52Row" hidden="1">#REF!</definedName>
    <definedName name="XRefPaste53Row" localSheetId="0" hidden="1">#REF!</definedName>
    <definedName name="XRefPaste53Row" hidden="1">#REF!</definedName>
    <definedName name="XRefPaste54Row" localSheetId="0" hidden="1">#REF!</definedName>
    <definedName name="XRefPaste54Row" hidden="1">#REF!</definedName>
    <definedName name="XRefPaste55" localSheetId="0" hidden="1">[31]Mapa!#REF!</definedName>
    <definedName name="XRefPaste55" hidden="1">[31]Mapa!#REF!</definedName>
    <definedName name="XRefPaste55Row" localSheetId="0" hidden="1">#REF!</definedName>
    <definedName name="XRefPaste55Row" hidden="1">#REF!</definedName>
    <definedName name="XRefPaste56Row" localSheetId="0" hidden="1">#REF!</definedName>
    <definedName name="XRefPaste56Row" hidden="1">#REF!</definedName>
    <definedName name="XRefPaste57" localSheetId="0" hidden="1">[31]Mapa!#REF!</definedName>
    <definedName name="XRefPaste57" hidden="1">[31]Mapa!#REF!</definedName>
    <definedName name="XRefPaste57Row" localSheetId="0" hidden="1">#REF!</definedName>
    <definedName name="XRefPaste57Row" hidden="1">#REF!</definedName>
    <definedName name="XRefPaste58Row" localSheetId="0" hidden="1">#REF!</definedName>
    <definedName name="XRefPaste58Row" hidden="1">#REF!</definedName>
    <definedName name="XRefPaste59Row" localSheetId="0" hidden="1">#REF!</definedName>
    <definedName name="XRefPaste59Row" hidden="1">#REF!</definedName>
    <definedName name="XRefPaste5Row" localSheetId="0" hidden="1">[43]XREF!#REF!</definedName>
    <definedName name="XRefPaste5Row" hidden="1">[43]XREF!#REF!</definedName>
    <definedName name="XRefPaste6" localSheetId="0" hidden="1">#REF!</definedName>
    <definedName name="XRefPaste6" hidden="1">#REF!</definedName>
    <definedName name="XRefPaste60" localSheetId="0" hidden="1">[31]Mapa!#REF!</definedName>
    <definedName name="XRefPaste60" hidden="1">[31]Mapa!#REF!</definedName>
    <definedName name="XRefPaste60Row" localSheetId="0" hidden="1">#REF!</definedName>
    <definedName name="XRefPaste60Row" hidden="1">#REF!</definedName>
    <definedName name="XRefPaste61" localSheetId="0" hidden="1">[31]Mapa!#REF!</definedName>
    <definedName name="XRefPaste61" hidden="1">[31]Mapa!#REF!</definedName>
    <definedName name="XRefPaste61Row" localSheetId="0" hidden="1">#REF!</definedName>
    <definedName name="XRefPaste61Row" hidden="1">#REF!</definedName>
    <definedName name="XRefPaste62" localSheetId="0" hidden="1">[31]Mapa!#REF!</definedName>
    <definedName name="XRefPaste62" hidden="1">[31]Mapa!#REF!</definedName>
    <definedName name="XRefPaste62Row" localSheetId="0" hidden="1">#REF!</definedName>
    <definedName name="XRefPaste62Row" hidden="1">#REF!</definedName>
    <definedName name="XRefPaste63" localSheetId="0" hidden="1">[31]Adições!#REF!</definedName>
    <definedName name="XRefPaste63" hidden="1">[31]Adições!#REF!</definedName>
    <definedName name="XRefPaste63Row" localSheetId="0" hidden="1">#REF!</definedName>
    <definedName name="XRefPaste63Row" hidden="1">#REF!</definedName>
    <definedName name="XRefPaste64" localSheetId="0" hidden="1">[31]Mapa!#REF!</definedName>
    <definedName name="XRefPaste64" hidden="1">[31]Mapa!#REF!</definedName>
    <definedName name="XRefPaste64Row" localSheetId="0" hidden="1">#REF!</definedName>
    <definedName name="XRefPaste64Row" hidden="1">#REF!</definedName>
    <definedName name="XRefPaste65" localSheetId="0" hidden="1">#REF!</definedName>
    <definedName name="XRefPaste65" hidden="1">#REF!</definedName>
    <definedName name="XRefPaste65Row" localSheetId="0" hidden="1">#REF!</definedName>
    <definedName name="XRefPaste65Row" hidden="1">#REF!</definedName>
    <definedName name="XRefPaste66" localSheetId="0" hidden="1">#REF!</definedName>
    <definedName name="XRefPaste66" hidden="1">#REF!</definedName>
    <definedName name="XRefPaste66Row" localSheetId="0" hidden="1">#REF!</definedName>
    <definedName name="XRefPaste66Row" hidden="1">#REF!</definedName>
    <definedName name="XRefPaste67" localSheetId="0" hidden="1">[31]Mapa!#REF!</definedName>
    <definedName name="XRefPaste67" hidden="1">[31]Mapa!#REF!</definedName>
    <definedName name="XRefPaste67Row" localSheetId="0" hidden="1">#REF!</definedName>
    <definedName name="XRefPaste67Row" hidden="1">#REF!</definedName>
    <definedName name="XRefPaste68" localSheetId="0" hidden="1">#REF!</definedName>
    <definedName name="XRefPaste68" hidden="1">#REF!</definedName>
    <definedName name="XRefPaste68Row" localSheetId="0" hidden="1">#REF!</definedName>
    <definedName name="XRefPaste68Row" hidden="1">#REF!</definedName>
    <definedName name="XRefPaste69" localSheetId="0" hidden="1">#REF!</definedName>
    <definedName name="XRefPaste69" hidden="1">#REF!</definedName>
    <definedName name="XRefPaste69Row" localSheetId="0" hidden="1">#REF!</definedName>
    <definedName name="XRefPaste69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0" localSheetId="0" hidden="1">#REF!</definedName>
    <definedName name="XRefPaste70" hidden="1">#REF!</definedName>
    <definedName name="XRefPaste70Row" localSheetId="0" hidden="1">#REF!</definedName>
    <definedName name="XRefPaste70Row" hidden="1">#REF!</definedName>
    <definedName name="XRefPaste71" localSheetId="0" hidden="1">#REF!</definedName>
    <definedName name="XRefPaste71" hidden="1">#REF!</definedName>
    <definedName name="XRefPaste71Row" localSheetId="0" hidden="1">#REF!</definedName>
    <definedName name="XRefPaste71Row" hidden="1">#REF!</definedName>
    <definedName name="XRefPaste72" localSheetId="0" hidden="1">#REF!</definedName>
    <definedName name="XRefPaste72" hidden="1">#REF!</definedName>
    <definedName name="XRefPaste72Row" localSheetId="0" hidden="1">#REF!</definedName>
    <definedName name="XRefPaste72Row" hidden="1">#REF!</definedName>
    <definedName name="XRefPaste73" localSheetId="0" hidden="1">#REF!</definedName>
    <definedName name="XRefPaste73" hidden="1">#REF!</definedName>
    <definedName name="XRefPaste73Row" localSheetId="0" hidden="1">#REF!</definedName>
    <definedName name="XRefPaste73Row" hidden="1">#REF!</definedName>
    <definedName name="XRefPaste74" localSheetId="0" hidden="1">#REF!</definedName>
    <definedName name="XRefPaste74" hidden="1">#REF!</definedName>
    <definedName name="XRefPaste74Row" localSheetId="0" hidden="1">#REF!</definedName>
    <definedName name="XRefPaste74Row" hidden="1">#REF!</definedName>
    <definedName name="XRefPaste75" localSheetId="0" hidden="1">#REF!</definedName>
    <definedName name="XRefPaste75" hidden="1">#REF!</definedName>
    <definedName name="XRefPaste75Row" localSheetId="0" hidden="1">#REF!</definedName>
    <definedName name="XRefPaste75Row" hidden="1">#REF!</definedName>
    <definedName name="XRefPaste76" localSheetId="0" hidden="1">#REF!</definedName>
    <definedName name="XRefPaste76" hidden="1">#REF!</definedName>
    <definedName name="XRefPaste76Row" localSheetId="0" hidden="1">#REF!</definedName>
    <definedName name="XRefPaste76Row" hidden="1">#REF!</definedName>
    <definedName name="XRefPaste77" localSheetId="0" hidden="1">#REF!</definedName>
    <definedName name="XRefPaste77" hidden="1">#REF!</definedName>
    <definedName name="XRefPaste77Row" localSheetId="0" hidden="1">#REF!</definedName>
    <definedName name="XRefPaste77Row" hidden="1">#REF!</definedName>
    <definedName name="XRefPaste79" localSheetId="0" hidden="1">#REF!</definedName>
    <definedName name="XRefPaste79" hidden="1">#REF!</definedName>
    <definedName name="XRefPaste79Row" localSheetId="0" hidden="1">#REF!</definedName>
    <definedName name="XRefPaste79Row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0" localSheetId="0" hidden="1">#REF!</definedName>
    <definedName name="XRefPaste80" hidden="1">#REF!</definedName>
    <definedName name="XRefPaste80Row" localSheetId="0" hidden="1">#REF!</definedName>
    <definedName name="XRefPaste80Row" hidden="1">#REF!</definedName>
    <definedName name="XRefPaste81" localSheetId="0" hidden="1">#REF!</definedName>
    <definedName name="XRefPaste81" hidden="1">#REF!</definedName>
    <definedName name="XRefPaste81Row" localSheetId="0" hidden="1">#REF!</definedName>
    <definedName name="XRefPaste81Row" hidden="1">#REF!</definedName>
    <definedName name="XRefPaste82" localSheetId="0" hidden="1">#REF!</definedName>
    <definedName name="XRefPaste82" hidden="1">#REF!</definedName>
    <definedName name="XRefPaste82Row" localSheetId="0" hidden="1">#REF!</definedName>
    <definedName name="XRefPaste82Row" hidden="1">#REF!</definedName>
    <definedName name="XRefPaste83" localSheetId="0" hidden="1">#REF!</definedName>
    <definedName name="XRefPaste83" hidden="1">#REF!</definedName>
    <definedName name="XRefPaste83Row" localSheetId="0" hidden="1">#REF!</definedName>
    <definedName name="XRefPaste83Row" hidden="1">#REF!</definedName>
    <definedName name="XRefPaste84" localSheetId="0" hidden="1">#REF!</definedName>
    <definedName name="XRefPaste84" hidden="1">#REF!</definedName>
    <definedName name="XRefPaste84Row" localSheetId="0" hidden="1">#REF!</definedName>
    <definedName name="XRefPaste84Row" hidden="1">#REF!</definedName>
    <definedName name="XRefPaste85" localSheetId="0" hidden="1">#REF!</definedName>
    <definedName name="XRefPaste85" hidden="1">#REF!</definedName>
    <definedName name="XRefPaste85Row" localSheetId="0" hidden="1">#REF!</definedName>
    <definedName name="XRefPaste85Row" hidden="1">#REF!</definedName>
    <definedName name="XRefPaste86" localSheetId="0" hidden="1">#REF!</definedName>
    <definedName name="XRefPaste86" hidden="1">#REF!</definedName>
    <definedName name="XRefPaste86Row" localSheetId="0" hidden="1">#REF!</definedName>
    <definedName name="XRefPaste86Row" hidden="1">#REF!</definedName>
    <definedName name="XRefPaste87" localSheetId="0" hidden="1">#REF!</definedName>
    <definedName name="XRefPaste87" hidden="1">#REF!</definedName>
    <definedName name="XRefPaste87Row" localSheetId="0" hidden="1">#REF!</definedName>
    <definedName name="XRefPaste87Row" hidden="1">#REF!</definedName>
    <definedName name="XRefPaste88Row" localSheetId="0" hidden="1">[41]XREF!#REF!</definedName>
    <definedName name="XRefPaste88Row" hidden="1">[41]XREF!#REF!</definedName>
    <definedName name="XRefPaste89Row" localSheetId="0" hidden="1">[41]XREF!#REF!</definedName>
    <definedName name="XRefPaste89Row" hidden="1">[41]XREF!#REF!</definedName>
    <definedName name="XRefPaste8Row" localSheetId="0" hidden="1">[32]XREF!#REF!</definedName>
    <definedName name="XRefPaste8Row" hidden="1">[32]XREF!#REF!</definedName>
    <definedName name="XRefPaste9" localSheetId="0" hidden="1">#REF!</definedName>
    <definedName name="XRefPaste9" hidden="1">#REF!</definedName>
    <definedName name="XRefPaste90Row" localSheetId="0" hidden="1">[41]XREF!#REF!</definedName>
    <definedName name="XRefPaste90Row" hidden="1">[41]XREF!#REF!</definedName>
    <definedName name="XRefPaste91Row" localSheetId="0" hidden="1">[41]XREF!#REF!</definedName>
    <definedName name="XRefPaste91Row" hidden="1">[41]XREF!#REF!</definedName>
    <definedName name="XRefPaste92Row" localSheetId="0" hidden="1">[41]XREF!#REF!</definedName>
    <definedName name="XRefPaste92Row" hidden="1">[41]XREF!#REF!</definedName>
    <definedName name="XRefPaste93" localSheetId="0" hidden="1">#REF!</definedName>
    <definedName name="XRefPaste93" hidden="1">#REF!</definedName>
    <definedName name="XRefPaste93Row" localSheetId="0" hidden="1">[41]XREF!#REF!</definedName>
    <definedName name="XRefPaste93Row" hidden="1">[41]XREF!#REF!</definedName>
    <definedName name="XRefPaste94Row" localSheetId="0" hidden="1">[41]XREF!#REF!</definedName>
    <definedName name="XRefPaste94Row" hidden="1">[41]XREF!#REF!</definedName>
    <definedName name="XRefPaste95Row" localSheetId="0" hidden="1">[41]XREF!#REF!</definedName>
    <definedName name="XRefPaste95Row" hidden="1">[41]XREF!#REF!</definedName>
    <definedName name="XRefPaste96Row" localSheetId="0" hidden="1">[41]XREF!#REF!</definedName>
    <definedName name="XRefPaste96Row" hidden="1">[41]XREF!#REF!</definedName>
    <definedName name="XRefPaste97Row" localSheetId="0" hidden="1">[41]XREF!#REF!</definedName>
    <definedName name="XRefPaste97Row" hidden="1">[41]XREF!#REF!</definedName>
    <definedName name="XRefPaste98Row" localSheetId="0" hidden="1">[41]XREF!#REF!</definedName>
    <definedName name="XRefPaste98Row" hidden="1">[41]XREF!#REF!</definedName>
    <definedName name="XRefPaste99Row" localSheetId="0" hidden="1">[41]XREF!#REF!</definedName>
    <definedName name="XRefPaste99Row" hidden="1">[41]XREF!#REF!</definedName>
    <definedName name="XRefPaste9Row" localSheetId="0" hidden="1">#REF!</definedName>
    <definedName name="XRefPaste9Row" hidden="1">#REF!</definedName>
    <definedName name="XRefPasteRangeCount" hidden="1">4</definedName>
    <definedName name="xxxxxxxxxxxx" localSheetId="0" hidden="1">[28]Plan1!#REF!</definedName>
    <definedName name="xxxxxxxxxxxx" hidden="1">[28]Plan1!#REF!</definedName>
    <definedName name="yguygyugyu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yyyy" localSheetId="0" hidden="1">[20]ce!#REF!</definedName>
    <definedName name="yyyy" hidden="1">[20]ce!#REF!</definedName>
    <definedName name="Z" localSheetId="0" hidden="1">[28]Plan1!#REF!</definedName>
    <definedName name="Z" hidden="1">[28]Plan1!#REF!</definedName>
    <definedName name="Z_237981C0_131D_11D1_9F3C_000021A79766_.wvu.Cols" hidden="1">[44]CAR1!$A$1:$A$65536,[44]CAR1!$O$1:$O$65536</definedName>
    <definedName name="Z_237981C1_131D_11D1_9F3C_000021A79766_.wvu.Cols" hidden="1">[44]CAR1!$A$1:$A$65536,[44]CAR1!$P$1:$Q$65536</definedName>
    <definedName name="Z_8F3CAEC6_23C8_46AD_90BE_24B200B4734F_.wvu.Cols" localSheetId="0" hidden="1">'Release 4TRI20'!$C:$D,'Release 4TRI20'!$F:$F</definedName>
    <definedName name="Z_8F3CAEC6_23C8_46AD_90BE_24B200B4734F_.wvu.FilterData" localSheetId="0" hidden="1">'Release 4TRI20'!$I$299:$J$299</definedName>
    <definedName name="Z_97B238C3_107F_4A5C_9285_4517C458FC78_.wvu.Cols" localSheetId="0" hidden="1">#REF!,#REF!</definedName>
    <definedName name="Z_97B238C3_107F_4A5C_9285_4517C458FC78_.wvu.Cols" hidden="1">#REF!,#REF!</definedName>
    <definedName name="Z_97B238C3_107F_4A5C_9285_4517C458FC78_.wvu.PrintArea" localSheetId="0" hidden="1">#REF!</definedName>
    <definedName name="Z_97B238C3_107F_4A5C_9285_4517C458FC78_.wvu.PrintArea" hidden="1">#REF!</definedName>
    <definedName name="Z_97B238C3_107F_4A5C_9285_4517C458FC78_.wvu.PrintTitles" localSheetId="0" hidden="1">#REF!</definedName>
    <definedName name="Z_97B238C3_107F_4A5C_9285_4517C458FC78_.wvu.PrintTitles" hidden="1">#REF!</definedName>
    <definedName name="Z_97B238C3_107F_4A5C_9285_4517C458FC78_.wvu.Rows" localSheetId="0" hidden="1">#REF!</definedName>
    <definedName name="Z_97B238C3_107F_4A5C_9285_4517C458FC78_.wvu.Rows" hidden="1">#REF!</definedName>
    <definedName name="Z_C8219207_0A5B_11D1_9F3C_000021A79766_.wvu.Cols" hidden="1">[44]CAR1!$A$1:$A$65536,[44]CAR1!$O$1:$O$65536</definedName>
    <definedName name="Z_C8219208_0A5B_11D1_9F3C_000021A79766_.wvu.Cols" hidden="1">[44]CAR1!$A$1:$A$65536,[44]CAR1!$P$1:$Q$65536</definedName>
    <definedName name="Z_FAB890B6_A7DF_49B5_8B84_7933F7804438_.wvu.PrintArea" localSheetId="0" hidden="1">#REF!</definedName>
    <definedName name="Z_FAB890B6_A7DF_49B5_8B84_7933F7804438_.wvu.PrintArea" hidden="1">#REF!</definedName>
    <definedName name="zfsfsf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0" i="1" l="1"/>
  <c r="B200" i="1"/>
  <c r="N199" i="1"/>
  <c r="K197" i="1"/>
  <c r="H197" i="1"/>
  <c r="G197" i="1"/>
  <c r="N198" i="1"/>
  <c r="M197" i="1"/>
  <c r="L197" i="1"/>
  <c r="J197" i="1"/>
  <c r="I197" i="1"/>
  <c r="F197" i="1"/>
  <c r="M194" i="1"/>
  <c r="I194" i="1"/>
  <c r="N196" i="1"/>
  <c r="K194" i="1"/>
  <c r="J194" i="1"/>
  <c r="F194" i="1"/>
  <c r="L194" i="1"/>
  <c r="H194" i="1"/>
  <c r="G194" i="1"/>
  <c r="L192" i="1"/>
  <c r="H192" i="1"/>
  <c r="H200" i="1" s="1"/>
  <c r="N193" i="1"/>
  <c r="M192" i="1"/>
  <c r="M200" i="1" s="1"/>
  <c r="K192" i="1"/>
  <c r="J192" i="1"/>
  <c r="J200" i="1" s="1"/>
  <c r="I192" i="1"/>
  <c r="I200" i="1" s="1"/>
  <c r="G192" i="1"/>
  <c r="F192" i="1"/>
  <c r="B189" i="1"/>
  <c r="N188" i="1"/>
  <c r="L185" i="1"/>
  <c r="H185" i="1"/>
  <c r="H189" i="1" s="1"/>
  <c r="J185" i="1"/>
  <c r="K185" i="1"/>
  <c r="G185" i="1"/>
  <c r="F185" i="1"/>
  <c r="K182" i="1"/>
  <c r="K189" i="1" s="1"/>
  <c r="G182" i="1"/>
  <c r="G189" i="1" s="1"/>
  <c r="N184" i="1"/>
  <c r="L182" i="1"/>
  <c r="L189" i="1" s="1"/>
  <c r="H182" i="1"/>
  <c r="N183" i="1"/>
  <c r="M182" i="1"/>
  <c r="J182" i="1"/>
  <c r="I182" i="1"/>
  <c r="F182" i="1"/>
  <c r="B179" i="1"/>
  <c r="N178" i="1"/>
  <c r="L175" i="1"/>
  <c r="H175" i="1"/>
  <c r="N177" i="1"/>
  <c r="J125" i="1"/>
  <c r="N176" i="1"/>
  <c r="K175" i="1"/>
  <c r="J175" i="1"/>
  <c r="G175" i="1"/>
  <c r="L116" i="1"/>
  <c r="K172" i="1"/>
  <c r="K179" i="1" s="1"/>
  <c r="H116" i="1"/>
  <c r="G172" i="1"/>
  <c r="G179" i="1" s="1"/>
  <c r="L172" i="1"/>
  <c r="L179" i="1" s="1"/>
  <c r="I172" i="1"/>
  <c r="H172" i="1"/>
  <c r="H179" i="1" s="1"/>
  <c r="M172" i="1"/>
  <c r="J172" i="1"/>
  <c r="F172" i="1"/>
  <c r="B169" i="1"/>
  <c r="N168" i="1"/>
  <c r="L166" i="1"/>
  <c r="L169" i="1" s="1"/>
  <c r="M166" i="1"/>
  <c r="M169" i="1" s="1"/>
  <c r="K166" i="1"/>
  <c r="K169" i="1" s="1"/>
  <c r="J166" i="1"/>
  <c r="J169" i="1" s="1"/>
  <c r="I166" i="1"/>
  <c r="I169" i="1" s="1"/>
  <c r="G166" i="1"/>
  <c r="G169" i="1" s="1"/>
  <c r="F166" i="1"/>
  <c r="F169" i="1" s="1"/>
  <c r="L163" i="1"/>
  <c r="B163" i="1"/>
  <c r="N162" i="1"/>
  <c r="M125" i="1"/>
  <c r="L159" i="1"/>
  <c r="I125" i="1"/>
  <c r="H159" i="1"/>
  <c r="H163" i="1" s="1"/>
  <c r="N161" i="1"/>
  <c r="N160" i="1"/>
  <c r="K159" i="1"/>
  <c r="K163" i="1" s="1"/>
  <c r="J159" i="1"/>
  <c r="G159" i="1"/>
  <c r="G163" i="1" s="1"/>
  <c r="B156" i="1"/>
  <c r="N155" i="1"/>
  <c r="J126" i="1"/>
  <c r="N154" i="1"/>
  <c r="N153" i="1" s="1"/>
  <c r="L153" i="1"/>
  <c r="K153" i="1"/>
  <c r="K156" i="1" s="1"/>
  <c r="J153" i="1"/>
  <c r="J156" i="1" s="1"/>
  <c r="H153" i="1"/>
  <c r="H156" i="1" s="1"/>
  <c r="G153" i="1"/>
  <c r="G156" i="1" s="1"/>
  <c r="F153" i="1"/>
  <c r="F156" i="1" s="1"/>
  <c r="B150" i="1"/>
  <c r="L127" i="1"/>
  <c r="H127" i="1"/>
  <c r="K124" i="1"/>
  <c r="J145" i="1"/>
  <c r="J150" i="1" s="1"/>
  <c r="G124" i="1"/>
  <c r="K145" i="1"/>
  <c r="G145" i="1"/>
  <c r="N146" i="1"/>
  <c r="L145" i="1"/>
  <c r="H145" i="1"/>
  <c r="H142" i="1"/>
  <c r="B142" i="1"/>
  <c r="N141" i="1"/>
  <c r="G138" i="1"/>
  <c r="G142" i="1" s="1"/>
  <c r="L138" i="1"/>
  <c r="L142" i="1" s="1"/>
  <c r="H138" i="1"/>
  <c r="N139" i="1"/>
  <c r="M138" i="1"/>
  <c r="J138" i="1"/>
  <c r="J142" i="1" s="1"/>
  <c r="I138" i="1"/>
  <c r="I142" i="1" s="1"/>
  <c r="F138" i="1"/>
  <c r="B135" i="1"/>
  <c r="K127" i="1"/>
  <c r="J127" i="1"/>
  <c r="G127" i="1"/>
  <c r="N134" i="1"/>
  <c r="F125" i="1"/>
  <c r="G122" i="1"/>
  <c r="N132" i="1"/>
  <c r="L131" i="1"/>
  <c r="L135" i="1" s="1"/>
  <c r="K131" i="1"/>
  <c r="J131" i="1"/>
  <c r="H131" i="1"/>
  <c r="H135" i="1" s="1"/>
  <c r="G131" i="1"/>
  <c r="G135" i="1" s="1"/>
  <c r="F131" i="1"/>
  <c r="F135" i="1" s="1"/>
  <c r="B128" i="1"/>
  <c r="M127" i="1"/>
  <c r="I127" i="1"/>
  <c r="L126" i="1"/>
  <c r="K126" i="1"/>
  <c r="H126" i="1"/>
  <c r="G126" i="1"/>
  <c r="L125" i="1"/>
  <c r="L120" i="1" s="1"/>
  <c r="M124" i="1"/>
  <c r="L124" i="1"/>
  <c r="J124" i="1"/>
  <c r="I124" i="1"/>
  <c r="H124" i="1"/>
  <c r="L123" i="1"/>
  <c r="K123" i="1"/>
  <c r="J123" i="1"/>
  <c r="H123" i="1"/>
  <c r="G123" i="1"/>
  <c r="F123" i="1"/>
  <c r="L122" i="1"/>
  <c r="K122" i="1"/>
  <c r="J122" i="1"/>
  <c r="H122" i="1"/>
  <c r="L121" i="1"/>
  <c r="K121" i="1"/>
  <c r="J121" i="1"/>
  <c r="H121" i="1"/>
  <c r="G121" i="1"/>
  <c r="F121" i="1"/>
  <c r="M119" i="1"/>
  <c r="L119" i="1"/>
  <c r="K119" i="1"/>
  <c r="K117" i="1" s="1"/>
  <c r="J119" i="1"/>
  <c r="I119" i="1"/>
  <c r="H119" i="1"/>
  <c r="G119" i="1"/>
  <c r="G117" i="1" s="1"/>
  <c r="F119" i="1"/>
  <c r="N119" i="1" s="1"/>
  <c r="M118" i="1"/>
  <c r="M117" i="1" s="1"/>
  <c r="L118" i="1"/>
  <c r="L117" i="1" s="1"/>
  <c r="K118" i="1"/>
  <c r="J118" i="1"/>
  <c r="I118" i="1"/>
  <c r="I117" i="1" s="1"/>
  <c r="H118" i="1"/>
  <c r="H117" i="1" s="1"/>
  <c r="G118" i="1"/>
  <c r="F118" i="1"/>
  <c r="N117" i="1"/>
  <c r="J117" i="1"/>
  <c r="F117" i="1"/>
  <c r="M116" i="1"/>
  <c r="K116" i="1"/>
  <c r="J116" i="1"/>
  <c r="J114" i="1" s="1"/>
  <c r="I116" i="1"/>
  <c r="G116" i="1"/>
  <c r="F116" i="1"/>
  <c r="N116" i="1" s="1"/>
  <c r="M115" i="1"/>
  <c r="L115" i="1"/>
  <c r="L114" i="1" s="1"/>
  <c r="K115" i="1"/>
  <c r="J115" i="1"/>
  <c r="I115" i="1"/>
  <c r="H115" i="1"/>
  <c r="H114" i="1" s="1"/>
  <c r="G115" i="1"/>
  <c r="G114" i="1" s="1"/>
  <c r="F115" i="1"/>
  <c r="N115" i="1" s="1"/>
  <c r="M114" i="1"/>
  <c r="I114" i="1"/>
  <c r="B111" i="1"/>
  <c r="N110" i="1"/>
  <c r="K108" i="1"/>
  <c r="J108" i="1"/>
  <c r="G108" i="1"/>
  <c r="N109" i="1"/>
  <c r="M108" i="1"/>
  <c r="L108" i="1"/>
  <c r="I108" i="1"/>
  <c r="H108" i="1"/>
  <c r="L105" i="1"/>
  <c r="H105" i="1"/>
  <c r="J105" i="1"/>
  <c r="F105" i="1"/>
  <c r="K105" i="1"/>
  <c r="G105" i="1"/>
  <c r="L103" i="1"/>
  <c r="L111" i="1" s="1"/>
  <c r="K103" i="1"/>
  <c r="K111" i="1" s="1"/>
  <c r="H103" i="1"/>
  <c r="H111" i="1" s="1"/>
  <c r="G103" i="1"/>
  <c r="M103" i="1"/>
  <c r="J103" i="1"/>
  <c r="J111" i="1" s="1"/>
  <c r="I103" i="1"/>
  <c r="F103" i="1"/>
  <c r="B100" i="1"/>
  <c r="M97" i="1"/>
  <c r="J97" i="1"/>
  <c r="I97" i="1"/>
  <c r="F97" i="1"/>
  <c r="L97" i="1"/>
  <c r="K97" i="1"/>
  <c r="H97" i="1"/>
  <c r="G97" i="1"/>
  <c r="K95" i="1"/>
  <c r="G95" i="1"/>
  <c r="N96" i="1"/>
  <c r="M95" i="1"/>
  <c r="L95" i="1"/>
  <c r="J95" i="1"/>
  <c r="I95" i="1"/>
  <c r="H95" i="1"/>
  <c r="F95" i="1"/>
  <c r="M93" i="1"/>
  <c r="I93" i="1"/>
  <c r="N94" i="1"/>
  <c r="N93" i="1"/>
  <c r="L93" i="1"/>
  <c r="K93" i="1"/>
  <c r="J93" i="1"/>
  <c r="H93" i="1"/>
  <c r="G93" i="1"/>
  <c r="F93" i="1"/>
  <c r="K91" i="1"/>
  <c r="H91" i="1"/>
  <c r="G91" i="1"/>
  <c r="M91" i="1"/>
  <c r="L91" i="1"/>
  <c r="J91" i="1"/>
  <c r="I91" i="1"/>
  <c r="F91" i="1"/>
  <c r="M88" i="1"/>
  <c r="M100" i="1" s="1"/>
  <c r="N90" i="1"/>
  <c r="H88" i="1"/>
  <c r="H100" i="1" s="1"/>
  <c r="L88" i="1"/>
  <c r="L100" i="1" s="1"/>
  <c r="K88" i="1"/>
  <c r="K100" i="1" s="1"/>
  <c r="I88" i="1"/>
  <c r="G88" i="1"/>
  <c r="G100" i="1" s="1"/>
  <c r="B85" i="1"/>
  <c r="N84" i="1"/>
  <c r="M82" i="1"/>
  <c r="L82" i="1"/>
  <c r="J82" i="1"/>
  <c r="I82" i="1"/>
  <c r="H82" i="1"/>
  <c r="F82" i="1"/>
  <c r="K82" i="1"/>
  <c r="G82" i="1"/>
  <c r="L80" i="1"/>
  <c r="K80" i="1"/>
  <c r="J80" i="1"/>
  <c r="H80" i="1"/>
  <c r="G80" i="1"/>
  <c r="N81" i="1"/>
  <c r="M80" i="1"/>
  <c r="I80" i="1"/>
  <c r="N79" i="1"/>
  <c r="M77" i="1"/>
  <c r="K77" i="1"/>
  <c r="J77" i="1"/>
  <c r="I77" i="1"/>
  <c r="G77" i="1"/>
  <c r="N78" i="1"/>
  <c r="L77" i="1"/>
  <c r="H77" i="1"/>
  <c r="N76" i="1"/>
  <c r="N75" i="1"/>
  <c r="N74" i="1"/>
  <c r="L72" i="1"/>
  <c r="K72" i="1"/>
  <c r="J72" i="1"/>
  <c r="H72" i="1"/>
  <c r="G72" i="1"/>
  <c r="N73" i="1"/>
  <c r="M72" i="1"/>
  <c r="I72" i="1"/>
  <c r="N71" i="1"/>
  <c r="K68" i="1"/>
  <c r="K85" i="1" s="1"/>
  <c r="N70" i="1"/>
  <c r="L68" i="1"/>
  <c r="L85" i="1" s="1"/>
  <c r="J68" i="1"/>
  <c r="J85" i="1" s="1"/>
  <c r="H68" i="1"/>
  <c r="H85" i="1" s="1"/>
  <c r="G68" i="1"/>
  <c r="G85" i="1" s="1"/>
  <c r="N69" i="1"/>
  <c r="M68" i="1"/>
  <c r="M85" i="1" s="1"/>
  <c r="I68" i="1"/>
  <c r="I85" i="1" s="1"/>
  <c r="B65" i="1"/>
  <c r="N64" i="1"/>
  <c r="N63" i="1"/>
  <c r="N62" i="1"/>
  <c r="N61" i="1"/>
  <c r="N60" i="1"/>
  <c r="L57" i="1"/>
  <c r="H57" i="1"/>
  <c r="N59" i="1"/>
  <c r="M57" i="1"/>
  <c r="K57" i="1"/>
  <c r="I57" i="1"/>
  <c r="G57" i="1"/>
  <c r="N58" i="1"/>
  <c r="J57" i="1"/>
  <c r="F57" i="1"/>
  <c r="M55" i="1"/>
  <c r="K55" i="1"/>
  <c r="I55" i="1"/>
  <c r="G55" i="1"/>
  <c r="N56" i="1"/>
  <c r="L55" i="1"/>
  <c r="J55" i="1"/>
  <c r="H55" i="1"/>
  <c r="F55" i="1"/>
  <c r="N54" i="1"/>
  <c r="N53" i="1"/>
  <c r="N52" i="1"/>
  <c r="L49" i="1"/>
  <c r="H49" i="1"/>
  <c r="N51" i="1"/>
  <c r="M49" i="1"/>
  <c r="K49" i="1"/>
  <c r="I49" i="1"/>
  <c r="G49" i="1"/>
  <c r="N50" i="1"/>
  <c r="J49" i="1"/>
  <c r="F49" i="1"/>
  <c r="M47" i="1"/>
  <c r="K47" i="1"/>
  <c r="I47" i="1"/>
  <c r="G47" i="1"/>
  <c r="N48" i="1"/>
  <c r="L47" i="1"/>
  <c r="J47" i="1"/>
  <c r="H47" i="1"/>
  <c r="F47" i="1"/>
  <c r="N46" i="1"/>
  <c r="N45" i="1"/>
  <c r="N44" i="1"/>
  <c r="L41" i="1"/>
  <c r="H41" i="1"/>
  <c r="N43" i="1"/>
  <c r="M41" i="1"/>
  <c r="K41" i="1"/>
  <c r="I41" i="1"/>
  <c r="G41" i="1"/>
  <c r="N42" i="1"/>
  <c r="J41" i="1"/>
  <c r="F41" i="1"/>
  <c r="N40" i="1"/>
  <c r="L37" i="1"/>
  <c r="H37" i="1"/>
  <c r="N39" i="1"/>
  <c r="M37" i="1"/>
  <c r="K37" i="1"/>
  <c r="I37" i="1"/>
  <c r="G37" i="1"/>
  <c r="N38" i="1"/>
  <c r="J37" i="1"/>
  <c r="F37" i="1"/>
  <c r="K34" i="1"/>
  <c r="K65" i="1" s="1"/>
  <c r="G34" i="1"/>
  <c r="G65" i="1" s="1"/>
  <c r="N36" i="1"/>
  <c r="L34" i="1"/>
  <c r="L65" i="1" s="1"/>
  <c r="J34" i="1"/>
  <c r="J65" i="1" s="1"/>
  <c r="H34" i="1"/>
  <c r="H65" i="1" s="1"/>
  <c r="N35" i="1"/>
  <c r="M34" i="1"/>
  <c r="I34" i="1"/>
  <c r="B30" i="1"/>
  <c r="N29" i="1"/>
  <c r="N28" i="1"/>
  <c r="N27" i="1"/>
  <c r="N26" i="1"/>
  <c r="J23" i="1"/>
  <c r="F23" i="1"/>
  <c r="M23" i="1"/>
  <c r="K23" i="1"/>
  <c r="I23" i="1"/>
  <c r="G23" i="1"/>
  <c r="N24" i="1"/>
  <c r="L23" i="1"/>
  <c r="H23" i="1"/>
  <c r="M21" i="1"/>
  <c r="K21" i="1"/>
  <c r="I21" i="1"/>
  <c r="G21" i="1"/>
  <c r="N22" i="1"/>
  <c r="N21" i="1" s="1"/>
  <c r="L21" i="1"/>
  <c r="J21" i="1"/>
  <c r="H21" i="1"/>
  <c r="F21" i="1"/>
  <c r="N20" i="1"/>
  <c r="N19" i="1"/>
  <c r="N18" i="1"/>
  <c r="J15" i="1"/>
  <c r="F15" i="1"/>
  <c r="M15" i="1"/>
  <c r="K15" i="1"/>
  <c r="I15" i="1"/>
  <c r="G15" i="1"/>
  <c r="N16" i="1"/>
  <c r="L15" i="1"/>
  <c r="H15" i="1"/>
  <c r="M12" i="1"/>
  <c r="I12" i="1"/>
  <c r="N14" i="1"/>
  <c r="L12" i="1"/>
  <c r="J12" i="1"/>
  <c r="H12" i="1"/>
  <c r="F12" i="1"/>
  <c r="K12" i="1"/>
  <c r="G12" i="1"/>
  <c r="N11" i="1"/>
  <c r="M8" i="1"/>
  <c r="M30" i="1" s="1"/>
  <c r="I8" i="1"/>
  <c r="I30" i="1" s="1"/>
  <c r="N10" i="1"/>
  <c r="L8" i="1"/>
  <c r="L30" i="1" s="1"/>
  <c r="J8" i="1"/>
  <c r="H8" i="1"/>
  <c r="H30" i="1" s="1"/>
  <c r="F8" i="1"/>
  <c r="K8" i="1"/>
  <c r="K30" i="1" s="1"/>
  <c r="G8" i="1"/>
  <c r="G30" i="1" s="1"/>
  <c r="N23" i="1" l="1"/>
  <c r="I65" i="1"/>
  <c r="N41" i="1"/>
  <c r="N55" i="1"/>
  <c r="N57" i="1"/>
  <c r="J30" i="1"/>
  <c r="M65" i="1"/>
  <c r="F30" i="1"/>
  <c r="N37" i="1"/>
  <c r="N47" i="1"/>
  <c r="N49" i="1"/>
  <c r="N82" i="1"/>
  <c r="N83" i="1"/>
  <c r="N91" i="1"/>
  <c r="N97" i="1"/>
  <c r="N98" i="1"/>
  <c r="N107" i="1"/>
  <c r="K114" i="1"/>
  <c r="N118" i="1"/>
  <c r="N145" i="1"/>
  <c r="F145" i="1"/>
  <c r="F150" i="1" s="1"/>
  <c r="F124" i="1"/>
  <c r="N124" i="1" s="1"/>
  <c r="N147" i="1"/>
  <c r="I123" i="1"/>
  <c r="N123" i="1" s="1"/>
  <c r="I145" i="1"/>
  <c r="I150" i="1" s="1"/>
  <c r="M145" i="1"/>
  <c r="M150" i="1" s="1"/>
  <c r="M123" i="1"/>
  <c r="J163" i="1"/>
  <c r="N9" i="1"/>
  <c r="N8" i="1" s="1"/>
  <c r="N13" i="1"/>
  <c r="N12" i="1" s="1"/>
  <c r="N25" i="1"/>
  <c r="F34" i="1"/>
  <c r="F68" i="1"/>
  <c r="F72" i="1"/>
  <c r="N72" i="1" s="1"/>
  <c r="F80" i="1"/>
  <c r="N80" i="1" s="1"/>
  <c r="N99" i="1"/>
  <c r="N104" i="1"/>
  <c r="L128" i="1"/>
  <c r="L205" i="1" s="1"/>
  <c r="L207" i="1" s="1"/>
  <c r="J120" i="1"/>
  <c r="J128" i="1" s="1"/>
  <c r="H120" i="1"/>
  <c r="H128" i="1" s="1"/>
  <c r="H205" i="1" s="1"/>
  <c r="H207" i="1" s="1"/>
  <c r="G125" i="1"/>
  <c r="G120" i="1" s="1"/>
  <c r="G128" i="1" s="1"/>
  <c r="N148" i="1"/>
  <c r="N152" i="1"/>
  <c r="N156" i="1"/>
  <c r="H166" i="1"/>
  <c r="H169" i="1" s="1"/>
  <c r="H125" i="1"/>
  <c r="N17" i="1"/>
  <c r="N15" i="1" s="1"/>
  <c r="F77" i="1"/>
  <c r="N77" i="1" s="1"/>
  <c r="I100" i="1"/>
  <c r="F88" i="1"/>
  <c r="J88" i="1"/>
  <c r="J100" i="1" s="1"/>
  <c r="N89" i="1"/>
  <c r="N92" i="1"/>
  <c r="N95" i="1"/>
  <c r="I111" i="1"/>
  <c r="G111" i="1"/>
  <c r="G205" i="1" s="1"/>
  <c r="G207" i="1" s="1"/>
  <c r="I105" i="1"/>
  <c r="M105" i="1"/>
  <c r="M111" i="1" s="1"/>
  <c r="H150" i="1"/>
  <c r="M189" i="1"/>
  <c r="I185" i="1"/>
  <c r="I189" i="1" s="1"/>
  <c r="I121" i="1"/>
  <c r="M185" i="1"/>
  <c r="M121" i="1"/>
  <c r="M120" i="1" s="1"/>
  <c r="M128" i="1" s="1"/>
  <c r="N105" i="1"/>
  <c r="N106" i="1"/>
  <c r="K138" i="1"/>
  <c r="K142" i="1" s="1"/>
  <c r="K125" i="1"/>
  <c r="K120" i="1" s="1"/>
  <c r="N186" i="1"/>
  <c r="N194" i="1"/>
  <c r="N195" i="1"/>
  <c r="N103" i="1"/>
  <c r="F114" i="1"/>
  <c r="F122" i="1"/>
  <c r="I131" i="1"/>
  <c r="I135" i="1" s="1"/>
  <c r="I122" i="1"/>
  <c r="M131" i="1"/>
  <c r="M135" i="1" s="1"/>
  <c r="M122" i="1"/>
  <c r="M142" i="1"/>
  <c r="G150" i="1"/>
  <c r="K150" i="1"/>
  <c r="L156" i="1"/>
  <c r="F179" i="1"/>
  <c r="J189" i="1"/>
  <c r="F200" i="1"/>
  <c r="K200" i="1"/>
  <c r="F108" i="1"/>
  <c r="N108" i="1" s="1"/>
  <c r="F126" i="1"/>
  <c r="F127" i="1"/>
  <c r="N127" i="1" s="1"/>
  <c r="J135" i="1"/>
  <c r="F142" i="1"/>
  <c r="N138" i="1"/>
  <c r="L150" i="1"/>
  <c r="N149" i="1"/>
  <c r="I153" i="1"/>
  <c r="I156" i="1" s="1"/>
  <c r="I126" i="1"/>
  <c r="M153" i="1"/>
  <c r="M156" i="1" s="1"/>
  <c r="M126" i="1"/>
  <c r="F159" i="1"/>
  <c r="I159" i="1"/>
  <c r="I163" i="1" s="1"/>
  <c r="M159" i="1"/>
  <c r="M163" i="1" s="1"/>
  <c r="N167" i="1"/>
  <c r="N166" i="1" s="1"/>
  <c r="N173" i="1"/>
  <c r="N172" i="1" s="1"/>
  <c r="N174" i="1"/>
  <c r="F175" i="1"/>
  <c r="I175" i="1"/>
  <c r="I179" i="1" s="1"/>
  <c r="M175" i="1"/>
  <c r="M179" i="1" s="1"/>
  <c r="N187" i="1"/>
  <c r="G200" i="1"/>
  <c r="N197" i="1"/>
  <c r="K135" i="1"/>
  <c r="N140" i="1"/>
  <c r="J179" i="1"/>
  <c r="F189" i="1"/>
  <c r="N182" i="1"/>
  <c r="N192" i="1"/>
  <c r="N133" i="1"/>
  <c r="M205" i="1" l="1"/>
  <c r="M207" i="1" s="1"/>
  <c r="N169" i="1"/>
  <c r="N165" i="1"/>
  <c r="N131" i="1"/>
  <c r="F100" i="1"/>
  <c r="N88" i="1"/>
  <c r="F65" i="1"/>
  <c r="F205" i="1" s="1"/>
  <c r="F207" i="1" s="1"/>
  <c r="N34" i="1"/>
  <c r="F163" i="1"/>
  <c r="N159" i="1"/>
  <c r="F111" i="1"/>
  <c r="F85" i="1"/>
  <c r="N68" i="1"/>
  <c r="N200" i="1"/>
  <c r="N191" i="1"/>
  <c r="N175" i="1"/>
  <c r="N179" i="1" s="1"/>
  <c r="N122" i="1"/>
  <c r="I120" i="1"/>
  <c r="I128" i="1" s="1"/>
  <c r="I205" i="1" s="1"/>
  <c r="I207" i="1" s="1"/>
  <c r="N121" i="1"/>
  <c r="F120" i="1"/>
  <c r="N120" i="1" s="1"/>
  <c r="K128" i="1"/>
  <c r="K205" i="1" s="1"/>
  <c r="K207" i="1" s="1"/>
  <c r="J205" i="1"/>
  <c r="J207" i="1" s="1"/>
  <c r="N111" i="1"/>
  <c r="N102" i="1"/>
  <c r="N30" i="1"/>
  <c r="N7" i="1"/>
  <c r="N150" i="1"/>
  <c r="N144" i="1"/>
  <c r="N125" i="1"/>
  <c r="N142" i="1"/>
  <c r="N137" i="1"/>
  <c r="N126" i="1"/>
  <c r="F128" i="1"/>
  <c r="N114" i="1"/>
  <c r="N185" i="1"/>
  <c r="N189" i="1" s="1"/>
  <c r="N171" i="1" l="1"/>
  <c r="N100" i="1"/>
  <c r="N87" i="1"/>
  <c r="N181" i="1"/>
  <c r="N128" i="1"/>
  <c r="N113" i="1"/>
  <c r="N85" i="1"/>
  <c r="N67" i="1"/>
  <c r="N158" i="1"/>
  <c r="N163" i="1"/>
  <c r="N65" i="1"/>
  <c r="N33" i="1"/>
  <c r="N130" i="1"/>
  <c r="N135" i="1"/>
  <c r="N205" i="1" l="1"/>
  <c r="N207" i="1" l="1"/>
</calcChain>
</file>

<file path=xl/sharedStrings.xml><?xml version="1.0" encoding="utf-8"?>
<sst xmlns="http://schemas.openxmlformats.org/spreadsheetml/2006/main" count="250" uniqueCount="74">
  <si>
    <t>Consolidado</t>
  </si>
  <si>
    <t>RIG</t>
  </si>
  <si>
    <t>Empréstimos e Financiamentos</t>
  </si>
  <si>
    <t xml:space="preserve">Data base: </t>
  </si>
  <si>
    <t>Cód Release</t>
  </si>
  <si>
    <t>Empresa</t>
  </si>
  <si>
    <t>Indexador</t>
  </si>
  <si>
    <t>Index</t>
  </si>
  <si>
    <t>Spread</t>
  </si>
  <si>
    <t>2025 a 2034</t>
  </si>
  <si>
    <t>2035 a 2044</t>
  </si>
  <si>
    <t>2044 a 2049</t>
  </si>
  <si>
    <t>Total</t>
  </si>
  <si>
    <t>Equatorial Pará</t>
  </si>
  <si>
    <t>Moeda Nacional</t>
  </si>
  <si>
    <t>Domestic Currency</t>
  </si>
  <si>
    <t>% do CDI</t>
  </si>
  <si>
    <t>%CDI.1</t>
  </si>
  <si>
    <t>% of CDI</t>
  </si>
  <si>
    <t>%CDI.2</t>
  </si>
  <si>
    <t>%CDI.3</t>
  </si>
  <si>
    <t>CDI+</t>
  </si>
  <si>
    <t>CDI+1</t>
  </si>
  <si>
    <t>CDI+2</t>
  </si>
  <si>
    <t>CDI +</t>
  </si>
  <si>
    <t>IPCA+</t>
  </si>
  <si>
    <t>IPCA+1</t>
  </si>
  <si>
    <t>IPCA+4</t>
  </si>
  <si>
    <t>IPCA+5</t>
  </si>
  <si>
    <t>IPCA+3</t>
  </si>
  <si>
    <t>IPCA+2</t>
  </si>
  <si>
    <t>IGP-M</t>
  </si>
  <si>
    <t>IGPM+1</t>
  </si>
  <si>
    <t>Pré-fixado (R$)</t>
  </si>
  <si>
    <t>PRE.MN+1</t>
  </si>
  <si>
    <t>PRE.MN+2</t>
  </si>
  <si>
    <t>PRE.MN+3</t>
  </si>
  <si>
    <t>PRE.MN+4</t>
  </si>
  <si>
    <t>PRE.MN+5</t>
  </si>
  <si>
    <t>Fixed Rate (R$)</t>
  </si>
  <si>
    <t>1% to 10% aa</t>
  </si>
  <si>
    <t>AVP.CPT</t>
  </si>
  <si>
    <t>AVP/Custo de Captação</t>
  </si>
  <si>
    <t xml:space="preserve"> 0%</t>
  </si>
  <si>
    <t>Equatorial Maranhão</t>
  </si>
  <si>
    <t>CDI+3</t>
  </si>
  <si>
    <t>SELIC+</t>
  </si>
  <si>
    <t>SELIC+1</t>
  </si>
  <si>
    <t>TJLP</t>
  </si>
  <si>
    <t>TJLP+1</t>
  </si>
  <si>
    <t>TJLP+2</t>
  </si>
  <si>
    <t>TJLP+3</t>
  </si>
  <si>
    <t>TJLP+4</t>
  </si>
  <si>
    <t>TJLP+5</t>
  </si>
  <si>
    <t>PRE.MN+6</t>
  </si>
  <si>
    <t>Equatorial Piauí</t>
  </si>
  <si>
    <t>CDI+4</t>
  </si>
  <si>
    <t>Equatorial Alagoas</t>
  </si>
  <si>
    <t>Equatorial Energia</t>
  </si>
  <si>
    <t>SPEs</t>
  </si>
  <si>
    <t>SPE01</t>
  </si>
  <si>
    <t>SPE02</t>
  </si>
  <si>
    <t>SPE03</t>
  </si>
  <si>
    <t>SPE04</t>
  </si>
  <si>
    <t>SPE05</t>
  </si>
  <si>
    <t>SPE06</t>
  </si>
  <si>
    <t>SPE07</t>
  </si>
  <si>
    <t>SPE08</t>
  </si>
  <si>
    <t>Intesa</t>
  </si>
  <si>
    <t>Na EQTL PA e EQTL PI, dívida com swap para Reais está considerada como Moeda Nacional</t>
  </si>
  <si>
    <t>In Celpa,  the hedged foreign currency debt is reported as domestic currency</t>
  </si>
  <si>
    <t>Considera o custo da Dívida em dólar com o Citibank como a ponta passiva de suas operaçãos de SWAP</t>
  </si>
  <si>
    <t>EQUATORIAL CONSOLIDADO</t>
  </si>
  <si>
    <t>EQUATORIAL CONSOLITED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</si>
</sst>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_-;\-* #,##0_-;_-* &quot;-&quot;??_-;_-@_-"/>
    <numFmt numFmtId="167" formatCode="&quot;CDI&quot;\ \+\ 0.0%\ &quot;aa&quot;\ "/>
    <numFmt numFmtId="168" formatCode="&quot;IPCA&quot;\ \+\ 0.0%\ &quot;aa&quot;\ "/>
    <numFmt numFmtId="169" formatCode="&quot;IGP-M&quot;\ \+\ \1\%\ &quot;aa&quot;\ "/>
    <numFmt numFmtId="170" formatCode="\ 0.0\%\ &quot;aa&quot;\ "/>
    <numFmt numFmtId="171" formatCode="0.0%\ &quot;aa&quot;\ "/>
    <numFmt numFmtId="172" formatCode="_(* #,##0.000_);_(* \(#,##0.000\);_(* &quot;-&quot;??_);_(@_)"/>
    <numFmt numFmtId="173" formatCode="&quot;SELIC&quot;\ \+\ 0.0%\ &quot;aa&quot;\ "/>
    <numFmt numFmtId="174" formatCode="&quot;TJLP&quot;\ \+\ 0.0%\ &quot;aa&quot;\ "/>
    <numFmt numFmtId="175" formatCode="&quot;IGP-M&quot;\ \+\ 0.0%\ &quot;aa&quot;\ "/>
    <numFmt numFmtId="176" formatCode="0.0\%\ &quot;aa&quot;\ "/>
    <numFmt numFmtId="177" formatCode="_-* #,##0.000000_-;\-* #,##0.000000_-;_-* &quot;-&quot;??_-;_-@_-"/>
    <numFmt numFmtId="178" formatCode="&quot;IPCA&quot;\ \+\ 0.000%\ &quot;aa&quot;\ "/>
    <numFmt numFmtId="179" formatCode="_-* #,##0.000000000000_-;\-* #,##0.000000000000_-;_-* &quot;-&quot;??_-;_-@_-"/>
    <numFmt numFmtId="180" formatCode="_(* #,##0.00_);_(* \(#,##0.00\);_(* &quot;-&quot;??_);_(@_)"/>
    <numFmt numFmtId="181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Arial Narrow"/>
      <family val="2"/>
    </font>
    <font>
      <i/>
      <sz val="10"/>
      <color theme="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b/>
      <sz val="9"/>
      <color theme="0"/>
      <name val="Calibri"/>
      <family val="2"/>
      <scheme val="minor"/>
    </font>
    <font>
      <b/>
      <sz val="9"/>
      <name val="Arial Narrow"/>
      <family val="2"/>
    </font>
    <font>
      <b/>
      <sz val="9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34998626667073579"/>
      <name val="Arial Narrow"/>
      <family val="2"/>
    </font>
    <font>
      <sz val="7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A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180" fontId="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/>
    <xf numFmtId="14" fontId="5" fillId="0" borderId="0" xfId="3" applyNumberFormat="1" applyFont="1" applyFill="1" applyAlignment="1">
      <alignment horizontal="center"/>
    </xf>
    <xf numFmtId="43" fontId="5" fillId="0" borderId="0" xfId="1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1" fontId="7" fillId="3" borderId="1" xfId="2" applyNumberFormat="1" applyFont="1" applyFill="1" applyBorder="1" applyAlignment="1">
      <alignment horizontal="center" vertical="center" wrapText="1"/>
    </xf>
    <xf numFmtId="1" fontId="7" fillId="3" borderId="1" xfId="2" quotePrefix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4" fontId="9" fillId="0" borderId="3" xfId="4" applyNumberFormat="1" applyFont="1" applyFill="1" applyBorder="1" applyAlignment="1">
      <alignment horizontal="center"/>
    </xf>
    <xf numFmtId="165" fontId="9" fillId="0" borderId="3" xfId="1" applyNumberFormat="1" applyFont="1" applyFill="1" applyBorder="1"/>
    <xf numFmtId="166" fontId="9" fillId="0" borderId="3" xfId="0" applyNumberFormat="1" applyFont="1" applyFill="1" applyBorder="1"/>
    <xf numFmtId="0" fontId="11" fillId="0" borderId="2" xfId="0" applyFont="1" applyBorder="1" applyAlignment="1">
      <alignment horizontal="left" indent="1"/>
    </xf>
    <xf numFmtId="164" fontId="9" fillId="0" borderId="2" xfId="4" applyNumberFormat="1" applyFont="1" applyFill="1" applyBorder="1" applyAlignment="1">
      <alignment horizontal="center"/>
    </xf>
    <xf numFmtId="164" fontId="9" fillId="4" borderId="2" xfId="4" applyNumberFormat="1" applyFont="1" applyFill="1" applyBorder="1" applyAlignment="1">
      <alignment horizontal="center"/>
    </xf>
    <xf numFmtId="165" fontId="9" fillId="0" borderId="2" xfId="1" applyNumberFormat="1" applyFont="1" applyFill="1" applyBorder="1"/>
    <xf numFmtId="166" fontId="9" fillId="4" borderId="2" xfId="0" applyNumberFormat="1" applyFont="1" applyFill="1" applyBorder="1"/>
    <xf numFmtId="0" fontId="11" fillId="0" borderId="0" xfId="0" applyFont="1" applyAlignment="1">
      <alignment horizontal="left" indent="1"/>
    </xf>
    <xf numFmtId="167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Border="1"/>
    <xf numFmtId="165" fontId="11" fillId="0" borderId="0" xfId="1" applyNumberFormat="1" applyFont="1"/>
    <xf numFmtId="166" fontId="13" fillId="4" borderId="0" xfId="0" applyNumberFormat="1" applyFont="1" applyFill="1"/>
    <xf numFmtId="0" fontId="5" fillId="0" borderId="2" xfId="2" applyFont="1" applyBorder="1" applyAlignment="1">
      <alignment horizontal="center" vertical="center"/>
    </xf>
    <xf numFmtId="167" fontId="12" fillId="4" borderId="2" xfId="0" applyNumberFormat="1" applyFont="1" applyFill="1" applyBorder="1" applyAlignment="1">
      <alignment horizontal="center" vertical="center"/>
    </xf>
    <xf numFmtId="165" fontId="13" fillId="0" borderId="2" xfId="1" applyNumberFormat="1" applyFont="1" applyBorder="1"/>
    <xf numFmtId="166" fontId="13" fillId="4" borderId="2" xfId="0" applyNumberFormat="1" applyFont="1" applyFill="1" applyBorder="1"/>
    <xf numFmtId="168" fontId="12" fillId="4" borderId="0" xfId="0" applyNumberFormat="1" applyFont="1" applyFill="1" applyBorder="1" applyAlignment="1">
      <alignment horizontal="center" vertical="center"/>
    </xf>
    <xf numFmtId="169" fontId="12" fillId="4" borderId="0" xfId="0" quotePrefix="1" applyNumberFormat="1" applyFont="1" applyFill="1" applyBorder="1" applyAlignment="1">
      <alignment horizontal="center" vertical="center"/>
    </xf>
    <xf numFmtId="168" fontId="12" fillId="4" borderId="2" xfId="0" applyNumberFormat="1" applyFont="1" applyFill="1" applyBorder="1" applyAlignment="1">
      <alignment horizontal="center" vertical="center"/>
    </xf>
    <xf numFmtId="165" fontId="13" fillId="4" borderId="2" xfId="1" applyNumberFormat="1" applyFont="1" applyFill="1" applyBorder="1"/>
    <xf numFmtId="170" fontId="12" fillId="4" borderId="0" xfId="0" quotePrefix="1" applyNumberFormat="1" applyFont="1" applyFill="1" applyBorder="1" applyAlignment="1">
      <alignment horizontal="center" vertical="center"/>
    </xf>
    <xf numFmtId="171" fontId="12" fillId="4" borderId="0" xfId="0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11" fillId="0" borderId="4" xfId="0" applyFont="1" applyBorder="1" applyAlignment="1">
      <alignment horizontal="left" indent="1"/>
    </xf>
    <xf numFmtId="169" fontId="12" fillId="4" borderId="4" xfId="0" quotePrefix="1" applyNumberFormat="1" applyFont="1" applyFill="1" applyBorder="1" applyAlignment="1">
      <alignment horizontal="center" vertical="center"/>
    </xf>
    <xf numFmtId="165" fontId="13" fillId="0" borderId="4" xfId="1" applyNumberFormat="1" applyFont="1" applyBorder="1"/>
    <xf numFmtId="165" fontId="13" fillId="4" borderId="4" xfId="1" applyNumberFormat="1" applyFont="1" applyFill="1" applyBorder="1"/>
    <xf numFmtId="0" fontId="14" fillId="5" borderId="0" xfId="5" applyFont="1" applyFill="1" applyBorder="1" applyAlignment="1">
      <alignment horizontal="left" vertical="center"/>
    </xf>
    <xf numFmtId="0" fontId="15" fillId="5" borderId="0" xfId="5" applyFont="1" applyFill="1" applyBorder="1" applyAlignment="1">
      <alignment horizontal="center" vertical="center"/>
    </xf>
    <xf numFmtId="166" fontId="14" fillId="5" borderId="0" xfId="1" applyNumberFormat="1" applyFont="1" applyFill="1" applyBorder="1" applyAlignment="1">
      <alignment horizontal="center" vertical="center"/>
    </xf>
    <xf numFmtId="166" fontId="14" fillId="5" borderId="0" xfId="1" applyNumberFormat="1" applyFont="1" applyFill="1" applyBorder="1" applyAlignment="1">
      <alignment horizontal="left" vertical="center"/>
    </xf>
    <xf numFmtId="166" fontId="0" fillId="0" borderId="0" xfId="1" applyNumberFormat="1" applyFont="1"/>
    <xf numFmtId="0" fontId="16" fillId="0" borderId="0" xfId="0" applyFont="1" applyBorder="1" applyAlignment="1">
      <alignment horizontal="left" indent="1"/>
    </xf>
    <xf numFmtId="165" fontId="16" fillId="0" borderId="0" xfId="1" applyNumberFormat="1" applyFont="1" applyBorder="1"/>
    <xf numFmtId="166" fontId="0" fillId="0" borderId="0" xfId="0" applyNumberFormat="1"/>
    <xf numFmtId="172" fontId="9" fillId="4" borderId="2" xfId="0" applyNumberFormat="1" applyFont="1" applyFill="1" applyBorder="1"/>
    <xf numFmtId="172" fontId="13" fillId="4" borderId="2" xfId="0" applyNumberFormat="1" applyFont="1" applyFill="1" applyBorder="1"/>
    <xf numFmtId="173" fontId="12" fillId="4" borderId="0" xfId="0" applyNumberFormat="1" applyFont="1" applyFill="1" applyBorder="1" applyAlignment="1">
      <alignment horizontal="center" vertical="center"/>
    </xf>
    <xf numFmtId="174" fontId="12" fillId="4" borderId="0" xfId="0" applyNumberFormat="1" applyFont="1" applyFill="1" applyBorder="1" applyAlignment="1">
      <alignment horizontal="center" vertical="center"/>
    </xf>
    <xf numFmtId="175" fontId="12" fillId="4" borderId="0" xfId="0" applyNumberFormat="1" applyFont="1" applyFill="1" applyBorder="1" applyAlignment="1">
      <alignment horizontal="center" vertical="center"/>
    </xf>
    <xf numFmtId="172" fontId="13" fillId="4" borderId="2" xfId="1" applyNumberFormat="1" applyFont="1" applyFill="1" applyBorder="1"/>
    <xf numFmtId="176" fontId="12" fillId="4" borderId="0" xfId="0" quotePrefix="1" applyNumberFormat="1" applyFont="1" applyFill="1" applyBorder="1" applyAlignment="1">
      <alignment horizontal="center" vertical="center"/>
    </xf>
    <xf numFmtId="165" fontId="11" fillId="0" borderId="4" xfId="1" applyNumberFormat="1" applyFont="1" applyBorder="1"/>
    <xf numFmtId="172" fontId="13" fillId="4" borderId="4" xfId="1" applyNumberFormat="1" applyFont="1" applyFill="1" applyBorder="1"/>
    <xf numFmtId="43" fontId="0" fillId="0" borderId="0" xfId="1" applyFont="1"/>
    <xf numFmtId="177" fontId="0" fillId="0" borderId="0" xfId="1" applyNumberFormat="1" applyFont="1"/>
    <xf numFmtId="165" fontId="11" fillId="0" borderId="2" xfId="1" applyNumberFormat="1" applyFont="1" applyBorder="1"/>
    <xf numFmtId="168" fontId="12" fillId="4" borderId="4" xfId="0" quotePrefix="1" applyNumberFormat="1" applyFont="1" applyFill="1" applyBorder="1" applyAlignment="1">
      <alignment horizontal="center" vertical="center"/>
    </xf>
    <xf numFmtId="168" fontId="15" fillId="5" borderId="0" xfId="5" applyNumberFormat="1" applyFont="1" applyFill="1" applyBorder="1" applyAlignment="1">
      <alignment horizontal="center" vertical="center"/>
    </xf>
    <xf numFmtId="168" fontId="0" fillId="0" borderId="0" xfId="0" applyNumberFormat="1"/>
    <xf numFmtId="168" fontId="9" fillId="0" borderId="3" xfId="4" applyNumberFormat="1" applyFont="1" applyFill="1" applyBorder="1" applyAlignment="1">
      <alignment horizontal="center"/>
    </xf>
    <xf numFmtId="168" fontId="9" fillId="4" borderId="2" xfId="4" applyNumberFormat="1" applyFont="1" applyFill="1" applyBorder="1" applyAlignment="1">
      <alignment horizontal="center"/>
    </xf>
    <xf numFmtId="178" fontId="15" fillId="5" borderId="0" xfId="5" applyNumberFormat="1" applyFont="1" applyFill="1" applyBorder="1" applyAlignment="1">
      <alignment horizontal="center" vertical="center"/>
    </xf>
    <xf numFmtId="178" fontId="0" fillId="0" borderId="0" xfId="0" applyNumberFormat="1"/>
    <xf numFmtId="0" fontId="12" fillId="0" borderId="0" xfId="5" applyFont="1"/>
    <xf numFmtId="0" fontId="11" fillId="0" borderId="0" xfId="0" applyFont="1"/>
    <xf numFmtId="0" fontId="11" fillId="0" borderId="0" xfId="0" applyFont="1" applyAlignment="1">
      <alignment horizontal="left"/>
    </xf>
    <xf numFmtId="179" fontId="5" fillId="0" borderId="0" xfId="1" applyNumberFormat="1" applyFont="1"/>
    <xf numFmtId="166" fontId="5" fillId="0" borderId="0" xfId="1" applyNumberFormat="1" applyFont="1"/>
    <xf numFmtId="0" fontId="14" fillId="3" borderId="0" xfId="5" applyFont="1" applyFill="1" applyAlignment="1">
      <alignment horizontal="left" vertical="center"/>
    </xf>
    <xf numFmtId="0" fontId="14" fillId="3" borderId="0" xfId="5" applyFont="1" applyFill="1" applyAlignment="1">
      <alignment horizontal="center" vertical="center"/>
    </xf>
    <xf numFmtId="165" fontId="14" fillId="3" borderId="0" xfId="1" applyNumberFormat="1" applyFont="1" applyFill="1" applyAlignment="1">
      <alignment horizontal="center" vertical="center"/>
    </xf>
    <xf numFmtId="165" fontId="0" fillId="0" borderId="0" xfId="0" applyNumberFormat="1"/>
    <xf numFmtId="0" fontId="5" fillId="0" borderId="0" xfId="2" applyFont="1" applyAlignment="1">
      <alignment horizontal="center" vertical="center" wrapText="1"/>
    </xf>
    <xf numFmtId="0" fontId="17" fillId="0" borderId="0" xfId="2" applyFont="1"/>
    <xf numFmtId="1" fontId="18" fillId="0" borderId="0" xfId="2" applyNumberFormat="1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left"/>
    </xf>
    <xf numFmtId="164" fontId="5" fillId="6" borderId="0" xfId="4" applyNumberFormat="1" applyFont="1" applyFill="1" applyAlignment="1">
      <alignment horizontal="center"/>
    </xf>
    <xf numFmtId="181" fontId="5" fillId="0" borderId="0" xfId="6" applyNumberFormat="1" applyFont="1" applyFill="1" applyBorder="1" applyAlignment="1">
      <alignment horizontal="left" vertical="center"/>
    </xf>
    <xf numFmtId="0" fontId="4" fillId="0" borderId="0" xfId="2"/>
    <xf numFmtId="0" fontId="5" fillId="0" borderId="0" xfId="2" applyNumberFormat="1" applyFont="1" applyFill="1" applyBorder="1" applyAlignment="1">
      <alignment horizontal="left"/>
    </xf>
    <xf numFmtId="0" fontId="5" fillId="7" borderId="0" xfId="2" applyFont="1" applyFill="1"/>
  </cellXfs>
  <cellStyles count="7">
    <cellStyle name="Normal" xfId="0" builtinId="0"/>
    <cellStyle name="Normal 3" xfId="3"/>
    <cellStyle name="Normal 4" xfId="2"/>
    <cellStyle name="Normal 4 10" xfId="5"/>
    <cellStyle name="Porcentagem 2 6" xfId="4"/>
    <cellStyle name="Separador de milhares 2 2 2" xfId="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420572428446442E-2"/>
          <c:y val="0.19185294002428799"/>
          <c:w val="0.72579377577802773"/>
          <c:h val="0.69092098562306581"/>
        </c:manualLayout>
      </c:layout>
      <c:pie3DChart>
        <c:varyColors val="1"/>
        <c:ser>
          <c:idx val="0"/>
          <c:order val="0"/>
          <c:tx>
            <c:strRef>
              <c:f>'Release 4TRI20'!$B$257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18-4BF6-BDD5-E19F4B722ED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18-4BF6-BDD5-E19F4B722ED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18-4BF6-BDD5-E19F4B722ED9}"/>
                </c:ext>
              </c:extLst>
            </c:dLbl>
            <c:dLbl>
              <c:idx val="1"/>
              <c:layout>
                <c:manualLayout>
                  <c:x val="-7.9768048094901498E-2"/>
                  <c:y val="-1.929503207160346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8-4BF6-BDD5-E19F4B722E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'Release 4TRI20'!$A$258:$A$259</c:f>
              <c:numCache>
                <c:formatCode>General</c:formatCode>
                <c:ptCount val="2"/>
              </c:numCache>
            </c:numRef>
          </c:cat>
          <c:val>
            <c:numRef>
              <c:f>'Release 4TRI20'!$B$258:$B$259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E418-4BF6-BDD5-E19F4B722ED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BD-4542-9872-C3BBCE02AAE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BD-4542-9872-C3BBCE02AAE9}"/>
              </c:ext>
            </c:extLst>
          </c:dPt>
          <c:dLbls>
            <c:dLbl>
              <c:idx val="0"/>
              <c:layout>
                <c:manualLayout>
                  <c:x val="0.15810648668916386"/>
                  <c:y val="-0.14814816593047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D-4542-9872-C3BBCE02AAE9}"/>
                </c:ext>
              </c:extLst>
            </c:dLbl>
            <c:dLbl>
              <c:idx val="1"/>
              <c:layout>
                <c:manualLayout>
                  <c:x val="-0.14444444444444443"/>
                  <c:y val="9.72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D-4542-9872-C3BBCE02AAE9}"/>
                </c:ext>
              </c:extLst>
            </c:dLbl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'Release 4TRI20'!$G$255:$G$256</c:f>
              <c:numCache>
                <c:formatCode>General</c:formatCode>
                <c:ptCount val="2"/>
              </c:numCache>
            </c:numRef>
          </c:cat>
          <c:val>
            <c:numRef>
              <c:f>'Release 4TRI20'!$H$255:$H$256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42BD-4542-9872-C3BBCE02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268</xdr:row>
      <xdr:rowOff>158750</xdr:rowOff>
    </xdr:from>
    <xdr:to>
      <xdr:col>5</xdr:col>
      <xdr:colOff>590550</xdr:colOff>
      <xdr:row>283</xdr:row>
      <xdr:rowOff>50800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481853</xdr:colOff>
      <xdr:row>257</xdr:row>
      <xdr:rowOff>120276</xdr:rowOff>
    </xdr:from>
    <xdr:to>
      <xdr:col>9</xdr:col>
      <xdr:colOff>342153</xdr:colOff>
      <xdr:row>270</xdr:row>
      <xdr:rowOff>69476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%20da%20D&#237;vida%20-%20Consolidado%20-%204T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P&#250;blico\Mercado\Mercado%20CEAM\Bolet2001\Bolet2001_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IEREHE\aws\APPL\Tesouraria\Base%20de%20Dados\TESTE.XL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controladoria\P&#250;blico\Mercado\Mercado%20CEAM\Bolet2001\Bolet2001_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4599\Meus%20documentos\1%20-%20AFP\11%20-%20OR&#199;AMENTO\Receita\PROJ%20ANUAL%202004-C%204%204%202_M&#201;DIO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troladoria%2001\Torre%20de%20Investimentos%202010\Users\Segundo\Desktop\SEGUNDO%20-%2019_05_2008\BALANCETES\Banc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Auditoria/Clientes/COSERN/Auditoria%20Final%2031.12.04/T&#237;tulos/5313%20Recomposi&#231;&#227;o%20tarif&#225;ria%20do%20racionamento%20Combined%20Leadshe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Contabili\BALANCETES\B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TEMP\Analise%20Diretas\Scorebook%2020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AFP\A-Eletrobr&#225;s\Auxiliares\A-Banco%20de%20Dados\Banc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My%20Documents/Clientes/COSERN/Emprestimos%20e%20financiamentos/6311%20Encargos%20de%20d&#237;vida%20Combined%20Lead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Banc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control\Cemar\Banc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ado\d\MERCADO\1999\Fatmen99\Faturamento%20Mensal%20de%2019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Edson/WP%20Modelos/6341%20Empr&#233;stimos%20e%20financiamentos%20Combined%20Leadshe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11%20Mat&#233;rias-primas%20Combined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1%20Empr&#233;stimos%20e%20financiamentos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50%20Investimentos%20Combined%20Leadsheet%20-%202003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onsumidores,%20concess%20e%20permission&#225;rios%20Leadsheet%20-%20CP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T&#237;tulos%20a%20receber%20Combined%20Lead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&#250;blico\Mercado\Mercado%20CEAM\Bolet2001\Bolet2001_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-%20Leadsheet%20(GCLyra%202002)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CEVAL%202000/estoque%20mano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ca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&#250;blico\Mercado\Mercado%20CEAM\Bolet2001\Bolet2001_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BEL\aws\APPL\Tesouraria\Base%20de%20Dados\TESTE.XL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M004\C\MERCADO\1995\MEN51206\FTJAN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SCOELHO\aws\FINANCEI\TESOURAR\ARQUIVO\CAIXAAMB\YTD95\CASHMA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psdctcc03\mercado\TEMP\Balan&#231;o%20Energ&#233;tico%202001\Balan&#231;o%20Energ&#233;tico%20Agosto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 Custo"/>
      <sheetName val="Resumo dívida"/>
      <sheetName val="Escalonamento "/>
      <sheetName val="Movimentação dívida acum"/>
      <sheetName val="NE Empréstimos"/>
      <sheetName val="NE Debêntures"/>
      <sheetName val="RIG Emp. e Financ. Dez Abertura"/>
      <sheetName val="Tabela Tipo de Crédito"/>
      <sheetName val="NE Risco taxa de cambio"/>
      <sheetName val="Vencimento Mês a Mês até 21 RIG"/>
      <sheetName val="Empréstimo x Dívida Set19"/>
      <sheetName val="Div Total Emp. e Financ. Out"/>
      <sheetName val="Div Total Emp. e Financ. Set34"/>
      <sheetName val="Vencimento Mês a Mês até 21 Tot"/>
      <sheetName val="Tabela Credores"/>
      <sheetName val="Index Projeções B3 e Santander"/>
      <sheetName val="RIG Emp. e Financ. Dez"/>
      <sheetName val="NE Inst financeiros 2"/>
      <sheetName val="Indexadores 12 Meses"/>
      <sheetName val="Index Realizados"/>
      <sheetName val="NE Debêntures 2"/>
      <sheetName val="NE Risco de liquidez"/>
      <sheetName val="NE Risco de Liquidez Swap rever"/>
      <sheetName val="NE Recuperação Judicial"/>
      <sheetName val="NE Inst financeiros"/>
      <sheetName val="Release 4TRI20"/>
      <sheetName val="Curva Amortização"/>
      <sheetName val="Configur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  <sheetName val="PG_Absoluto"/>
      <sheetName val="Fonte_de_Grá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  <sheetName val="Energia_(98_-_00)"/>
      <sheetName val="Resumo_Conceito_-_PROVA"/>
      <sheetName val="Det_Informática_-_prova"/>
      <sheetName val="Det_Trans_Viaturas_-_prova"/>
      <sheetName val="Energia__98___00_"/>
      <sheetName val="Q3_4"/>
    </sheetNames>
    <sheetDataSet>
      <sheetData sheetId="0" refreshError="1">
        <row r="121">
          <cell r="M121">
            <v>282.44142857142862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1">
          <cell r="M121">
            <v>282.44142857142862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PG_Absoluto"/>
      <sheetName val="receita 6M"/>
      <sheetName val="receita 9M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Q2_4"/>
      <sheetName val="Q2_15"/>
      <sheetName val="Q2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10">
          <cell r="C10">
            <v>24759.058000000001</v>
          </cell>
          <cell r="F10">
            <v>241803.7</v>
          </cell>
        </row>
        <row r="11">
          <cell r="C11">
            <v>11091.55</v>
          </cell>
          <cell r="F11">
            <v>120285.281</v>
          </cell>
        </row>
        <row r="12">
          <cell r="C12">
            <v>12084.496999999999</v>
          </cell>
          <cell r="F12">
            <v>127921.05300000001</v>
          </cell>
        </row>
        <row r="13">
          <cell r="C13">
            <v>12849.539000000001</v>
          </cell>
          <cell r="F13">
            <v>126771.39200000002</v>
          </cell>
        </row>
        <row r="14">
          <cell r="C14">
            <v>609.67399999999998</v>
          </cell>
          <cell r="F14">
            <v>5839.0410000000011</v>
          </cell>
        </row>
        <row r="35">
          <cell r="L35">
            <v>81.086664600764379</v>
          </cell>
        </row>
        <row r="36">
          <cell r="L36">
            <v>18.913335399235617</v>
          </cell>
        </row>
        <row r="37">
          <cell r="L37">
            <v>93.948670474689777</v>
          </cell>
        </row>
        <row r="38">
          <cell r="L38">
            <v>74.329559429859785</v>
          </cell>
        </row>
        <row r="39">
          <cell r="L39">
            <v>17.275451625171339</v>
          </cell>
        </row>
        <row r="40">
          <cell r="L40">
            <v>4.3151730040039631</v>
          </cell>
        </row>
        <row r="41">
          <cell r="L41">
            <v>2.7841989997848953</v>
          </cell>
        </row>
        <row r="42">
          <cell r="L42">
            <v>0.80506959029924685</v>
          </cell>
        </row>
        <row r="43">
          <cell r="L43">
            <v>0.44211738333933642</v>
          </cell>
        </row>
        <row r="44">
          <cell r="L44">
            <v>4.8429967541439072E-2</v>
          </cell>
        </row>
        <row r="45">
          <cell r="L45">
            <v>1.0432932834350994</v>
          </cell>
        </row>
        <row r="46">
          <cell r="L46">
            <v>43.815133665609423</v>
          </cell>
        </row>
        <row r="47">
          <cell r="L47">
            <v>56.18486633439057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Sheet1"/>
      <sheetName val="RECEITA"/>
      <sheetName val="ce"/>
      <sheetName val="CECO"/>
      <sheetName val="Mercado"/>
      <sheetName val="101171"/>
      <sheetName val="RESPOSTA NESTLE"/>
      <sheetName val="Data"/>
      <sheetName val="CDI"/>
      <sheetName val="ELIM_FINANCEIRA"/>
      <sheetName val="INFO"/>
      <sheetName val="Depositos judiciais"/>
      <sheetName val="TESTE.XLW"/>
      <sheetName val="Apur_IR_CS"/>
      <sheetName val="DRE_2014"/>
      <sheetName val="E75_2002"/>
      <sheetName val="Database"/>
      <sheetName val="Variance Summary"/>
      <sheetName val="O13"/>
      <sheetName val="Arrend."/>
      <sheetName val="Inputs"/>
      <sheetName val="TESTE_XLW"/>
      <sheetName val="Depositos_judiciais"/>
      <sheetName val="Variance_Summary"/>
      <sheetName val="Dados"/>
      <sheetName val="CONSOL"/>
      <sheetName val="Passagem"/>
      <sheetName val="De Para"/>
      <sheetName val="T Bond e EMBI +"/>
      <sheetName val="TJLP e CDI"/>
      <sheetName val="Inflação"/>
      <sheetName val="Damodaran (Beta e ERP)"/>
      <sheetName val="bal12"/>
      <sheetName val="E74_2001"/>
      <sheetName val="E74_2002"/>
      <sheetName val="Faturamento AMM"/>
      <sheetName val="Descrição Status"/>
      <sheetName val="MtM"/>
      <sheetName val="Assumptions"/>
      <sheetName val="A"/>
      <sheetName val="B - Book Principal"/>
      <sheetName val="C - Premissas"/>
      <sheetName val="MDF"/>
      <sheetName val="D - Backup"/>
    </sheetNames>
    <sheetDataSet>
      <sheetData sheetId="0" refreshError="1">
        <row r="4">
          <cell r="AR4">
            <v>0</v>
          </cell>
        </row>
        <row r="132">
          <cell r="C132">
            <v>34519</v>
          </cell>
          <cell r="E132">
            <v>1.0039800000000001</v>
          </cell>
          <cell r="H132">
            <v>0.94</v>
          </cell>
        </row>
        <row r="133">
          <cell r="C133">
            <v>34520</v>
          </cell>
          <cell r="E133">
            <v>1.0079925734000001</v>
          </cell>
          <cell r="H133">
            <v>0.93200000000000005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</row>
        <row r="141">
          <cell r="C141">
            <v>34530</v>
          </cell>
          <cell r="E141">
            <v>1.0390391965922039</v>
          </cell>
          <cell r="H141">
            <v>0.93500000000000005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</row>
        <row r="151">
          <cell r="C151">
            <v>34544</v>
          </cell>
          <cell r="E151">
            <v>1.0667646561671231</v>
          </cell>
          <cell r="H151">
            <v>0.94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ibr96"/>
      <sheetName val="#REF"/>
      <sheetName val="Grafico Cntr"/>
      <sheetName val="Dados de entrada"/>
      <sheetName val="PPA Tariff"/>
      <sheetName val="CVA_Projetada12meses"/>
      <sheetName val="INDIECO1"/>
      <sheetName val=""/>
      <sheetName val="IND_TOTAL"/>
      <sheetName val="siup_"/>
      <sheetName val="TOTAL_SERV"/>
      <sheetName val="PIB(total_uf)"/>
      <sheetName val="_PIB_Brasil_(_R$_de_1996_)"/>
      <sheetName val="Form09"/>
      <sheetName val="Auxiliar"/>
      <sheetName val="PROTOCOLO"/>
      <sheetName val="IND_TOTAL1"/>
      <sheetName val="siup_1"/>
      <sheetName val="TOTAL_SERV1"/>
      <sheetName val="PIB(total_uf)1"/>
      <sheetName val="_PIB_Brasil_(_R$_de_1996_)1"/>
      <sheetName val="_PIB_Brasil___R__de_1996__"/>
      <sheetName val="Grafico_Cntr"/>
      <sheetName val="Dados_de_entrada"/>
      <sheetName val="PPA_Tariff"/>
      <sheetName val="IND_TOTAL2"/>
      <sheetName val="siup_2"/>
      <sheetName val="TOTAL_SERV2"/>
      <sheetName val="PIB(total_uf)2"/>
      <sheetName val="_PIB_Brasil_(_R$_de_1996_)2"/>
      <sheetName val="_PIB_Brasil___R__de_1996__1"/>
      <sheetName val="Grafico_Cntr1"/>
      <sheetName val="Dados_de_entrada1"/>
      <sheetName val="PPA_Tariff1"/>
      <sheetName val="Variables"/>
      <sheetName val="Parque Gerador"/>
      <sheetName val="ResGeral-NOV01"/>
      <sheetName val="ResGeral_NOV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AL"/>
      <sheetName val="MODELO"/>
      <sheetName val="CARGA_PROP"/>
      <sheetName val="TENSÃO"/>
      <sheetName val="FX_RES"/>
      <sheetName val="DM_BAR"/>
      <sheetName val="EN_BAR"/>
      <sheetName val="PLANTE_09"/>
      <sheetName val="REQUISTOS MENSAIS"/>
      <sheetName val="CMR"/>
      <sheetName val="NCR"/>
      <sheetName val="RES"/>
      <sheetName val="IND"/>
      <sheetName val="COM"/>
      <sheetName val="PP"/>
      <sheetName val="SP"/>
      <sheetName val="IP"/>
      <sheetName val="C.TOTAL"/>
      <sheetName val="PERDAS"/>
      <sheetName val="PD%"/>
      <sheetName val="REQ"/>
      <sheetName val="DMP"/>
      <sheetName val="FC%"/>
      <sheetName val="ELAST"/>
      <sheetName val="ELAST1"/>
      <sheetName val="ANALI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Baixa Renda"/>
      <sheetName val="Relatório"/>
      <sheetName val="Link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TermoPE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Projeção Receita"/>
      <sheetName val="Simulação Mensal"/>
      <sheetName val="Plan1 (2)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AUXILIAR"/>
      <sheetName val="Avaliação"/>
      <sheetName val="VALIDADOR"/>
      <sheetName val="1996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BASE RATEIO DIRETORIA"/>
      <sheetName val="Validação de Dados"/>
      <sheetName val="Cotação Areva SE's 2008"/>
      <sheetName val="CUSTOS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Cotação_Areva_SE's_2008"/>
      <sheetName val="MENSA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$"/>
      <sheetName val="R$_ton"/>
      <sheetName val="Produtiva Pó"/>
      <sheetName val="Serviços Pó"/>
      <sheetName val="Total Pó"/>
      <sheetName val="Produtiva Barra"/>
      <sheetName val="Serviços Barra"/>
      <sheetName val="Total Barra"/>
      <sheetName val="Graf Diretas"/>
      <sheetName val="Diretas1 (2)"/>
      <sheetName val="Diretas1"/>
      <sheetName val="Supply Support"/>
      <sheetName val="Buying Planning"/>
      <sheetName val="Distribution1"/>
      <sheetName val="Distribution"/>
      <sheetName val="Sales Overheads"/>
      <sheetName val="Adm Total"/>
      <sheetName val="Adm Pó"/>
      <sheetName val="Adm NSD Bar"/>
      <sheetName val="Análise Custos"/>
      <sheetName val="PG_Absoluto"/>
      <sheetName val="PG_Ton"/>
      <sheetName val="PG Total"/>
      <sheetName val="PG Quim"/>
      <sheetName val="PG Emba"/>
      <sheetName val="PG Perf"/>
      <sheetName val="Nivel de Estoque"/>
      <sheetName val="Nivel Obsoletos"/>
      <sheetName val="Var.Prod.Acabado"/>
      <sheetName val="Var PA Po"/>
      <sheetName val="Var PA Barra"/>
      <sheetName val="Ativo"/>
      <sheetName val="A"/>
      <sheetName val="Contratos"/>
      <sheetName val="Licenças"/>
      <sheetName val="Resumo "/>
      <sheetName val="Totais"/>
      <sheetName val="total ano"/>
      <sheetName val="Variacoes"/>
      <sheetName val="Cron. Financeiro TR"/>
      <sheetName val="MODULOS"/>
      <sheetName val="INDIECO1"/>
      <sheetName val="Produtiva_Pó"/>
      <sheetName val="Serviços_Pó"/>
      <sheetName val="Total_Pó"/>
      <sheetName val="Produtiva_Barra"/>
      <sheetName val="Serviços_Barra"/>
      <sheetName val="Total_Barra"/>
      <sheetName val="Graf_Diretas"/>
      <sheetName val="Diretas1_(2)"/>
      <sheetName val="Supply_Support"/>
      <sheetName val="Buying_Planning"/>
      <sheetName val="Sales_Overheads"/>
      <sheetName val="Adm_Total"/>
      <sheetName val="Adm_Pó"/>
      <sheetName val="Adm_NSD_Bar"/>
      <sheetName val="Análise_Custos"/>
      <sheetName val="PG_Total"/>
      <sheetName val="PG_Quim"/>
      <sheetName val="PG_Emba"/>
      <sheetName val="PG_Perf"/>
      <sheetName val="Nivel_de_Estoque"/>
      <sheetName val="Nivel_Obsoletos"/>
      <sheetName val="Var_Prod_Acabado"/>
      <sheetName val="Var_PA_Po"/>
      <sheetName val="Var_PA_Barra"/>
      <sheetName val="Resumo_"/>
      <sheetName val="total_ano"/>
      <sheetName val="Cron__Financeiro_TR"/>
      <sheetName val="Form09"/>
      <sheetName val="DRE Real"/>
      <sheetName val="TESTE"/>
      <sheetName val="FTJAN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9">
          <cell r="Q9" t="str">
            <v>Jul</v>
          </cell>
          <cell r="R9" t="str">
            <v>Ago/98</v>
          </cell>
          <cell r="S9" t="str">
            <v>Set/98</v>
          </cell>
          <cell r="T9" t="str">
            <v>Out/98</v>
          </cell>
          <cell r="U9">
            <v>36100</v>
          </cell>
          <cell r="V9" t="str">
            <v>Dez/98</v>
          </cell>
          <cell r="W9" t="str">
            <v>Jan/99</v>
          </cell>
        </row>
        <row r="10">
          <cell r="Q10">
            <v>2.5143156259389121E-2</v>
          </cell>
          <cell r="R10">
            <v>2.6900453289922962E-2</v>
          </cell>
          <cell r="S10">
            <v>3.5577570624347049E-2</v>
          </cell>
          <cell r="T10">
            <v>2.292360018854939E-2</v>
          </cell>
          <cell r="U10">
            <v>4.0683322160909259E-2</v>
          </cell>
          <cell r="V10">
            <v>2.2295596709708883E-2</v>
          </cell>
          <cell r="W10">
            <v>1.4913432064667149E-2</v>
          </cell>
        </row>
        <row r="11">
          <cell r="Q11">
            <v>-2.4779383232328743E-3</v>
          </cell>
          <cell r="R11">
            <v>-6.1799312528957337E-4</v>
          </cell>
          <cell r="S11">
            <v>0</v>
          </cell>
          <cell r="T11">
            <v>-1.6699036377099043E-3</v>
          </cell>
          <cell r="U11">
            <v>-1.4020133270115562E-2</v>
          </cell>
          <cell r="V11">
            <v>-5.1070499183804791E-3</v>
          </cell>
          <cell r="W11">
            <v>-5.260987113767261E-4</v>
          </cell>
        </row>
        <row r="12">
          <cell r="Q12">
            <v>2.2665217936156248E-2</v>
          </cell>
          <cell r="R12">
            <v>2.6282460164633387E-2</v>
          </cell>
          <cell r="S12">
            <v>3.5577570624347049E-2</v>
          </cell>
          <cell r="T12">
            <v>2.1253696550839488E-2</v>
          </cell>
          <cell r="U12">
            <v>2.6663188890793697E-2</v>
          </cell>
          <cell r="V12">
            <v>-5.1070499183804791E-3</v>
          </cell>
          <cell r="W12">
            <v>1.4387333353290423E-2</v>
          </cell>
        </row>
        <row r="13">
          <cell r="Q13">
            <v>0.01</v>
          </cell>
          <cell r="R13">
            <v>0.01</v>
          </cell>
          <cell r="S13">
            <v>0.01</v>
          </cell>
          <cell r="T13">
            <v>0.01</v>
          </cell>
          <cell r="U13">
            <v>0.01</v>
          </cell>
          <cell r="V13">
            <v>0.01</v>
          </cell>
          <cell r="W13">
            <v>0.01</v>
          </cell>
        </row>
        <row r="43">
          <cell r="Q43" t="str">
            <v>Jul</v>
          </cell>
          <cell r="R43" t="str">
            <v>Ago/98</v>
          </cell>
          <cell r="S43" t="str">
            <v>Set/98</v>
          </cell>
          <cell r="T43" t="str">
            <v>Out/98</v>
          </cell>
          <cell r="U43">
            <v>36100</v>
          </cell>
          <cell r="V43" t="str">
            <v>Dez/98</v>
          </cell>
          <cell r="W43" t="str">
            <v>Jan/99</v>
          </cell>
        </row>
        <row r="45">
          <cell r="Q45">
            <v>3.5673872953591125E-2</v>
          </cell>
          <cell r="R45">
            <v>2.0645664631029566E-2</v>
          </cell>
          <cell r="S45">
            <v>1.4388136718434036E-2</v>
          </cell>
          <cell r="T45">
            <v>3.871639592388286E-2</v>
          </cell>
          <cell r="U45">
            <v>0.17208162971935767</v>
          </cell>
          <cell r="V45">
            <v>8.1464847853950709E-2</v>
          </cell>
          <cell r="W45">
            <v>8.4840524601723054E-3</v>
          </cell>
        </row>
        <row r="46">
          <cell r="Q46">
            <v>-1.7125536414104529E-2</v>
          </cell>
          <cell r="R46">
            <v>0</v>
          </cell>
          <cell r="S46">
            <v>-0.17816560511066407</v>
          </cell>
          <cell r="T46">
            <v>-2.2407757558782747E-4</v>
          </cell>
          <cell r="U46">
            <v>-9.0944110964282475E-3</v>
          </cell>
          <cell r="V46">
            <v>-9.18465735557036E-4</v>
          </cell>
          <cell r="W46">
            <v>0</v>
          </cell>
        </row>
        <row r="47">
          <cell r="Q47">
            <v>1.85483365394866E-2</v>
          </cell>
          <cell r="R47">
            <v>2.0645664631029566E-2</v>
          </cell>
          <cell r="S47">
            <v>-0.16377746839223004</v>
          </cell>
          <cell r="T47">
            <v>3.8492318348295036E-2</v>
          </cell>
          <cell r="U47">
            <v>0.16298721862292942</v>
          </cell>
          <cell r="V47">
            <v>8.054638211839367E-2</v>
          </cell>
          <cell r="W47">
            <v>8.4840524601723054E-3</v>
          </cell>
        </row>
        <row r="48">
          <cell r="Q48">
            <v>0.01</v>
          </cell>
          <cell r="R48">
            <v>0.01</v>
          </cell>
          <cell r="S48">
            <v>0.01</v>
          </cell>
          <cell r="T48">
            <v>0.01</v>
          </cell>
          <cell r="U48">
            <v>0.01</v>
          </cell>
          <cell r="V48">
            <v>0.01</v>
          </cell>
          <cell r="W48">
            <v>0.01</v>
          </cell>
        </row>
        <row r="77">
          <cell r="Q77" t="str">
            <v>Jul</v>
          </cell>
          <cell r="R77" t="str">
            <v>Ago/98</v>
          </cell>
          <cell r="S77" t="str">
            <v>Set/98</v>
          </cell>
          <cell r="T77" t="str">
            <v>Out/98</v>
          </cell>
          <cell r="U77">
            <v>36100</v>
          </cell>
          <cell r="V77" t="str">
            <v>Dez/98</v>
          </cell>
          <cell r="W77" t="str">
            <v>Jan/99</v>
          </cell>
        </row>
        <row r="79">
          <cell r="Q79">
            <v>0.15009798469873811</v>
          </cell>
          <cell r="R79">
            <v>1.9293236385494815E-2</v>
          </cell>
          <cell r="S79">
            <v>5.7058799185239033E-2</v>
          </cell>
          <cell r="T79">
            <v>3.2025179502311395E-2</v>
          </cell>
          <cell r="U79">
            <v>9.4192152496910125E-2</v>
          </cell>
          <cell r="V79">
            <v>0.17227373311359648</v>
          </cell>
          <cell r="W79">
            <v>2.2900795555484323E-2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-2.8499428224668409E-2</v>
          </cell>
          <cell r="W80">
            <v>0</v>
          </cell>
        </row>
        <row r="81">
          <cell r="Q81">
            <v>0.15009798469873811</v>
          </cell>
          <cell r="R81">
            <v>1.9293236385494815E-2</v>
          </cell>
          <cell r="S81">
            <v>5.7058799185239033E-2</v>
          </cell>
          <cell r="T81">
            <v>3.2025179502311395E-2</v>
          </cell>
          <cell r="U81">
            <v>9.4192152496910125E-2</v>
          </cell>
          <cell r="V81">
            <v>0.14377430488892806</v>
          </cell>
          <cell r="W81">
            <v>2.2900795555484323E-2</v>
          </cell>
        </row>
        <row r="82">
          <cell r="Q82">
            <v>0.01</v>
          </cell>
          <cell r="R82">
            <v>0.01</v>
          </cell>
          <cell r="S82">
            <v>0.01</v>
          </cell>
          <cell r="T82">
            <v>0.01</v>
          </cell>
          <cell r="U82">
            <v>0.01</v>
          </cell>
          <cell r="V82">
            <v>0.01</v>
          </cell>
          <cell r="W82">
            <v>0.01</v>
          </cell>
        </row>
        <row r="112">
          <cell r="Q112" t="str">
            <v>Jul</v>
          </cell>
          <cell r="R112" t="str">
            <v>Ago/98</v>
          </cell>
          <cell r="S112" t="str">
            <v>Set/98</v>
          </cell>
          <cell r="T112" t="str">
            <v>Out/98</v>
          </cell>
          <cell r="U112">
            <v>36100</v>
          </cell>
          <cell r="V112" t="str">
            <v>Dez/98</v>
          </cell>
          <cell r="W112" t="str">
            <v>Jan/99</v>
          </cell>
        </row>
        <row r="114">
          <cell r="Q114">
            <v>3.5127884551407994E-2</v>
          </cell>
          <cell r="R114">
            <v>2.5486632255292591E-2</v>
          </cell>
          <cell r="S114">
            <v>3.4443065623235354E-2</v>
          </cell>
          <cell r="T114">
            <v>2.5775346354464278E-2</v>
          </cell>
          <cell r="U114">
            <v>6.2351283741964116E-2</v>
          </cell>
          <cell r="V114">
            <v>4.2735055079880492E-2</v>
          </cell>
          <cell r="W114">
            <v>1.47353763712916E-2</v>
          </cell>
        </row>
        <row r="115">
          <cell r="Q115">
            <v>-4.2037565902824387E-3</v>
          </cell>
          <cell r="R115">
            <v>-4.8859420840344464E-4</v>
          </cell>
          <cell r="S115">
            <v>-2.3466408828687842E-2</v>
          </cell>
          <cell r="T115">
            <v>-1.3371953498093462E-3</v>
          </cell>
          <cell r="U115">
            <v>-1.2178237268554737E-2</v>
          </cell>
          <cell r="V115">
            <v>-6.5904319315065974E-3</v>
          </cell>
          <cell r="W115">
            <v>-4.1249781072175254E-4</v>
          </cell>
        </row>
        <row r="116">
          <cell r="Q116">
            <v>3.0924127961125553E-2</v>
          </cell>
          <cell r="R116">
            <v>2.4998038046889142E-2</v>
          </cell>
          <cell r="S116">
            <v>1.0976656794547505E-2</v>
          </cell>
          <cell r="T116">
            <v>2.4438151004654931E-2</v>
          </cell>
          <cell r="U116">
            <v>5.0173046473409394E-2</v>
          </cell>
          <cell r="V116">
            <v>3.614462314837389E-2</v>
          </cell>
          <cell r="W116">
            <v>1.4322878560569845E-2</v>
          </cell>
        </row>
        <row r="117">
          <cell r="Q117">
            <v>0.01</v>
          </cell>
          <cell r="R117">
            <v>0.01</v>
          </cell>
          <cell r="S117">
            <v>0.01</v>
          </cell>
          <cell r="T117">
            <v>0.01</v>
          </cell>
          <cell r="U117">
            <v>0.01</v>
          </cell>
          <cell r="V117">
            <v>0.01</v>
          </cell>
          <cell r="W117">
            <v>0.01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BAL1101"/>
      <sheetName val="PREÇOS"/>
      <sheetName val="inc. claim 97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premi96"/>
      <sheetName val="Geral Contratos"/>
      <sheetName val="Lista de valores"/>
      <sheetName val="F2"/>
      <sheetName val="ce99"/>
      <sheetName val="Variation Analysis"/>
      <sheetName val="suporte prime"/>
      <sheetName val="Lists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Translation"/>
      <sheetName val="Rec Status"/>
      <sheetName val="Abert_vol_venda_x_receita"/>
      <sheetName val="Lista_de_valores"/>
      <sheetName val=""/>
      <sheetName val="Base de Dados Imob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AUX - CONTA CONTÁBIL"/>
      <sheetName val="AUX - CENTRO DE CUSTO"/>
      <sheetName val="AUX - OPERAÇÃO-EVENTO"/>
      <sheetName val="Adiantamentos"/>
      <sheetName val="Formulas"/>
      <sheetName val="N1.2 - Aging List"/>
      <sheetName val="Rendimentos"/>
      <sheetName val="RDEG fev 07"/>
      <sheetName val="lista"/>
      <sheetName val="Chave_CC"/>
      <sheetName val="BALANÇO_PATRIMONIAL"/>
      <sheetName val="fluxo de caixa"/>
      <sheetName val="Centros de Custos"/>
      <sheetName val="Bd00"/>
      <sheetName val="Custo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Banco de Dados"/>
      <sheetName val="Teste de Rec Apl Fin Dez-03"/>
      <sheetName val="Composição AF CIE"/>
      <sheetName val="Resumo das Marcas"/>
      <sheetName val="Aux"/>
      <sheetName val="Gen"/>
      <sheetName val="Summary Information"/>
      <sheetName val="BD_DRE_RH"/>
      <sheetName val="SETEMBRO"/>
      <sheetName val="FEV REAL"/>
      <sheetName val="C__euro)6"/>
      <sheetName val="B__euro6"/>
      <sheetName val="NEWST_PATR6"/>
      <sheetName val="NEWST_PATR_euro6"/>
      <sheetName val="ST_PATR6"/>
      <sheetName val="ST_PATR_euro6"/>
      <sheetName val="MOD_7_SIN6"/>
      <sheetName val="Abertura_Circulante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N1_2_-_Aging_List"/>
      <sheetName val="fluxo_de_caix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"/>
      <sheetName val="Inputs_Unidades_Geradoras"/>
      <sheetName val="ANALI98"/>
      <sheetName val="Major Maint"/>
      <sheetName val="Telemig"/>
      <sheetName val="BDados Intermoinhos"/>
      <sheetName val="SCG"/>
      <sheetName val="LATASA"/>
      <sheetName val="Production Cost Adjust - R$"/>
      <sheetName val="Parc. de ICMS"/>
      <sheetName val="Sheet2"/>
      <sheetName val="pl atual"/>
      <sheetName val="Classif"/>
      <sheetName val="INFO"/>
      <sheetName val="Insurance"/>
      <sheetName val="Séries IGP-M e IPCA"/>
      <sheetName val="114 RAZAO 01 - 03"/>
      <sheetName val="Tavola 9-10 investimenti"/>
      <sheetName val="DropDowns"/>
      <sheetName val="UFIR"/>
      <sheetName val="Plano de Contas"/>
      <sheetName val="Medições a faturar"/>
      <sheetName val="Teste Drpc"/>
      <sheetName val="A4"/>
      <sheetName val="OUT02.REPORT"/>
      <sheetName val="BAL_L1_OUT12"/>
      <sheetName val="Volume"/>
      <sheetName val="DRE"/>
      <sheetName val="Informe"/>
      <sheetName val="tutti"/>
      <sheetName val="BancoSegment"/>
      <sheetName val="Critérios"/>
      <sheetName val="Particip"/>
      <sheetName val="Proventi e Oneri"/>
    </sheetNames>
    <sheetDataSet>
      <sheetData sheetId="0">
        <row r="3">
          <cell r="A3">
            <v>66099</v>
          </cell>
        </row>
      </sheetData>
      <sheetData sheetId="1">
        <row r="3">
          <cell r="A3">
            <v>66099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66099</v>
          </cell>
        </row>
      </sheetData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DRE"/>
      <sheetName val="Lead"/>
      <sheetName val="Banco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ursos"/>
      <sheetName val="Listas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SETTINGS"/>
      <sheetName val="Metalúrgica"/>
      <sheetName val="TermoPE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1996"/>
      <sheetName val="VALIDADOR"/>
      <sheetName val="Mercado_Receita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tarifas_abertas_internet1"/>
      <sheetName val="Sist_Transm_Dist_Glob__1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Plan1 (2)"/>
      <sheetName val="Base_Calc"/>
      <sheetName val="Base_Dados"/>
      <sheetName val="Taxas"/>
      <sheetName val="AUXILIAR"/>
      <sheetName val="Avaliação"/>
      <sheetName val="Projeção Receita"/>
      <sheetName val="Simulação Mensal"/>
      <sheetName val="BASE RATEIO DIRETORIA"/>
      <sheetName val="Validação de Dados"/>
      <sheetName val="Cotação Areva SE's 2008"/>
      <sheetName val="Inputs_Unidades_Gerado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esumo"/>
      <sheetName val="Encargos"/>
      <sheetName val="Encargos debêntures "/>
      <sheetName val="Links"/>
      <sheetName val="XREF"/>
      <sheetName val="Tickmarks"/>
      <sheetName val="SCG"/>
    </sheetNames>
    <sheetDataSet>
      <sheetData sheetId="0"/>
      <sheetData sheetId="1">
        <row r="29">
          <cell r="C29">
            <v>-27857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CDI"/>
      <sheetName val="NVision Detail"/>
      <sheetName val="Sch9  Guarantees"/>
      <sheetName val="Parcelamento_II_IPI"/>
      <sheetName val="Instituicoes2001_LP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Period Week Lookup"/>
      <sheetName val="vinc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P_Par"/>
      <sheetName val="P_Prt"/>
      <sheetName val="Selic"/>
      <sheetName val="ACT Input (2)"/>
      <sheetName val="CECO"/>
      <sheetName val="FORN"/>
      <sheetName val="BASE"/>
      <sheetName val="INSSSTERCEIROS"/>
      <sheetName val="MOD 7 SIN"/>
      <sheetName val="p&amp;l1298"/>
      <sheetName val="tar. media"/>
      <sheetName val="POCPAS"/>
      <sheetName val="INFO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0201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den96"/>
      <sheetName val="tab1"/>
      <sheetName val="OUVE"/>
      <sheetName val="E 1.2 - Teste de VC"/>
      <sheetName val="FD 3 - Provisão OS  "/>
      <sheetName val="Control Sheet"/>
      <sheetName val="Res.Autor.Motivo"/>
      <sheetName val="Res.Devolv.Motivo"/>
      <sheetName val="Base Fiscal Cruzada"/>
      <sheetName val="WWINVQ297"/>
      <sheetName val="#REF"/>
      <sheetName val="ce99"/>
      <sheetName val="DIVIN_ARAXA"/>
      <sheetName val="Start"/>
      <sheetName val="Tab.Translate"/>
      <sheetName val="ABRIL 2000"/>
      <sheetName val="Tabelas"/>
      <sheetName val="Bal032002"/>
      <sheetName val="Gráfico"/>
      <sheetName val="Balanço de Abertura"/>
      <sheetName val="Combo"/>
      <sheetName val="SERIES CDI E PTAX"/>
      <sheetName val="Macro"/>
      <sheetName val="PRE0502"/>
      <sheetName val="Correçã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arameter"/>
      <sheetName val="Lexikon"/>
      <sheetName val="INTELSAT"/>
      <sheetName val="relação"/>
      <sheetName val="XREF"/>
      <sheetName val="Lead"/>
      <sheetName val="Links"/>
      <sheetName val="PROTEUS"/>
      <sheetName val="Parâmetros"/>
      <sheetName val=""/>
      <sheetName val="fut_jurosanual"/>
      <sheetName val="fut_juros"/>
      <sheetName val="Swaps"/>
      <sheetName val="fut_dolar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ARACATI - CE"/>
      <sheetName val="ñ faturado"/>
      <sheetName val="Spot"/>
      <sheetName val="Taxes"/>
      <sheetName val="Subtotal Dia"/>
      <sheetName val="PLANT MAINT -  OPER.COST"/>
      <sheetName val="CETIP"/>
      <sheetName val="OTHERS1"/>
      <sheetName val="Resumo"/>
      <sheetName val="PERMUTA "/>
      <sheetName val="Art96.IV.RIPI"/>
      <sheetName val="Balanço_de_Abertura"/>
      <sheetName val="3_B"/>
      <sheetName val="Aj__Sazon__N__Recor"/>
      <sheetName val="TESTE"/>
      <sheetName val="BASE_(2)5"/>
      <sheetName val="E2_1-PCLD_ANEEL_06-20065"/>
      <sheetName val="Peso_áreas_e_CPs5"/>
      <sheetName val="Peso_Liq_5"/>
      <sheetName val="E2_1_PCLD_ANEEL_06_20065"/>
      <sheetName val="DISCOUNTS_DDP5"/>
      <sheetName val="NVision_Detail5"/>
      <sheetName val="Sch9__Guarantees5"/>
      <sheetName val="Period_Week_Lookup5"/>
      <sheetName val="DATA_WP5"/>
      <sheetName val="MATERIAIS_-_BRG5"/>
      <sheetName val="F5_-_Saldo_final_Inventário5"/>
      <sheetName val="ROs_(12)5"/>
      <sheetName val="MOD_7_SIN4"/>
      <sheetName val="ACT_Input_(2)5"/>
      <sheetName val="Control_Sheet2"/>
      <sheetName val="_PAT4"/>
      <sheetName val="p_54"/>
      <sheetName val="tar__media4"/>
      <sheetName val="M2_-_Analise_MtM4"/>
      <sheetName val="FD_3_-_Provisão_OS__2"/>
      <sheetName val="Res_Autor_Motivo2"/>
      <sheetName val="Res_Devolv_Motivo2"/>
      <sheetName val="Base_Fiscal_Cruzada2"/>
      <sheetName val="E_1_2_-_Teste_de_VC1"/>
      <sheetName val="Tab_Translate1"/>
      <sheetName val="ABRIL_20001"/>
      <sheetName val="SERIES_CDI_E_PTAX1"/>
      <sheetName val="ñ_faturado"/>
      <sheetName val="Subtotal_Dia"/>
      <sheetName val="ARACATI_-_CE"/>
      <sheetName val="LS"/>
      <sheetName val="Rec. Pillar (DRE Soc.)"/>
      <sheetName val="Emissão de Relatórios"/>
      <sheetName val="COMPPROD"/>
      <sheetName val="Premissas fixas"/>
      <sheetName val="Sch15 Guarantees"/>
      <sheetName val="Balanço_de_Abertura1"/>
      <sheetName val="Art96_IV_RIPI"/>
      <sheetName val="3_B1"/>
      <sheetName val="Aj__Sazon__N__Recor1"/>
      <sheetName val="PLANT_MAINT_-__OPER_COST"/>
      <sheetName val="PERMUTA_"/>
      <sheetName val="jan"/>
      <sheetName val="Est"/>
      <sheetName val="HIST"/>
      <sheetName val="OUT02.REPORT"/>
      <sheetName val="Balanço"/>
      <sheetName val="DRE"/>
      <sheetName val="BP"/>
      <sheetName val="Wheat2008"/>
      <sheetName val="MDB_PRODUTO_FAM"/>
      <sheetName val="ENUM"/>
      <sheetName val="A4.3-SIGMA"/>
      <sheetName val="Mapping"/>
      <sheetName val="WACC_PCM"/>
      <sheetName val="Entities"/>
      <sheetName val="July Forecast Costs"/>
      <sheetName val="Mapa"/>
      <sheetName val="BETA"/>
      <sheetName val="ECOF1097"/>
      <sheetName val="Matriz"/>
      <sheetName val="Società"/>
      <sheetName val="CURRENCY SUMMARY"/>
      <sheetName val="LOV"/>
      <sheetName val="Lists"/>
      <sheetName val="Settings"/>
      <sheetName val="PRES"/>
      <sheetName val="Parametros"/>
      <sheetName val="Trade"/>
      <sheetName val="Turkey BM with IVL"/>
      <sheetName val="PU"/>
      <sheetName val="DMPL"/>
      <sheetName val="Ranking Geral - Mês"/>
      <sheetName val="Pato"/>
      <sheetName val="O1O2"/>
      <sheetName val="BASE_(2)6"/>
      <sheetName val="Peso_áreas_e_CPs6"/>
      <sheetName val="E2_1-PCLD_ANEEL_06-20066"/>
      <sheetName val="Peso_Liq_6"/>
      <sheetName val="E2_1_PCLD_ANEEL_06_20066"/>
      <sheetName val="DISCOUNTS_DDP6"/>
      <sheetName val="NVision_Detail6"/>
      <sheetName val="Sch9__Guarantees6"/>
      <sheetName val="DATA_WP6"/>
      <sheetName val="Period_Week_Lookup6"/>
      <sheetName val="MATERIAIS_-_BRG6"/>
      <sheetName val="F5_-_Saldo_final_Inventário6"/>
      <sheetName val="ROs_(12)6"/>
      <sheetName val="ACT_Input_(2)6"/>
      <sheetName val="MOD_7_SIN5"/>
      <sheetName val="tar__media5"/>
      <sheetName val="_PAT5"/>
      <sheetName val="p_55"/>
      <sheetName val="M2_-_Analise_MtM5"/>
      <sheetName val="E_1_2_-_Teste_de_VC2"/>
      <sheetName val="FD_3_-_Provisão_OS__3"/>
      <sheetName val="Control_Sheet3"/>
      <sheetName val="Res_Autor_Motivo3"/>
      <sheetName val="Res_Devolv_Motivo3"/>
      <sheetName val="Base_Fiscal_Cruzada3"/>
      <sheetName val="Tab_Translate2"/>
      <sheetName val="ABRIL_20002"/>
      <sheetName val="SERIES_CDI_E_PTAX2"/>
      <sheetName val="Balanço_de_Abertura2"/>
      <sheetName val="3_B2"/>
      <sheetName val="Aj__Sazon__N__Recor2"/>
      <sheetName val="ñ_faturado1"/>
      <sheetName val="Subtotal_Dia1"/>
      <sheetName val="ARACATI_-_CE1"/>
      <sheetName val="PLANT_MAINT_-__OPER_COST1"/>
      <sheetName val="PERMUTA_1"/>
      <sheetName val="Art96_IV_RIPI1"/>
      <sheetName val="Rec__Pillar_(DRE_Soc_)"/>
      <sheetName val="Emissão_de_Relatórios"/>
      <sheetName val="Premissas_fixas"/>
      <sheetName val="Sch15_Guarantees"/>
      <sheetName val="A4_3-SIGMA"/>
      <sheetName val="July_Forecast_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CONSOLIDADO"/>
      <sheetName val="SOC.INSTRUMENTALES"/>
      <sheetName val="Charts"/>
      <sheetName val="Summary"/>
      <sheetName val="Spot"/>
      <sheetName val="Taxes"/>
      <sheetName val="Principal"/>
      <sheetName val="INDICADORES"/>
      <sheetName val="ANEEL"/>
      <sheetName val="RELATA"/>
      <sheetName val="DRE"/>
      <sheetName val="LIGADAS"/>
      <sheetName val="volum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RESUMO"/>
      <sheetName val="p&amp;l1298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GL OCT SALES"/>
      <sheetName val="ShellsolD60"/>
      <sheetName val="July Posting"/>
      <sheetName val="ajuste da provisão"/>
      <sheetName val="4.0 Margin &amp; Cash"/>
      <sheetName val="BOLETAR"/>
      <sheetName val="FLUXO FEVEREIRO05"/>
      <sheetName val="Premissas"/>
      <sheetName val="Invest-Atual"/>
      <sheetName val="Invest-Anterior"/>
      <sheetName val="PL-Atual"/>
      <sheetName val="DFLSUBS"/>
      <sheetName val="LFT"/>
      <sheetName val="contributif"/>
      <sheetName val="razaoFCA"/>
      <sheetName val="razaoSEDE"/>
      <sheetName val="Lista"/>
      <sheetName val="DISCOUNTS DDP"/>
      <sheetName val="#REF"/>
      <sheetName val="Balance Sheet"/>
      <sheetName val="N1 - Mestra"/>
      <sheetName val="SAC_Com_Distancias"/>
      <sheetName val="델ร_x0003_i1"/>
      <sheetName val="Hedge"/>
      <sheetName val="ASSUM"/>
      <sheetName val="INDIECO1"/>
      <sheetName val="taxas"/>
      <sheetName val="PREMISSAS BÁSICAS"/>
      <sheetName val="SIG_LANGUE"/>
      <sheetName val="Input"/>
      <sheetName val="A4.1-BRASFLEX "/>
      <sheetName val="RESENT"/>
      <sheetName val="Links"/>
      <sheetName val="Raz"/>
      <sheetName val="Plan1"/>
      <sheetName val="Estrutura"/>
      <sheetName val="CBP4S5D"/>
      <sheetName val="SJ2012"/>
      <sheetName val="TE2012"/>
      <sheetName val="Query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PIS-99"/>
      <sheetName val="23 a 26 Out 2012"/>
      <sheetName val="102007"/>
      <sheetName val="BD1212"/>
      <sheetName val="SispecPSAP"/>
      <sheetName val="OUT02.REPORT"/>
      <sheetName val="UFIR"/>
      <sheetName val="SEMI ACAB"/>
      <sheetName val="DIVERSOS"/>
      <sheetName val="ANTIVIRUS"/>
      <sheetName val="Cadastro"/>
      <sheetName val="DMPL"/>
      <sheetName val="Gráficos"/>
      <sheetName val="Peso Liq."/>
      <sheetName val="Sd.Canc 10"/>
      <sheetName val="Relatórios_6"/>
      <sheetName val="Banco_Santander_V__04_10_00"/>
      <sheetName val="July_Posting"/>
      <sheetName val="ajuste_da_provisão"/>
      <sheetName val="FLUXO_FEVEREIRO05"/>
      <sheetName val="DISCOUNTS_DDP"/>
      <sheetName val="A4_1-BRASFLEX_"/>
      <sheetName val="N1_-_Mestra"/>
      <sheetName val="Balance_Sheet"/>
      <sheetName val="PREMISSAS_BÁSICAS"/>
      <sheetName val="BOMBITA"/>
      <sheetName val="GRANULADO"/>
      <sheetName val="901_N8_2_1_Bal_Mai073"/>
      <sheetName val="E2_1-PCLD_ANEEL_06-20063"/>
      <sheetName val="Tab_Translate3"/>
      <sheetName val="ROs_(12)3"/>
      <sheetName val="F5_-_Saldo_final_Inventário3"/>
      <sheetName val="N__PIS_COFINS3"/>
      <sheetName val="Base_Fiscal_Cruzada3"/>
      <sheetName val="ACT_Input_(2)3"/>
      <sheetName val="SALDO_PROJETOS3"/>
      <sheetName val="E_1_2_-_Teste_de_VC3"/>
      <sheetName val="+++_Help_+++3"/>
      <sheetName val="N2_14"/>
      <sheetName val="Lit_Fiber_Rev3"/>
      <sheetName val="LIGADAS_RURAL3"/>
      <sheetName val="ROs__12_3"/>
      <sheetName val="Medições_a_faturar3"/>
      <sheetName val="SERIES_CDI_E_PTAX3"/>
      <sheetName val="SOC_INSTRUMENTALES3"/>
      <sheetName val="ABRIL_20003"/>
      <sheetName val="044_bxorig_(3)1"/>
      <sheetName val="X_rates3"/>
      <sheetName val="04_de_09_05_RSA3"/>
      <sheetName val="Peso_áreas_e_CPs3"/>
      <sheetName val="Human_Resources2"/>
      <sheetName val="Pricing_Analysis2"/>
      <sheetName val="base_filtrada_doc__pagto1"/>
      <sheetName val="D1_-_PRA1"/>
      <sheetName val="Remeasurement_Balance1"/>
      <sheetName val="1_2Base_Previa1"/>
      <sheetName val="E1_3_-_Totalização1"/>
      <sheetName val="K_1_4_-_Itens_Totalm__Deprec_1"/>
      <sheetName val="_Funding_flow1"/>
      <sheetName val="BP_vs_TS1"/>
      <sheetName val="Valores_30_11_20071"/>
      <sheetName val="D_-_PRA1"/>
      <sheetName val="Custo_X_Mercado1"/>
      <sheetName val="ag__tractor1"/>
      <sheetName val="N2_15"/>
      <sheetName val="Resumo_(Contabilidade)3"/>
      <sheetName val="Dropdowns_-_do_not_change2"/>
      <sheetName val="Maio_991"/>
      <sheetName val="Sch9__Guarantees1"/>
      <sheetName val="Analítico_Parte_1_1"/>
      <sheetName val="Conciliação_saldo_devedor1"/>
      <sheetName val="saldos_razao1"/>
      <sheetName val="Carga_Periodo_atual2"/>
      <sheetName val="P2_-_Lead1"/>
      <sheetName val="GL_OCT_SALES1"/>
      <sheetName val="4_0_Margin_&amp;_Cash"/>
      <sheetName val="델รi1"/>
      <sheetName val="23_a_26_Out_2012"/>
      <sheetName val="SEMI_ACAB"/>
      <sheetName val="OUT02_REPORT"/>
      <sheetName val="BLP"/>
      <sheetName val="Pivot_seg_vc_it"/>
      <sheetName val="Resumo MC Reduzida CIF"/>
      <sheetName val="Resumo MC Reduzida FOB"/>
      <sheetName val="델ร_x005f_x0003_i1"/>
      <sheetName val="Tabelas"/>
      <sheetName val="Wheat2008"/>
      <sheetName val="Responsibility"/>
      <sheetName val="ELIM_FINANCEIRA"/>
      <sheetName val="Composições-WP2100"/>
      <sheetName val="Est. NPPC 2007 - Current Ass."/>
      <sheetName val="finance"/>
      <sheetName val="Base 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Metalúrgica"/>
      <sheetName val="SETTINGS"/>
      <sheetName val="Suporte"/>
      <sheetName val="2000"/>
      <sheetName val="Banco"/>
      <sheetName val="TermoPE"/>
      <sheetName val="DRE e FLUXO CAIXA"/>
      <sheetName val="Índices"/>
      <sheetName val="DRE_Cemar_Orçam"/>
      <sheetName val="  "/>
      <sheetName val="Tabela aux.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AA-10(Op.63)"/>
      <sheetName val="Inventário PA"/>
      <sheetName val="Aquisição"/>
      <sheetName val="ABRIL 2000"/>
      <sheetName val="FF3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onsol. Energia Ger"/>
      <sheetName val="DEBE"/>
      <sheetName val="EOFI"/>
      <sheetName val="ce"/>
      <sheetName val="CECO"/>
      <sheetName val="TESTE"/>
      <sheetName val="Dados"/>
      <sheetName val="Validacao_Dados"/>
      <sheetName val="Avaliação"/>
      <sheetName val="OTR.CRED."/>
      <sheetName val="Apoio"/>
      <sheetName val="IREM"/>
      <sheetName val="Cursos"/>
      <sheetName val="Plan2"/>
      <sheetName val="Plan3"/>
      <sheetName val="CVA_Projetada12meses"/>
      <sheetName val="Tabela_valores_módulos"/>
      <sheetName val="Classificação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Plan1 (2)"/>
      <sheetName val="Base_Calc"/>
      <sheetName val="Base_Dados"/>
      <sheetName val="Taxas"/>
      <sheetName val="tarifas_abertas_internet1"/>
      <sheetName val="Sist_Transm_Dist_Glob__1"/>
      <sheetName val="AUXILIAR"/>
      <sheetName val="Projeção Receita"/>
      <sheetName val="Simulação Mensal"/>
      <sheetName val="BASE RATEIO DIRETORIA"/>
      <sheetName val="Validação de Dados"/>
      <sheetName val="VALIDADOR"/>
      <sheetName val="1996"/>
      <sheetName val="Cotação Areva SE's 2008"/>
      <sheetName val="CUSTOS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Cotação_Areva_SE's_2008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DRE_Cemar_Orçam"/>
      <sheetName val="TermoPE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Fatur__Bruto-Comercial1"/>
      <sheetName val="ICMS_Fat_1"/>
      <sheetName val="T_I_P1"/>
      <sheetName val="Tarifa_Comercial1"/>
      <sheetName val="Arrec__Bruta1"/>
      <sheetName val="Arrec_Líquida1"/>
      <sheetName val="ICMS__Arrec_1"/>
      <sheetName val="ICMS_Contábil1"/>
      <sheetName val="Tarifa_Contabilidade1"/>
      <sheetName val="_PIB_Brasil_(_R$_de_1996_)1"/>
      <sheetName val="tarifas_abertas_internet"/>
      <sheetName val="Sist_Transm_Dist_Glob__"/>
      <sheetName val="DRE_e_FLUXO_CAIXA"/>
      <sheetName val="Tabela_aux_"/>
      <sheetName val="Base_FIN-NNG-PRE"/>
      <sheetName val="Base_O&amp;M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__"/>
      <sheetName val="Consol__Energia_Ger"/>
      <sheetName val="AA-10(Op_63)"/>
      <sheetName val="Inventário_PA"/>
      <sheetName val="ABRIL_2000"/>
      <sheetName val="OTR_CRED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CVA_Projetada12meses"/>
      <sheetName val="TermoPE"/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Cotação Areva SE's 2008"/>
      <sheetName val="Plan1 (2)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AUXILIAR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aliação"/>
      <sheetName val="Projeção Receita"/>
      <sheetName val="Simulação Mensal"/>
      <sheetName val="VALIDADOR"/>
      <sheetName val="1996"/>
      <sheetName val="OTR_CRED_"/>
      <sheetName val="Cotação_Areva_SE's_2008"/>
      <sheetName val="Real Mensal"/>
      <sheetName val="Sispec99"/>
      <sheetName val="Tabelas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CUSTOS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Inputs_Unidades_Geradoras"/>
      <sheetName val="tarifas_abertas_internet2"/>
      <sheetName val="Sist_Transm_Dist_Glob__2"/>
      <sheetName val="Plan1_(2)"/>
      <sheetName val="BASE_RATEIO_DIRETORIA"/>
      <sheetName val="Validação_de_Dados"/>
      <sheetName val="AVC_Garabi_II_Set18"/>
      <sheetName val="Listas_e_Tabelas"/>
      <sheetName val="Siglas_e_Legen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APOIO"/>
      <sheetName val="1) Lead"/>
      <sheetName val="Links"/>
      <sheetName val="pl atual"/>
      <sheetName val="DRE"/>
      <sheetName val="C1398T96"/>
      <sheetName val="VENDAS_P_SUBSIDIÁRIA"/>
      <sheetName val="local"/>
      <sheetName val="ATIVO"/>
      <sheetName val="Mapa 31.01.04"/>
      <sheetName val="Tipos"/>
      <sheetName val="INFO"/>
      <sheetName val="UFIR"/>
      <sheetName val="Tab.Daten"/>
      <sheetName val="TAB.Hauptmenue"/>
      <sheetName val="consolid soc"/>
      <sheetName val="Cel.ePap. Mucuri"/>
      <sheetName val="tabela"/>
      <sheetName val="integral"/>
      <sheetName val="bal"/>
      <sheetName val="Depreciação"/>
      <sheetName val=""/>
      <sheetName val="Worksheet in 5331 Contas a Rece"/>
      <sheetName val="WL"/>
      <sheetName val="Inventário PA"/>
      <sheetName val="Abertura Nov'03"/>
      <sheetName val="DFC"/>
      <sheetName val="6310-Lead"/>
      <sheetName val="ce"/>
      <sheetName val="PDD"/>
      <sheetName val="circularização"/>
      <sheetName val="Mapa de Moviment."/>
      <sheetName val="Pas Juros e V.M.C."/>
      <sheetName val="Worksheet%20in%205331%20Contas%"/>
      <sheetName val="Adições"/>
      <sheetName val="Saldo Inicial"/>
      <sheetName val="H.MUNDIAL - 27.01.06 - Ajustado"/>
      <sheetName val="Fev"/>
      <sheetName val="n"/>
      <sheetName val="ANALI2001"/>
      <sheetName val="Plano de Contas"/>
      <sheetName val="U_P&amp;L"/>
      <sheetName val="SispecPSAP"/>
      <sheetName val="EUR GM"/>
      <sheetName val="R$ Trator"/>
      <sheetName val="#¡REF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8">
          <cell r="A8">
            <v>6952599.1490349993</v>
          </cell>
        </row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Receita Operacional"/>
      <sheetName val="Dados de Vendas e Operacionais"/>
      <sheetName val="Dados de Vendas e Operacion (2)"/>
      <sheetName val="DemFat"/>
      <sheetName val="Novo Formato"/>
      <sheetName val="Plan1"/>
      <sheetName val="Plan2"/>
      <sheetName val="Plan3"/>
      <sheetName val="Q2_4"/>
      <sheetName val="Q2_15"/>
      <sheetName val="Q2_2"/>
      <sheetName val="MODULOS"/>
      <sheetName val="CAUSAS"/>
      <sheetName val="Dados"/>
      <sheetName val="Receita_Operacional"/>
      <sheetName val="Dados_de_Vendas_e_Operacionais"/>
      <sheetName val="Dados_de_Vendas_e_Operacion_(2)"/>
      <sheetName val="Novo_Formato"/>
      <sheetName val="Dado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#REF"/>
      <sheetName val="PAS Juros Nacional"/>
      <sheetName val="PAS Juros Extrangeiro"/>
      <sheetName val="Variação Cambial"/>
      <sheetName val="SUMMARY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BP"/>
      <sheetName val="DRE"/>
      <sheetName val="A.2"/>
      <sheetName val="C1398T96"/>
      <sheetName val="PDD"/>
      <sheetName val="Mutação PL"/>
      <sheetName val="CAERN"/>
      <sheetName val="APOIO"/>
      <sheetName val="Mapa de Mov. Financ. 31.01.00"/>
      <sheetName val="DMPL"/>
      <sheetName val="consolid soc"/>
      <sheetName val="1.Conciliação bancaria"/>
      <sheetName val="Aplic. Financ."/>
      <sheetName val="H.MUNDIAL - 27.01.06 - Ajustado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Escalonamento 31.12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Balanço"/>
      <sheetName val="Depreciação"/>
      <sheetName val="Lista Funcionários"/>
      <sheetName val="2.ResumoDebêntures"/>
      <sheetName val="3.Mapa"/>
      <sheetName val="6.Adição"/>
      <sheetName val="10.Adições e Baixas"/>
      <sheetName val="7.Escalonamento (2)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4. Covernants"/>
      <sheetName val="Base"/>
      <sheetName val="Pendências"/>
      <sheetName val="Global Férias"/>
      <sheetName val="Global 13  Salário"/>
      <sheetName val="3.DMPL - OAS Imóveis"/>
      <sheetName val="Energia (98 - 00)"/>
      <sheetName val="Empréstimos"/>
      <sheetName val="BB PCH's"/>
      <sheetName val="Composicao Dev.dep.Garantia "/>
      <sheetName val="SS Mutação PL"/>
      <sheetName val="EE Exigível LP"/>
      <sheetName val="DD Outras CP"/>
      <sheetName val="AA Emprét. Financ."/>
      <sheetName val="FF Impostos"/>
      <sheetName val="CC Encargos Sociais"/>
      <sheetName val="Ativo"/>
      <sheetName val="Diferido {PPC}"/>
      <sheetName val="Diversos"/>
      <sheetName val="ICMS-Cofins Arcos"/>
    </sheetNames>
    <sheetDataSet>
      <sheetData sheetId="0">
        <row r="25">
          <cell r="A25" t="str">
            <v>{l}</v>
          </cell>
        </row>
      </sheetData>
      <sheetData sheetId="1">
        <row r="1">
          <cell r="K1" t="str">
            <v>31.03.99</v>
          </cell>
        </row>
      </sheetData>
      <sheetData sheetId="2">
        <row r="25">
          <cell r="A25" t="str">
            <v>{l}</v>
          </cell>
        </row>
      </sheetData>
      <sheetData sheetId="3">
        <row r="25">
          <cell r="A25" t="str">
            <v>{l}</v>
          </cell>
        </row>
      </sheetData>
      <sheetData sheetId="4">
        <row r="25">
          <cell r="A25" t="str">
            <v>{l}</v>
          </cell>
        </row>
      </sheetData>
      <sheetData sheetId="5">
        <row r="25">
          <cell r="A25" t="str">
            <v>{l}</v>
          </cell>
        </row>
      </sheetData>
      <sheetData sheetId="6">
        <row r="25">
          <cell r="A25" t="str">
            <v>{l}</v>
          </cell>
        </row>
      </sheetData>
      <sheetData sheetId="7">
        <row r="25">
          <cell r="A25" t="str">
            <v>{l}</v>
          </cell>
        </row>
      </sheetData>
      <sheetData sheetId="8">
        <row r="25">
          <cell r="A25" t="str">
            <v>{l}</v>
          </cell>
        </row>
      </sheetData>
      <sheetData sheetId="9">
        <row r="25">
          <cell r="A25" t="str">
            <v>{l}</v>
          </cell>
        </row>
      </sheetData>
      <sheetData sheetId="10">
        <row r="25">
          <cell r="A25" t="str">
            <v>{l}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 refreshError="1"/>
      <sheetData sheetId="127" refreshError="1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>
        <row r="11">
          <cell r="E11">
            <v>75381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ResGeral-NOV0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Provisão de Juros"/>
      <sheetName val="Mapa"/>
      <sheetName val="Adições"/>
      <sheetName val="Vendas"/>
      <sheetName val="Partes Relacionadas"/>
      <sheetName val="Mapa mov"/>
      <sheetName val="Teste Adições"/>
      <sheetName val="Empréstimos"/>
      <sheetName val="Movimentação"/>
      <sheetName val="Custo x mercado"/>
      <sheetName val="A-18"/>
      <sheetName val="P2_Resumo"/>
      <sheetName val="P3_Circularização"/>
      <sheetName val="Resumo"/>
      <sheetName val="Mapa Imobilizado"/>
      <sheetName val="DRE"/>
      <sheetName val="Balanço"/>
      <sheetName val="BP PASSIVO"/>
      <sheetName val="Mvt Imobilizado"/>
      <sheetName val="Aging"/>
      <sheetName val="PDD-Movimentação"/>
      <sheetName val="APOIO"/>
      <sheetName val="Teste dos rendimentos 30.09"/>
      <sheetName val="Lista Funcionários"/>
      <sheetName val="Outorga fixa e variável"/>
      <sheetName val="Q2_2"/>
      <sheetName val="Mapa de Moviment."/>
      <sheetName val="IR. CS"/>
      <sheetName val="Teste Equity 30.09.03"/>
      <sheetName val="Mapa de movimentação "/>
      <sheetName val="A11"/>
      <sheetName val="Plan1"/>
      <sheetName val="SysNavigation"/>
      <sheetName val="BS_ATIVO"/>
      <sheetName val="BS_PASSIVO"/>
      <sheetName val="Base Pagseguro"/>
      <sheetName val="Base BIVA"/>
      <sheetName val="Reclassificações"/>
      <sheetName val="Ágio- feito no BPC"/>
      <sheetName val="BS_TETD"/>
      <sheetName val="BS"/>
      <sheetName val="BS_PAGC"/>
      <sheetName val="BS_NETP"/>
      <sheetName val="BS_BOAC"/>
      <sheetName val="BS_BCPS"/>
      <sheetName val="BS_R2TC"/>
      <sheetName val="BS_FIDC"/>
      <sheetName val="BS_PAGH"/>
      <sheetName val="BS_TILIX"/>
      <sheetName val="BS_BANS"/>
      <sheetName val="BS_BIVA"/>
      <sheetName val="Mapa partes relacionadas"/>
      <sheetName val="BS_BSEC "/>
      <sheetName val="BS_BVAS"/>
      <sheetName val="BS_BVAB"/>
      <sheetName val="Base Biva 18"/>
      <sheetName val="BS_BSEC  18"/>
      <sheetName val="BS_BVAS 18"/>
      <sheetName val="BS_BVAB 18"/>
      <sheetName val="Obrigações com terceiros"/>
      <sheetName val="CR x CP - Externa"/>
      <sheetName val="Alocação PPA"/>
      <sheetName val="Partes relacionadas - Jul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Fert.Serrana"/>
      <sheetName val="QuantXCusto médio"/>
      <sheetName val="Links"/>
      <sheetName val="XREF"/>
      <sheetName val="Tickmarks"/>
      <sheetName val="Mapa"/>
      <sheetName val="Adições"/>
      <sheetName val="DRE"/>
      <sheetName val="BP"/>
      <sheetName val="Resumo"/>
      <sheetName val="Provisão de Juros"/>
      <sheetName val="Empréstimos"/>
      <sheetName val="Mapa de Resultado"/>
      <sheetName val="DMPL"/>
      <sheetName val="A8"/>
      <sheetName val="1)Movimentacao"/>
      <sheetName val="Partes Relacionadas"/>
      <sheetName val="aging"/>
      <sheetName val="PDD-Movimentação"/>
      <sheetName val="Mapa de movimentação "/>
      <sheetName val="PAS dep. 30.09.03"/>
      <sheetName val=" PIB Brasil ( R$ de 1996 )"/>
      <sheetName val="Teste Drpc"/>
      <sheetName val="PDD"/>
      <sheetName val="INDICE"/>
      <sheetName val="BALANCETE"/>
      <sheetName val="Cover"/>
      <sheetName val="H.MUNDIAL - 27.01.06 - Ajustado"/>
      <sheetName val="Matriz de covariância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DRE"/>
      <sheetName val="Mapa"/>
      <sheetName val="Consolidado até out_99"/>
      <sheetName val="Lead"/>
      <sheetName val="Estoque Mov."/>
      <sheetName val="Conciliação Bancária"/>
      <sheetName val="P2.1"/>
      <sheetName val="Provisão de Juros"/>
      <sheetName val="Adições"/>
      <sheetName val="MENSAL"/>
      <sheetName val="Partes Relacionadas"/>
      <sheetName val="Links"/>
      <sheetName val="Teste Drpc"/>
      <sheetName val="BP"/>
      <sheetName val="A11"/>
      <sheetName val="Tít.Venc."/>
      <sheetName val="ELP"/>
      <sheetName val="circularização"/>
      <sheetName val="Resultado"/>
      <sheetName val="40 Despesa AD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IR. CS"/>
      <sheetName val="A11"/>
      <sheetName val="Custo x mercado"/>
      <sheetName val="Mapa de Moviment."/>
      <sheetName val="BP"/>
      <sheetName val="Provisão de Juros"/>
      <sheetName val="Mapa"/>
      <sheetName val="Adições"/>
      <sheetName val="Partes Relacionadas"/>
      <sheetName val="Empréstimos"/>
      <sheetName val="DRE"/>
      <sheetName val="Medições a faturar"/>
      <sheetName val="Mapa de movimentação "/>
      <sheetName val="DMP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IR. CS"/>
      <sheetName val="Curvas"/>
      <sheetName val="Dates - Holidays"/>
      <sheetName val="Tabelas"/>
      <sheetName val="DRE"/>
      <sheetName val="BP"/>
      <sheetName val="Mapa"/>
      <sheetName val="Mapa 31.08.02"/>
      <sheetName val="Encargos"/>
      <sheetName val="Resumo"/>
      <sheetName val="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Equity 30.09.03"/>
      <sheetName val="Teste Equity 31.12.03"/>
      <sheetName val="Teste ágio"/>
      <sheetName val="TERMOAÇU"/>
      <sheetName val="TERMOPE"/>
      <sheetName val="Venda TRACOL"/>
      <sheetName val="XREF"/>
      <sheetName val="Tickmarks"/>
      <sheetName val="BP"/>
      <sheetName val="IR. CS"/>
      <sheetName val="Consolidado_1999"/>
      <sheetName val="RAC"/>
      <sheetName val="Revisão analític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rnecimento"/>
      <sheetName val="Circular-Clientes"/>
      <sheetName val="Proc. alternativo - Clientes"/>
      <sheetName val="MAE"/>
      <sheetName val="Mov. Part. Financeira"/>
      <sheetName val="Teste Part.Financeira"/>
      <sheetName val="Mov. Outros Créditos"/>
      <sheetName val="IGPM"/>
      <sheetName val="XREF"/>
      <sheetName val="Tickmarks"/>
      <sheetName val="Anal. Fornec."/>
      <sheetName val="Outros Créditos"/>
      <sheetName val="Circularização"/>
      <sheetName val="Suprimento"/>
      <sheetName val="Análise MAE"/>
      <sheetName val="Part.Financ."/>
      <sheetName val="Part.Financ. - Antigo CP"/>
      <sheetName val="Part.Financ. - Novo CP"/>
      <sheetName val="Part.Financ. - LP"/>
      <sheetName val="Outros Créditos - Racionamento"/>
      <sheetName val="Suprimento-MAE"/>
      <sheetName val="Movimentação MAE"/>
      <sheetName val="Resumo Bonus e Sobretaxa "/>
      <sheetName val="Bonus e Sobretaxa"/>
      <sheetName val="1120130000"/>
      <sheetName val="1120130001"/>
      <sheetName val="Circularização- &quot;FORNECIMENTO&quot;-"/>
      <sheetName val="Outros Créditos-Bonus"/>
      <sheetName val="XXXX"/>
      <sheetName val="XXXXXX"/>
      <sheetName val="XXXXXXXXX"/>
      <sheetName val="1210130000"/>
      <sheetName val="Teste Equity 30.09.03"/>
      <sheetName val="{PPC}Mapa de movimentação"/>
      <sheetName val="DFC"/>
      <sheetName val="Consolidado_1999"/>
      <sheetName val="aging"/>
      <sheetName val="Anexo - 16"/>
      <sheetName val="BP"/>
      <sheetName val="DRE"/>
      <sheetName val="AA-10(Op.6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"/>
      <sheetName val="Aging titulos ANEEL"/>
      <sheetName val="Aging Report"/>
      <sheetName val="Resumo Débito Poder Público"/>
      <sheetName val="NATAL"/>
      <sheetName val="CAERN"/>
      <sheetName val="Aging CAERN"/>
      <sheetName val="Débito Parcelam. Poder Público"/>
      <sheetName val="XREF"/>
      <sheetName val="Tickmarks"/>
      <sheetName val="Baixa Renda"/>
      <sheetName val="Composição DEZ"/>
      <sheetName val="Aging DEZ"/>
      <sheetName val="Composição 30 SET"/>
      <sheetName val="Aging SET"/>
      <sheetName val="Contratos a Serem Solcitados"/>
      <sheetName val="Composição"/>
      <sheetName val="Aging"/>
      <sheetName val="Custo x mercado"/>
      <sheetName val="Para referência"/>
      <sheetName val="DFC"/>
      <sheetName val="Teste Equity 30.09.03"/>
      <sheetName val="{PPC}Mapa de movimentação"/>
      <sheetName val="Mov. Outros Créditos"/>
      <sheetName val="pl atual"/>
      <sheetName val="ABRIL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_1"/>
      <sheetName val="Q3_2"/>
      <sheetName val="Q3_3"/>
      <sheetName val="Q3_4"/>
      <sheetName val="Q3_5"/>
      <sheetName val="Q3_6"/>
      <sheetName val="Q3_7"/>
      <sheetName val="Q3_8"/>
      <sheetName val="Q3_9"/>
      <sheetName val="Q3_10"/>
      <sheetName val="Q3_11"/>
      <sheetName val="ApoioGraf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 "/>
      <sheetName val="Saldo Inicial"/>
      <sheetName val="Adições"/>
      <sheetName val="Baixas"/>
      <sheetName val="Depreciação"/>
      <sheetName val="Reavaliação"/>
      <sheetName val="Nota explicativa"/>
      <sheetName val="XREF"/>
      <sheetName val="Tickmarks"/>
      <sheetName val="Teste Equity 30.09.03"/>
      <sheetName val="CAERN"/>
      <sheetName val="Medições a faturar"/>
      <sheetName val="Mutação do PL Trimestral"/>
      <sheetName val="1) Lead"/>
      <sheetName val="DRE"/>
      <sheetName val="BP"/>
      <sheetName val="Para referência"/>
      <sheetName val="Assfin"/>
      <sheetName val="Mapa"/>
      <sheetName val="IR. CS"/>
      <sheetName val="Teste dep. "/>
      <sheetName val="Pas Juros e V.M.C."/>
      <sheetName val="{PPC}Mapa de movimentação"/>
      <sheetName val="A-18"/>
      <sheetName val="LISTA DE PROJETOS"/>
      <sheetName val="Seg. CP e LP"/>
      <sheetName val="Tipos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Custo x Mercado"/>
      <sheetName val="A-18"/>
      <sheetName val="BP"/>
      <sheetName val="DRE"/>
      <sheetName val="Pas Juros e V.M.C."/>
      <sheetName val="circularização"/>
      <sheetName val="Balanço"/>
      <sheetName val="Mapa 31.01.04"/>
      <sheetName val="Mapa de Resultado"/>
      <sheetName val="Conciliação Bancária"/>
      <sheetName val="CAERN"/>
      <sheetName val="ce"/>
      <sheetName val="Aging"/>
      <sheetName val="PDD-Movimentação"/>
      <sheetName val="C1398T96"/>
      <sheetName val="Mov_Ações"/>
      <sheetName val="CLIENTES"/>
      <sheetName val="STATO "/>
      <sheetName val="OutrosCreditos"/>
      <sheetName val="TXT07"/>
      <sheetName val="TXT06"/>
      <sheetName val="TXT05"/>
      <sheetName val="TXT04"/>
      <sheetName val="TXT08"/>
      <sheetName val="TXT11"/>
      <sheetName val="TXT10"/>
      <sheetName val="TXT09"/>
      <sheetName val="TXT02"/>
      <sheetName val="TXT03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  <sheetName val="Custo x mercado"/>
      <sheetName val=" Movimentação"/>
      <sheetName val="Lead"/>
      <sheetName val="circularização"/>
      <sheetName val="Contingências "/>
      <sheetName val="Feriados"/>
      <sheetName val="BP"/>
      <sheetName val="Mutação PL"/>
      <sheetName val="Imp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mposição 31.12.99"/>
      <sheetName val="Composição 30.09.99"/>
      <sheetName val="Comp Est DIF Set99"/>
      <sheetName val="Comp Est DIF Dez99"/>
      <sheetName val="Teste de CustoXMercado"/>
      <sheetName val="Comp. Custo "/>
      <sheetName val="Custo Soja - Farelo"/>
      <sheetName val="Demonst. Rateio Custos"/>
      <sheetName val="QuantXCusto médio"/>
      <sheetName val="Quebras e Sobras"/>
      <sheetName val="XREF"/>
      <sheetName val="Tickmarks"/>
      <sheetName val="Apoi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2 (4)"/>
      <sheetName val="545_96_copia"/>
      <sheetName val="Plan1 (3)"/>
      <sheetName val="Plan17"/>
      <sheetName val="Plan18"/>
      <sheetName val="CAR1"/>
      <sheetName val="Plan19"/>
      <sheetName val="Plan20"/>
      <sheetName val="Plan21 (2)"/>
      <sheetName val="CAR1 (2)"/>
      <sheetName val="Plan"/>
      <sheetName val="CAR2"/>
      <sheetName val="Plan1 (4)"/>
      <sheetName val="Plan1 (5)"/>
      <sheetName val="Plan1 (6)"/>
      <sheetName val="Plan1"/>
      <sheetName val="Plan1 (7)"/>
      <sheetName val="Plan5 "/>
      <sheetName val="Plan2 "/>
      <sheetName val="Plan2 (5)"/>
      <sheetName val="Plan2 (6)"/>
      <sheetName val="Plan2 (7)"/>
      <sheetName val="Plan2 (8)"/>
      <sheetName val="Plan2 (9)"/>
      <sheetName val="Plan2 (10)"/>
      <sheetName val="Plan2 (11)"/>
      <sheetName val="Plan2 (12)"/>
      <sheetName val="Plan2 (13)"/>
      <sheetName val="Plan2 (14)"/>
      <sheetName val="Plan2 (15)"/>
      <sheetName val="Plan2 (16)"/>
      <sheetName val="Plan2 (17)"/>
      <sheetName val="Plan2 (18)"/>
      <sheetName val="Plan2 (19)"/>
      <sheetName val="Plan2 (20)"/>
      <sheetName val="Plan2 (21)"/>
      <sheetName val="Plan2 (22)"/>
      <sheetName val="Plan2 (23)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sumo Fatur.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str">
            <v xml:space="preserve"> </v>
          </cell>
        </row>
        <row r="8">
          <cell r="O8" t="str">
            <v>SALDO</v>
          </cell>
          <cell r="P8" t="str">
            <v xml:space="preserve">PAGAMENTO </v>
          </cell>
        </row>
        <row r="9">
          <cell r="O9" t="str">
            <v>DEVOLVIDO</v>
          </cell>
        </row>
        <row r="10">
          <cell r="O10" t="str">
            <v>À CAR</v>
          </cell>
          <cell r="P10" t="str">
            <v>DATA</v>
          </cell>
          <cell r="Q10" t="str">
            <v>RD/LD</v>
          </cell>
        </row>
        <row r="11">
          <cell r="P11" t="str">
            <v>08/10/96</v>
          </cell>
          <cell r="Q11" t="str">
            <v>01918</v>
          </cell>
        </row>
        <row r="12">
          <cell r="P12">
            <v>35348</v>
          </cell>
          <cell r="Q12">
            <v>10781</v>
          </cell>
        </row>
        <row r="13">
          <cell r="P13">
            <v>35348</v>
          </cell>
          <cell r="Q13">
            <v>10781</v>
          </cell>
        </row>
        <row r="14">
          <cell r="P14">
            <v>35348</v>
          </cell>
          <cell r="Q14">
            <v>10781</v>
          </cell>
        </row>
        <row r="15">
          <cell r="P15" t="str">
            <v>08/10/96</v>
          </cell>
          <cell r="Q15" t="str">
            <v>01918</v>
          </cell>
        </row>
        <row r="16">
          <cell r="P16" t="str">
            <v>08/10/96</v>
          </cell>
          <cell r="Q16" t="str">
            <v>01918</v>
          </cell>
        </row>
        <row r="17">
          <cell r="P17" t="str">
            <v>08/10/96</v>
          </cell>
          <cell r="Q17" t="str">
            <v>01918</v>
          </cell>
        </row>
        <row r="18">
          <cell r="P18" t="str">
            <v>08/10/96</v>
          </cell>
          <cell r="Q18" t="str">
            <v>01918</v>
          </cell>
        </row>
        <row r="19">
          <cell r="P19">
            <v>35348</v>
          </cell>
          <cell r="Q19">
            <v>10781</v>
          </cell>
        </row>
        <row r="20">
          <cell r="P20">
            <v>35348</v>
          </cell>
          <cell r="Q20">
            <v>10781</v>
          </cell>
        </row>
        <row r="21">
          <cell r="P21">
            <v>35348</v>
          </cell>
          <cell r="Q21">
            <v>10781</v>
          </cell>
        </row>
        <row r="22">
          <cell r="P22">
            <v>35348</v>
          </cell>
          <cell r="Q22">
            <v>10781</v>
          </cell>
        </row>
        <row r="23">
          <cell r="O23">
            <v>9960.0497017709968</v>
          </cell>
          <cell r="P23">
            <v>35388</v>
          </cell>
          <cell r="Q23">
            <v>10819</v>
          </cell>
        </row>
        <row r="24">
          <cell r="P24" t="str">
            <v>08/10/96</v>
          </cell>
          <cell r="Q24" t="str">
            <v>01918</v>
          </cell>
        </row>
        <row r="25">
          <cell r="P25">
            <v>35348</v>
          </cell>
          <cell r="Q25">
            <v>10781</v>
          </cell>
        </row>
        <row r="26">
          <cell r="P26">
            <v>35348</v>
          </cell>
          <cell r="Q26">
            <v>10781</v>
          </cell>
        </row>
        <row r="27">
          <cell r="P27">
            <v>35348</v>
          </cell>
          <cell r="Q27">
            <v>10781</v>
          </cell>
        </row>
        <row r="28">
          <cell r="O28">
            <v>2890.8625624099986</v>
          </cell>
          <cell r="P28">
            <v>35348</v>
          </cell>
          <cell r="Q28">
            <v>10781</v>
          </cell>
        </row>
        <row r="29">
          <cell r="P29">
            <v>35348</v>
          </cell>
          <cell r="Q29">
            <v>10781</v>
          </cell>
        </row>
        <row r="30">
          <cell r="P30">
            <v>35348</v>
          </cell>
          <cell r="Q30">
            <v>10781</v>
          </cell>
        </row>
        <row r="31">
          <cell r="P31">
            <v>35348</v>
          </cell>
          <cell r="Q31">
            <v>10781</v>
          </cell>
        </row>
        <row r="32">
          <cell r="P32">
            <v>35388</v>
          </cell>
          <cell r="Q32">
            <v>10819</v>
          </cell>
        </row>
        <row r="33">
          <cell r="P33">
            <v>35475</v>
          </cell>
          <cell r="Q33" t="str">
            <v>055/DFA</v>
          </cell>
        </row>
        <row r="34">
          <cell r="P34" t="str">
            <v>14/02/97</v>
          </cell>
          <cell r="Q34" t="str">
            <v>055/DFA</v>
          </cell>
        </row>
        <row r="35">
          <cell r="P35">
            <v>35475</v>
          </cell>
          <cell r="Q35" t="str">
            <v>055/DFA</v>
          </cell>
        </row>
        <row r="36">
          <cell r="P36" t="str">
            <v>14/02/97</v>
          </cell>
          <cell r="Q36" t="str">
            <v>055/DFA</v>
          </cell>
        </row>
        <row r="37">
          <cell r="P37" t="str">
            <v>14/02/97</v>
          </cell>
          <cell r="Q37" t="str">
            <v>055/DFA</v>
          </cell>
        </row>
        <row r="38">
          <cell r="P38">
            <v>35475</v>
          </cell>
          <cell r="Q38" t="str">
            <v>055/DFA</v>
          </cell>
        </row>
        <row r="39">
          <cell r="P39" t="str">
            <v>14/02/97</v>
          </cell>
          <cell r="Q39" t="str">
            <v>055/DFA</v>
          </cell>
        </row>
        <row r="40">
          <cell r="P40" t="str">
            <v>14/02/97</v>
          </cell>
          <cell r="Q40" t="str">
            <v>055/DFA</v>
          </cell>
        </row>
        <row r="41">
          <cell r="P41">
            <v>35475</v>
          </cell>
          <cell r="Q41" t="str">
            <v>055/DFA</v>
          </cell>
        </row>
        <row r="42">
          <cell r="P42" t="str">
            <v>14/02/97</v>
          </cell>
          <cell r="Q42" t="str">
            <v>055/DFA</v>
          </cell>
        </row>
        <row r="43">
          <cell r="P43" t="str">
            <v>14/02/97</v>
          </cell>
          <cell r="Q43" t="str">
            <v>055/DFA</v>
          </cell>
        </row>
        <row r="44">
          <cell r="P44" t="str">
            <v>14/02/97</v>
          </cell>
          <cell r="Q44" t="str">
            <v>055/DFA</v>
          </cell>
        </row>
        <row r="45">
          <cell r="P45" t="str">
            <v>14/02/97</v>
          </cell>
          <cell r="Q45" t="str">
            <v>055/DFA</v>
          </cell>
        </row>
        <row r="46">
          <cell r="P46" t="str">
            <v>14/02/97</v>
          </cell>
          <cell r="Q46" t="str">
            <v>055/DFA</v>
          </cell>
        </row>
        <row r="47">
          <cell r="P47">
            <v>35542</v>
          </cell>
          <cell r="Q47">
            <v>89050</v>
          </cell>
        </row>
        <row r="48">
          <cell r="P48">
            <v>35542</v>
          </cell>
          <cell r="Q48">
            <v>89050</v>
          </cell>
        </row>
        <row r="49">
          <cell r="P49">
            <v>35542</v>
          </cell>
          <cell r="Q49">
            <v>89050</v>
          </cell>
        </row>
        <row r="50">
          <cell r="P50">
            <v>35557</v>
          </cell>
          <cell r="Q50">
            <v>20023</v>
          </cell>
        </row>
        <row r="51">
          <cell r="P51">
            <v>35557</v>
          </cell>
          <cell r="Q51">
            <v>20023</v>
          </cell>
        </row>
        <row r="52">
          <cell r="P52">
            <v>35557</v>
          </cell>
          <cell r="Q52">
            <v>20022</v>
          </cell>
        </row>
        <row r="53">
          <cell r="P53">
            <v>35557</v>
          </cell>
          <cell r="Q53">
            <v>20022</v>
          </cell>
        </row>
        <row r="54">
          <cell r="P54">
            <v>35557</v>
          </cell>
          <cell r="Q54">
            <v>20022</v>
          </cell>
        </row>
        <row r="55">
          <cell r="P55">
            <v>35557</v>
          </cell>
          <cell r="Q55">
            <v>20022</v>
          </cell>
        </row>
        <row r="56">
          <cell r="P56">
            <v>35557</v>
          </cell>
          <cell r="Q56">
            <v>20022</v>
          </cell>
        </row>
        <row r="57">
          <cell r="P57">
            <v>35557</v>
          </cell>
          <cell r="Q57">
            <v>20022</v>
          </cell>
        </row>
        <row r="58">
          <cell r="P58">
            <v>35557</v>
          </cell>
          <cell r="Q58">
            <v>20022</v>
          </cell>
        </row>
        <row r="59">
          <cell r="P59">
            <v>35557</v>
          </cell>
          <cell r="Q59">
            <v>20022</v>
          </cell>
        </row>
        <row r="60">
          <cell r="P60">
            <v>35557</v>
          </cell>
          <cell r="Q60">
            <v>20022</v>
          </cell>
        </row>
        <row r="61">
          <cell r="P61">
            <v>35557</v>
          </cell>
          <cell r="Q61">
            <v>20022</v>
          </cell>
        </row>
        <row r="62">
          <cell r="P62">
            <v>35557</v>
          </cell>
          <cell r="Q62">
            <v>20022</v>
          </cell>
        </row>
        <row r="63">
          <cell r="P63">
            <v>35557</v>
          </cell>
          <cell r="Q63">
            <v>20022</v>
          </cell>
        </row>
        <row r="64">
          <cell r="P64">
            <v>35571</v>
          </cell>
          <cell r="Q64">
            <v>20037</v>
          </cell>
        </row>
        <row r="65">
          <cell r="P65">
            <v>35571</v>
          </cell>
          <cell r="Q65">
            <v>20037</v>
          </cell>
        </row>
        <row r="66">
          <cell r="P66">
            <v>35571</v>
          </cell>
          <cell r="Q66">
            <v>20037</v>
          </cell>
        </row>
        <row r="67">
          <cell r="P67">
            <v>35571</v>
          </cell>
          <cell r="Q67">
            <v>20037</v>
          </cell>
        </row>
        <row r="68">
          <cell r="P68">
            <v>35571</v>
          </cell>
          <cell r="Q68">
            <v>20037</v>
          </cell>
        </row>
        <row r="69">
          <cell r="P69">
            <v>35571</v>
          </cell>
          <cell r="Q69">
            <v>20037</v>
          </cell>
        </row>
        <row r="70">
          <cell r="P70">
            <v>35571</v>
          </cell>
          <cell r="Q70">
            <v>20037</v>
          </cell>
        </row>
        <row r="71">
          <cell r="P71">
            <v>35571</v>
          </cell>
          <cell r="Q71">
            <v>20037</v>
          </cell>
        </row>
        <row r="72">
          <cell r="P72">
            <v>35571</v>
          </cell>
          <cell r="Q72">
            <v>20037</v>
          </cell>
        </row>
        <row r="73">
          <cell r="P73">
            <v>35586</v>
          </cell>
          <cell r="Q73">
            <v>27854</v>
          </cell>
        </row>
        <row r="74">
          <cell r="P74">
            <v>35586</v>
          </cell>
          <cell r="Q74">
            <v>27854</v>
          </cell>
        </row>
        <row r="75">
          <cell r="P75">
            <v>35586</v>
          </cell>
          <cell r="Q75">
            <v>27854</v>
          </cell>
        </row>
        <row r="76">
          <cell r="P76">
            <v>35586</v>
          </cell>
          <cell r="Q76">
            <v>27854</v>
          </cell>
        </row>
        <row r="77">
          <cell r="P77">
            <v>35586</v>
          </cell>
          <cell r="Q77">
            <v>27854</v>
          </cell>
        </row>
        <row r="78">
          <cell r="P78">
            <v>35586</v>
          </cell>
          <cell r="Q78">
            <v>27854</v>
          </cell>
        </row>
        <row r="79">
          <cell r="P79">
            <v>35586</v>
          </cell>
          <cell r="Q79">
            <v>27854</v>
          </cell>
        </row>
        <row r="80">
          <cell r="P80" t="str">
            <v>05/06/97</v>
          </cell>
          <cell r="Q80">
            <v>27854</v>
          </cell>
        </row>
        <row r="81">
          <cell r="P81">
            <v>35586</v>
          </cell>
          <cell r="Q81">
            <v>27854</v>
          </cell>
        </row>
        <row r="82">
          <cell r="P82">
            <v>35586</v>
          </cell>
          <cell r="Q82">
            <v>27854</v>
          </cell>
        </row>
        <row r="83">
          <cell r="P83">
            <v>35664</v>
          </cell>
          <cell r="Q83">
            <v>28946</v>
          </cell>
        </row>
        <row r="84">
          <cell r="P84">
            <v>35586</v>
          </cell>
          <cell r="Q84">
            <v>27854</v>
          </cell>
        </row>
        <row r="85">
          <cell r="P85">
            <v>35586</v>
          </cell>
          <cell r="Q85">
            <v>27854</v>
          </cell>
        </row>
        <row r="86">
          <cell r="P86">
            <v>35586</v>
          </cell>
          <cell r="Q86">
            <v>27854</v>
          </cell>
        </row>
        <row r="87">
          <cell r="P87">
            <v>35586</v>
          </cell>
          <cell r="Q87">
            <v>27854</v>
          </cell>
        </row>
        <row r="88">
          <cell r="P88">
            <v>35586</v>
          </cell>
          <cell r="Q88">
            <v>27854</v>
          </cell>
        </row>
        <row r="89">
          <cell r="P89">
            <v>35586</v>
          </cell>
          <cell r="Q89">
            <v>27854</v>
          </cell>
        </row>
        <row r="90">
          <cell r="P90">
            <v>35626</v>
          </cell>
          <cell r="Q90">
            <v>21855</v>
          </cell>
        </row>
        <row r="91">
          <cell r="P91">
            <v>35626</v>
          </cell>
          <cell r="Q91">
            <v>21855</v>
          </cell>
        </row>
        <row r="92">
          <cell r="P92">
            <v>35626</v>
          </cell>
          <cell r="Q92">
            <v>21855</v>
          </cell>
        </row>
        <row r="93">
          <cell r="P93">
            <v>35612</v>
          </cell>
          <cell r="Q93">
            <v>27868</v>
          </cell>
        </row>
        <row r="94">
          <cell r="P94">
            <v>35612</v>
          </cell>
          <cell r="Q94">
            <v>27868</v>
          </cell>
        </row>
        <row r="95">
          <cell r="P95">
            <v>35611</v>
          </cell>
          <cell r="Q95">
            <v>27867</v>
          </cell>
        </row>
        <row r="96">
          <cell r="P96">
            <v>35611</v>
          </cell>
          <cell r="Q96">
            <v>27867</v>
          </cell>
        </row>
        <row r="97">
          <cell r="P97">
            <v>35611</v>
          </cell>
          <cell r="Q97">
            <v>27867</v>
          </cell>
        </row>
        <row r="98">
          <cell r="P98">
            <v>35611</v>
          </cell>
          <cell r="Q98">
            <v>27867</v>
          </cell>
        </row>
        <row r="99">
          <cell r="P99">
            <v>35611</v>
          </cell>
          <cell r="Q99">
            <v>27867</v>
          </cell>
        </row>
        <row r="100">
          <cell r="P100">
            <v>35611</v>
          </cell>
          <cell r="Q100">
            <v>27867</v>
          </cell>
        </row>
        <row r="101">
          <cell r="P101">
            <v>35636</v>
          </cell>
          <cell r="Q101">
            <v>21867</v>
          </cell>
        </row>
        <row r="102">
          <cell r="P102">
            <v>35611</v>
          </cell>
          <cell r="Q102">
            <v>27867</v>
          </cell>
        </row>
        <row r="103">
          <cell r="P103">
            <v>35611</v>
          </cell>
          <cell r="Q103">
            <v>27867</v>
          </cell>
        </row>
        <row r="104">
          <cell r="P104">
            <v>35664</v>
          </cell>
          <cell r="Q104">
            <v>28946</v>
          </cell>
        </row>
        <row r="105">
          <cell r="P105">
            <v>35664</v>
          </cell>
          <cell r="Q105">
            <v>28946</v>
          </cell>
        </row>
        <row r="106">
          <cell r="P106">
            <v>35611</v>
          </cell>
          <cell r="Q106">
            <v>27867</v>
          </cell>
        </row>
        <row r="107">
          <cell r="P107">
            <v>35611</v>
          </cell>
          <cell r="Q107">
            <v>27867</v>
          </cell>
        </row>
        <row r="108">
          <cell r="P108">
            <v>35611</v>
          </cell>
          <cell r="Q108">
            <v>27867</v>
          </cell>
        </row>
        <row r="109">
          <cell r="P109">
            <v>35626</v>
          </cell>
          <cell r="Q109">
            <v>21853</v>
          </cell>
        </row>
        <row r="110">
          <cell r="P110">
            <v>35626</v>
          </cell>
          <cell r="Q110">
            <v>21853</v>
          </cell>
        </row>
        <row r="111">
          <cell r="P111">
            <v>35626</v>
          </cell>
          <cell r="Q111">
            <v>21853</v>
          </cell>
        </row>
        <row r="112">
          <cell r="P112">
            <v>35626</v>
          </cell>
          <cell r="Q112">
            <v>21853</v>
          </cell>
        </row>
        <row r="113">
          <cell r="P113">
            <v>35626</v>
          </cell>
          <cell r="Q113">
            <v>21853</v>
          </cell>
        </row>
        <row r="114">
          <cell r="P114">
            <v>35626</v>
          </cell>
          <cell r="Q114">
            <v>21853</v>
          </cell>
        </row>
        <row r="129">
          <cell r="O129">
            <v>12850.912264180995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Depositos judiciais"/>
      <sheetName val="TESTE.XLW"/>
      <sheetName val="Apur_IR_CS"/>
      <sheetName val="DRE_2014"/>
      <sheetName val="E75_2002"/>
      <sheetName val="Database"/>
      <sheetName val="Variance Summary"/>
      <sheetName val="O13"/>
      <sheetName val="ce"/>
      <sheetName val="CECO"/>
      <sheetName val="Sheet1"/>
      <sheetName val="RECEITA"/>
      <sheetName val="Mercado"/>
      <sheetName val="101171"/>
      <sheetName val="RESPOSTA NESTLE"/>
      <sheetName val="Data"/>
      <sheetName val="CDI"/>
      <sheetName val="ELIM_FINANCEIRA"/>
      <sheetName val="INFO"/>
      <sheetName val="Arrend."/>
      <sheetName val="Inputs"/>
      <sheetName val="CONSOL"/>
      <sheetName val="Passagem"/>
      <sheetName val="De Para"/>
      <sheetName val="Dados"/>
      <sheetName val="TESTE_XLW"/>
      <sheetName val="Depositos_judiciais"/>
      <sheetName val="Variance_Summary"/>
      <sheetName val="T Bond e EMBI +"/>
      <sheetName val="TJLP e CDI"/>
      <sheetName val="Inflação"/>
      <sheetName val="Damodaran (Beta e ERP)"/>
      <sheetName val="bal12"/>
      <sheetName val="Faturamento AMM"/>
      <sheetName val="Descrição Status"/>
      <sheetName val="Lista Validação de Dados"/>
      <sheetName val="Mapa Comercial"/>
      <sheetName val="EOL"/>
      <sheetName val="EOL_1"/>
      <sheetName val="Resultados"/>
      <sheetName val="TRADUÇÃO"/>
      <sheetName val="Aux. Listbox"/>
      <sheetName val="GSA Matrix"/>
      <sheetName val="apoio"/>
      <sheetName val="Data Table"/>
      <sheetName val="Graph"/>
      <sheetName val="MtM"/>
      <sheetName val="Novo Mix abrasce"/>
      <sheetName val="Tax Guide"/>
      <sheetName val="Size Premium"/>
      <sheetName val="DM Beta17"/>
      <sheetName val="De_Para"/>
      <sheetName val="T_Bond_e_EMBI_+"/>
      <sheetName val="TJLP_e_CDI"/>
      <sheetName val="Damodaran_(Beta_e_ERP)"/>
      <sheetName val="Data_Table"/>
      <sheetName val="Mapa_Comercial"/>
      <sheetName val="Lista_Validação_de_Dados"/>
      <sheetName val="Aux__Listbox"/>
      <sheetName val="GSA_Matrix"/>
      <sheetName val="Faturamento_AMM"/>
      <sheetName val="Descrição_Status"/>
      <sheetName val="Arrend_"/>
      <sheetName val="Macro"/>
      <sheetName val="WACC VLT"/>
      <sheetName val="WACC GRU"/>
      <sheetName val="GSI_1998"/>
      <sheetName val="Descontos - Análises"/>
      <sheetName val="Inadimplência - Análises"/>
      <sheetName val="Categorias Abrasce"/>
      <sheetName val="Premissas"/>
      <sheetName val="PContas_FPP"/>
      <sheetName val="Comercial 3"/>
      <sheetName val="ABRASCE"/>
      <sheetName val="Inadimplência II"/>
      <sheetName val="FPP_PContas"/>
      <sheetName val="E74_2001"/>
      <sheetName val="E74_2002"/>
      <sheetName val="Fluxo de Caixa"/>
      <sheetName val="Solicitação de documentos"/>
      <sheetName val="Index (2)"/>
      <sheetName val="apports"/>
      <sheetName val=""/>
      <sheetName val="AE Reference Sheet"/>
      <sheetName val="시산표"/>
      <sheetName val="2. Entity Names"/>
      <sheetName val="Parâmetros"/>
      <sheetName val="set96"/>
    </sheetNames>
    <sheetDataSet>
      <sheetData sheetId="0" refreshError="1">
        <row r="4">
          <cell r="AR4">
            <v>0</v>
          </cell>
          <cell r="AY4">
            <v>0</v>
          </cell>
          <cell r="BG4">
            <v>0</v>
          </cell>
        </row>
        <row r="5">
          <cell r="AQ5">
            <v>35643</v>
          </cell>
          <cell r="AR5">
            <v>7.4666666666667325E-4</v>
          </cell>
          <cell r="AY5">
            <v>9.2302012183909099E-5</v>
          </cell>
          <cell r="BG5">
            <v>-4.762274704785581E-2</v>
          </cell>
        </row>
        <row r="6">
          <cell r="AQ6">
            <v>35646</v>
          </cell>
          <cell r="AR6">
            <v>1.4905550222221731E-3</v>
          </cell>
          <cell r="AY6">
            <v>9.2302012183909099E-5</v>
          </cell>
          <cell r="BG6">
            <v>-6.6500932256059658E-2</v>
          </cell>
        </row>
        <row r="7">
          <cell r="AQ7">
            <v>35647</v>
          </cell>
          <cell r="AR7">
            <v>2.2349963347887414E-3</v>
          </cell>
          <cell r="AY7">
            <v>8.3071810965495985E-4</v>
          </cell>
          <cell r="BG7">
            <v>-7.4891236793039148E-2</v>
          </cell>
        </row>
        <row r="8">
          <cell r="AQ8">
            <v>35648</v>
          </cell>
          <cell r="AR8">
            <v>2.9766502320764943E-3</v>
          </cell>
          <cell r="AY8">
            <v>1.015322134022556E-3</v>
          </cell>
          <cell r="BG8">
            <v>-2.711311373523928E-2</v>
          </cell>
        </row>
        <row r="9">
          <cell r="AQ9">
            <v>35649</v>
          </cell>
          <cell r="AR9">
            <v>3.722196208749029E-3</v>
          </cell>
          <cell r="AY9">
            <v>1.5691342071257885E-3</v>
          </cell>
          <cell r="BG9">
            <v>-2.7579241765071472E-2</v>
          </cell>
        </row>
        <row r="10">
          <cell r="AQ10">
            <v>35650</v>
          </cell>
        </row>
        <row r="11">
          <cell r="AQ11">
            <v>35653</v>
          </cell>
        </row>
        <row r="12">
          <cell r="AQ12">
            <v>35654</v>
          </cell>
        </row>
        <row r="13">
          <cell r="AQ13">
            <v>35655</v>
          </cell>
        </row>
        <row r="14">
          <cell r="AQ14">
            <v>35656</v>
          </cell>
        </row>
        <row r="15">
          <cell r="AQ15">
            <v>35657</v>
          </cell>
        </row>
        <row r="16">
          <cell r="AQ16">
            <v>35660</v>
          </cell>
        </row>
        <row r="17">
          <cell r="AQ17">
            <v>35661</v>
          </cell>
        </row>
        <row r="18">
          <cell r="AQ18">
            <v>35662</v>
          </cell>
        </row>
        <row r="19">
          <cell r="AQ19">
            <v>35663</v>
          </cell>
        </row>
        <row r="20">
          <cell r="AQ20">
            <v>35664</v>
          </cell>
        </row>
        <row r="21">
          <cell r="AQ21">
            <v>35667</v>
          </cell>
        </row>
        <row r="22">
          <cell r="AQ22">
            <v>35668</v>
          </cell>
        </row>
        <row r="23">
          <cell r="AQ23">
            <v>35669</v>
          </cell>
        </row>
        <row r="24">
          <cell r="AQ24">
            <v>35670</v>
          </cell>
        </row>
        <row r="25">
          <cell r="AQ25">
            <v>35671</v>
          </cell>
        </row>
        <row r="131">
          <cell r="Q131">
            <v>34515</v>
          </cell>
          <cell r="V131">
            <v>100</v>
          </cell>
          <cell r="W131">
            <v>100</v>
          </cell>
          <cell r="X131">
            <v>107.08333333333333</v>
          </cell>
        </row>
        <row r="132">
          <cell r="B132">
            <v>34519</v>
          </cell>
          <cell r="C132">
            <v>34519</v>
          </cell>
          <cell r="E132">
            <v>1.0039800000000001</v>
          </cell>
          <cell r="H132">
            <v>0.94</v>
          </cell>
          <cell r="Q132">
            <v>34519</v>
          </cell>
          <cell r="V132">
            <v>101.77536231884056</v>
          </cell>
          <cell r="W132">
            <v>100.36366666666669</v>
          </cell>
          <cell r="X132">
            <v>107.08333333333333</v>
          </cell>
        </row>
        <row r="133">
          <cell r="B133">
            <v>6</v>
          </cell>
          <cell r="C133">
            <v>34520</v>
          </cell>
          <cell r="E133">
            <v>1.0079925734000001</v>
          </cell>
          <cell r="H133">
            <v>0.93200000000000005</v>
          </cell>
          <cell r="Q133">
            <v>34520</v>
          </cell>
          <cell r="V133">
            <v>101.77536231884056</v>
          </cell>
          <cell r="W133">
            <v>100.76311406000004</v>
          </cell>
          <cell r="X133">
            <v>107.08333333333333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  <cell r="Q134">
            <v>34521</v>
          </cell>
          <cell r="V134">
            <v>101.77536231884056</v>
          </cell>
          <cell r="W134">
            <v>101.16583063919316</v>
          </cell>
          <cell r="X134">
            <v>107.08333333333333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  <cell r="Q135">
            <v>34522</v>
          </cell>
          <cell r="V135">
            <v>101.77536231884056</v>
          </cell>
          <cell r="W135">
            <v>101.57049396174995</v>
          </cell>
          <cell r="X135">
            <v>107.08333333333333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  <cell r="Q136">
            <v>34523</v>
          </cell>
          <cell r="V136">
            <v>101.77536231884056</v>
          </cell>
          <cell r="W136">
            <v>101.9737288227781</v>
          </cell>
          <cell r="X136">
            <v>107.08333333333333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  <cell r="Q137">
            <v>34526</v>
          </cell>
          <cell r="V137">
            <v>101.77536231884056</v>
          </cell>
          <cell r="W137">
            <v>102.37040662789869</v>
          </cell>
          <cell r="X137">
            <v>107.08333333333333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  <cell r="Q138">
            <v>34527</v>
          </cell>
          <cell r="V138">
            <v>101.77536231884056</v>
          </cell>
          <cell r="W138">
            <v>102.75497812213081</v>
          </cell>
          <cell r="X138">
            <v>107.08333333333333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  <cell r="Q139">
            <v>34528</v>
          </cell>
          <cell r="V139">
            <v>101.77536231884056</v>
          </cell>
          <cell r="W139">
            <v>103.1454470389949</v>
          </cell>
          <cell r="X139">
            <v>107.08333333333333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  <cell r="Q140">
            <v>34529</v>
          </cell>
          <cell r="V140">
            <v>101.77536231884056</v>
          </cell>
          <cell r="W140">
            <v>103.53774355589988</v>
          </cell>
          <cell r="X140">
            <v>107.08333333333333</v>
          </cell>
        </row>
        <row r="141">
          <cell r="B141">
            <v>34530</v>
          </cell>
          <cell r="C141">
            <v>34530</v>
          </cell>
          <cell r="E141">
            <v>1.0390391965922039</v>
          </cell>
          <cell r="H141">
            <v>0.93500000000000005</v>
          </cell>
          <cell r="Q141">
            <v>34530</v>
          </cell>
          <cell r="V141">
            <v>101.77536231884056</v>
          </cell>
          <cell r="W141">
            <v>103.92566496842264</v>
          </cell>
          <cell r="X141">
            <v>107.08333333333333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  <cell r="Q142">
            <v>34533</v>
          </cell>
          <cell r="V142">
            <v>101.77536231884056</v>
          </cell>
          <cell r="W142">
            <v>104.2817835803811</v>
          </cell>
          <cell r="X142">
            <v>107.08333333333333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  <cell r="Q143">
            <v>34534</v>
          </cell>
          <cell r="V143">
            <v>101.77536231884056</v>
          </cell>
          <cell r="W143">
            <v>104.62834670781324</v>
          </cell>
          <cell r="X143">
            <v>107.08333333333333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  <cell r="Q144">
            <v>34535</v>
          </cell>
          <cell r="V144">
            <v>101.77536231884056</v>
          </cell>
          <cell r="W144">
            <v>104.98164175852993</v>
          </cell>
          <cell r="X144">
            <v>107.08333333333333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  <cell r="Q145">
            <v>34536</v>
          </cell>
          <cell r="V145">
            <v>101.77536231884056</v>
          </cell>
          <cell r="W145">
            <v>105.33368019722687</v>
          </cell>
          <cell r="X145">
            <v>107.08333333333333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  <cell r="Q146">
            <v>34537</v>
          </cell>
          <cell r="V146">
            <v>101.77536231884056</v>
          </cell>
          <cell r="W146">
            <v>105.62475226683853</v>
          </cell>
          <cell r="X146">
            <v>107.08333333333333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  <cell r="Q147">
            <v>34540</v>
          </cell>
          <cell r="V147">
            <v>102.60869565217391</v>
          </cell>
          <cell r="W147">
            <v>105.87613917723361</v>
          </cell>
          <cell r="X147">
            <v>107.08333333333333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  <cell r="Q148">
            <v>34541</v>
          </cell>
          <cell r="V148">
            <v>103.44202898550724</v>
          </cell>
          <cell r="W148">
            <v>106.13553571821784</v>
          </cell>
          <cell r="X148">
            <v>107.08333333333333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  <cell r="Q149">
            <v>34542</v>
          </cell>
          <cell r="V149">
            <v>104.29347826086956</v>
          </cell>
          <cell r="W149">
            <v>106.38389287179847</v>
          </cell>
          <cell r="X149">
            <v>107.08333333333333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  <cell r="Q150">
            <v>34543</v>
          </cell>
          <cell r="V150">
            <v>105.14492753623189</v>
          </cell>
          <cell r="W150">
            <v>106.64488802231062</v>
          </cell>
          <cell r="X150">
            <v>107.08333333333333</v>
          </cell>
        </row>
        <row r="151">
          <cell r="B151">
            <v>34544</v>
          </cell>
          <cell r="C151">
            <v>34544</v>
          </cell>
          <cell r="E151">
            <v>1.0667646561671231</v>
          </cell>
          <cell r="H151">
            <v>0.94</v>
          </cell>
          <cell r="Q151">
            <v>34544</v>
          </cell>
          <cell r="V151">
            <v>106.10507246376811</v>
          </cell>
          <cell r="W151">
            <v>106.8684868041974</v>
          </cell>
          <cell r="X151">
            <v>107.08333333333333</v>
          </cell>
        </row>
        <row r="152">
          <cell r="B152">
            <v>1.0416000000000001</v>
          </cell>
          <cell r="H152">
            <v>0.93200000000000005</v>
          </cell>
          <cell r="Q152">
            <v>34547</v>
          </cell>
          <cell r="X152">
            <v>107.08333333333333</v>
          </cell>
        </row>
        <row r="153">
          <cell r="H153">
            <v>0.91900000000000004</v>
          </cell>
        </row>
        <row r="154">
          <cell r="H154">
            <v>0.91</v>
          </cell>
        </row>
        <row r="155">
          <cell r="H155">
            <v>0.91</v>
          </cell>
        </row>
        <row r="156">
          <cell r="H156">
            <v>0.91200000000000003</v>
          </cell>
        </row>
        <row r="157">
          <cell r="H157">
            <v>0.90600000000000003</v>
          </cell>
        </row>
        <row r="158">
          <cell r="H158">
            <v>0.89100000000000001</v>
          </cell>
        </row>
        <row r="159">
          <cell r="H159">
            <v>0.89200000000000002</v>
          </cell>
        </row>
        <row r="160">
          <cell r="H160">
            <v>0.89400000000000002</v>
          </cell>
        </row>
        <row r="161">
          <cell r="H161">
            <v>0.90600000000000003</v>
          </cell>
        </row>
        <row r="162">
          <cell r="B162">
            <v>34561</v>
          </cell>
          <cell r="H162">
            <v>0.89400000000000002</v>
          </cell>
        </row>
        <row r="163">
          <cell r="H163">
            <v>0.89600000000000002</v>
          </cell>
        </row>
        <row r="164">
          <cell r="H164">
            <v>0.90100000000000002</v>
          </cell>
        </row>
        <row r="165">
          <cell r="H165">
            <v>0.89700000000000002</v>
          </cell>
        </row>
        <row r="166">
          <cell r="H166">
            <v>0.89400000000000002</v>
          </cell>
        </row>
        <row r="167">
          <cell r="H167">
            <v>0.88700000000000001</v>
          </cell>
        </row>
        <row r="168">
          <cell r="H168">
            <v>0.88800000000000001</v>
          </cell>
        </row>
        <row r="169">
          <cell r="H169">
            <v>0.88400000000000001</v>
          </cell>
        </row>
        <row r="170">
          <cell r="H170">
            <v>0.88800000000000001</v>
          </cell>
        </row>
        <row r="171">
          <cell r="H171">
            <v>0.88600000000000001</v>
          </cell>
        </row>
        <row r="172">
          <cell r="H172">
            <v>0.89600000000000002</v>
          </cell>
        </row>
        <row r="173">
          <cell r="H173">
            <v>0.88700000000000001</v>
          </cell>
        </row>
        <row r="174">
          <cell r="B174">
            <v>34577</v>
          </cell>
          <cell r="H174">
            <v>0.89</v>
          </cell>
        </row>
        <row r="175">
          <cell r="B175">
            <v>1.0383</v>
          </cell>
          <cell r="H175">
            <v>0.88500000000000001</v>
          </cell>
        </row>
        <row r="176">
          <cell r="H176">
            <v>0.88700000000000001</v>
          </cell>
        </row>
        <row r="177">
          <cell r="H177">
            <v>0.89200000000000002</v>
          </cell>
        </row>
        <row r="178">
          <cell r="H178">
            <v>0.88600000000000001</v>
          </cell>
        </row>
        <row r="179">
          <cell r="H179">
            <v>0.88100000000000001</v>
          </cell>
        </row>
        <row r="180">
          <cell r="H180">
            <v>0.872</v>
          </cell>
        </row>
        <row r="181">
          <cell r="H181">
            <v>0.85099999999999998</v>
          </cell>
        </row>
        <row r="182">
          <cell r="H182">
            <v>0.86</v>
          </cell>
        </row>
        <row r="183">
          <cell r="H183">
            <v>0.85499999999999998</v>
          </cell>
        </row>
        <row r="184">
          <cell r="B184">
            <v>34592</v>
          </cell>
          <cell r="H184">
            <v>0.85699999999999998</v>
          </cell>
        </row>
        <row r="185">
          <cell r="H185">
            <v>0.85699999999999998</v>
          </cell>
        </row>
        <row r="186">
          <cell r="H186">
            <v>0.85399999999999998</v>
          </cell>
        </row>
        <row r="187">
          <cell r="H187">
            <v>0.85399999999999998</v>
          </cell>
        </row>
        <row r="188">
          <cell r="H188">
            <v>0.85699999999999998</v>
          </cell>
        </row>
        <row r="189">
          <cell r="H189">
            <v>0.85499999999999998</v>
          </cell>
        </row>
        <row r="190">
          <cell r="H190">
            <v>0.85699999999999998</v>
          </cell>
        </row>
        <row r="191">
          <cell r="H191">
            <v>0.86199999999999999</v>
          </cell>
        </row>
        <row r="192">
          <cell r="H192">
            <v>0.86799999999999999</v>
          </cell>
        </row>
        <row r="193">
          <cell r="H193">
            <v>0.86199999999999999</v>
          </cell>
        </row>
        <row r="194">
          <cell r="H194">
            <v>0.86099999999999999</v>
          </cell>
        </row>
        <row r="195">
          <cell r="B195">
            <v>34607</v>
          </cell>
          <cell r="H195">
            <v>0.85299999999999998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JAN95"/>
      <sheetName val="Plan1"/>
      <sheetName val="Plan2"/>
      <sheetName val="Plan3"/>
      <sheetName val="Jan"/>
      <sheetName val="Empresas e Datas"/>
      <sheetName val="Empresas_e_Datas"/>
      <sheetName val="Empresas_e_Datas1"/>
    </sheetNames>
    <sheetDataSet>
      <sheetData sheetId="0" refreshError="1">
        <row r="7">
          <cell r="A7" t="str">
            <v>DISCRIMINAÇÃO</v>
          </cell>
        </row>
        <row r="9">
          <cell r="A9" t="str">
            <v>RESIDENCIAL (B)</v>
          </cell>
        </row>
        <row r="11">
          <cell r="A11" t="str">
            <v xml:space="preserve">  16 a 30</v>
          </cell>
        </row>
        <row r="12">
          <cell r="A12" t="str">
            <v xml:space="preserve">  31 a 50</v>
          </cell>
        </row>
        <row r="13">
          <cell r="A13" t="str">
            <v xml:space="preserve">  51 a 100</v>
          </cell>
        </row>
        <row r="14">
          <cell r="A14" t="str">
            <v xml:space="preserve"> 101 a 150</v>
          </cell>
        </row>
        <row r="15">
          <cell r="A15" t="str">
            <v xml:space="preserve"> 151 a 200</v>
          </cell>
        </row>
        <row r="16">
          <cell r="A16" t="str">
            <v xml:space="preserve"> 201 a 300</v>
          </cell>
        </row>
        <row r="17">
          <cell r="A17" t="str">
            <v xml:space="preserve"> 301 a 400</v>
          </cell>
        </row>
        <row r="18">
          <cell r="A18" t="str">
            <v xml:space="preserve"> 401 a 500</v>
          </cell>
        </row>
        <row r="19">
          <cell r="A19" t="str">
            <v xml:space="preserve"> 501 a 1000</v>
          </cell>
        </row>
        <row r="20">
          <cell r="A20" t="str">
            <v xml:space="preserve">   &gt;   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mb-pac"/>
      <sheetName val="hedg-boz"/>
      <sheetName val="cdb-aac"/>
      <sheetName val="exp-nac"/>
      <sheetName val="NAC-DI"/>
      <sheetName val="norchem"/>
      <sheetName val="ICATU"/>
      <sheetName val="BAMERINDUS"/>
      <sheetName val="ICATU COM."/>
      <sheetName val="MC-PROV"/>
      <sheetName val="Plan18"/>
      <sheetName val="Plan17"/>
      <sheetName val="MUTUO-0695"/>
      <sheetName val="daily95"/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A4"/>
      <sheetName val="SOC.INSTRUMENTALES"/>
      <sheetName val="ce"/>
      <sheetName val="CASHMAY"/>
      <sheetName val="Parâmetros"/>
      <sheetName val="Translation"/>
      <sheetName val="base de dados"/>
      <sheetName val="Lista CC"/>
      <sheetName val="Base Centro de Custo"/>
      <sheetName val="Fixed Assets"/>
      <sheetName val="SERIES CDI E PTAX"/>
      <sheetName val="Data-sheet"/>
      <sheetName val="SELIC"/>
      <sheetName val="Sheet1"/>
      <sheetName val="M1.4 - Empréstimos"/>
      <sheetName val="ICATU_COM_"/>
      <sheetName val="FINANCIAMENTO COFACE SUDAMERIS"/>
      <sheetName val="LX"/>
      <sheetName val="Mov.US$ nov a mar"/>
      <sheetName val="BD_BEBED"/>
      <sheetName val="BIO"/>
      <sheetName val="EMBAL_BEBED"/>
      <sheetName val="FR_BEBED"/>
      <sheetName val="GL_BEBED"/>
      <sheetName val="GRANEL_BEB"/>
      <sheetName val="Nypro_Bebed"/>
      <sheetName val="MT_BEBED"/>
      <sheetName val="Multi-K"/>
      <sheetName val="GRA_BEBED"/>
      <sheetName val="TB_BEBED"/>
      <sheetName val="SALES98"/>
      <sheetName val="RAC"/>
      <sheetName val="PRINCIPAL"/>
      <sheetName val="Feuil3"/>
      <sheetName val="10"/>
      <sheetName val="Feuil2"/>
      <sheetName val="VAS (3)"/>
      <sheetName val="VC1 (3)"/>
      <sheetName val="ASSINATURA (3)"/>
      <sheetName val="VAS BSE (2)"/>
      <sheetName val="VC1 BSE (2)"/>
      <sheetName val="ASSINATURA BSE (2)"/>
      <sheetName val="Acerto do GSM"/>
      <sheetName val="Estorno da Fraude"/>
      <sheetName val="VAS (2)"/>
      <sheetName val="VC1 (2)"/>
      <sheetName val="ASSINATURA (2)"/>
      <sheetName val="&lt;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&gt;"/>
      <sheetName val="Total"/>
      <sheetName val="Geral"/>
      <sheetName val="International Roaming"/>
      <sheetName val="VAS"/>
      <sheetName val="ASSINATURA"/>
      <sheetName val="VC1"/>
      <sheetName val="Vas BCP"/>
      <sheetName val="VAS BSE"/>
      <sheetName val="VC1 BSE"/>
      <sheetName val="ASSINATURA BSE"/>
      <sheetName val="Anual"/>
      <sheetName val="tess GSM Abr  Jun"/>
      <sheetName val="STEMAR GSM Abr  Jun"/>
      <sheetName val="AMERICEL GSM Abr  Jun"/>
      <sheetName val="TELET E ALBRA"/>
      <sheetName val="ATL GSM Abr  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2001_Compra MWh"/>
      <sheetName val="BAL2001_Compra kW"/>
      <sheetName val="BAL2001_Venda MWh"/>
      <sheetName val="BAL2001Perdas"/>
      <sheetName val="iperda2001"/>
      <sheetName val="ANALI2001"/>
      <sheetName val="Ramo industrial"/>
      <sheetName val="GTEAIN2001"/>
      <sheetName val="GTEANC2001"/>
      <sheetName val="Ramo comercial"/>
      <sheetName val="GTEACO2001"/>
      <sheetName val="GTEANCCO2001 "/>
      <sheetName val="CONNT2001 "/>
      <sheetName val="NCNT2001"/>
      <sheetName val="FAIXCON2001"/>
      <sheetName val="FAIXNC20010"/>
      <sheetName val="ANNC2001"/>
      <sheetName val="INDI2001"/>
      <sheetName val="Quadro do Bal"/>
      <sheetName val="PDD 05_06"/>
      <sheetName val="VDADOS"/>
      <sheetName val="Plan2"/>
      <sheetName val="Validação"/>
      <sheetName val="Saldo_Caixa"/>
      <sheetName val="Balanço Energético Agosto2001 "/>
      <sheetName val="FL CX Dir"/>
      <sheetName val="Listas"/>
      <sheetName val="Empresas"/>
      <sheetName val="Legenda"/>
      <sheetName val="Base"/>
      <sheetName val="Aux"/>
      <sheetName val="Balanço"/>
      <sheetName val="Lista empresas SAP x BPC"/>
      <sheetName val="Auxiliar"/>
      <sheetName val="Tabelas"/>
      <sheetName val="55.1."/>
      <sheetName val="55.2"/>
      <sheetName val="55.B"/>
      <sheetName val="55.4"/>
      <sheetName val="56"/>
      <sheetName val="57.A"/>
      <sheetName val="57"/>
      <sheetName val="58"/>
      <sheetName val="DRE"/>
      <sheetName val="01 Rev e Reaj Tarifários"/>
      <sheetName val="PG_Absol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 xml:space="preserve">INDUSTRIAL  </v>
          </cell>
          <cell r="B4">
            <v>99</v>
          </cell>
          <cell r="C4">
            <v>133753.64199999999</v>
          </cell>
          <cell r="D4">
            <v>144419.60699999999</v>
          </cell>
          <cell r="E4">
            <v>140945.48199999999</v>
          </cell>
          <cell r="F4">
            <v>144365.98199999999</v>
          </cell>
          <cell r="G4">
            <v>142073.09</v>
          </cell>
          <cell r="H4">
            <v>150638.239</v>
          </cell>
          <cell r="I4">
            <v>145184.514</v>
          </cell>
          <cell r="J4">
            <v>147534.133</v>
          </cell>
          <cell r="K4">
            <v>149810.85699999999</v>
          </cell>
          <cell r="L4">
            <v>147978.45300000001</v>
          </cell>
          <cell r="M4">
            <v>155729.432</v>
          </cell>
          <cell r="N4">
            <v>155814.239</v>
          </cell>
        </row>
        <row r="5">
          <cell r="B5">
            <v>2000</v>
          </cell>
          <cell r="C5">
            <v>142254.16099999999</v>
          </cell>
          <cell r="D5">
            <v>153745.87</v>
          </cell>
          <cell r="E5">
            <v>156219.777</v>
          </cell>
          <cell r="F5">
            <v>151612.88</v>
          </cell>
          <cell r="G5">
            <v>148530.74900000001</v>
          </cell>
          <cell r="H5">
            <v>154657.78700000001</v>
          </cell>
          <cell r="I5">
            <v>152278.47899999999</v>
          </cell>
          <cell r="J5">
            <v>156060.02100000001</v>
          </cell>
          <cell r="K5">
            <v>161379.348</v>
          </cell>
          <cell r="L5">
            <v>159832.02600000001</v>
          </cell>
          <cell r="M5">
            <v>168346.745</v>
          </cell>
          <cell r="N5">
            <v>158521.39300000001</v>
          </cell>
        </row>
        <row r="6">
          <cell r="B6">
            <v>2001</v>
          </cell>
          <cell r="C6">
            <v>155518.63200000001</v>
          </cell>
          <cell r="D6">
            <v>156217.639</v>
          </cell>
          <cell r="E6">
            <v>156728.89499999999</v>
          </cell>
          <cell r="F6">
            <v>160830.18100000001</v>
          </cell>
          <cell r="G6">
            <v>168589.15400000001</v>
          </cell>
          <cell r="H6">
            <v>132005.98000000001</v>
          </cell>
          <cell r="I6">
            <v>136638.05499999999</v>
          </cell>
          <cell r="J6">
            <v>129112.45699999999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12">
          <cell r="A12" t="str">
            <v>RESIDENCIAL</v>
          </cell>
          <cell r="B12">
            <v>99</v>
          </cell>
          <cell r="C12">
            <v>218458.595</v>
          </cell>
          <cell r="D12">
            <v>217490.33</v>
          </cell>
          <cell r="E12">
            <v>214085.88200000001</v>
          </cell>
          <cell r="F12">
            <v>230907.03099999999</v>
          </cell>
          <cell r="G12">
            <v>219377.39</v>
          </cell>
          <cell r="H12">
            <v>201669.64799999999</v>
          </cell>
          <cell r="I12">
            <v>198182.228</v>
          </cell>
          <cell r="J12">
            <v>188303.59400000001</v>
          </cell>
          <cell r="K12">
            <v>198250.54199999999</v>
          </cell>
          <cell r="L12">
            <v>198474.965</v>
          </cell>
          <cell r="M12">
            <v>213995.86300000001</v>
          </cell>
          <cell r="N12">
            <v>214654.848</v>
          </cell>
        </row>
        <row r="13">
          <cell r="B13">
            <v>2000</v>
          </cell>
          <cell r="C13">
            <v>215171.503</v>
          </cell>
          <cell r="D13">
            <v>231772.14199999999</v>
          </cell>
          <cell r="E13">
            <v>235067.40700000001</v>
          </cell>
          <cell r="F13">
            <v>229647.71299999999</v>
          </cell>
          <cell r="G13">
            <v>219934.25200000001</v>
          </cell>
          <cell r="H13">
            <v>215527.99400000001</v>
          </cell>
          <cell r="I13">
            <v>207824.81899999999</v>
          </cell>
          <cell r="J13">
            <v>204012.886</v>
          </cell>
          <cell r="K13">
            <v>206865.70800000001</v>
          </cell>
          <cell r="L13">
            <v>207209.79800000001</v>
          </cell>
          <cell r="M13">
            <v>224154.948</v>
          </cell>
          <cell r="N13">
            <v>231037.51500000001</v>
          </cell>
        </row>
        <row r="14">
          <cell r="B14">
            <v>2001</v>
          </cell>
          <cell r="C14">
            <v>233005.41699999999</v>
          </cell>
          <cell r="D14">
            <v>227001.421</v>
          </cell>
          <cell r="E14">
            <v>240969.31200000001</v>
          </cell>
          <cell r="F14">
            <v>242245.014</v>
          </cell>
          <cell r="G14">
            <v>230153.78599999999</v>
          </cell>
          <cell r="H14">
            <v>193928.59599999999</v>
          </cell>
          <cell r="I14">
            <v>152907.35</v>
          </cell>
          <cell r="J14">
            <v>148749.12899999999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1">
          <cell r="A21" t="str">
            <v>COMERCIAL</v>
          </cell>
          <cell r="B21">
            <v>99</v>
          </cell>
          <cell r="C21">
            <v>112463.56299999999</v>
          </cell>
          <cell r="D21">
            <v>109017.762</v>
          </cell>
          <cell r="E21">
            <v>111522.75</v>
          </cell>
          <cell r="F21">
            <v>118713.65</v>
          </cell>
          <cell r="G21">
            <v>114052.808</v>
          </cell>
          <cell r="H21">
            <v>107539.63099999999</v>
          </cell>
          <cell r="I21">
            <v>107269.315</v>
          </cell>
          <cell r="J21">
            <v>103941.999</v>
          </cell>
          <cell r="K21">
            <v>108556.861</v>
          </cell>
          <cell r="L21">
            <v>111433.59600000001</v>
          </cell>
          <cell r="M21">
            <v>119407.68399999999</v>
          </cell>
          <cell r="N21">
            <v>120007.838</v>
          </cell>
        </row>
        <row r="22">
          <cell r="B22">
            <v>2000</v>
          </cell>
          <cell r="C22">
            <v>120263.65300000001</v>
          </cell>
          <cell r="D22">
            <v>122275.802</v>
          </cell>
          <cell r="E22">
            <v>127182.753</v>
          </cell>
          <cell r="F22">
            <v>124675.583</v>
          </cell>
          <cell r="G22">
            <v>118148.91099999999</v>
          </cell>
          <cell r="H22">
            <v>120971.46799999999</v>
          </cell>
          <cell r="I22">
            <v>115341.889</v>
          </cell>
          <cell r="J22">
            <v>112336.709</v>
          </cell>
          <cell r="K22">
            <v>119069.628</v>
          </cell>
          <cell r="L22">
            <v>117866.136</v>
          </cell>
          <cell r="M22">
            <v>123301.469</v>
          </cell>
          <cell r="N22">
            <v>130784.90399999999</v>
          </cell>
        </row>
        <row r="23">
          <cell r="B23">
            <v>2001</v>
          </cell>
          <cell r="C23">
            <v>128780.37300000001</v>
          </cell>
          <cell r="D23">
            <v>128695.50900000001</v>
          </cell>
          <cell r="E23">
            <v>129738.83199999999</v>
          </cell>
          <cell r="F23">
            <v>130125.549</v>
          </cell>
          <cell r="G23">
            <v>125773.30499999999</v>
          </cell>
          <cell r="H23">
            <v>99430.914000000004</v>
          </cell>
          <cell r="I23">
            <v>83848.317999999999</v>
          </cell>
          <cell r="J23">
            <v>81649.231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30">
          <cell r="A30" t="str">
            <v>OUTRAS CLASSES</v>
          </cell>
          <cell r="B30">
            <v>99</v>
          </cell>
          <cell r="C30">
            <v>119260.269</v>
          </cell>
          <cell r="D30">
            <v>111631.799</v>
          </cell>
          <cell r="E30">
            <v>112335.712</v>
          </cell>
          <cell r="F30">
            <v>116549.436</v>
          </cell>
          <cell r="G30">
            <v>113735.03999999999</v>
          </cell>
          <cell r="H30">
            <v>115823.76</v>
          </cell>
          <cell r="I30">
            <v>114906.451</v>
          </cell>
          <cell r="J30">
            <v>110427.51300000001</v>
          </cell>
          <cell r="K30">
            <v>115302.348</v>
          </cell>
          <cell r="L30">
            <v>117114.329</v>
          </cell>
          <cell r="M30">
            <v>117823.48699999999</v>
          </cell>
          <cell r="N30">
            <v>113406.132</v>
          </cell>
        </row>
        <row r="31">
          <cell r="B31">
            <v>2000</v>
          </cell>
          <cell r="C31">
            <v>117161.79</v>
          </cell>
          <cell r="D31">
            <v>115478.893</v>
          </cell>
          <cell r="E31">
            <v>114575.38499999999</v>
          </cell>
          <cell r="F31">
            <v>118351.37699999999</v>
          </cell>
          <cell r="G31">
            <v>118633.993</v>
          </cell>
          <cell r="H31">
            <v>121590.97100000001</v>
          </cell>
          <cell r="I31">
            <v>124170.47</v>
          </cell>
          <cell r="J31">
            <v>126637.58199999999</v>
          </cell>
          <cell r="K31">
            <v>130375.08</v>
          </cell>
          <cell r="L31">
            <v>129958.38800000001</v>
          </cell>
          <cell r="M31">
            <v>130476.742</v>
          </cell>
          <cell r="N31">
            <v>133810.641</v>
          </cell>
        </row>
        <row r="32">
          <cell r="B32">
            <v>2001</v>
          </cell>
          <cell r="C32">
            <v>131931.93900000001</v>
          </cell>
          <cell r="D32">
            <v>135554.95699999999</v>
          </cell>
          <cell r="E32">
            <v>129024.228</v>
          </cell>
          <cell r="F32">
            <v>136346.88399999999</v>
          </cell>
          <cell r="G32">
            <v>133462.258</v>
          </cell>
          <cell r="H32">
            <v>120321.639</v>
          </cell>
          <cell r="I32">
            <v>100768.58</v>
          </cell>
          <cell r="J32">
            <v>101548.91800000001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AF321"/>
  <sheetViews>
    <sheetView showGridLines="0" tabSelected="1" zoomScale="85" zoomScaleNormal="85" workbookViewId="0">
      <pane ySplit="6" topLeftCell="A7" activePane="bottomLeft" state="frozen"/>
      <selection activeCell="F19" sqref="F19"/>
      <selection pane="bottomLeft" activeCell="G9" sqref="G9"/>
    </sheetView>
  </sheetViews>
  <sheetFormatPr defaultColWidth="9.1796875" defaultRowHeight="12.5" x14ac:dyDescent="0.25"/>
  <cols>
    <col min="1" max="1" width="15.54296875" style="3" bestFit="1" customWidth="1"/>
    <col min="2" max="2" width="22.7265625" style="3" customWidth="1"/>
    <col min="3" max="3" width="22.7265625" style="3" hidden="1" customWidth="1"/>
    <col min="4" max="4" width="22.26953125" style="3" hidden="1" customWidth="1"/>
    <col min="5" max="5" width="22.26953125" style="3" customWidth="1"/>
    <col min="6" max="6" width="6.453125" style="3" bestFit="1" customWidth="1"/>
    <col min="7" max="8" width="7.26953125" style="3" bestFit="1" customWidth="1"/>
    <col min="9" max="9" width="8.54296875" style="3" bestFit="1" customWidth="1"/>
    <col min="10" max="10" width="7.26953125" style="3" bestFit="1" customWidth="1"/>
    <col min="11" max="11" width="8.54296875" style="86" bestFit="1" customWidth="1"/>
    <col min="12" max="13" width="8.08984375" style="3" bestFit="1" customWidth="1"/>
    <col min="14" max="14" width="10.81640625" style="3" bestFit="1" customWidth="1"/>
    <col min="15" max="15" width="18.453125" style="3" customWidth="1"/>
    <col min="16" max="16" width="13.453125" style="3" bestFit="1" customWidth="1"/>
    <col min="17" max="17" width="18.81640625" style="3" bestFit="1" customWidth="1"/>
    <col min="18" max="18" width="14" style="3" bestFit="1" customWidth="1"/>
    <col min="19" max="19" width="18.54296875" style="3" customWidth="1"/>
    <col min="20" max="16384" width="9.1796875" style="3"/>
  </cols>
  <sheetData>
    <row r="1" spans="1:30" ht="14.5" x14ac:dyDescent="0.35">
      <c r="A1" s="1" t="s">
        <v>0</v>
      </c>
      <c r="B1" s="2"/>
      <c r="C1" s="2"/>
      <c r="H1" s="4"/>
      <c r="K1"/>
      <c r="L1"/>
      <c r="M1"/>
      <c r="N1"/>
      <c r="O1"/>
      <c r="P1"/>
      <c r="Q1"/>
      <c r="R1"/>
      <c r="S1"/>
      <c r="T1"/>
      <c r="U1"/>
    </row>
    <row r="2" spans="1:30" ht="14.5" x14ac:dyDescent="0.35">
      <c r="A2" s="2" t="s">
        <v>1</v>
      </c>
      <c r="B2" s="2" t="s">
        <v>2</v>
      </c>
      <c r="C2" s="2"/>
      <c r="H2" s="5"/>
      <c r="K2"/>
      <c r="L2"/>
      <c r="M2"/>
      <c r="N2"/>
      <c r="O2"/>
      <c r="P2"/>
      <c r="Q2"/>
      <c r="R2"/>
      <c r="S2"/>
      <c r="T2"/>
      <c r="U2"/>
    </row>
    <row r="3" spans="1:30" ht="14.5" x14ac:dyDescent="0.35">
      <c r="A3" s="6" t="s">
        <v>3</v>
      </c>
      <c r="B3" s="7">
        <v>44196</v>
      </c>
      <c r="C3" s="7"/>
      <c r="H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30" ht="14.5" x14ac:dyDescent="0.3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" thickBot="1" x14ac:dyDescent="0.4">
      <c r="A5" s="8" t="s">
        <v>4</v>
      </c>
      <c r="B5" s="9"/>
      <c r="C5" s="9"/>
      <c r="D5" s="9"/>
      <c r="E5" s="9"/>
      <c r="F5" s="9"/>
      <c r="G5" s="9"/>
      <c r="K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2" customFormat="1" ht="30" customHeight="1" thickBot="1" x14ac:dyDescent="0.4">
      <c r="A6" s="10" t="s">
        <v>5</v>
      </c>
      <c r="B6" s="10" t="s">
        <v>6</v>
      </c>
      <c r="C6" s="10" t="s">
        <v>7</v>
      </c>
      <c r="D6" s="11" t="s">
        <v>8</v>
      </c>
      <c r="E6" s="11" t="s">
        <v>8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 t="s">
        <v>9</v>
      </c>
      <c r="L6" s="10" t="s">
        <v>10</v>
      </c>
      <c r="M6" s="10" t="s">
        <v>11</v>
      </c>
      <c r="N6" s="10" t="s">
        <v>12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12" customFormat="1" ht="14.5" x14ac:dyDescent="0.35">
      <c r="A7" s="13" t="s">
        <v>13</v>
      </c>
      <c r="B7" s="14" t="s">
        <v>14</v>
      </c>
      <c r="C7" s="14" t="s">
        <v>15</v>
      </c>
      <c r="D7" s="15"/>
      <c r="E7" s="15"/>
      <c r="F7" s="16"/>
      <c r="G7" s="16"/>
      <c r="H7" s="16"/>
      <c r="I7" s="16"/>
      <c r="J7" s="16"/>
      <c r="K7" s="16"/>
      <c r="L7" s="16"/>
      <c r="M7" s="16"/>
      <c r="N7" s="17">
        <f>N8+N12+N15+N21+N23+N29</f>
        <v>5100.6341570271579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2" customFormat="1" ht="14.5" x14ac:dyDescent="0.35">
      <c r="A8" s="13"/>
      <c r="B8" s="18" t="s">
        <v>16</v>
      </c>
      <c r="C8" s="13"/>
      <c r="D8" s="19"/>
      <c r="E8" s="20"/>
      <c r="F8" s="21">
        <f>SUM(F9:F11)</f>
        <v>0</v>
      </c>
      <c r="G8" s="21">
        <f t="shared" ref="G8:N8" si="0">SUM(G9:G11)</f>
        <v>599.3657068</v>
      </c>
      <c r="H8" s="21">
        <f t="shared" si="0"/>
        <v>517.30786365999995</v>
      </c>
      <c r="I8" s="21">
        <f t="shared" si="0"/>
        <v>337.78550000000001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2">
        <f t="shared" si="0"/>
        <v>1454.45907046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2" customFormat="1" ht="14.5" x14ac:dyDescent="0.35">
      <c r="A9" s="12" t="s">
        <v>17</v>
      </c>
      <c r="B9" s="23"/>
      <c r="C9" s="23" t="s">
        <v>18</v>
      </c>
      <c r="D9" s="24">
        <v>1.1180000000000001</v>
      </c>
      <c r="E9" s="25">
        <v>1.1180000000000001</v>
      </c>
      <c r="F9" s="26">
        <v>0</v>
      </c>
      <c r="G9" s="27">
        <v>104.29425248999999</v>
      </c>
      <c r="H9" s="27">
        <v>77.950500000000005</v>
      </c>
      <c r="I9" s="27">
        <v>337.78550000000001</v>
      </c>
      <c r="J9" s="27">
        <v>0</v>
      </c>
      <c r="K9" s="27">
        <v>0</v>
      </c>
      <c r="L9" s="27">
        <v>0</v>
      </c>
      <c r="M9" s="27">
        <v>0</v>
      </c>
      <c r="N9" s="28">
        <f t="shared" ref="N9:N28" si="1">SUM(F9:M9)</f>
        <v>520.03025249000007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2" customFormat="1" ht="14.5" x14ac:dyDescent="0.35">
      <c r="A10" s="12" t="s">
        <v>19</v>
      </c>
      <c r="B10" s="23"/>
      <c r="C10" s="23"/>
      <c r="D10" s="24">
        <v>1.1399999999999999</v>
      </c>
      <c r="E10" s="25">
        <v>1.1399999999999999</v>
      </c>
      <c r="F10" s="26">
        <v>0</v>
      </c>
      <c r="G10" s="27">
        <v>295.03679578999999</v>
      </c>
      <c r="H10" s="27">
        <v>439.35736365999992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8">
        <f t="shared" si="1"/>
        <v>734.39415944999996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4.5" x14ac:dyDescent="0.35">
      <c r="A11" s="12" t="s">
        <v>20</v>
      </c>
      <c r="B11" s="23"/>
      <c r="C11" s="23"/>
      <c r="D11" s="24">
        <v>1.157</v>
      </c>
      <c r="E11" s="25">
        <v>1.157</v>
      </c>
      <c r="F11" s="26">
        <v>0</v>
      </c>
      <c r="G11" s="27">
        <v>200.03465852000002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8">
        <f t="shared" si="1"/>
        <v>200.03465852000002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4.5" x14ac:dyDescent="0.35">
      <c r="A12" s="29"/>
      <c r="B12" s="18" t="s">
        <v>21</v>
      </c>
      <c r="C12" s="18"/>
      <c r="D12" s="30"/>
      <c r="E12" s="20"/>
      <c r="F12" s="31">
        <f>SUM(F13:F14)</f>
        <v>0</v>
      </c>
      <c r="G12" s="31">
        <f t="shared" ref="G12:N12" si="2">SUM(G13:G14)</f>
        <v>5.6131972505899315</v>
      </c>
      <c r="H12" s="31">
        <f t="shared" si="2"/>
        <v>0</v>
      </c>
      <c r="I12" s="31">
        <f t="shared" si="2"/>
        <v>1000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2">
        <f t="shared" si="2"/>
        <v>1005.61319725059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4.5" x14ac:dyDescent="0.35">
      <c r="A13" s="12" t="s">
        <v>22</v>
      </c>
      <c r="C13" s="23"/>
      <c r="D13" s="24">
        <v>1.0999999999999999E-2</v>
      </c>
      <c r="E13" s="24">
        <v>1.0999999999999999E-2</v>
      </c>
      <c r="F13" s="26">
        <v>0</v>
      </c>
      <c r="G13" s="27">
        <v>2.9581277935959438</v>
      </c>
      <c r="H13" s="27">
        <v>0</v>
      </c>
      <c r="I13" s="27">
        <v>543.03300000000002</v>
      </c>
      <c r="J13" s="27">
        <v>0</v>
      </c>
      <c r="K13" s="27">
        <v>0</v>
      </c>
      <c r="L13" s="27">
        <v>0</v>
      </c>
      <c r="M13" s="27">
        <v>0</v>
      </c>
      <c r="N13" s="28">
        <f t="shared" si="1"/>
        <v>545.99112779359598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4.5" x14ac:dyDescent="0.35">
      <c r="A14" s="12" t="s">
        <v>23</v>
      </c>
      <c r="B14" s="23"/>
      <c r="C14" s="23" t="s">
        <v>24</v>
      </c>
      <c r="D14" s="24">
        <v>1.2999999999999999E-2</v>
      </c>
      <c r="E14" s="24">
        <v>1.2999999999999999E-2</v>
      </c>
      <c r="F14" s="26">
        <v>0</v>
      </c>
      <c r="G14" s="27">
        <v>2.6550694569939877</v>
      </c>
      <c r="H14" s="27">
        <v>0</v>
      </c>
      <c r="I14" s="27">
        <v>456.96699999999998</v>
      </c>
      <c r="J14" s="27">
        <v>0</v>
      </c>
      <c r="K14" s="27">
        <v>0</v>
      </c>
      <c r="L14" s="27">
        <v>0</v>
      </c>
      <c r="M14" s="27">
        <v>0</v>
      </c>
      <c r="N14" s="28">
        <f t="shared" si="1"/>
        <v>459.62206945699398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4.5" x14ac:dyDescent="0.35">
      <c r="A15" s="29"/>
      <c r="B15" s="18" t="s">
        <v>25</v>
      </c>
      <c r="C15" s="18"/>
      <c r="D15" s="30"/>
      <c r="E15" s="20"/>
      <c r="F15" s="31">
        <f>SUM(F16:F20)</f>
        <v>0</v>
      </c>
      <c r="G15" s="31">
        <f t="shared" ref="G15:N15" si="3">SUM(G16:G20)</f>
        <v>410.65606785304237</v>
      </c>
      <c r="H15" s="31">
        <f t="shared" si="3"/>
        <v>201.70878500000003</v>
      </c>
      <c r="I15" s="31">
        <f t="shared" si="3"/>
        <v>318.4399582198501</v>
      </c>
      <c r="J15" s="31">
        <f t="shared" si="3"/>
        <v>201.70878042000007</v>
      </c>
      <c r="K15" s="31">
        <f t="shared" si="3"/>
        <v>565.94115723000016</v>
      </c>
      <c r="L15" s="31">
        <f t="shared" si="3"/>
        <v>0</v>
      </c>
      <c r="M15" s="31">
        <f t="shared" si="3"/>
        <v>0</v>
      </c>
      <c r="N15" s="32">
        <f t="shared" si="3"/>
        <v>1698.4547487228926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4.5" x14ac:dyDescent="0.35">
      <c r="A16" s="12" t="s">
        <v>26</v>
      </c>
      <c r="B16" s="23"/>
      <c r="C16" s="23"/>
      <c r="D16" s="24"/>
      <c r="E16" s="33">
        <v>4.8130439999999997E-2</v>
      </c>
      <c r="F16" s="26">
        <v>0</v>
      </c>
      <c r="G16" s="27">
        <v>172.33977819000003</v>
      </c>
      <c r="H16" s="27">
        <v>169.78235173000004</v>
      </c>
      <c r="I16" s="27">
        <v>169.78234716000006</v>
      </c>
      <c r="J16" s="27">
        <v>169.78234716000006</v>
      </c>
      <c r="K16" s="27">
        <v>565.94115723000016</v>
      </c>
      <c r="L16" s="27">
        <v>0</v>
      </c>
      <c r="M16" s="27">
        <v>0</v>
      </c>
      <c r="N16" s="28">
        <f t="shared" si="1"/>
        <v>1247.6279814700003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4.5" x14ac:dyDescent="0.35">
      <c r="A17" s="12" t="s">
        <v>27</v>
      </c>
      <c r="B17" s="23"/>
      <c r="C17" s="23"/>
      <c r="D17" s="24"/>
      <c r="E17" s="33">
        <v>6.7000000000000004E-2</v>
      </c>
      <c r="F17" s="26">
        <v>0</v>
      </c>
      <c r="G17" s="27">
        <v>230.88451687947739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8">
        <f>SUM(F17:M17)</f>
        <v>230.88451687947739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4.5" x14ac:dyDescent="0.35">
      <c r="A18" s="12" t="s">
        <v>28</v>
      </c>
      <c r="B18" s="23"/>
      <c r="C18" s="23"/>
      <c r="D18" s="24"/>
      <c r="E18" s="33">
        <v>6.8699999999999997E-2</v>
      </c>
      <c r="F18" s="26">
        <v>0</v>
      </c>
      <c r="G18" s="27">
        <v>0.33905504356497618</v>
      </c>
      <c r="H18" s="27">
        <v>0</v>
      </c>
      <c r="I18" s="27">
        <v>116.73117778984999</v>
      </c>
      <c r="J18" s="27">
        <v>0</v>
      </c>
      <c r="K18" s="27">
        <v>0</v>
      </c>
      <c r="L18" s="27">
        <v>0</v>
      </c>
      <c r="M18" s="27">
        <v>0</v>
      </c>
      <c r="N18" s="28">
        <f>SUM(F18:M18)</f>
        <v>117.07023283341498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4.5" x14ac:dyDescent="0.35">
      <c r="A19" s="12" t="s">
        <v>29</v>
      </c>
      <c r="B19" s="23"/>
      <c r="C19" s="23"/>
      <c r="D19" s="24"/>
      <c r="E19" s="33">
        <v>7.0000000000000007E-2</v>
      </c>
      <c r="F19" s="26">
        <v>0</v>
      </c>
      <c r="G19" s="27">
        <v>1.7476864899999995</v>
      </c>
      <c r="H19" s="27">
        <v>8.7151752499999997</v>
      </c>
      <c r="I19" s="27">
        <v>8.7151752499999997</v>
      </c>
      <c r="J19" s="27">
        <v>8.7151753500000009</v>
      </c>
      <c r="K19" s="27">
        <v>0</v>
      </c>
      <c r="L19" s="27">
        <v>0</v>
      </c>
      <c r="M19" s="27">
        <v>0</v>
      </c>
      <c r="N19" s="28">
        <f>SUM(F19:M19)</f>
        <v>27.893212339999998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4.5" x14ac:dyDescent="0.35">
      <c r="A20" s="12" t="s">
        <v>30</v>
      </c>
      <c r="B20" s="23"/>
      <c r="C20" s="23"/>
      <c r="D20" s="24"/>
      <c r="E20" s="33">
        <v>8.0399999999999999E-2</v>
      </c>
      <c r="F20" s="26">
        <v>0</v>
      </c>
      <c r="G20" s="27">
        <v>5.3450312499999972</v>
      </c>
      <c r="H20" s="27">
        <v>23.211258019999999</v>
      </c>
      <c r="I20" s="27">
        <v>23.211258019999999</v>
      </c>
      <c r="J20" s="27">
        <v>23.21125791</v>
      </c>
      <c r="K20" s="27">
        <v>0</v>
      </c>
      <c r="L20" s="27">
        <v>0</v>
      </c>
      <c r="M20" s="27">
        <v>0</v>
      </c>
      <c r="N20" s="28">
        <f t="shared" si="1"/>
        <v>74.978805199999996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4.5" x14ac:dyDescent="0.35">
      <c r="A21" s="29"/>
      <c r="B21" s="18" t="s">
        <v>31</v>
      </c>
      <c r="C21" s="18"/>
      <c r="D21" s="30"/>
      <c r="E21" s="20"/>
      <c r="F21" s="31">
        <f>SUM(F22)</f>
        <v>0</v>
      </c>
      <c r="G21" s="31">
        <f t="shared" ref="G21:N21" si="4">SUM(G22)</f>
        <v>7.1317788884546207</v>
      </c>
      <c r="H21" s="31">
        <f t="shared" si="4"/>
        <v>0</v>
      </c>
      <c r="I21" s="31">
        <f t="shared" si="4"/>
        <v>0</v>
      </c>
      <c r="J21" s="31">
        <f t="shared" si="4"/>
        <v>0</v>
      </c>
      <c r="K21" s="31">
        <f t="shared" si="4"/>
        <v>321.16894567000003</v>
      </c>
      <c r="L21" s="31">
        <f t="shared" si="4"/>
        <v>0</v>
      </c>
      <c r="M21" s="31">
        <f t="shared" si="4"/>
        <v>0</v>
      </c>
      <c r="N21" s="32">
        <f t="shared" si="4"/>
        <v>328.30072455845465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4.5" x14ac:dyDescent="0.35">
      <c r="A22" s="12" t="s">
        <v>32</v>
      </c>
      <c r="B22" s="23"/>
      <c r="C22" s="23"/>
      <c r="D22" s="24"/>
      <c r="E22" s="34">
        <v>1</v>
      </c>
      <c r="F22" s="26">
        <v>0</v>
      </c>
      <c r="G22" s="27">
        <v>7.1317788884546207</v>
      </c>
      <c r="H22" s="27">
        <v>0</v>
      </c>
      <c r="I22" s="27">
        <v>0</v>
      </c>
      <c r="J22" s="27">
        <v>0</v>
      </c>
      <c r="K22" s="27">
        <v>321.16894567000003</v>
      </c>
      <c r="L22" s="27">
        <v>0</v>
      </c>
      <c r="M22" s="27">
        <v>0</v>
      </c>
      <c r="N22" s="28">
        <f>SUM(F22:M22)</f>
        <v>328.30072455845465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4.5" x14ac:dyDescent="0.35">
      <c r="A23" s="29"/>
      <c r="B23" s="18" t="s">
        <v>33</v>
      </c>
      <c r="C23" s="18"/>
      <c r="D23" s="30"/>
      <c r="E23" s="35"/>
      <c r="F23" s="31">
        <f>SUM(F24:F28)</f>
        <v>0</v>
      </c>
      <c r="G23" s="31">
        <f t="shared" ref="G23:N23" si="5">SUM(G24:G28)</f>
        <v>27.933930068054245</v>
      </c>
      <c r="H23" s="31">
        <f t="shared" si="5"/>
        <v>33.846176011398171</v>
      </c>
      <c r="I23" s="31">
        <f t="shared" si="5"/>
        <v>31.658278013781654</v>
      </c>
      <c r="J23" s="31">
        <f t="shared" si="5"/>
        <v>36.034074009014681</v>
      </c>
      <c r="K23" s="31">
        <f t="shared" si="5"/>
        <v>735.23214866233025</v>
      </c>
      <c r="L23" s="31">
        <f t="shared" si="5"/>
        <v>0</v>
      </c>
      <c r="M23" s="31">
        <f t="shared" si="5"/>
        <v>0</v>
      </c>
      <c r="N23" s="36">
        <f t="shared" si="5"/>
        <v>864.70460676457913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4.5" x14ac:dyDescent="0.35">
      <c r="A24" s="12" t="s">
        <v>34</v>
      </c>
      <c r="B24" s="23"/>
      <c r="C24" s="23"/>
      <c r="D24" s="24"/>
      <c r="E24" s="37">
        <v>1</v>
      </c>
      <c r="F24" s="26">
        <v>0</v>
      </c>
      <c r="G24" s="27">
        <v>1.1856217129730775</v>
      </c>
      <c r="H24" s="27">
        <v>0</v>
      </c>
      <c r="I24" s="27">
        <v>0</v>
      </c>
      <c r="J24" s="27">
        <v>0</v>
      </c>
      <c r="K24" s="27">
        <v>27.080926189999996</v>
      </c>
      <c r="L24" s="27">
        <v>0</v>
      </c>
      <c r="M24" s="27">
        <v>0</v>
      </c>
      <c r="N24" s="28">
        <f t="shared" si="1"/>
        <v>28.266547902973073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4.5" x14ac:dyDescent="0.35">
      <c r="A25" s="12" t="s">
        <v>35</v>
      </c>
      <c r="B25" s="23"/>
      <c r="C25" s="23"/>
      <c r="D25" s="24"/>
      <c r="E25" s="37">
        <v>6</v>
      </c>
      <c r="F25" s="26">
        <v>0</v>
      </c>
      <c r="G25" s="27">
        <v>17.96432483712</v>
      </c>
      <c r="H25" s="27">
        <v>7.5914000399999999</v>
      </c>
      <c r="I25" s="27">
        <v>7.5914000399999999</v>
      </c>
      <c r="J25" s="27">
        <v>7.5914000399999999</v>
      </c>
      <c r="K25" s="27">
        <v>664.3932628</v>
      </c>
      <c r="L25" s="27">
        <v>0</v>
      </c>
      <c r="M25" s="27">
        <v>0</v>
      </c>
      <c r="N25" s="28">
        <f t="shared" si="1"/>
        <v>705.13178775712004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4.5" x14ac:dyDescent="0.35">
      <c r="A26" s="12" t="s">
        <v>36</v>
      </c>
      <c r="B26" s="23"/>
      <c r="C26" s="23"/>
      <c r="D26" s="24"/>
      <c r="E26" s="37">
        <v>7</v>
      </c>
      <c r="F26" s="26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8">
        <f t="shared" si="1"/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4.5" x14ac:dyDescent="0.35">
      <c r="A27" s="12" t="s">
        <v>37</v>
      </c>
      <c r="B27" s="23"/>
      <c r="C27" s="23"/>
      <c r="D27" s="24"/>
      <c r="E27" s="37">
        <v>5</v>
      </c>
      <c r="F27" s="26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f t="shared" si="1"/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4.5" x14ac:dyDescent="0.35">
      <c r="A28" s="12" t="s">
        <v>38</v>
      </c>
      <c r="B28" s="23"/>
      <c r="C28" s="23" t="s">
        <v>39</v>
      </c>
      <c r="D28" s="38" t="s">
        <v>40</v>
      </c>
      <c r="E28" s="37">
        <v>10</v>
      </c>
      <c r="F28" s="26">
        <v>0</v>
      </c>
      <c r="G28" s="27">
        <v>8.7839835179611701</v>
      </c>
      <c r="H28" s="27">
        <v>26.254775971398168</v>
      </c>
      <c r="I28" s="27">
        <v>24.066877973781654</v>
      </c>
      <c r="J28" s="27">
        <v>28.442673969014681</v>
      </c>
      <c r="K28" s="27">
        <v>43.757959672330273</v>
      </c>
      <c r="L28" s="27">
        <v>0</v>
      </c>
      <c r="M28" s="27">
        <v>0</v>
      </c>
      <c r="N28" s="28">
        <f t="shared" si="1"/>
        <v>131.30627110448594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4.5" x14ac:dyDescent="0.35">
      <c r="A29" s="39" t="s">
        <v>41</v>
      </c>
      <c r="B29" s="40" t="s">
        <v>42</v>
      </c>
      <c r="C29" s="40"/>
      <c r="D29" s="41"/>
      <c r="E29" s="41" t="s">
        <v>43</v>
      </c>
      <c r="F29" s="42">
        <v>0</v>
      </c>
      <c r="G29" s="31">
        <v>-3.5488279999999994</v>
      </c>
      <c r="H29" s="31">
        <v>-40.028882789358114</v>
      </c>
      <c r="I29" s="31">
        <v>-19.882944419999998</v>
      </c>
      <c r="J29" s="31">
        <v>-18.926129499999998</v>
      </c>
      <c r="K29" s="31">
        <v>-168.51140601999998</v>
      </c>
      <c r="L29" s="31">
        <v>0</v>
      </c>
      <c r="M29" s="31">
        <v>0</v>
      </c>
      <c r="N29" s="43">
        <f>SUM(F29:M29)</f>
        <v>-250.89819072935808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4.5" x14ac:dyDescent="0.35">
      <c r="B30" s="44" t="str">
        <f>A7&amp;" (TOTAL)"</f>
        <v>Equatorial Pará (TOTAL)</v>
      </c>
      <c r="C30" s="44"/>
      <c r="D30" s="45"/>
      <c r="E30" s="45"/>
      <c r="F30" s="46">
        <f>F8+F12+F15+F21+F23+F29</f>
        <v>0</v>
      </c>
      <c r="G30" s="47">
        <f t="shared" ref="G30:M30" si="6">G8+G12+G15+G21+G23+G29</f>
        <v>1047.1518528601412</v>
      </c>
      <c r="H30" s="47">
        <f t="shared" si="6"/>
        <v>712.83394188203999</v>
      </c>
      <c r="I30" s="47">
        <f t="shared" si="6"/>
        <v>1668.0007918136316</v>
      </c>
      <c r="J30" s="47">
        <f t="shared" si="6"/>
        <v>218.81672492901475</v>
      </c>
      <c r="K30" s="47">
        <f t="shared" si="6"/>
        <v>1453.8308455423303</v>
      </c>
      <c r="L30" s="47">
        <f t="shared" si="6"/>
        <v>0</v>
      </c>
      <c r="M30" s="47">
        <f t="shared" si="6"/>
        <v>0</v>
      </c>
      <c r="N30" s="47">
        <f>N8+N12+N15+N21+N23+N29</f>
        <v>5100.6341570271579</v>
      </c>
      <c r="O30" s="48"/>
      <c r="P30" s="48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.5" x14ac:dyDescent="0.35"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48"/>
      <c r="P31" s="5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thickBot="1" x14ac:dyDescent="0.4"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48"/>
      <c r="P32" s="51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4.5" x14ac:dyDescent="0.35">
      <c r="A33" s="14" t="s">
        <v>44</v>
      </c>
      <c r="B33" s="14" t="s">
        <v>14</v>
      </c>
      <c r="C33" s="14" t="s">
        <v>15</v>
      </c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7">
        <f>N34+N37+N41+N47+N49+N55+N57+N64</f>
        <v>2448.54199092</v>
      </c>
      <c r="O33" s="48"/>
      <c r="P33" s="51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4.5" x14ac:dyDescent="0.35">
      <c r="A34" s="13"/>
      <c r="B34" s="18" t="s">
        <v>16</v>
      </c>
      <c r="C34" s="13"/>
      <c r="D34" s="19"/>
      <c r="E34" s="20"/>
      <c r="F34" s="21">
        <f t="shared" ref="F34:M34" si="7">SUM(F35:F36)</f>
        <v>0</v>
      </c>
      <c r="G34" s="21">
        <f t="shared" si="7"/>
        <v>588.743832</v>
      </c>
      <c r="H34" s="21">
        <f t="shared" si="7"/>
        <v>500</v>
      </c>
      <c r="I34" s="21">
        <f t="shared" si="7"/>
        <v>0</v>
      </c>
      <c r="J34" s="21">
        <f t="shared" si="7"/>
        <v>0</v>
      </c>
      <c r="K34" s="21">
        <f t="shared" si="7"/>
        <v>0</v>
      </c>
      <c r="L34" s="21">
        <f t="shared" si="7"/>
        <v>0</v>
      </c>
      <c r="M34" s="21">
        <f t="shared" si="7"/>
        <v>0</v>
      </c>
      <c r="N34" s="52">
        <f t="shared" ref="N34:N64" si="8">SUM(F34:M34)</f>
        <v>1088.7438320000001</v>
      </c>
      <c r="O34" s="48"/>
      <c r="P34" s="51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4.5" x14ac:dyDescent="0.35">
      <c r="A35" s="12" t="s">
        <v>17</v>
      </c>
      <c r="B35" s="23"/>
      <c r="C35" s="23" t="s">
        <v>18</v>
      </c>
      <c r="D35" s="24">
        <v>1.1180000000000001</v>
      </c>
      <c r="E35" s="25">
        <v>1.07</v>
      </c>
      <c r="F35" s="26">
        <v>0</v>
      </c>
      <c r="G35" s="27">
        <v>2.9657100000000001</v>
      </c>
      <c r="H35" s="27">
        <v>500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8">
        <f t="shared" si="8"/>
        <v>502.96571</v>
      </c>
      <c r="O35" s="48"/>
      <c r="P35" s="51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4.5" x14ac:dyDescent="0.35">
      <c r="A36" s="12" t="s">
        <v>19</v>
      </c>
      <c r="B36" s="23"/>
      <c r="C36" s="23"/>
      <c r="D36" s="24">
        <v>1.1399999999999999</v>
      </c>
      <c r="E36" s="25">
        <v>1.06</v>
      </c>
      <c r="F36" s="26">
        <v>0</v>
      </c>
      <c r="G36" s="27">
        <v>585.77812200000005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8">
        <f t="shared" si="8"/>
        <v>585.77812200000005</v>
      </c>
      <c r="O36" s="48"/>
      <c r="P36" s="51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4.5" x14ac:dyDescent="0.35">
      <c r="A37" s="29"/>
      <c r="B37" s="18" t="s">
        <v>21</v>
      </c>
      <c r="C37" s="18"/>
      <c r="D37" s="30"/>
      <c r="E37" s="20"/>
      <c r="F37" s="31">
        <f>SUM(F38:F40)</f>
        <v>0</v>
      </c>
      <c r="G37" s="31">
        <f t="shared" ref="G37:M37" si="9">SUM(G38:G40)</f>
        <v>0.93669092500000017</v>
      </c>
      <c r="H37" s="31">
        <f t="shared" si="9"/>
        <v>2.2222222200000004</v>
      </c>
      <c r="I37" s="31">
        <f t="shared" si="9"/>
        <v>1.2962962950000001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53">
        <f t="shared" si="8"/>
        <v>4.4552094400000009</v>
      </c>
      <c r="O37" s="48"/>
      <c r="P37" s="51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4.5" x14ac:dyDescent="0.35">
      <c r="A38" s="12" t="s">
        <v>22</v>
      </c>
      <c r="C38" s="23"/>
      <c r="D38" s="24">
        <v>1.0999999999999999E-2</v>
      </c>
      <c r="E38" s="24">
        <v>1.0800000000000001E-2</v>
      </c>
      <c r="F38" s="26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8">
        <f t="shared" si="8"/>
        <v>0</v>
      </c>
      <c r="O38" s="48"/>
      <c r="P38" s="51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4.5" x14ac:dyDescent="0.35">
      <c r="A39" s="12" t="s">
        <v>23</v>
      </c>
      <c r="B39" s="23"/>
      <c r="C39" s="23" t="s">
        <v>24</v>
      </c>
      <c r="D39" s="24">
        <v>1.2999999999999999E-2</v>
      </c>
      <c r="E39" s="24">
        <v>9.9000000000000008E-3</v>
      </c>
      <c r="F39" s="26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8">
        <f t="shared" si="8"/>
        <v>0</v>
      </c>
      <c r="O39" s="48"/>
      <c r="P39" s="51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4.5" x14ac:dyDescent="0.35">
      <c r="A40" s="12" t="s">
        <v>45</v>
      </c>
      <c r="B40" s="23"/>
      <c r="C40" s="23"/>
      <c r="D40" s="24"/>
      <c r="E40" s="24">
        <v>3.6600000000000001E-2</v>
      </c>
      <c r="F40" s="26">
        <v>0</v>
      </c>
      <c r="G40" s="27">
        <v>0.93669092500000017</v>
      </c>
      <c r="H40" s="27">
        <v>2.2222222200000004</v>
      </c>
      <c r="I40" s="27">
        <v>1.2962962950000001</v>
      </c>
      <c r="J40" s="27">
        <v>0</v>
      </c>
      <c r="K40" s="27">
        <v>0</v>
      </c>
      <c r="L40" s="27">
        <v>0</v>
      </c>
      <c r="M40" s="27">
        <v>0</v>
      </c>
      <c r="N40" s="28">
        <f t="shared" si="8"/>
        <v>4.4552094400000009</v>
      </c>
      <c r="O40" s="48"/>
      <c r="P40" s="51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4.5" x14ac:dyDescent="0.35">
      <c r="A41" s="29"/>
      <c r="B41" s="18" t="s">
        <v>25</v>
      </c>
      <c r="C41" s="18"/>
      <c r="D41" s="30"/>
      <c r="E41" s="20"/>
      <c r="F41" s="31">
        <f>SUM(F42:F46)</f>
        <v>0</v>
      </c>
      <c r="G41" s="31">
        <f t="shared" ref="G41:M41" si="10">SUM(G42:G46)</f>
        <v>264.72289037499996</v>
      </c>
      <c r="H41" s="31">
        <f t="shared" si="10"/>
        <v>91.214435099999989</v>
      </c>
      <c r="I41" s="31">
        <f t="shared" si="10"/>
        <v>216.40621027499998</v>
      </c>
      <c r="J41" s="31">
        <f t="shared" si="10"/>
        <v>71.21443511999999</v>
      </c>
      <c r="K41" s="31">
        <f t="shared" si="10"/>
        <v>385.74485686999992</v>
      </c>
      <c r="L41" s="31">
        <f t="shared" si="10"/>
        <v>0</v>
      </c>
      <c r="M41" s="31">
        <f t="shared" si="10"/>
        <v>0</v>
      </c>
      <c r="N41" s="53">
        <f t="shared" si="8"/>
        <v>1029.3028277399999</v>
      </c>
      <c r="O41" s="48"/>
      <c r="P41" s="5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4.5" x14ac:dyDescent="0.35">
      <c r="A42" s="12" t="s">
        <v>26</v>
      </c>
      <c r="B42" s="23"/>
      <c r="C42" s="23"/>
      <c r="D42" s="24"/>
      <c r="E42" s="33">
        <v>4.9469180000000001E-2</v>
      </c>
      <c r="F42" s="26">
        <v>0</v>
      </c>
      <c r="G42" s="27">
        <v>72.629326119999988</v>
      </c>
      <c r="H42" s="27">
        <v>71.21443511999999</v>
      </c>
      <c r="I42" s="27">
        <v>71.21443511999999</v>
      </c>
      <c r="J42" s="27">
        <v>71.21443511999999</v>
      </c>
      <c r="K42" s="27">
        <v>385.74485686999992</v>
      </c>
      <c r="L42" s="27">
        <v>0</v>
      </c>
      <c r="M42" s="27">
        <v>0</v>
      </c>
      <c r="N42" s="28">
        <f t="shared" si="8"/>
        <v>672.01748834999989</v>
      </c>
      <c r="O42" s="48"/>
      <c r="P42" s="51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4.5" x14ac:dyDescent="0.35">
      <c r="A43" s="12" t="s">
        <v>30</v>
      </c>
      <c r="B43" s="23"/>
      <c r="C43" s="23"/>
      <c r="D43" s="24"/>
      <c r="E43" s="33">
        <v>5.8999999999999997E-2</v>
      </c>
      <c r="F43" s="26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8">
        <f t="shared" si="8"/>
        <v>0</v>
      </c>
      <c r="O43" s="48"/>
      <c r="P43" s="51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4.5" x14ac:dyDescent="0.35">
      <c r="A44" s="12" t="s">
        <v>29</v>
      </c>
      <c r="B44" s="23"/>
      <c r="C44" s="23"/>
      <c r="D44" s="24"/>
      <c r="E44" s="33">
        <v>5.4795000000000003E-2</v>
      </c>
      <c r="F44" s="26">
        <v>0</v>
      </c>
      <c r="G44" s="27">
        <v>181.99918593000001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8">
        <f t="shared" si="8"/>
        <v>181.99918593000001</v>
      </c>
      <c r="O44" s="48"/>
      <c r="P44" s="51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4.5" x14ac:dyDescent="0.35">
      <c r="A45" s="12" t="s">
        <v>27</v>
      </c>
      <c r="B45" s="23"/>
      <c r="C45" s="23"/>
      <c r="D45" s="24"/>
      <c r="E45" s="33">
        <v>5.5421999999999999E-2</v>
      </c>
      <c r="F45" s="26">
        <v>0</v>
      </c>
      <c r="G45" s="27">
        <v>1.523423</v>
      </c>
      <c r="H45" s="27">
        <v>0</v>
      </c>
      <c r="I45" s="27">
        <v>133.52510849999999</v>
      </c>
      <c r="J45" s="27">
        <v>0</v>
      </c>
      <c r="K45" s="27">
        <v>0</v>
      </c>
      <c r="L45" s="27">
        <v>0</v>
      </c>
      <c r="M45" s="27">
        <v>0</v>
      </c>
      <c r="N45" s="28">
        <f t="shared" si="8"/>
        <v>135.0485315</v>
      </c>
      <c r="O45" s="48"/>
      <c r="P45" s="51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4.5" x14ac:dyDescent="0.35">
      <c r="A46" s="12" t="s">
        <v>28</v>
      </c>
      <c r="B46" s="23"/>
      <c r="C46" s="23"/>
      <c r="D46" s="24"/>
      <c r="E46" s="33">
        <v>2.9791999999999999E-2</v>
      </c>
      <c r="F46" s="26">
        <v>0</v>
      </c>
      <c r="G46" s="27">
        <v>8.5709553249999999</v>
      </c>
      <c r="H46" s="27">
        <v>19.999999979999998</v>
      </c>
      <c r="I46" s="27">
        <v>11.666666655000002</v>
      </c>
      <c r="J46" s="27">
        <v>0</v>
      </c>
      <c r="K46" s="27">
        <v>0</v>
      </c>
      <c r="L46" s="27">
        <v>0</v>
      </c>
      <c r="M46" s="27">
        <v>0</v>
      </c>
      <c r="N46" s="28">
        <f t="shared" si="8"/>
        <v>40.237621959999998</v>
      </c>
      <c r="O46" s="48"/>
      <c r="P46" s="51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4.5" x14ac:dyDescent="0.35">
      <c r="A47" s="29"/>
      <c r="B47" s="18" t="s">
        <v>46</v>
      </c>
      <c r="C47" s="18"/>
      <c r="D47" s="30"/>
      <c r="E47" s="20"/>
      <c r="F47" s="31">
        <f t="shared" ref="F47:M47" si="11">SUM(F48:F48)</f>
        <v>0</v>
      </c>
      <c r="G47" s="31">
        <f t="shared" si="11"/>
        <v>42.975777919999999</v>
      </c>
      <c r="H47" s="31">
        <f t="shared" si="11"/>
        <v>42.809113920000001</v>
      </c>
      <c r="I47" s="31">
        <f t="shared" si="11"/>
        <v>42.809113920000001</v>
      </c>
      <c r="J47" s="31">
        <f t="shared" si="11"/>
        <v>10.702278540000002</v>
      </c>
      <c r="K47" s="31">
        <f t="shared" si="11"/>
        <v>0</v>
      </c>
      <c r="L47" s="31">
        <f t="shared" si="11"/>
        <v>0</v>
      </c>
      <c r="M47" s="31">
        <f t="shared" si="11"/>
        <v>0</v>
      </c>
      <c r="N47" s="53">
        <f t="shared" si="8"/>
        <v>139.29628430000002</v>
      </c>
      <c r="O47" s="48"/>
      <c r="P47" s="51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4.5" x14ac:dyDescent="0.35">
      <c r="A48" s="12" t="s">
        <v>47</v>
      </c>
      <c r="B48" s="23"/>
      <c r="C48" s="23"/>
      <c r="D48" s="24"/>
      <c r="E48" s="54">
        <v>2.7799999999999998E-2</v>
      </c>
      <c r="F48" s="26">
        <v>0</v>
      </c>
      <c r="G48" s="27">
        <v>42.975777919999999</v>
      </c>
      <c r="H48" s="27">
        <v>42.809113920000001</v>
      </c>
      <c r="I48" s="27">
        <v>42.809113920000001</v>
      </c>
      <c r="J48" s="27">
        <v>10.702278540000002</v>
      </c>
      <c r="K48" s="27">
        <v>0</v>
      </c>
      <c r="L48" s="27">
        <v>0</v>
      </c>
      <c r="M48" s="27">
        <v>0</v>
      </c>
      <c r="N48" s="28">
        <f t="shared" si="8"/>
        <v>139.29628430000002</v>
      </c>
      <c r="O48" s="48"/>
      <c r="P48" s="51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4.5" x14ac:dyDescent="0.35">
      <c r="A49" s="29"/>
      <c r="B49" s="18" t="s">
        <v>48</v>
      </c>
      <c r="C49" s="18"/>
      <c r="D49" s="30"/>
      <c r="E49" s="20"/>
      <c r="F49" s="31">
        <f t="shared" ref="F49:M49" si="12">SUM(F50:F54)</f>
        <v>0</v>
      </c>
      <c r="G49" s="31">
        <f t="shared" si="12"/>
        <v>43.695133479999996</v>
      </c>
      <c r="H49" s="31">
        <f t="shared" si="12"/>
        <v>43.259934479999998</v>
      </c>
      <c r="I49" s="31">
        <f t="shared" si="12"/>
        <v>43.259934479999998</v>
      </c>
      <c r="J49" s="31">
        <f t="shared" si="12"/>
        <v>10.81498363</v>
      </c>
      <c r="K49" s="31">
        <f t="shared" si="12"/>
        <v>0</v>
      </c>
      <c r="L49" s="31">
        <f t="shared" si="12"/>
        <v>0</v>
      </c>
      <c r="M49" s="31">
        <f t="shared" si="12"/>
        <v>0</v>
      </c>
      <c r="N49" s="53">
        <f t="shared" si="8"/>
        <v>141.02998606999998</v>
      </c>
      <c r="O49" s="48"/>
      <c r="P49" s="51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4.5" x14ac:dyDescent="0.35">
      <c r="A50" s="12" t="s">
        <v>49</v>
      </c>
      <c r="B50" s="23"/>
      <c r="C50" s="23"/>
      <c r="D50" s="24"/>
      <c r="E50" s="55">
        <v>0</v>
      </c>
      <c r="F50" s="26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8">
        <f t="shared" si="8"/>
        <v>0</v>
      </c>
      <c r="O50" s="48"/>
      <c r="P50" s="51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4.5" x14ac:dyDescent="0.35">
      <c r="A51" s="12" t="s">
        <v>50</v>
      </c>
      <c r="B51" s="23"/>
      <c r="C51" s="23"/>
      <c r="D51" s="24"/>
      <c r="E51" s="55">
        <v>2.06E-2</v>
      </c>
      <c r="F51" s="26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8">
        <f t="shared" si="8"/>
        <v>0</v>
      </c>
      <c r="O51" s="48"/>
      <c r="P51" s="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4.5" x14ac:dyDescent="0.35">
      <c r="A52" s="12" t="s">
        <v>51</v>
      </c>
      <c r="B52" s="23"/>
      <c r="C52" s="23"/>
      <c r="D52" s="24"/>
      <c r="E52" s="55">
        <v>2.2800000000000001E-2</v>
      </c>
      <c r="F52" s="26">
        <v>0</v>
      </c>
      <c r="G52" s="27">
        <v>34.113876879999992</v>
      </c>
      <c r="H52" s="27">
        <v>33.775736879999997</v>
      </c>
      <c r="I52" s="27">
        <v>33.775736879999997</v>
      </c>
      <c r="J52" s="27">
        <v>8.4439342100000001</v>
      </c>
      <c r="K52" s="27">
        <v>0</v>
      </c>
      <c r="L52" s="27">
        <v>0</v>
      </c>
      <c r="M52" s="27">
        <v>0</v>
      </c>
      <c r="N52" s="28">
        <f t="shared" si="8"/>
        <v>110.10928484999998</v>
      </c>
      <c r="O52" s="48"/>
      <c r="P52" s="51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4.5" x14ac:dyDescent="0.35">
      <c r="A53" s="12" t="s">
        <v>52</v>
      </c>
      <c r="B53" s="23"/>
      <c r="C53" s="23"/>
      <c r="D53" s="24"/>
      <c r="E53" s="55">
        <v>2.7799999999999998E-2</v>
      </c>
      <c r="F53" s="26">
        <v>0</v>
      </c>
      <c r="G53" s="27">
        <v>9.5812565999999997</v>
      </c>
      <c r="H53" s="27">
        <v>9.4841975999999999</v>
      </c>
      <c r="I53" s="27">
        <v>9.4841975999999999</v>
      </c>
      <c r="J53" s="27">
        <v>2.3710494199999999</v>
      </c>
      <c r="K53" s="27">
        <v>0</v>
      </c>
      <c r="L53" s="27">
        <v>0</v>
      </c>
      <c r="M53" s="27">
        <v>0</v>
      </c>
      <c r="N53" s="28">
        <f t="shared" si="8"/>
        <v>30.920701219999998</v>
      </c>
      <c r="O53" s="48"/>
      <c r="P53" s="51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4.5" x14ac:dyDescent="0.35">
      <c r="A54" s="12" t="s">
        <v>53</v>
      </c>
      <c r="B54" s="23"/>
      <c r="C54" s="23"/>
      <c r="D54" s="24"/>
      <c r="E54" s="55">
        <v>3.0599999999999999E-2</v>
      </c>
      <c r="F54" s="26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8">
        <f t="shared" si="8"/>
        <v>0</v>
      </c>
      <c r="O54" s="48"/>
      <c r="P54" s="51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4.5" x14ac:dyDescent="0.35">
      <c r="A55" s="29"/>
      <c r="B55" s="18" t="s">
        <v>31</v>
      </c>
      <c r="C55" s="18"/>
      <c r="D55" s="30"/>
      <c r="E55" s="20"/>
      <c r="F55" s="31">
        <f t="shared" ref="F55:M55" si="13">SUM(F56)</f>
        <v>0</v>
      </c>
      <c r="G55" s="31">
        <f t="shared" si="13"/>
        <v>0</v>
      </c>
      <c r="H55" s="31">
        <f t="shared" si="13"/>
        <v>0</v>
      </c>
      <c r="I55" s="31">
        <f t="shared" si="13"/>
        <v>0</v>
      </c>
      <c r="J55" s="31">
        <f t="shared" si="13"/>
        <v>0</v>
      </c>
      <c r="K55" s="31">
        <f t="shared" si="13"/>
        <v>0</v>
      </c>
      <c r="L55" s="31">
        <f t="shared" si="13"/>
        <v>0</v>
      </c>
      <c r="M55" s="31">
        <f t="shared" si="13"/>
        <v>0</v>
      </c>
      <c r="N55" s="32">
        <f t="shared" si="8"/>
        <v>0</v>
      </c>
      <c r="O55" s="48"/>
      <c r="P55" s="51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4.5" x14ac:dyDescent="0.35">
      <c r="A56" s="12" t="s">
        <v>32</v>
      </c>
      <c r="B56" s="23"/>
      <c r="C56" s="23"/>
      <c r="D56" s="24"/>
      <c r="E56" s="56">
        <v>0.04</v>
      </c>
      <c r="F56" s="26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8">
        <f t="shared" si="8"/>
        <v>0</v>
      </c>
      <c r="O56" s="48"/>
      <c r="P56" s="51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4.5" x14ac:dyDescent="0.35">
      <c r="A57" s="29"/>
      <c r="B57" s="18" t="s">
        <v>33</v>
      </c>
      <c r="C57" s="18"/>
      <c r="D57" s="30"/>
      <c r="E57" s="35"/>
      <c r="F57" s="31">
        <f t="shared" ref="F57:M57" si="14">SUM(F58:F63)</f>
        <v>0</v>
      </c>
      <c r="G57" s="31">
        <f t="shared" si="14"/>
        <v>23.235428740000003</v>
      </c>
      <c r="H57" s="31">
        <f t="shared" si="14"/>
        <v>19.20394555</v>
      </c>
      <c r="I57" s="31">
        <f t="shared" si="14"/>
        <v>4.5659489999999989</v>
      </c>
      <c r="J57" s="31">
        <f t="shared" si="14"/>
        <v>4.5248861399999996</v>
      </c>
      <c r="K57" s="31">
        <f t="shared" si="14"/>
        <v>2.2742796000000003</v>
      </c>
      <c r="L57" s="31">
        <f t="shared" si="14"/>
        <v>0</v>
      </c>
      <c r="M57" s="31">
        <f t="shared" si="14"/>
        <v>0</v>
      </c>
      <c r="N57" s="57">
        <f t="shared" si="8"/>
        <v>53.804489029999999</v>
      </c>
      <c r="O57" s="48"/>
      <c r="P57" s="51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4.5" x14ac:dyDescent="0.35">
      <c r="A58" s="12" t="s">
        <v>34</v>
      </c>
      <c r="B58" s="23"/>
      <c r="C58" s="23"/>
      <c r="D58" s="24"/>
      <c r="E58" s="58">
        <v>2.5</v>
      </c>
      <c r="F58" s="26">
        <v>0</v>
      </c>
      <c r="G58" s="27">
        <v>14.670149640000004</v>
      </c>
      <c r="H58" s="27">
        <v>14.637996550000002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8">
        <f t="shared" si="8"/>
        <v>29.308146190000006</v>
      </c>
      <c r="O58" s="48"/>
      <c r="P58" s="51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4.5" x14ac:dyDescent="0.35">
      <c r="A59" s="12" t="s">
        <v>35</v>
      </c>
      <c r="B59" s="23"/>
      <c r="C59" s="23"/>
      <c r="D59" s="24"/>
      <c r="E59" s="58">
        <v>4</v>
      </c>
      <c r="F59" s="26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8">
        <f t="shared" si="8"/>
        <v>0</v>
      </c>
      <c r="O59" s="48"/>
      <c r="P59" s="51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4.5" x14ac:dyDescent="0.35">
      <c r="A60" s="12" t="s">
        <v>36</v>
      </c>
      <c r="B60" s="23"/>
      <c r="C60" s="23"/>
      <c r="D60" s="24"/>
      <c r="E60" s="58">
        <v>4.5</v>
      </c>
      <c r="F60" s="26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8">
        <f t="shared" si="8"/>
        <v>0</v>
      </c>
      <c r="O60" s="48"/>
      <c r="P60" s="51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4.5" x14ac:dyDescent="0.35">
      <c r="A61" s="12" t="s">
        <v>37</v>
      </c>
      <c r="B61" s="23"/>
      <c r="C61" s="23"/>
      <c r="D61" s="24"/>
      <c r="E61" s="58">
        <v>6</v>
      </c>
      <c r="F61" s="26">
        <v>0</v>
      </c>
      <c r="G61" s="27">
        <v>4.7699819999999988</v>
      </c>
      <c r="H61" s="27">
        <v>4.5659489999999989</v>
      </c>
      <c r="I61" s="27">
        <v>4.5659489999999989</v>
      </c>
      <c r="J61" s="27">
        <v>4.5248861399999996</v>
      </c>
      <c r="K61" s="27">
        <v>2.2742796000000003</v>
      </c>
      <c r="L61" s="27">
        <v>0</v>
      </c>
      <c r="M61" s="27">
        <v>0</v>
      </c>
      <c r="N61" s="28">
        <f t="shared" si="8"/>
        <v>20.701045739999998</v>
      </c>
      <c r="O61" s="48"/>
      <c r="P61" s="5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4.5" x14ac:dyDescent="0.35">
      <c r="A62" s="12" t="s">
        <v>38</v>
      </c>
      <c r="B62" s="23"/>
      <c r="C62" s="23"/>
      <c r="D62" s="24"/>
      <c r="E62" s="58">
        <v>7</v>
      </c>
      <c r="F62" s="26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8">
        <f t="shared" si="8"/>
        <v>0</v>
      </c>
      <c r="O62" s="48"/>
      <c r="P62" s="51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4.5" x14ac:dyDescent="0.35">
      <c r="A63" s="12" t="s">
        <v>54</v>
      </c>
      <c r="B63" s="23"/>
      <c r="C63" s="23" t="s">
        <v>39</v>
      </c>
      <c r="D63" s="38" t="s">
        <v>40</v>
      </c>
      <c r="E63" s="58">
        <v>8.6999999999999993</v>
      </c>
      <c r="F63" s="26">
        <v>0</v>
      </c>
      <c r="G63" s="27">
        <v>3.7952971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8">
        <f t="shared" si="8"/>
        <v>3.7952971</v>
      </c>
      <c r="O63" s="48"/>
      <c r="P63" s="51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4.5" x14ac:dyDescent="0.35">
      <c r="A64" s="39" t="s">
        <v>41</v>
      </c>
      <c r="B64" s="40" t="s">
        <v>42</v>
      </c>
      <c r="C64" s="40"/>
      <c r="D64" s="41"/>
      <c r="E64" s="41" t="s">
        <v>43</v>
      </c>
      <c r="F64" s="59">
        <v>0</v>
      </c>
      <c r="G64" s="59">
        <v>-2.97970632</v>
      </c>
      <c r="H64" s="59">
        <v>-2.8916388600000005</v>
      </c>
      <c r="I64" s="59">
        <v>-2.0177983099999999</v>
      </c>
      <c r="J64" s="59">
        <v>-0.20149416999999997</v>
      </c>
      <c r="K64" s="59">
        <v>0</v>
      </c>
      <c r="L64" s="59">
        <v>0</v>
      </c>
      <c r="M64" s="59">
        <v>0</v>
      </c>
      <c r="N64" s="60">
        <f t="shared" si="8"/>
        <v>-8.0906376600000005</v>
      </c>
      <c r="O64" s="48"/>
      <c r="P64" s="51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4.5" x14ac:dyDescent="0.35">
      <c r="B65" s="44" t="str">
        <f>A33&amp;" (TOTAL)"</f>
        <v>Equatorial Maranhão (TOTAL)</v>
      </c>
      <c r="C65" s="44"/>
      <c r="D65" s="45"/>
      <c r="E65" s="45"/>
      <c r="F65" s="46">
        <f t="shared" ref="F65:M65" si="15">F34+F37+F41+F47+F49+F55+F57+F64</f>
        <v>0</v>
      </c>
      <c r="G65" s="47">
        <f t="shared" si="15"/>
        <v>961.33004712000002</v>
      </c>
      <c r="H65" s="47">
        <f t="shared" si="15"/>
        <v>695.81801240999994</v>
      </c>
      <c r="I65" s="47">
        <f t="shared" si="15"/>
        <v>306.31970566000001</v>
      </c>
      <c r="J65" s="47">
        <f t="shared" si="15"/>
        <v>97.055089260000003</v>
      </c>
      <c r="K65" s="47">
        <f t="shared" si="15"/>
        <v>388.01913646999992</v>
      </c>
      <c r="L65" s="47">
        <f t="shared" si="15"/>
        <v>0</v>
      </c>
      <c r="M65" s="47">
        <f t="shared" si="15"/>
        <v>0</v>
      </c>
      <c r="N65" s="47">
        <f>N34+N37+N41+N47+N49+N55+N57+N64</f>
        <v>2448.54199092</v>
      </c>
      <c r="O65" s="48"/>
      <c r="P65" s="61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5" thickBot="1" x14ac:dyDescent="0.4">
      <c r="B66" s="49"/>
      <c r="C66" s="49"/>
      <c r="D66" s="49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62"/>
      <c r="P66" s="51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4.5" x14ac:dyDescent="0.35">
      <c r="A67" s="14" t="s">
        <v>55</v>
      </c>
      <c r="B67" s="14" t="s">
        <v>14</v>
      </c>
      <c r="C67" s="14" t="s">
        <v>15</v>
      </c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7">
        <f>N68+N72+N77+N80+N82+N84</f>
        <v>3389.2259351568055</v>
      </c>
      <c r="O67" s="48"/>
      <c r="P67" s="51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4.5" x14ac:dyDescent="0.35">
      <c r="A68" s="13"/>
      <c r="B68" s="18" t="s">
        <v>16</v>
      </c>
      <c r="C68" s="13"/>
      <c r="D68" s="19"/>
      <c r="E68" s="20"/>
      <c r="F68" s="21">
        <f>SUM(F69:F71)</f>
        <v>0</v>
      </c>
      <c r="G68" s="21">
        <f t="shared" ref="G68:M68" si="16">SUM(G69:G71)</f>
        <v>489.24666106999996</v>
      </c>
      <c r="H68" s="21">
        <f t="shared" si="16"/>
        <v>491.47623837999993</v>
      </c>
      <c r="I68" s="21">
        <f t="shared" si="16"/>
        <v>80.288667579999995</v>
      </c>
      <c r="J68" s="21">
        <f t="shared" si="16"/>
        <v>80.288667579999995</v>
      </c>
      <c r="K68" s="21">
        <f t="shared" si="16"/>
        <v>0</v>
      </c>
      <c r="L68" s="21">
        <f t="shared" si="16"/>
        <v>0</v>
      </c>
      <c r="M68" s="21">
        <f t="shared" si="16"/>
        <v>0</v>
      </c>
      <c r="N68" s="22">
        <f t="shared" ref="N68:N84" si="17">SUM(F68:M68)</f>
        <v>1141.30023461</v>
      </c>
      <c r="O68" s="48"/>
      <c r="P68" s="51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4.5" x14ac:dyDescent="0.35">
      <c r="A69" s="12" t="s">
        <v>17</v>
      </c>
      <c r="B69" s="23"/>
      <c r="C69" s="23" t="s">
        <v>18</v>
      </c>
      <c r="D69" s="24">
        <v>1.1180000000000001</v>
      </c>
      <c r="E69" s="25">
        <v>1.1950000000000001</v>
      </c>
      <c r="F69" s="26">
        <v>0</v>
      </c>
      <c r="G69" s="27">
        <v>87.587637360000002</v>
      </c>
      <c r="H69" s="27">
        <v>87.587637360000002</v>
      </c>
      <c r="I69" s="27">
        <v>80.288667579999995</v>
      </c>
      <c r="J69" s="27">
        <v>80.288667579999995</v>
      </c>
      <c r="K69" s="27">
        <v>0</v>
      </c>
      <c r="L69" s="27">
        <v>0</v>
      </c>
      <c r="M69" s="27">
        <v>0</v>
      </c>
      <c r="N69" s="28">
        <f t="shared" si="17"/>
        <v>335.75260987999997</v>
      </c>
      <c r="O69" s="48"/>
      <c r="P69" s="51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4.5" x14ac:dyDescent="0.35">
      <c r="A70" s="12" t="s">
        <v>19</v>
      </c>
      <c r="B70" s="23"/>
      <c r="C70" s="23"/>
      <c r="D70" s="24">
        <v>1.1399999999999999</v>
      </c>
      <c r="E70" s="25">
        <v>1.0974999999999999</v>
      </c>
      <c r="F70" s="26">
        <v>0</v>
      </c>
      <c r="G70" s="27">
        <v>400.55779429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8">
        <f t="shared" si="17"/>
        <v>400.55779429</v>
      </c>
      <c r="O70" s="48"/>
      <c r="P70" s="51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4.5" x14ac:dyDescent="0.35">
      <c r="A71" s="12" t="s">
        <v>20</v>
      </c>
      <c r="B71" s="23"/>
      <c r="C71" s="23"/>
      <c r="D71" s="24"/>
      <c r="E71" s="25">
        <v>1.135</v>
      </c>
      <c r="F71" s="26">
        <v>0</v>
      </c>
      <c r="G71" s="27">
        <v>1.1012294200000017</v>
      </c>
      <c r="H71" s="27">
        <v>403.88860101999995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8">
        <f t="shared" si="17"/>
        <v>404.98983043999993</v>
      </c>
      <c r="O71" s="48"/>
      <c r="P71" s="5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4.5" x14ac:dyDescent="0.35">
      <c r="A72" s="29"/>
      <c r="B72" s="18" t="s">
        <v>21</v>
      </c>
      <c r="C72" s="18"/>
      <c r="D72" s="30"/>
      <c r="E72" s="20"/>
      <c r="F72" s="31">
        <f t="shared" ref="F72" si="18">SUM(F73:F74)</f>
        <v>0</v>
      </c>
      <c r="G72" s="31">
        <f>SUM(G73:G76)</f>
        <v>8.0402018200000036</v>
      </c>
      <c r="H72" s="31">
        <f t="shared" ref="H72:M72" si="19">SUM(H73:H76)</f>
        <v>310</v>
      </c>
      <c r="I72" s="31">
        <f t="shared" si="19"/>
        <v>625.92844362999995</v>
      </c>
      <c r="J72" s="31">
        <f t="shared" si="19"/>
        <v>200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32">
        <f t="shared" si="17"/>
        <v>1143.9686454499999</v>
      </c>
      <c r="O72" s="48"/>
      <c r="P72" s="51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4.5" x14ac:dyDescent="0.35">
      <c r="A73" s="12" t="s">
        <v>22</v>
      </c>
      <c r="C73" s="23"/>
      <c r="D73" s="24">
        <v>1.0999999999999999E-2</v>
      </c>
      <c r="E73" s="24">
        <v>1.0999999999999999E-2</v>
      </c>
      <c r="F73" s="26">
        <v>0</v>
      </c>
      <c r="G73" s="27">
        <v>1.6130053200000054</v>
      </c>
      <c r="H73" s="27">
        <v>310</v>
      </c>
      <c r="I73" s="27">
        <v>310</v>
      </c>
      <c r="J73" s="27">
        <v>0</v>
      </c>
      <c r="K73" s="27">
        <v>0</v>
      </c>
      <c r="L73" s="27">
        <v>0</v>
      </c>
      <c r="M73" s="27">
        <v>0</v>
      </c>
      <c r="N73" s="28">
        <f t="shared" si="17"/>
        <v>621.61300531999996</v>
      </c>
      <c r="O73" s="48"/>
      <c r="P73" s="51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4.5" x14ac:dyDescent="0.35">
      <c r="A74" s="12" t="s">
        <v>23</v>
      </c>
      <c r="C74" s="23"/>
      <c r="D74" s="24"/>
      <c r="E74" s="24">
        <v>9.7999999999999997E-3</v>
      </c>
      <c r="F74" s="26">
        <v>0</v>
      </c>
      <c r="G74" s="27">
        <v>4.591420669999998</v>
      </c>
      <c r="H74" s="27">
        <v>0</v>
      </c>
      <c r="I74" s="27">
        <v>130</v>
      </c>
      <c r="J74" s="27">
        <v>0</v>
      </c>
      <c r="K74" s="27">
        <v>0</v>
      </c>
      <c r="L74" s="27">
        <v>0</v>
      </c>
      <c r="M74" s="27">
        <v>0</v>
      </c>
      <c r="N74" s="28">
        <f t="shared" si="17"/>
        <v>134.59142066999999</v>
      </c>
      <c r="O74" s="48"/>
      <c r="P74" s="51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4.5" x14ac:dyDescent="0.35">
      <c r="A75" s="12" t="s">
        <v>45</v>
      </c>
      <c r="C75" s="23"/>
      <c r="D75" s="24"/>
      <c r="E75" s="24">
        <v>1.6500000000000001E-2</v>
      </c>
      <c r="F75" s="26">
        <v>0</v>
      </c>
      <c r="G75" s="27">
        <v>1.1763496300000003</v>
      </c>
      <c r="H75" s="27">
        <v>0</v>
      </c>
      <c r="I75" s="27">
        <v>0</v>
      </c>
      <c r="J75" s="27">
        <v>200</v>
      </c>
      <c r="K75" s="27">
        <v>0</v>
      </c>
      <c r="L75" s="27">
        <v>0</v>
      </c>
      <c r="M75" s="27">
        <v>0</v>
      </c>
      <c r="N75" s="28">
        <f t="shared" ref="N75:N76" si="20">SUM(F75:M75)</f>
        <v>201.17634963</v>
      </c>
      <c r="O75" s="48"/>
      <c r="P75" s="51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4.5" x14ac:dyDescent="0.35">
      <c r="A76" s="12" t="s">
        <v>56</v>
      </c>
      <c r="C76" s="23"/>
      <c r="D76" s="24"/>
      <c r="E76" s="24">
        <v>1.6799999999999999E-2</v>
      </c>
      <c r="F76" s="26">
        <v>0</v>
      </c>
      <c r="G76" s="27">
        <v>0.65942619999999996</v>
      </c>
      <c r="H76" s="27">
        <v>0</v>
      </c>
      <c r="I76" s="27">
        <v>185.92844363</v>
      </c>
      <c r="J76" s="27">
        <v>0</v>
      </c>
      <c r="K76" s="27">
        <v>0</v>
      </c>
      <c r="L76" s="27">
        <v>0</v>
      </c>
      <c r="M76" s="27">
        <v>0</v>
      </c>
      <c r="N76" s="28">
        <f t="shared" si="20"/>
        <v>186.58786983000002</v>
      </c>
      <c r="O76" s="48"/>
      <c r="P76" s="51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4.5" x14ac:dyDescent="0.35">
      <c r="A77" s="29"/>
      <c r="B77" s="18" t="s">
        <v>25</v>
      </c>
      <c r="C77" s="18"/>
      <c r="D77" s="30"/>
      <c r="E77" s="20"/>
      <c r="F77" s="31">
        <f t="shared" ref="F77:M77" si="21">SUM(F78:F79)</f>
        <v>0</v>
      </c>
      <c r="G77" s="31">
        <f t="shared" si="21"/>
        <v>31.74719786</v>
      </c>
      <c r="H77" s="31">
        <f t="shared" si="21"/>
        <v>42.822245211488223</v>
      </c>
      <c r="I77" s="31">
        <f t="shared" si="21"/>
        <v>41.05231004855267</v>
      </c>
      <c r="J77" s="31">
        <f t="shared" si="21"/>
        <v>44.592180374423776</v>
      </c>
      <c r="K77" s="31">
        <f t="shared" si="21"/>
        <v>245.91913033252033</v>
      </c>
      <c r="L77" s="31">
        <f t="shared" si="21"/>
        <v>104.31794622859773</v>
      </c>
      <c r="M77" s="31">
        <f t="shared" si="21"/>
        <v>0</v>
      </c>
      <c r="N77" s="32">
        <f t="shared" si="17"/>
        <v>510.45101005558274</v>
      </c>
      <c r="O77" s="48"/>
      <c r="P77" s="51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4.5" x14ac:dyDescent="0.35">
      <c r="A78" s="12" t="s">
        <v>26</v>
      </c>
      <c r="B78" s="23"/>
      <c r="C78" s="23"/>
      <c r="D78" s="24"/>
      <c r="E78" s="33">
        <v>5.0000000000000001E-3</v>
      </c>
      <c r="F78" s="26">
        <v>0</v>
      </c>
      <c r="G78" s="27">
        <v>20.28980808</v>
      </c>
      <c r="H78" s="27">
        <v>21.239221955226622</v>
      </c>
      <c r="I78" s="27">
        <v>19.469286792291069</v>
      </c>
      <c r="J78" s="27">
        <v>23.009157118162175</v>
      </c>
      <c r="K78" s="27">
        <v>30.088897769904381</v>
      </c>
      <c r="L78" s="27">
        <v>0</v>
      </c>
      <c r="M78" s="27">
        <v>0</v>
      </c>
      <c r="N78" s="28">
        <f t="shared" si="17"/>
        <v>114.09637171558425</v>
      </c>
      <c r="O78" s="48"/>
      <c r="P78" s="51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4.5" x14ac:dyDescent="0.35">
      <c r="A79" s="12" t="s">
        <v>30</v>
      </c>
      <c r="B79" s="23"/>
      <c r="C79" s="23"/>
      <c r="D79" s="24"/>
      <c r="E79" s="33">
        <v>3.9271E-2</v>
      </c>
      <c r="F79" s="26">
        <v>0</v>
      </c>
      <c r="G79" s="27">
        <v>11.457389779999998</v>
      </c>
      <c r="H79" s="27">
        <v>21.583023256261598</v>
      </c>
      <c r="I79" s="27">
        <v>21.583023256261598</v>
      </c>
      <c r="J79" s="27">
        <v>21.583023256261598</v>
      </c>
      <c r="K79" s="27">
        <v>215.83023256261595</v>
      </c>
      <c r="L79" s="27">
        <v>104.31794622859773</v>
      </c>
      <c r="M79" s="27">
        <v>0</v>
      </c>
      <c r="N79" s="28">
        <f t="shared" si="17"/>
        <v>396.35463833999847</v>
      </c>
      <c r="O79" s="48"/>
      <c r="P79" s="51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4.5" x14ac:dyDescent="0.35">
      <c r="A80" s="29"/>
      <c r="B80" s="18" t="s">
        <v>46</v>
      </c>
      <c r="C80" s="18"/>
      <c r="D80" s="30"/>
      <c r="E80" s="20"/>
      <c r="F80" s="31">
        <f t="shared" ref="F80:M80" si="22">SUM(F81:F81)</f>
        <v>0</v>
      </c>
      <c r="G80" s="31">
        <f t="shared" si="22"/>
        <v>62.100321479999998</v>
      </c>
      <c r="H80" s="31">
        <f t="shared" si="22"/>
        <v>45.714321760000004</v>
      </c>
      <c r="I80" s="31">
        <f t="shared" si="22"/>
        <v>10.00661085</v>
      </c>
      <c r="J80" s="31">
        <f t="shared" si="22"/>
        <v>0</v>
      </c>
      <c r="K80" s="31">
        <f t="shared" si="22"/>
        <v>0</v>
      </c>
      <c r="L80" s="31">
        <f t="shared" si="22"/>
        <v>0</v>
      </c>
      <c r="M80" s="31">
        <f t="shared" si="22"/>
        <v>0</v>
      </c>
      <c r="N80" s="32">
        <f t="shared" si="17"/>
        <v>117.82125409000001</v>
      </c>
      <c r="O80" s="48"/>
      <c r="P80" s="51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4.5" x14ac:dyDescent="0.35">
      <c r="A81" s="12" t="s">
        <v>47</v>
      </c>
      <c r="B81" s="23"/>
      <c r="C81" s="23"/>
      <c r="D81" s="24"/>
      <c r="E81" s="54">
        <v>5.0000000000000001E-3</v>
      </c>
      <c r="F81" s="26">
        <v>0</v>
      </c>
      <c r="G81" s="27">
        <v>62.100321479999998</v>
      </c>
      <c r="H81" s="27">
        <v>45.714321760000004</v>
      </c>
      <c r="I81" s="27">
        <v>10.00661085</v>
      </c>
      <c r="J81" s="27">
        <v>0</v>
      </c>
      <c r="K81" s="27">
        <v>0</v>
      </c>
      <c r="L81" s="27">
        <v>0</v>
      </c>
      <c r="M81" s="27">
        <v>0</v>
      </c>
      <c r="N81" s="28">
        <f t="shared" si="17"/>
        <v>117.82125409000001</v>
      </c>
      <c r="O81" s="48"/>
      <c r="P81" s="5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customFormat="1" ht="14.5" x14ac:dyDescent="0.35">
      <c r="A82" s="29"/>
      <c r="B82" s="18" t="s">
        <v>33</v>
      </c>
      <c r="C82" s="18"/>
      <c r="D82" s="30"/>
      <c r="E82" s="35"/>
      <c r="F82" s="31">
        <f t="shared" ref="F82:M82" si="23">SUM(F83:F83)</f>
        <v>0</v>
      </c>
      <c r="G82" s="31">
        <f t="shared" si="23"/>
        <v>0</v>
      </c>
      <c r="H82" s="31">
        <f t="shared" si="23"/>
        <v>0</v>
      </c>
      <c r="I82" s="31">
        <f t="shared" si="23"/>
        <v>0</v>
      </c>
      <c r="J82" s="31">
        <f t="shared" si="23"/>
        <v>44.323673623539172</v>
      </c>
      <c r="K82" s="31">
        <f t="shared" si="23"/>
        <v>439.54309676676343</v>
      </c>
      <c r="L82" s="31">
        <f t="shared" si="23"/>
        <v>446.93037570401992</v>
      </c>
      <c r="M82" s="31">
        <f t="shared" si="23"/>
        <v>169.90741521690015</v>
      </c>
      <c r="N82" s="36">
        <f t="shared" si="17"/>
        <v>1100.7045613112225</v>
      </c>
    </row>
    <row r="83" spans="1:30" customFormat="1" ht="14.5" x14ac:dyDescent="0.35">
      <c r="A83" s="12" t="s">
        <v>34</v>
      </c>
      <c r="B83" s="23"/>
      <c r="C83" s="23"/>
      <c r="D83" s="24"/>
      <c r="E83" s="58">
        <v>5</v>
      </c>
      <c r="F83" s="63">
        <v>0</v>
      </c>
      <c r="G83" s="63">
        <v>0</v>
      </c>
      <c r="H83" s="63">
        <v>0</v>
      </c>
      <c r="I83" s="63">
        <v>0</v>
      </c>
      <c r="J83" s="63">
        <v>44.323673623539172</v>
      </c>
      <c r="K83" s="63">
        <v>439.54309676676343</v>
      </c>
      <c r="L83" s="63">
        <v>446.93037570401992</v>
      </c>
      <c r="M83" s="63">
        <v>169.90741521690015</v>
      </c>
      <c r="N83" s="28">
        <f t="shared" si="17"/>
        <v>1100.7045613112225</v>
      </c>
    </row>
    <row r="84" spans="1:30" customFormat="1" ht="14.5" x14ac:dyDescent="0.35">
      <c r="A84" s="39" t="s">
        <v>41</v>
      </c>
      <c r="B84" s="40" t="s">
        <v>42</v>
      </c>
      <c r="C84" s="40"/>
      <c r="D84" s="41"/>
      <c r="E84" s="41" t="s">
        <v>43</v>
      </c>
      <c r="F84" s="26">
        <v>0</v>
      </c>
      <c r="G84" s="27">
        <v>-0.23688075</v>
      </c>
      <c r="H84" s="27">
        <v>-45.10695487000001</v>
      </c>
      <c r="I84" s="27">
        <v>-22.531148499999993</v>
      </c>
      <c r="J84" s="27">
        <v>-22.435360559999992</v>
      </c>
      <c r="K84" s="27">
        <v>-224.35360559999995</v>
      </c>
      <c r="L84" s="27">
        <v>-224.35360559999995</v>
      </c>
      <c r="M84" s="27">
        <v>-86.002214479999978</v>
      </c>
      <c r="N84" s="43">
        <f t="shared" si="17"/>
        <v>-625.01977035999994</v>
      </c>
    </row>
    <row r="85" spans="1:30" customFormat="1" ht="14.5" x14ac:dyDescent="0.35">
      <c r="A85" s="3"/>
      <c r="B85" s="44" t="str">
        <f>A67&amp;" (TOTAL)"</f>
        <v>Equatorial Piauí (TOTAL)</v>
      </c>
      <c r="C85" s="44"/>
      <c r="D85" s="45"/>
      <c r="E85" s="45"/>
      <c r="F85" s="46">
        <f>F68+F72+F77+F80+F82+F84</f>
        <v>0</v>
      </c>
      <c r="G85" s="47">
        <f t="shared" ref="G85:N85" si="24">G68+G72+G77+G80+G82+G84</f>
        <v>590.89750148000007</v>
      </c>
      <c r="H85" s="47">
        <f t="shared" si="24"/>
        <v>844.90585048148807</v>
      </c>
      <c r="I85" s="47">
        <f t="shared" si="24"/>
        <v>734.74488360855275</v>
      </c>
      <c r="J85" s="47">
        <f t="shared" si="24"/>
        <v>346.76916101796292</v>
      </c>
      <c r="K85" s="47">
        <f t="shared" si="24"/>
        <v>461.1086214992838</v>
      </c>
      <c r="L85" s="47">
        <f t="shared" si="24"/>
        <v>326.89471633261769</v>
      </c>
      <c r="M85" s="47">
        <f t="shared" si="24"/>
        <v>83.90520073690017</v>
      </c>
      <c r="N85" s="47">
        <f t="shared" si="24"/>
        <v>3389.2259351568055</v>
      </c>
      <c r="O85" s="48"/>
    </row>
    <row r="86" spans="1:30" customFormat="1" ht="15" thickBot="1" x14ac:dyDescent="0.4">
      <c r="O86" s="51"/>
    </row>
    <row r="87" spans="1:30" customFormat="1" ht="14.5" x14ac:dyDescent="0.35">
      <c r="A87" s="14" t="s">
        <v>57</v>
      </c>
      <c r="B87" s="14" t="s">
        <v>14</v>
      </c>
      <c r="C87" s="14" t="s">
        <v>15</v>
      </c>
      <c r="D87" s="15"/>
      <c r="E87" s="15"/>
      <c r="F87" s="16"/>
      <c r="G87" s="16"/>
      <c r="H87" s="16"/>
      <c r="I87" s="16"/>
      <c r="J87" s="16"/>
      <c r="K87" s="16"/>
      <c r="L87" s="16"/>
      <c r="M87" s="16"/>
      <c r="N87" s="17">
        <f>N88+N93+N95+N97+N91+N99</f>
        <v>2614.0647332724575</v>
      </c>
    </row>
    <row r="88" spans="1:30" customFormat="1" ht="14.5" x14ac:dyDescent="0.35">
      <c r="A88" s="13"/>
      <c r="B88" s="18" t="s">
        <v>16</v>
      </c>
      <c r="C88" s="13"/>
      <c r="D88" s="19"/>
      <c r="E88" s="20"/>
      <c r="F88" s="21">
        <f t="shared" ref="F88:M88" si="25">SUM(F89:F90)</f>
        <v>0</v>
      </c>
      <c r="G88" s="21">
        <f t="shared" si="25"/>
        <v>376.55690283000007</v>
      </c>
      <c r="H88" s="21">
        <f t="shared" si="25"/>
        <v>360.48891956</v>
      </c>
      <c r="I88" s="21">
        <f t="shared" si="25"/>
        <v>334.72107618000001</v>
      </c>
      <c r="J88" s="21">
        <f t="shared" si="25"/>
        <v>386.25676298999997</v>
      </c>
      <c r="K88" s="21">
        <f t="shared" si="25"/>
        <v>0</v>
      </c>
      <c r="L88" s="21">
        <f t="shared" si="25"/>
        <v>0</v>
      </c>
      <c r="M88" s="21">
        <f t="shared" si="25"/>
        <v>0</v>
      </c>
      <c r="N88" s="22">
        <f t="shared" ref="N88:N99" si="26">SUM(F88:M88)</f>
        <v>1458.0236615599999</v>
      </c>
    </row>
    <row r="89" spans="1:30" customFormat="1" ht="14.5" x14ac:dyDescent="0.35">
      <c r="A89" s="12" t="s">
        <v>17</v>
      </c>
      <c r="B89" s="23"/>
      <c r="C89" s="23" t="s">
        <v>18</v>
      </c>
      <c r="D89" s="24">
        <v>1.1180000000000001</v>
      </c>
      <c r="E89" s="25">
        <v>1</v>
      </c>
      <c r="F89" s="26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8">
        <f t="shared" si="26"/>
        <v>0</v>
      </c>
    </row>
    <row r="90" spans="1:30" customFormat="1" ht="14.5" x14ac:dyDescent="0.35">
      <c r="A90" s="12" t="s">
        <v>19</v>
      </c>
      <c r="B90" s="23"/>
      <c r="C90" s="23"/>
      <c r="D90" s="24">
        <v>1.1399999999999999</v>
      </c>
      <c r="E90" s="25">
        <v>1.2475000000000001</v>
      </c>
      <c r="F90" s="26">
        <v>0</v>
      </c>
      <c r="G90" s="27">
        <v>376.55690283000007</v>
      </c>
      <c r="H90" s="27">
        <v>360.48891956</v>
      </c>
      <c r="I90" s="27">
        <v>334.72107618000001</v>
      </c>
      <c r="J90" s="27">
        <v>386.25676298999997</v>
      </c>
      <c r="K90" s="27">
        <v>0</v>
      </c>
      <c r="L90" s="27">
        <v>0</v>
      </c>
      <c r="M90" s="27">
        <v>0</v>
      </c>
      <c r="N90" s="28">
        <f t="shared" si="26"/>
        <v>1458.0236615599999</v>
      </c>
    </row>
    <row r="91" spans="1:30" ht="14.5" x14ac:dyDescent="0.35">
      <c r="A91" s="29"/>
      <c r="B91" s="18" t="s">
        <v>21</v>
      </c>
      <c r="C91" s="18"/>
      <c r="D91" s="30"/>
      <c r="E91" s="20"/>
      <c r="F91" s="31">
        <f>SUM(F92)</f>
        <v>0</v>
      </c>
      <c r="G91" s="31">
        <f t="shared" ref="G91:M91" si="27">SUM(G92)</f>
        <v>8.8296551700000059</v>
      </c>
      <c r="H91" s="31">
        <f t="shared" si="27"/>
        <v>0</v>
      </c>
      <c r="I91" s="31">
        <f t="shared" si="27"/>
        <v>250</v>
      </c>
      <c r="J91" s="31">
        <f t="shared" si="27"/>
        <v>0</v>
      </c>
      <c r="K91" s="31">
        <f t="shared" si="27"/>
        <v>0</v>
      </c>
      <c r="L91" s="31">
        <f t="shared" si="27"/>
        <v>0</v>
      </c>
      <c r="M91" s="31">
        <f t="shared" si="27"/>
        <v>0</v>
      </c>
      <c r="N91" s="32">
        <f t="shared" si="26"/>
        <v>258.82965517000002</v>
      </c>
      <c r="O91" s="48"/>
      <c r="P91" s="5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4.5" x14ac:dyDescent="0.35">
      <c r="A92" s="12" t="s">
        <v>22</v>
      </c>
      <c r="C92" s="23"/>
      <c r="D92" s="24">
        <v>1.0999999999999999E-2</v>
      </c>
      <c r="E92" s="24">
        <v>9.7999999999999997E-3</v>
      </c>
      <c r="F92" s="26">
        <v>0</v>
      </c>
      <c r="G92" s="27">
        <v>8.8296551700000059</v>
      </c>
      <c r="H92" s="27">
        <v>0</v>
      </c>
      <c r="I92" s="27">
        <v>250</v>
      </c>
      <c r="J92" s="27">
        <v>0</v>
      </c>
      <c r="K92" s="27">
        <v>0</v>
      </c>
      <c r="L92" s="27">
        <v>0</v>
      </c>
      <c r="M92" s="27">
        <v>0</v>
      </c>
      <c r="N92" s="28">
        <f t="shared" si="26"/>
        <v>258.82965517000002</v>
      </c>
      <c r="O92" s="48"/>
      <c r="P92" s="51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customFormat="1" ht="14.5" x14ac:dyDescent="0.35">
      <c r="A93" s="29"/>
      <c r="B93" s="18" t="s">
        <v>25</v>
      </c>
      <c r="C93" s="18"/>
      <c r="D93" s="30"/>
      <c r="E93" s="20"/>
      <c r="F93" s="31">
        <f t="shared" ref="F93:M93" si="28">SUM(F94:F94)</f>
        <v>0</v>
      </c>
      <c r="G93" s="31">
        <f t="shared" si="28"/>
        <v>5.9721660324600396</v>
      </c>
      <c r="H93" s="31">
        <f t="shared" si="28"/>
        <v>11.29438212</v>
      </c>
      <c r="I93" s="31">
        <f t="shared" si="28"/>
        <v>11.29438212</v>
      </c>
      <c r="J93" s="31">
        <f t="shared" si="28"/>
        <v>11.29438212</v>
      </c>
      <c r="K93" s="31">
        <f t="shared" si="28"/>
        <v>112.94382120000002</v>
      </c>
      <c r="L93" s="31">
        <f t="shared" si="28"/>
        <v>54.589512419999991</v>
      </c>
      <c r="M93" s="31">
        <f t="shared" si="28"/>
        <v>0</v>
      </c>
      <c r="N93" s="32">
        <f t="shared" si="26"/>
        <v>207.38864601246007</v>
      </c>
    </row>
    <row r="94" spans="1:30" customFormat="1" ht="14.5" x14ac:dyDescent="0.35">
      <c r="A94" s="12" t="s">
        <v>26</v>
      </c>
      <c r="B94" s="23"/>
      <c r="C94" s="23"/>
      <c r="D94" s="24"/>
      <c r="E94" s="33">
        <v>3.9271E-2</v>
      </c>
      <c r="F94" s="26">
        <v>0</v>
      </c>
      <c r="G94" s="27">
        <v>5.9721660324600396</v>
      </c>
      <c r="H94" s="27">
        <v>11.29438212</v>
      </c>
      <c r="I94" s="27">
        <v>11.29438212</v>
      </c>
      <c r="J94" s="27">
        <v>11.29438212</v>
      </c>
      <c r="K94" s="27">
        <v>112.94382120000002</v>
      </c>
      <c r="L94" s="27">
        <v>54.589512419999991</v>
      </c>
      <c r="M94" s="27">
        <v>0</v>
      </c>
      <c r="N94" s="28">
        <f t="shared" si="26"/>
        <v>207.38864601246007</v>
      </c>
    </row>
    <row r="95" spans="1:30" customFormat="1" ht="14.5" x14ac:dyDescent="0.35">
      <c r="A95" s="29"/>
      <c r="B95" s="18" t="s">
        <v>46</v>
      </c>
      <c r="C95" s="18"/>
      <c r="D95" s="30"/>
      <c r="E95" s="20"/>
      <c r="F95" s="31">
        <f t="shared" ref="F95:M95" si="29">SUM(F96:F96)</f>
        <v>0</v>
      </c>
      <c r="G95" s="31">
        <f t="shared" si="29"/>
        <v>26.936923409999999</v>
      </c>
      <c r="H95" s="31">
        <f t="shared" si="29"/>
        <v>10.618709739999998</v>
      </c>
      <c r="I95" s="31">
        <f t="shared" si="29"/>
        <v>4.5090931599999999</v>
      </c>
      <c r="J95" s="31">
        <f t="shared" si="29"/>
        <v>0.40991746999999995</v>
      </c>
      <c r="K95" s="31">
        <f t="shared" si="29"/>
        <v>0</v>
      </c>
      <c r="L95" s="31">
        <f t="shared" si="29"/>
        <v>0</v>
      </c>
      <c r="M95" s="31">
        <f t="shared" si="29"/>
        <v>0</v>
      </c>
      <c r="N95" s="32">
        <f t="shared" si="26"/>
        <v>42.474643780000001</v>
      </c>
    </row>
    <row r="96" spans="1:30" customFormat="1" ht="14.5" x14ac:dyDescent="0.35">
      <c r="A96" s="12" t="s">
        <v>47</v>
      </c>
      <c r="B96" s="23"/>
      <c r="C96" s="23"/>
      <c r="D96" s="24"/>
      <c r="E96" s="54">
        <v>5.0000000000000001E-3</v>
      </c>
      <c r="F96" s="26">
        <v>0</v>
      </c>
      <c r="G96" s="27">
        <v>26.936923409999999</v>
      </c>
      <c r="H96" s="27">
        <v>10.618709739999998</v>
      </c>
      <c r="I96" s="27">
        <v>4.5090931599999999</v>
      </c>
      <c r="J96" s="27">
        <v>0.40991746999999995</v>
      </c>
      <c r="K96" s="27">
        <v>0</v>
      </c>
      <c r="L96" s="27">
        <v>0</v>
      </c>
      <c r="M96" s="27">
        <v>0</v>
      </c>
      <c r="N96" s="28">
        <f t="shared" si="26"/>
        <v>42.474643780000001</v>
      </c>
    </row>
    <row r="97" spans="1:15" customFormat="1" ht="14.5" x14ac:dyDescent="0.35">
      <c r="A97" s="29"/>
      <c r="B97" s="18" t="s">
        <v>33</v>
      </c>
      <c r="C97" s="18"/>
      <c r="D97" s="30"/>
      <c r="E97" s="35"/>
      <c r="F97" s="31">
        <f t="shared" ref="F97:M97" si="30">SUM(F98:F98)</f>
        <v>0</v>
      </c>
      <c r="G97" s="31">
        <f t="shared" si="30"/>
        <v>0</v>
      </c>
      <c r="H97" s="31">
        <f t="shared" si="30"/>
        <v>0</v>
      </c>
      <c r="I97" s="31">
        <f t="shared" si="30"/>
        <v>0</v>
      </c>
      <c r="J97" s="31">
        <f t="shared" si="30"/>
        <v>29.607101347989591</v>
      </c>
      <c r="K97" s="31">
        <f t="shared" si="30"/>
        <v>503.32072291582313</v>
      </c>
      <c r="L97" s="31">
        <f t="shared" si="30"/>
        <v>511.77989472953453</v>
      </c>
      <c r="M97" s="31">
        <f t="shared" si="30"/>
        <v>215.70888153665038</v>
      </c>
      <c r="N97" s="36">
        <f t="shared" si="26"/>
        <v>1260.4166005299976</v>
      </c>
    </row>
    <row r="98" spans="1:15" customFormat="1" ht="14.5" x14ac:dyDescent="0.35">
      <c r="A98" s="12" t="s">
        <v>34</v>
      </c>
      <c r="B98" s="23"/>
      <c r="C98" s="23" t="s">
        <v>39</v>
      </c>
      <c r="D98" s="38" t="s">
        <v>40</v>
      </c>
      <c r="E98" s="58">
        <v>5</v>
      </c>
      <c r="F98" s="26">
        <v>0</v>
      </c>
      <c r="G98" s="27">
        <v>0</v>
      </c>
      <c r="H98" s="27">
        <v>0</v>
      </c>
      <c r="I98" s="27">
        <v>0</v>
      </c>
      <c r="J98" s="27">
        <v>29.607101347989591</v>
      </c>
      <c r="K98" s="27">
        <v>503.32072291582313</v>
      </c>
      <c r="L98" s="27">
        <v>511.77989472953453</v>
      </c>
      <c r="M98" s="27">
        <v>215.70888153665038</v>
      </c>
      <c r="N98" s="28">
        <f t="shared" si="26"/>
        <v>1260.4166005299976</v>
      </c>
    </row>
    <row r="99" spans="1:15" customFormat="1" ht="14.5" x14ac:dyDescent="0.35">
      <c r="A99" s="39" t="s">
        <v>41</v>
      </c>
      <c r="B99" s="40" t="s">
        <v>42</v>
      </c>
      <c r="C99" s="40"/>
      <c r="D99" s="41"/>
      <c r="E99" s="41" t="s">
        <v>43</v>
      </c>
      <c r="F99" s="59">
        <v>0</v>
      </c>
      <c r="G99" s="59">
        <v>0</v>
      </c>
      <c r="H99" s="59">
        <v>-43.481003999999992</v>
      </c>
      <c r="I99" s="59">
        <v>-21.698570280000002</v>
      </c>
      <c r="J99" s="59">
        <v>-21.698570280000002</v>
      </c>
      <c r="K99" s="59">
        <v>-216.98570280000001</v>
      </c>
      <c r="L99" s="59">
        <v>-216.98570280000001</v>
      </c>
      <c r="M99" s="59">
        <v>-92.218923619999998</v>
      </c>
      <c r="N99" s="43">
        <f t="shared" si="26"/>
        <v>-613.06847377999998</v>
      </c>
      <c r="O99" s="51"/>
    </row>
    <row r="100" spans="1:15" customFormat="1" ht="14.5" x14ac:dyDescent="0.35">
      <c r="A100" s="3"/>
      <c r="B100" s="44" t="str">
        <f>A87&amp;" (TOTAL)"</f>
        <v>Equatorial Alagoas (TOTAL)</v>
      </c>
      <c r="C100" s="44"/>
      <c r="D100" s="45"/>
      <c r="E100" s="45"/>
      <c r="F100" s="46">
        <f>F88+F93+F95+F97+F99+F91</f>
        <v>0</v>
      </c>
      <c r="G100" s="46">
        <f t="shared" ref="G100:M100" si="31">G88+G93+G95+G97+G99+G91</f>
        <v>418.29564744246017</v>
      </c>
      <c r="H100" s="46">
        <f t="shared" si="31"/>
        <v>338.92100742000002</v>
      </c>
      <c r="I100" s="46">
        <f t="shared" si="31"/>
        <v>578.8259811800001</v>
      </c>
      <c r="J100" s="46">
        <f t="shared" si="31"/>
        <v>405.86959364798957</v>
      </c>
      <c r="K100" s="46">
        <f t="shared" si="31"/>
        <v>399.27884131582312</v>
      </c>
      <c r="L100" s="46">
        <f t="shared" si="31"/>
        <v>349.38370434953447</v>
      </c>
      <c r="M100" s="46">
        <f t="shared" si="31"/>
        <v>123.48995791665038</v>
      </c>
      <c r="N100" s="46">
        <f>N88+N93+N95+N97+N99+N91</f>
        <v>2614.0647332724579</v>
      </c>
      <c r="O100" s="48"/>
    </row>
    <row r="101" spans="1:15" customFormat="1" ht="15" thickBot="1" x14ac:dyDescent="0.4">
      <c r="O101" s="51"/>
    </row>
    <row r="102" spans="1:15" customFormat="1" ht="14.5" x14ac:dyDescent="0.35">
      <c r="A102" s="14" t="s">
        <v>58</v>
      </c>
      <c r="B102" s="14" t="s">
        <v>14</v>
      </c>
      <c r="C102" s="14" t="s">
        <v>15</v>
      </c>
      <c r="D102" s="15"/>
      <c r="E102" s="15"/>
      <c r="F102" s="16"/>
      <c r="G102" s="16"/>
      <c r="H102" s="16"/>
      <c r="I102" s="16"/>
      <c r="J102" s="16"/>
      <c r="K102" s="16"/>
      <c r="L102" s="16"/>
      <c r="M102" s="16"/>
      <c r="N102" s="17">
        <f>N103+N105+N108+N110</f>
        <v>566.08625457210292</v>
      </c>
      <c r="O102" s="51"/>
    </row>
    <row r="103" spans="1:15" customFormat="1" ht="14.5" x14ac:dyDescent="0.35">
      <c r="A103" s="13"/>
      <c r="B103" s="18" t="s">
        <v>16</v>
      </c>
      <c r="C103" s="13"/>
      <c r="D103" s="19"/>
      <c r="E103" s="20"/>
      <c r="F103" s="21">
        <f t="shared" ref="F103:M103" si="32">SUM(F104:F104)</f>
        <v>0</v>
      </c>
      <c r="G103" s="21">
        <f t="shared" si="32"/>
        <v>0</v>
      </c>
      <c r="H103" s="21">
        <f t="shared" si="32"/>
        <v>0</v>
      </c>
      <c r="I103" s="21">
        <f t="shared" si="32"/>
        <v>0</v>
      </c>
      <c r="J103" s="21">
        <f t="shared" si="32"/>
        <v>0</v>
      </c>
      <c r="K103" s="21">
        <f t="shared" si="32"/>
        <v>0</v>
      </c>
      <c r="L103" s="21">
        <f t="shared" si="32"/>
        <v>0</v>
      </c>
      <c r="M103" s="21">
        <f t="shared" si="32"/>
        <v>0</v>
      </c>
      <c r="N103" s="22">
        <f t="shared" ref="N103:N110" si="33">SUM(F103:M103)</f>
        <v>0</v>
      </c>
      <c r="O103" s="51"/>
    </row>
    <row r="104" spans="1:15" customFormat="1" ht="14.5" x14ac:dyDescent="0.35">
      <c r="A104" s="12" t="s">
        <v>17</v>
      </c>
      <c r="B104" s="23"/>
      <c r="C104" s="23" t="s">
        <v>18</v>
      </c>
      <c r="D104" s="24">
        <v>1.1180000000000001</v>
      </c>
      <c r="E104" s="25">
        <v>1.075</v>
      </c>
      <c r="F104" s="26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8">
        <f t="shared" si="33"/>
        <v>0</v>
      </c>
      <c r="O104" s="51"/>
    </row>
    <row r="105" spans="1:15" customFormat="1" ht="14.5" x14ac:dyDescent="0.35">
      <c r="A105" s="29"/>
      <c r="B105" s="18" t="s">
        <v>21</v>
      </c>
      <c r="C105" s="18"/>
      <c r="D105" s="30"/>
      <c r="E105" s="20"/>
      <c r="F105" s="31">
        <f>SUM(F106:F107)</f>
        <v>0</v>
      </c>
      <c r="G105" s="31">
        <f t="shared" ref="G105:M105" si="34">SUM(G106:G107)</f>
        <v>3.5150599500000181</v>
      </c>
      <c r="H105" s="31">
        <f t="shared" si="34"/>
        <v>0</v>
      </c>
      <c r="I105" s="31">
        <f t="shared" si="34"/>
        <v>0</v>
      </c>
      <c r="J105" s="31">
        <f t="shared" si="34"/>
        <v>448.4</v>
      </c>
      <c r="K105" s="31">
        <f t="shared" si="34"/>
        <v>0</v>
      </c>
      <c r="L105" s="31">
        <f t="shared" si="34"/>
        <v>0</v>
      </c>
      <c r="M105" s="31">
        <f t="shared" si="34"/>
        <v>0</v>
      </c>
      <c r="N105" s="32">
        <f t="shared" si="33"/>
        <v>451.91505995</v>
      </c>
      <c r="O105" s="51"/>
    </row>
    <row r="106" spans="1:15" customFormat="1" ht="14.5" x14ac:dyDescent="0.35">
      <c r="A106" s="12" t="s">
        <v>22</v>
      </c>
      <c r="B106" s="3"/>
      <c r="C106" s="23"/>
      <c r="D106" s="24">
        <v>1.0999999999999999E-2</v>
      </c>
      <c r="E106" s="24">
        <v>1.2999999999999999E-2</v>
      </c>
      <c r="F106" s="26">
        <v>0</v>
      </c>
      <c r="G106" s="27">
        <v>3.5150599500000181</v>
      </c>
      <c r="H106" s="27">
        <v>0</v>
      </c>
      <c r="I106" s="27">
        <v>0</v>
      </c>
      <c r="J106" s="27">
        <v>448.4</v>
      </c>
      <c r="K106" s="27">
        <v>0</v>
      </c>
      <c r="L106" s="27">
        <v>0</v>
      </c>
      <c r="M106" s="27">
        <v>0</v>
      </c>
      <c r="N106" s="28">
        <f t="shared" si="33"/>
        <v>451.91505995</v>
      </c>
      <c r="O106" s="51"/>
    </row>
    <row r="107" spans="1:15" customFormat="1" ht="14.5" x14ac:dyDescent="0.35">
      <c r="A107" s="12" t="s">
        <v>23</v>
      </c>
      <c r="B107" s="3"/>
      <c r="C107" s="23"/>
      <c r="D107" s="24"/>
      <c r="E107" s="24">
        <v>1.6E-2</v>
      </c>
      <c r="F107" s="26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8">
        <f t="shared" si="33"/>
        <v>0</v>
      </c>
      <c r="O107" s="51"/>
    </row>
    <row r="108" spans="1:15" customFormat="1" ht="14.5" x14ac:dyDescent="0.35">
      <c r="A108" s="29"/>
      <c r="B108" s="18" t="s">
        <v>25</v>
      </c>
      <c r="C108" s="18"/>
      <c r="D108" s="30"/>
      <c r="E108" s="20"/>
      <c r="F108" s="31">
        <f t="shared" ref="F108:M108" si="35">SUM(F109:F109)</f>
        <v>0</v>
      </c>
      <c r="G108" s="31">
        <f t="shared" si="35"/>
        <v>0.84276837000000038</v>
      </c>
      <c r="H108" s="31">
        <f t="shared" si="35"/>
        <v>0</v>
      </c>
      <c r="I108" s="31">
        <f t="shared" si="35"/>
        <v>58.966461099999997</v>
      </c>
      <c r="J108" s="31">
        <f t="shared" si="35"/>
        <v>58.966461099999997</v>
      </c>
      <c r="K108" s="31">
        <f t="shared" si="35"/>
        <v>0</v>
      </c>
      <c r="L108" s="31">
        <f t="shared" si="35"/>
        <v>0</v>
      </c>
      <c r="M108" s="31">
        <f t="shared" si="35"/>
        <v>0</v>
      </c>
      <c r="N108" s="32">
        <f>SUM(F108:M108)</f>
        <v>118.77569056999999</v>
      </c>
      <c r="O108" s="51"/>
    </row>
    <row r="109" spans="1:15" customFormat="1" ht="14.5" x14ac:dyDescent="0.35">
      <c r="A109" s="12" t="s">
        <v>26</v>
      </c>
      <c r="B109" s="23"/>
      <c r="C109" s="23"/>
      <c r="D109" s="24"/>
      <c r="E109" s="33">
        <v>5.8000000000000003E-2</v>
      </c>
      <c r="F109" s="26">
        <v>0</v>
      </c>
      <c r="G109" s="27">
        <v>0.84276837000000038</v>
      </c>
      <c r="H109" s="27">
        <v>0</v>
      </c>
      <c r="I109" s="27">
        <v>58.966461099999997</v>
      </c>
      <c r="J109" s="27">
        <v>58.966461099999997</v>
      </c>
      <c r="K109" s="27">
        <v>0</v>
      </c>
      <c r="L109" s="27">
        <v>0</v>
      </c>
      <c r="M109" s="27">
        <v>0</v>
      </c>
      <c r="N109" s="28">
        <f t="shared" si="33"/>
        <v>118.77569056999999</v>
      </c>
      <c r="O109" s="51"/>
    </row>
    <row r="110" spans="1:15" customFormat="1" ht="14.5" x14ac:dyDescent="0.35">
      <c r="A110" s="39" t="s">
        <v>41</v>
      </c>
      <c r="B110" s="40" t="s">
        <v>42</v>
      </c>
      <c r="C110" s="40"/>
      <c r="D110" s="41"/>
      <c r="E110" s="41" t="s">
        <v>43</v>
      </c>
      <c r="F110" s="59">
        <v>0</v>
      </c>
      <c r="G110" s="59">
        <v>-1.1973235999999998</v>
      </c>
      <c r="H110" s="59">
        <v>-1.1973248378970605</v>
      </c>
      <c r="I110" s="59">
        <v>-1.1973242199999998</v>
      </c>
      <c r="J110" s="59">
        <v>-1.0125232899999999</v>
      </c>
      <c r="K110" s="59">
        <v>0</v>
      </c>
      <c r="L110" s="59">
        <v>0</v>
      </c>
      <c r="M110" s="59">
        <v>0</v>
      </c>
      <c r="N110" s="43">
        <f t="shared" si="33"/>
        <v>-4.6044959478970595</v>
      </c>
      <c r="O110" s="51"/>
    </row>
    <row r="111" spans="1:15" customFormat="1" ht="14.5" x14ac:dyDescent="0.35">
      <c r="A111" s="3"/>
      <c r="B111" s="44" t="str">
        <f>A102&amp;" (TOTAL)"</f>
        <v>Equatorial Energia (TOTAL)</v>
      </c>
      <c r="C111" s="44"/>
      <c r="D111" s="45"/>
      <c r="E111" s="45"/>
      <c r="F111" s="46">
        <f>F103+F105+F108+F110</f>
        <v>0</v>
      </c>
      <c r="G111" s="47">
        <f t="shared" ref="G111:M111" si="36">G103+G105+G108+G110</f>
        <v>3.1605047200000191</v>
      </c>
      <c r="H111" s="47">
        <f t="shared" si="36"/>
        <v>-1.1973248378970605</v>
      </c>
      <c r="I111" s="47">
        <f t="shared" si="36"/>
        <v>57.769136879999998</v>
      </c>
      <c r="J111" s="47">
        <f t="shared" si="36"/>
        <v>506.35393780999999</v>
      </c>
      <c r="K111" s="47">
        <f t="shared" si="36"/>
        <v>0</v>
      </c>
      <c r="L111" s="47">
        <f t="shared" si="36"/>
        <v>0</v>
      </c>
      <c r="M111" s="47">
        <f t="shared" si="36"/>
        <v>0</v>
      </c>
      <c r="N111" s="47">
        <f>N103+N105+N108+N110</f>
        <v>566.08625457210292</v>
      </c>
      <c r="O111" s="51"/>
    </row>
    <row r="112" spans="1:15" customFormat="1" ht="15" thickBot="1" x14ac:dyDescent="0.4">
      <c r="O112" s="51"/>
    </row>
    <row r="113" spans="1:18" customFormat="1" ht="14.5" x14ac:dyDescent="0.35">
      <c r="A113" s="14" t="s">
        <v>59</v>
      </c>
      <c r="B113" s="14" t="s">
        <v>14</v>
      </c>
      <c r="C113" s="14" t="s">
        <v>15</v>
      </c>
      <c r="D113" s="15"/>
      <c r="E113" s="15"/>
      <c r="F113" s="16"/>
      <c r="G113" s="16"/>
      <c r="H113" s="16"/>
      <c r="I113" s="16"/>
      <c r="J113" s="16"/>
      <c r="K113" s="16"/>
      <c r="L113" s="16"/>
      <c r="M113" s="16"/>
      <c r="N113" s="17">
        <f>N114+N117+N120+N127</f>
        <v>4072.061463072705</v>
      </c>
    </row>
    <row r="114" spans="1:18" customFormat="1" ht="14.5" x14ac:dyDescent="0.35">
      <c r="A114" s="13"/>
      <c r="B114" s="18" t="s">
        <v>16</v>
      </c>
      <c r="C114" s="13"/>
      <c r="D114" s="19"/>
      <c r="E114" s="20"/>
      <c r="F114" s="21">
        <f>SUM(F115:F116)</f>
        <v>0</v>
      </c>
      <c r="G114" s="21">
        <f t="shared" ref="G114:M114" si="37">SUM(G115:G116)</f>
        <v>0</v>
      </c>
      <c r="H114" s="21">
        <f t="shared" si="37"/>
        <v>0</v>
      </c>
      <c r="I114" s="21">
        <f t="shared" si="37"/>
        <v>0</v>
      </c>
      <c r="J114" s="21">
        <f t="shared" si="37"/>
        <v>0</v>
      </c>
      <c r="K114" s="21">
        <f t="shared" si="37"/>
        <v>0</v>
      </c>
      <c r="L114" s="21">
        <f t="shared" si="37"/>
        <v>0</v>
      </c>
      <c r="M114" s="21">
        <f t="shared" si="37"/>
        <v>0</v>
      </c>
      <c r="N114" s="22">
        <f t="shared" ref="N114:N119" si="38">SUM(F114:M114)</f>
        <v>0</v>
      </c>
    </row>
    <row r="115" spans="1:18" customFormat="1" ht="14.5" x14ac:dyDescent="0.35">
      <c r="A115" s="12"/>
      <c r="B115" s="23"/>
      <c r="C115" s="23" t="s">
        <v>18</v>
      </c>
      <c r="D115" s="24">
        <v>1.1180000000000001</v>
      </c>
      <c r="E115" s="25">
        <v>1.1459999999999999</v>
      </c>
      <c r="F115" s="26">
        <f>F173</f>
        <v>0</v>
      </c>
      <c r="G115" s="27">
        <f t="shared" ref="G115:M116" si="39">G173</f>
        <v>0</v>
      </c>
      <c r="H115" s="27">
        <f t="shared" si="39"/>
        <v>0</v>
      </c>
      <c r="I115" s="27">
        <f t="shared" si="39"/>
        <v>0</v>
      </c>
      <c r="J115" s="27">
        <f t="shared" si="39"/>
        <v>0</v>
      </c>
      <c r="K115" s="27">
        <f t="shared" si="39"/>
        <v>0</v>
      </c>
      <c r="L115" s="27">
        <f t="shared" si="39"/>
        <v>0</v>
      </c>
      <c r="M115" s="27">
        <f t="shared" si="39"/>
        <v>0</v>
      </c>
      <c r="N115" s="28">
        <f t="shared" si="38"/>
        <v>0</v>
      </c>
    </row>
    <row r="116" spans="1:18" customFormat="1" ht="14.5" x14ac:dyDescent="0.35">
      <c r="A116" s="12"/>
      <c r="B116" s="23"/>
      <c r="C116" s="23"/>
      <c r="D116" s="24"/>
      <c r="E116" s="25">
        <v>1.1299999999999999</v>
      </c>
      <c r="F116" s="26">
        <f>F174</f>
        <v>0</v>
      </c>
      <c r="G116" s="27">
        <f t="shared" si="39"/>
        <v>0</v>
      </c>
      <c r="H116" s="27">
        <f t="shared" si="39"/>
        <v>0</v>
      </c>
      <c r="I116" s="27">
        <f t="shared" si="39"/>
        <v>0</v>
      </c>
      <c r="J116" s="27">
        <f t="shared" si="39"/>
        <v>0</v>
      </c>
      <c r="K116" s="27">
        <f t="shared" si="39"/>
        <v>0</v>
      </c>
      <c r="L116" s="27">
        <f t="shared" si="39"/>
        <v>0</v>
      </c>
      <c r="M116" s="27">
        <f t="shared" si="39"/>
        <v>0</v>
      </c>
      <c r="N116" s="28">
        <f t="shared" si="38"/>
        <v>0</v>
      </c>
    </row>
    <row r="117" spans="1:18" customFormat="1" ht="14.5" x14ac:dyDescent="0.35">
      <c r="A117" s="29"/>
      <c r="B117" s="18" t="s">
        <v>21</v>
      </c>
      <c r="C117" s="18"/>
      <c r="D117" s="30"/>
      <c r="E117" s="20"/>
      <c r="F117" s="31">
        <f t="shared" ref="F117:M117" si="40">SUM(F118:F119)</f>
        <v>0</v>
      </c>
      <c r="G117" s="31">
        <f t="shared" si="40"/>
        <v>0</v>
      </c>
      <c r="H117" s="31">
        <f t="shared" si="40"/>
        <v>0</v>
      </c>
      <c r="I117" s="31">
        <f t="shared" si="40"/>
        <v>0</v>
      </c>
      <c r="J117" s="31">
        <f t="shared" si="40"/>
        <v>0</v>
      </c>
      <c r="K117" s="31">
        <f t="shared" si="40"/>
        <v>0</v>
      </c>
      <c r="L117" s="31">
        <f t="shared" si="40"/>
        <v>0</v>
      </c>
      <c r="M117" s="31">
        <f t="shared" si="40"/>
        <v>0</v>
      </c>
      <c r="N117" s="32">
        <f t="shared" si="38"/>
        <v>0</v>
      </c>
    </row>
    <row r="118" spans="1:18" customFormat="1" ht="14.5" x14ac:dyDescent="0.35">
      <c r="A118" s="12"/>
      <c r="B118" s="3"/>
      <c r="C118" s="23"/>
      <c r="D118" s="24">
        <v>1.0999999999999999E-2</v>
      </c>
      <c r="E118" s="24">
        <v>1.2E-2</v>
      </c>
      <c r="F118" s="26">
        <f>F183</f>
        <v>0</v>
      </c>
      <c r="G118" s="27">
        <f t="shared" ref="G118:M119" si="41">G183</f>
        <v>0</v>
      </c>
      <c r="H118" s="27">
        <f t="shared" si="41"/>
        <v>0</v>
      </c>
      <c r="I118" s="27">
        <f t="shared" si="41"/>
        <v>0</v>
      </c>
      <c r="J118" s="27">
        <f t="shared" si="41"/>
        <v>0</v>
      </c>
      <c r="K118" s="27">
        <f t="shared" si="41"/>
        <v>0</v>
      </c>
      <c r="L118" s="27">
        <f t="shared" si="41"/>
        <v>0</v>
      </c>
      <c r="M118" s="27">
        <f t="shared" si="41"/>
        <v>0</v>
      </c>
      <c r="N118" s="28">
        <f t="shared" si="38"/>
        <v>0</v>
      </c>
    </row>
    <row r="119" spans="1:18" customFormat="1" ht="14.5" x14ac:dyDescent="0.35">
      <c r="A119" s="12"/>
      <c r="B119" s="3"/>
      <c r="C119" s="23"/>
      <c r="D119" s="24"/>
      <c r="E119" s="24">
        <v>5.0000000000000001E-3</v>
      </c>
      <c r="F119" s="26">
        <f>F184</f>
        <v>0</v>
      </c>
      <c r="G119" s="27">
        <f t="shared" si="41"/>
        <v>0</v>
      </c>
      <c r="H119" s="27">
        <f t="shared" si="41"/>
        <v>0</v>
      </c>
      <c r="I119" s="27">
        <f t="shared" si="41"/>
        <v>0</v>
      </c>
      <c r="J119" s="27">
        <f t="shared" si="41"/>
        <v>0</v>
      </c>
      <c r="K119" s="27">
        <f t="shared" si="41"/>
        <v>0</v>
      </c>
      <c r="L119" s="27">
        <f t="shared" si="41"/>
        <v>0</v>
      </c>
      <c r="M119" s="27">
        <f t="shared" si="41"/>
        <v>0</v>
      </c>
      <c r="N119" s="28">
        <f t="shared" si="38"/>
        <v>0</v>
      </c>
    </row>
    <row r="120" spans="1:18" customFormat="1" ht="14.5" x14ac:dyDescent="0.35">
      <c r="A120" s="29"/>
      <c r="B120" s="18" t="s">
        <v>25</v>
      </c>
      <c r="C120" s="18"/>
      <c r="D120" s="30"/>
      <c r="E120" s="20"/>
      <c r="F120" s="31">
        <f>SUM(F121:F126)</f>
        <v>0</v>
      </c>
      <c r="G120" s="31">
        <f t="shared" ref="G120:M120" si="42">SUM(G121:G126)</f>
        <v>116.91588462556706</v>
      </c>
      <c r="H120" s="31">
        <f t="shared" si="42"/>
        <v>96.096361510312661</v>
      </c>
      <c r="I120" s="31">
        <f t="shared" si="42"/>
        <v>172.03215981771652</v>
      </c>
      <c r="J120" s="31">
        <f t="shared" si="42"/>
        <v>186.69360211069471</v>
      </c>
      <c r="K120" s="31">
        <f t="shared" si="42"/>
        <v>2180.0160311860623</v>
      </c>
      <c r="L120" s="31">
        <f t="shared" si="42"/>
        <v>1347.0017605934665</v>
      </c>
      <c r="M120" s="31">
        <f t="shared" si="42"/>
        <v>0</v>
      </c>
      <c r="N120" s="32">
        <f>SUM(F120:M120)</f>
        <v>4098.7557998438197</v>
      </c>
    </row>
    <row r="121" spans="1:18" customFormat="1" ht="14.5" x14ac:dyDescent="0.35">
      <c r="A121" s="12"/>
      <c r="B121" s="23"/>
      <c r="C121" s="23"/>
      <c r="D121" s="24"/>
      <c r="E121" s="33">
        <v>1.619E-2</v>
      </c>
      <c r="F121" s="26">
        <f>F177+F186</f>
        <v>0</v>
      </c>
      <c r="G121" s="26">
        <f t="shared" ref="G121:M121" si="43">G177+G186</f>
        <v>31.329964200122319</v>
      </c>
      <c r="H121" s="26">
        <f t="shared" si="43"/>
        <v>36.365992420605039</v>
      </c>
      <c r="I121" s="26">
        <f t="shared" si="43"/>
        <v>36.365992420605039</v>
      </c>
      <c r="J121" s="26">
        <f t="shared" si="43"/>
        <v>36.365992420605039</v>
      </c>
      <c r="K121" s="26">
        <f t="shared" si="43"/>
        <v>363.65992420605045</v>
      </c>
      <c r="L121" s="26">
        <f t="shared" si="43"/>
        <v>145.46396968242016</v>
      </c>
      <c r="M121" s="26">
        <f t="shared" si="43"/>
        <v>0</v>
      </c>
      <c r="N121" s="28">
        <f t="shared" ref="N121:N127" si="44">SUM(F121:M121)</f>
        <v>649.55183535040806</v>
      </c>
    </row>
    <row r="122" spans="1:18" customFormat="1" ht="14.5" x14ac:dyDescent="0.35">
      <c r="A122" s="12"/>
      <c r="B122" s="23"/>
      <c r="C122" s="23"/>
      <c r="D122" s="24"/>
      <c r="E122" s="33">
        <v>2.0766E-2</v>
      </c>
      <c r="F122" s="26">
        <f>F132+F139+F146+F160</f>
        <v>0</v>
      </c>
      <c r="G122" s="26">
        <f t="shared" ref="G122:M122" si="45">G132+G139+G146+G160</f>
        <v>34.176830035444745</v>
      </c>
      <c r="H122" s="26">
        <f t="shared" si="45"/>
        <v>37.852252299294982</v>
      </c>
      <c r="I122" s="26">
        <f t="shared" si="45"/>
        <v>71.795794554026358</v>
      </c>
      <c r="J122" s="26">
        <f t="shared" si="45"/>
        <v>73.247127587648492</v>
      </c>
      <c r="K122" s="26">
        <f t="shared" si="45"/>
        <v>838.58882804598989</v>
      </c>
      <c r="L122" s="26">
        <f t="shared" si="45"/>
        <v>369.8322718830409</v>
      </c>
      <c r="M122" s="26">
        <f t="shared" si="45"/>
        <v>0</v>
      </c>
      <c r="N122" s="28">
        <f t="shared" si="44"/>
        <v>1425.4931044054454</v>
      </c>
    </row>
    <row r="123" spans="1:18" customFormat="1" ht="14.5" x14ac:dyDescent="0.35">
      <c r="A123" s="12"/>
      <c r="B123" s="23"/>
      <c r="C123" s="23"/>
      <c r="D123" s="24"/>
      <c r="E123" s="33">
        <v>4.65E-2</v>
      </c>
      <c r="F123" s="26">
        <f>F148</f>
        <v>0</v>
      </c>
      <c r="G123" s="26">
        <f t="shared" ref="G123:M123" si="46">G148</f>
        <v>4.3891461099999995</v>
      </c>
      <c r="H123" s="26">
        <f t="shared" si="46"/>
        <v>0</v>
      </c>
      <c r="I123" s="26">
        <f t="shared" si="46"/>
        <v>2.7093423891001338</v>
      </c>
      <c r="J123" s="26">
        <f t="shared" si="46"/>
        <v>5.2069283458956086</v>
      </c>
      <c r="K123" s="26">
        <f t="shared" si="46"/>
        <v>40.619116465004268</v>
      </c>
      <c r="L123" s="26">
        <f t="shared" si="46"/>
        <v>0</v>
      </c>
      <c r="M123" s="26">
        <f t="shared" si="46"/>
        <v>0</v>
      </c>
      <c r="N123" s="28">
        <f t="shared" si="44"/>
        <v>52.924533310000008</v>
      </c>
    </row>
    <row r="124" spans="1:18" customFormat="1" ht="14.5" x14ac:dyDescent="0.35">
      <c r="A124" s="12"/>
      <c r="B124" s="23"/>
      <c r="C124" s="23"/>
      <c r="D124" s="24"/>
      <c r="E124" s="33">
        <v>4.8000000000000001E-2</v>
      </c>
      <c r="F124" s="26">
        <f>F147</f>
        <v>0</v>
      </c>
      <c r="G124" s="26">
        <f t="shared" ref="G124:M124" si="47">G147</f>
        <v>4.5337337799999977</v>
      </c>
      <c r="H124" s="26">
        <f t="shared" si="47"/>
        <v>0</v>
      </c>
      <c r="I124" s="26">
        <f t="shared" si="47"/>
        <v>2.3920665525221572</v>
      </c>
      <c r="J124" s="26">
        <f t="shared" si="47"/>
        <v>4.6415948175975679</v>
      </c>
      <c r="K124" s="26">
        <f t="shared" si="47"/>
        <v>41.501725829880286</v>
      </c>
      <c r="L124" s="26">
        <f t="shared" si="47"/>
        <v>0</v>
      </c>
      <c r="M124" s="26">
        <f t="shared" si="47"/>
        <v>0</v>
      </c>
      <c r="N124" s="28">
        <f t="shared" si="44"/>
        <v>53.069120980000008</v>
      </c>
    </row>
    <row r="125" spans="1:18" customFormat="1" ht="14.5" x14ac:dyDescent="0.35">
      <c r="A125" s="12"/>
      <c r="B125" s="23"/>
      <c r="C125" s="23"/>
      <c r="D125" s="24"/>
      <c r="E125" s="33">
        <v>4.8500000000000001E-2</v>
      </c>
      <c r="F125" s="26">
        <f>F133+F140+F161+F167+F176+F187</f>
        <v>0</v>
      </c>
      <c r="G125" s="26">
        <f t="shared" ref="G125:M125" si="48">G133+G140+G161+G167+G176+G187</f>
        <v>42.486210499999999</v>
      </c>
      <c r="H125" s="26">
        <f t="shared" si="48"/>
        <v>7.2764213073599784</v>
      </c>
      <c r="I125" s="26">
        <f t="shared" si="48"/>
        <v>23.248100437050844</v>
      </c>
      <c r="J125" s="26">
        <f t="shared" si="48"/>
        <v>31.009150354966053</v>
      </c>
      <c r="K125" s="26">
        <f t="shared" si="48"/>
        <v>485.50532518323001</v>
      </c>
      <c r="L125" s="26">
        <f t="shared" si="48"/>
        <v>415.60837310374689</v>
      </c>
      <c r="M125" s="26">
        <f t="shared" si="48"/>
        <v>0</v>
      </c>
      <c r="N125" s="28">
        <f t="shared" si="44"/>
        <v>1005.1335808863538</v>
      </c>
    </row>
    <row r="126" spans="1:18" customFormat="1" ht="14.5" x14ac:dyDescent="0.35">
      <c r="A126" s="12"/>
      <c r="B126" s="23"/>
      <c r="C126" s="23"/>
      <c r="D126" s="24"/>
      <c r="E126" s="33">
        <v>5.3199999999999997E-2</v>
      </c>
      <c r="F126" s="26">
        <f>F154</f>
        <v>0</v>
      </c>
      <c r="G126" s="26">
        <f t="shared" ref="G126:M126" si="49">G154</f>
        <v>0</v>
      </c>
      <c r="H126" s="26">
        <f t="shared" si="49"/>
        <v>14.601695483052671</v>
      </c>
      <c r="I126" s="26">
        <f t="shared" si="49"/>
        <v>35.520863464412002</v>
      </c>
      <c r="J126" s="26">
        <f t="shared" si="49"/>
        <v>36.222808583981944</v>
      </c>
      <c r="K126" s="26">
        <f t="shared" si="49"/>
        <v>410.14111145590749</v>
      </c>
      <c r="L126" s="26">
        <f t="shared" si="49"/>
        <v>416.0971459242586</v>
      </c>
      <c r="M126" s="26">
        <f t="shared" si="49"/>
        <v>0</v>
      </c>
      <c r="N126" s="28">
        <f t="shared" si="44"/>
        <v>912.58362491161267</v>
      </c>
      <c r="O126" s="51"/>
    </row>
    <row r="127" spans="1:18" customFormat="1" ht="14.5" x14ac:dyDescent="0.35">
      <c r="A127" s="39" t="s">
        <v>41</v>
      </c>
      <c r="B127" s="40" t="s">
        <v>42</v>
      </c>
      <c r="C127" s="40"/>
      <c r="D127" s="41"/>
      <c r="E127" s="41" t="s">
        <v>43</v>
      </c>
      <c r="F127" s="59">
        <f>F134+F141+F149+F155+F162+F168+F178+F188</f>
        <v>0</v>
      </c>
      <c r="G127" s="59">
        <f t="shared" ref="G127:M127" si="50">G134+G141+G149+G155+G162+G168+G178+G188</f>
        <v>-1.5834673799999999</v>
      </c>
      <c r="H127" s="59">
        <f t="shared" si="50"/>
        <v>-3.8047628111146983</v>
      </c>
      <c r="I127" s="59">
        <f t="shared" si="50"/>
        <v>-1.5851392799999999</v>
      </c>
      <c r="J127" s="59">
        <f t="shared" si="50"/>
        <v>-1.59032712</v>
      </c>
      <c r="K127" s="59">
        <f t="shared" si="50"/>
        <v>-14.733906469999999</v>
      </c>
      <c r="L127" s="59">
        <f t="shared" si="50"/>
        <v>-3.3967337099999999</v>
      </c>
      <c r="M127" s="59">
        <f t="shared" si="50"/>
        <v>0</v>
      </c>
      <c r="N127" s="43">
        <f t="shared" si="44"/>
        <v>-26.694336771114699</v>
      </c>
      <c r="R127" s="51"/>
    </row>
    <row r="128" spans="1:18" customFormat="1" ht="14.5" x14ac:dyDescent="0.35">
      <c r="A128" s="3"/>
      <c r="B128" s="44" t="str">
        <f>A113&amp;" (TOTAL)"</f>
        <v>SPEs (TOTAL)</v>
      </c>
      <c r="C128" s="44"/>
      <c r="D128" s="45"/>
      <c r="E128" s="45"/>
      <c r="F128" s="46">
        <f t="shared" ref="F128:N128" si="51">F114+F117+F120+F127</f>
        <v>0</v>
      </c>
      <c r="G128" s="47">
        <f t="shared" si="51"/>
        <v>115.33241724556706</v>
      </c>
      <c r="H128" s="47">
        <f t="shared" si="51"/>
        <v>92.291598699197962</v>
      </c>
      <c r="I128" s="47">
        <f t="shared" si="51"/>
        <v>170.44702053771653</v>
      </c>
      <c r="J128" s="47">
        <f t="shared" si="51"/>
        <v>185.1032749906947</v>
      </c>
      <c r="K128" s="47">
        <f t="shared" si="51"/>
        <v>2165.2821247160623</v>
      </c>
      <c r="L128" s="47">
        <f t="shared" si="51"/>
        <v>1343.6050268834665</v>
      </c>
      <c r="M128" s="47">
        <f t="shared" si="51"/>
        <v>0</v>
      </c>
      <c r="N128" s="47">
        <f t="shared" si="51"/>
        <v>4072.061463072705</v>
      </c>
      <c r="O128" s="51"/>
      <c r="R128" s="51"/>
    </row>
    <row r="129" spans="1:18" customFormat="1" ht="15" thickBot="1" x14ac:dyDescent="0.4">
      <c r="O129" s="51"/>
      <c r="R129" s="51"/>
    </row>
    <row r="130" spans="1:18" customFormat="1" ht="14.5" x14ac:dyDescent="0.35">
      <c r="A130" s="14" t="s">
        <v>60</v>
      </c>
      <c r="B130" s="14" t="s">
        <v>14</v>
      </c>
      <c r="C130" s="14" t="s">
        <v>15</v>
      </c>
      <c r="D130" s="15"/>
      <c r="E130" s="15"/>
      <c r="F130" s="16"/>
      <c r="G130" s="16"/>
      <c r="H130" s="16"/>
      <c r="I130" s="16"/>
      <c r="J130" s="16"/>
      <c r="K130" s="16"/>
      <c r="L130" s="16"/>
      <c r="M130" s="16"/>
      <c r="N130" s="17">
        <f>N131+N134</f>
        <v>408.42762233950435</v>
      </c>
      <c r="O130" s="51"/>
      <c r="R130" s="51"/>
    </row>
    <row r="131" spans="1:18" customFormat="1" ht="14.5" x14ac:dyDescent="0.35">
      <c r="A131" s="29"/>
      <c r="B131" s="18" t="s">
        <v>25</v>
      </c>
      <c r="C131" s="18"/>
      <c r="D131" s="30"/>
      <c r="E131" s="20"/>
      <c r="F131" s="31">
        <f t="shared" ref="F131:M131" si="52">SUM(F132:F133)</f>
        <v>0</v>
      </c>
      <c r="G131" s="31">
        <f t="shared" si="52"/>
        <v>13.883525379503894</v>
      </c>
      <c r="H131" s="31">
        <f t="shared" si="52"/>
        <v>5.6764052960168998</v>
      </c>
      <c r="I131" s="31">
        <f t="shared" si="52"/>
        <v>16.069257975422925</v>
      </c>
      <c r="J131" s="31">
        <f t="shared" si="52"/>
        <v>19.848284811171098</v>
      </c>
      <c r="K131" s="31">
        <f t="shared" si="52"/>
        <v>253.16168435772843</v>
      </c>
      <c r="L131" s="31">
        <f t="shared" si="52"/>
        <v>102.62010220966107</v>
      </c>
      <c r="M131" s="31">
        <f t="shared" si="52"/>
        <v>0</v>
      </c>
      <c r="N131" s="32">
        <f>SUM(F131:M131)</f>
        <v>411.25926002950433</v>
      </c>
      <c r="O131" s="51"/>
      <c r="R131" s="51"/>
    </row>
    <row r="132" spans="1:18" customFormat="1" ht="14.5" x14ac:dyDescent="0.35">
      <c r="A132" s="12" t="s">
        <v>26</v>
      </c>
      <c r="B132" s="23"/>
      <c r="C132" s="23"/>
      <c r="D132" s="24"/>
      <c r="E132" s="33">
        <v>2.0766E-2</v>
      </c>
      <c r="F132" s="26">
        <v>0</v>
      </c>
      <c r="G132" s="27">
        <v>8.2833382295038938</v>
      </c>
      <c r="H132" s="27">
        <v>5.6764052960168998</v>
      </c>
      <c r="I132" s="27">
        <v>13.958615776021208</v>
      </c>
      <c r="J132" s="27">
        <v>14.75837428338701</v>
      </c>
      <c r="K132" s="27">
        <v>201.04120828491423</v>
      </c>
      <c r="L132" s="27">
        <v>102.62010220966107</v>
      </c>
      <c r="M132" s="27">
        <v>0</v>
      </c>
      <c r="N132" s="28">
        <f>SUM(F132:M132)</f>
        <v>346.3380440795043</v>
      </c>
      <c r="O132" s="51"/>
      <c r="R132" s="51"/>
    </row>
    <row r="133" spans="1:18" customFormat="1" ht="14.5" x14ac:dyDescent="0.35">
      <c r="A133" s="12" t="s">
        <v>30</v>
      </c>
      <c r="B133" s="23"/>
      <c r="C133" s="23"/>
      <c r="D133" s="24"/>
      <c r="E133" s="33">
        <v>4.8500000000000001E-2</v>
      </c>
      <c r="F133" s="26">
        <v>0</v>
      </c>
      <c r="G133" s="27">
        <v>5.6001871499999991</v>
      </c>
      <c r="H133" s="27">
        <v>0</v>
      </c>
      <c r="I133" s="27">
        <v>2.1106421994017155</v>
      </c>
      <c r="J133" s="27">
        <v>5.089910527784089</v>
      </c>
      <c r="K133" s="27">
        <v>52.120476072814192</v>
      </c>
      <c r="L133" s="27">
        <v>0</v>
      </c>
      <c r="M133" s="27">
        <v>0</v>
      </c>
      <c r="N133" s="28">
        <f>SUM(F133:M133)</f>
        <v>64.921215950000004</v>
      </c>
      <c r="O133" s="51"/>
      <c r="R133" s="51"/>
    </row>
    <row r="134" spans="1:18" customFormat="1" ht="14.5" x14ac:dyDescent="0.35">
      <c r="A134" s="39" t="s">
        <v>41</v>
      </c>
      <c r="B134" s="40" t="s">
        <v>42</v>
      </c>
      <c r="C134" s="40"/>
      <c r="D134" s="41"/>
      <c r="E134" s="64" t="s">
        <v>43</v>
      </c>
      <c r="F134" s="59">
        <v>0</v>
      </c>
      <c r="G134" s="59">
        <v>-0.23489724999999997</v>
      </c>
      <c r="H134" s="59">
        <v>-0.23489724999999997</v>
      </c>
      <c r="I134" s="59">
        <v>-0.23489724999999997</v>
      </c>
      <c r="J134" s="59">
        <v>-0.23554080999999996</v>
      </c>
      <c r="K134" s="59">
        <v>-1.8914051299999999</v>
      </c>
      <c r="L134" s="59">
        <v>0</v>
      </c>
      <c r="M134" s="59">
        <v>0</v>
      </c>
      <c r="N134" s="43">
        <f>SUM(F134:M134)</f>
        <v>-2.83163769</v>
      </c>
      <c r="O134" s="51"/>
      <c r="R134" s="51"/>
    </row>
    <row r="135" spans="1:18" customFormat="1" ht="14.5" x14ac:dyDescent="0.35">
      <c r="A135" s="3"/>
      <c r="B135" s="44" t="str">
        <f>A130&amp;" (TOTAL)"</f>
        <v>SPE01 (TOTAL)</v>
      </c>
      <c r="C135" s="44"/>
      <c r="D135" s="45"/>
      <c r="E135" s="65"/>
      <c r="F135" s="46">
        <f>F131+F134</f>
        <v>0</v>
      </c>
      <c r="G135" s="47">
        <f t="shared" ref="G135:N135" si="53">G131+G134</f>
        <v>13.648628129503894</v>
      </c>
      <c r="H135" s="47">
        <f t="shared" si="53"/>
        <v>5.4415080460168994</v>
      </c>
      <c r="I135" s="47">
        <f t="shared" si="53"/>
        <v>15.834360725422925</v>
      </c>
      <c r="J135" s="47">
        <f t="shared" si="53"/>
        <v>19.612744001171098</v>
      </c>
      <c r="K135" s="47">
        <f t="shared" si="53"/>
        <v>251.27027922772842</v>
      </c>
      <c r="L135" s="47">
        <f t="shared" si="53"/>
        <v>102.62010220966107</v>
      </c>
      <c r="M135" s="47">
        <f t="shared" si="53"/>
        <v>0</v>
      </c>
      <c r="N135" s="47">
        <f t="shared" si="53"/>
        <v>408.42762233950435</v>
      </c>
      <c r="O135" s="51"/>
    </row>
    <row r="136" spans="1:18" customFormat="1" ht="15" thickBot="1" x14ac:dyDescent="0.4">
      <c r="E136" s="66"/>
      <c r="O136" s="51"/>
    </row>
    <row r="137" spans="1:18" customFormat="1" ht="14.5" x14ac:dyDescent="0.35">
      <c r="A137" s="14" t="s">
        <v>61</v>
      </c>
      <c r="B137" s="14" t="s">
        <v>14</v>
      </c>
      <c r="C137" s="14" t="s">
        <v>15</v>
      </c>
      <c r="D137" s="15"/>
      <c r="E137" s="67"/>
      <c r="F137" s="16"/>
      <c r="G137" s="16"/>
      <c r="H137" s="16"/>
      <c r="I137" s="16"/>
      <c r="J137" s="16"/>
      <c r="K137" s="16"/>
      <c r="L137" s="16"/>
      <c r="M137" s="16"/>
      <c r="N137" s="17">
        <f>N138+N141</f>
        <v>407.14456484511078</v>
      </c>
      <c r="O137" s="51"/>
    </row>
    <row r="138" spans="1:18" customFormat="1" ht="14.5" x14ac:dyDescent="0.35">
      <c r="A138" s="29"/>
      <c r="B138" s="18" t="s">
        <v>25</v>
      </c>
      <c r="C138" s="18"/>
      <c r="D138" s="30"/>
      <c r="E138" s="68"/>
      <c r="F138" s="31">
        <f t="shared" ref="F138:M138" si="54">SUM(F139:F140)</f>
        <v>0</v>
      </c>
      <c r="G138" s="31">
        <f t="shared" si="54"/>
        <v>13.159330305111283</v>
      </c>
      <c r="H138" s="31">
        <f t="shared" si="54"/>
        <v>6.1147446298344423</v>
      </c>
      <c r="I138" s="31">
        <f t="shared" si="54"/>
        <v>16.145244041946782</v>
      </c>
      <c r="J138" s="31">
        <f t="shared" si="54"/>
        <v>19.383995577856769</v>
      </c>
      <c r="K138" s="31">
        <f t="shared" si="54"/>
        <v>251.74036395118523</v>
      </c>
      <c r="L138" s="31">
        <f t="shared" si="54"/>
        <v>105.21152043917623</v>
      </c>
      <c r="M138" s="31">
        <f t="shared" si="54"/>
        <v>0</v>
      </c>
      <c r="N138" s="32">
        <f>SUM(F138:M138)</f>
        <v>411.75519894511075</v>
      </c>
      <c r="O138" s="51"/>
    </row>
    <row r="139" spans="1:18" customFormat="1" ht="14.5" x14ac:dyDescent="0.35">
      <c r="A139" s="12" t="s">
        <v>26</v>
      </c>
      <c r="B139" s="23"/>
      <c r="C139" s="23"/>
      <c r="D139" s="24"/>
      <c r="E139" s="33">
        <v>2.0766E-2</v>
      </c>
      <c r="F139" s="26">
        <v>0</v>
      </c>
      <c r="G139" s="27">
        <v>8.5773590051112851</v>
      </c>
      <c r="H139" s="27">
        <v>6.1147446298344423</v>
      </c>
      <c r="I139" s="27">
        <v>14.908900821975706</v>
      </c>
      <c r="J139" s="27">
        <v>15.560475348232032</v>
      </c>
      <c r="K139" s="27">
        <v>208.26484020078104</v>
      </c>
      <c r="L139" s="27">
        <v>105.21152043917623</v>
      </c>
      <c r="M139" s="27">
        <v>0</v>
      </c>
      <c r="N139" s="28">
        <f>SUM(F139:M139)</f>
        <v>358.63784044511073</v>
      </c>
      <c r="O139" s="51"/>
    </row>
    <row r="140" spans="1:18" customFormat="1" ht="14.5" x14ac:dyDescent="0.35">
      <c r="A140" s="12" t="s">
        <v>30</v>
      </c>
      <c r="B140" s="23"/>
      <c r="C140" s="23"/>
      <c r="D140" s="24"/>
      <c r="E140" s="33">
        <v>4.8500000000000001E-2</v>
      </c>
      <c r="F140" s="26">
        <v>0</v>
      </c>
      <c r="G140" s="27">
        <v>4.5819712999999966</v>
      </c>
      <c r="H140" s="27">
        <v>0</v>
      </c>
      <c r="I140" s="27">
        <v>1.236343219971076</v>
      </c>
      <c r="J140" s="27">
        <v>3.8235202296247359</v>
      </c>
      <c r="K140" s="27">
        <v>43.475523750404193</v>
      </c>
      <c r="L140" s="27">
        <v>0</v>
      </c>
      <c r="M140" s="27">
        <v>0</v>
      </c>
      <c r="N140" s="28">
        <f>SUM(F140:M140)</f>
        <v>53.117358500000002</v>
      </c>
      <c r="O140" s="51"/>
    </row>
    <row r="141" spans="1:18" customFormat="1" ht="14.5" x14ac:dyDescent="0.35">
      <c r="A141" s="39" t="s">
        <v>41</v>
      </c>
      <c r="B141" s="40" t="s">
        <v>42</v>
      </c>
      <c r="C141" s="40"/>
      <c r="D141" s="41"/>
      <c r="E141" s="64" t="s">
        <v>43</v>
      </c>
      <c r="F141" s="59">
        <v>0</v>
      </c>
      <c r="G141" s="59">
        <v>-0.19209846</v>
      </c>
      <c r="H141" s="59">
        <v>-2.4128178399999984</v>
      </c>
      <c r="I141" s="59">
        <v>-0.19377035999999997</v>
      </c>
      <c r="J141" s="59">
        <v>-0.19514621999999998</v>
      </c>
      <c r="K141" s="59">
        <v>-1.6072591200000002</v>
      </c>
      <c r="L141" s="59">
        <v>-9.542100000000003E-3</v>
      </c>
      <c r="M141" s="59">
        <v>0</v>
      </c>
      <c r="N141" s="43">
        <f>SUM(F141:M141)</f>
        <v>-4.6106340999999977</v>
      </c>
      <c r="O141" s="51"/>
    </row>
    <row r="142" spans="1:18" customFormat="1" ht="14.5" x14ac:dyDescent="0.35">
      <c r="A142" s="3"/>
      <c r="B142" s="44" t="str">
        <f>A137&amp;" (TOTAL)"</f>
        <v>SPE02 (TOTAL)</v>
      </c>
      <c r="C142" s="44"/>
      <c r="D142" s="45"/>
      <c r="E142" s="65"/>
      <c r="F142" s="46">
        <f t="shared" ref="F142:N142" si="55">F138+F141</f>
        <v>0</v>
      </c>
      <c r="G142" s="47">
        <f t="shared" si="55"/>
        <v>12.967231845111282</v>
      </c>
      <c r="H142" s="47">
        <f t="shared" si="55"/>
        <v>3.7019267898344439</v>
      </c>
      <c r="I142" s="47">
        <f t="shared" si="55"/>
        <v>15.951473681946782</v>
      </c>
      <c r="J142" s="47">
        <f t="shared" si="55"/>
        <v>19.188849357856768</v>
      </c>
      <c r="K142" s="47">
        <f t="shared" si="55"/>
        <v>250.13310483118522</v>
      </c>
      <c r="L142" s="47">
        <f t="shared" si="55"/>
        <v>105.20197833917622</v>
      </c>
      <c r="M142" s="47">
        <f t="shared" si="55"/>
        <v>0</v>
      </c>
      <c r="N142" s="47">
        <f t="shared" si="55"/>
        <v>407.14456484511078</v>
      </c>
      <c r="O142" s="51"/>
    </row>
    <row r="143" spans="1:18" customFormat="1" ht="15" thickBot="1" x14ac:dyDescent="0.4">
      <c r="E143" s="66"/>
      <c r="O143" s="51"/>
    </row>
    <row r="144" spans="1:18" customFormat="1" ht="14.5" x14ac:dyDescent="0.35">
      <c r="A144" s="14" t="s">
        <v>62</v>
      </c>
      <c r="B144" s="14" t="s">
        <v>14</v>
      </c>
      <c r="C144" s="14" t="s">
        <v>15</v>
      </c>
      <c r="D144" s="15"/>
      <c r="E144" s="67"/>
      <c r="F144" s="16"/>
      <c r="G144" s="16"/>
      <c r="H144" s="16"/>
      <c r="I144" s="16"/>
      <c r="J144" s="16"/>
      <c r="K144" s="16"/>
      <c r="L144" s="16"/>
      <c r="M144" s="16"/>
      <c r="N144" s="17">
        <f>N145+N149</f>
        <v>536.66044558162878</v>
      </c>
      <c r="O144" s="51"/>
    </row>
    <row r="145" spans="1:15" customFormat="1" ht="14.5" x14ac:dyDescent="0.35">
      <c r="A145" s="29"/>
      <c r="B145" s="18" t="s">
        <v>25</v>
      </c>
      <c r="C145" s="18"/>
      <c r="D145" s="30"/>
      <c r="E145" s="68"/>
      <c r="F145" s="31">
        <f>SUM(F146:F148)</f>
        <v>0</v>
      </c>
      <c r="G145" s="31">
        <f t="shared" ref="G145:N145" si="56">SUM(G146:G148)</f>
        <v>19.11962460162815</v>
      </c>
      <c r="H145" s="31">
        <f t="shared" si="56"/>
        <v>11.074849238541681</v>
      </c>
      <c r="I145" s="31">
        <f t="shared" si="56"/>
        <v>31.681047114122329</v>
      </c>
      <c r="J145" s="31">
        <f t="shared" si="56"/>
        <v>36.428161335993217</v>
      </c>
      <c r="K145" s="31">
        <f t="shared" si="56"/>
        <v>347.91722401988494</v>
      </c>
      <c r="L145" s="31">
        <f t="shared" si="56"/>
        <v>95.243703451458472</v>
      </c>
      <c r="M145" s="31">
        <f t="shared" si="56"/>
        <v>0</v>
      </c>
      <c r="N145" s="32">
        <f t="shared" si="56"/>
        <v>541.46460976162882</v>
      </c>
      <c r="O145" s="51"/>
    </row>
    <row r="146" spans="1:15" customFormat="1" ht="14.5" x14ac:dyDescent="0.35">
      <c r="A146" s="12" t="s">
        <v>26</v>
      </c>
      <c r="B146" s="23"/>
      <c r="C146" s="23"/>
      <c r="D146" s="24"/>
      <c r="E146" s="33">
        <v>2.0766E-2</v>
      </c>
      <c r="F146" s="26">
        <v>0</v>
      </c>
      <c r="G146" s="27">
        <v>10.196744711628153</v>
      </c>
      <c r="H146" s="27">
        <v>11.074849238541681</v>
      </c>
      <c r="I146" s="27">
        <v>26.57963817250004</v>
      </c>
      <c r="J146" s="27">
        <v>26.57963817250004</v>
      </c>
      <c r="K146" s="27">
        <v>265.7963817250004</v>
      </c>
      <c r="L146" s="27">
        <v>95.243703451458472</v>
      </c>
      <c r="M146" s="27">
        <v>0</v>
      </c>
      <c r="N146" s="28">
        <f>SUM(F146:M146)</f>
        <v>435.47095547162883</v>
      </c>
      <c r="O146" s="51"/>
    </row>
    <row r="147" spans="1:15" customFormat="1" ht="14.5" x14ac:dyDescent="0.35">
      <c r="A147" s="12" t="s">
        <v>30</v>
      </c>
      <c r="B147" s="23"/>
      <c r="C147" s="23"/>
      <c r="D147" s="24"/>
      <c r="E147" s="33">
        <v>4.8000000000000001E-2</v>
      </c>
      <c r="F147" s="26">
        <v>0</v>
      </c>
      <c r="G147" s="27">
        <v>4.5337337799999977</v>
      </c>
      <c r="H147" s="27">
        <v>0</v>
      </c>
      <c r="I147" s="27">
        <v>2.3920665525221572</v>
      </c>
      <c r="J147" s="27">
        <v>4.6415948175975679</v>
      </c>
      <c r="K147" s="27">
        <v>41.501725829880286</v>
      </c>
      <c r="L147" s="27">
        <v>0</v>
      </c>
      <c r="M147" s="27">
        <v>0</v>
      </c>
      <c r="N147" s="28">
        <f>SUM(F147:M147)</f>
        <v>53.069120980000008</v>
      </c>
      <c r="O147" s="51"/>
    </row>
    <row r="148" spans="1:15" customFormat="1" ht="14.5" x14ac:dyDescent="0.35">
      <c r="A148" s="12" t="s">
        <v>29</v>
      </c>
      <c r="B148" s="23"/>
      <c r="C148" s="23"/>
      <c r="D148" s="24"/>
      <c r="E148" s="33">
        <v>4.65E-2</v>
      </c>
      <c r="F148" s="26">
        <v>0</v>
      </c>
      <c r="G148" s="27">
        <v>4.3891461099999995</v>
      </c>
      <c r="H148" s="27">
        <v>0</v>
      </c>
      <c r="I148" s="27">
        <v>2.7093423891001338</v>
      </c>
      <c r="J148" s="27">
        <v>5.2069283458956086</v>
      </c>
      <c r="K148" s="27">
        <v>40.619116465004268</v>
      </c>
      <c r="L148" s="27">
        <v>0</v>
      </c>
      <c r="M148" s="27">
        <v>0</v>
      </c>
      <c r="N148" s="28">
        <f>SUM(F148:M148)</f>
        <v>52.924533310000008</v>
      </c>
      <c r="O148" s="51"/>
    </row>
    <row r="149" spans="1:15" customFormat="1" ht="14.5" x14ac:dyDescent="0.35">
      <c r="A149" s="39" t="s">
        <v>41</v>
      </c>
      <c r="B149" s="40" t="s">
        <v>42</v>
      </c>
      <c r="C149" s="40"/>
      <c r="D149" s="41"/>
      <c r="E149" s="64" t="s">
        <v>43</v>
      </c>
      <c r="F149" s="59">
        <v>0</v>
      </c>
      <c r="G149" s="59">
        <v>-0.36692568999999986</v>
      </c>
      <c r="H149" s="59">
        <v>-0.36692568999999986</v>
      </c>
      <c r="I149" s="59">
        <v>-0.36692568999999986</v>
      </c>
      <c r="J149" s="59">
        <v>-0.36793096999999991</v>
      </c>
      <c r="K149" s="59">
        <v>-3.3354561399999993</v>
      </c>
      <c r="L149" s="59">
        <v>0</v>
      </c>
      <c r="M149" s="59">
        <v>0</v>
      </c>
      <c r="N149" s="43">
        <f>SUM(F149:M149)</f>
        <v>-4.804164179999999</v>
      </c>
      <c r="O149" s="51"/>
    </row>
    <row r="150" spans="1:15" customFormat="1" ht="14.5" x14ac:dyDescent="0.35">
      <c r="A150" s="3"/>
      <c r="B150" s="44" t="str">
        <f>A144&amp;" (TOTAL)"</f>
        <v>SPE03 (TOTAL)</v>
      </c>
      <c r="C150" s="44"/>
      <c r="D150" s="45"/>
      <c r="E150" s="65"/>
      <c r="F150" s="46">
        <f t="shared" ref="F150:N150" si="57">F145+F149</f>
        <v>0</v>
      </c>
      <c r="G150" s="47">
        <f t="shared" si="57"/>
        <v>18.752698911628151</v>
      </c>
      <c r="H150" s="47">
        <f t="shared" si="57"/>
        <v>10.707923548541681</v>
      </c>
      <c r="I150" s="47">
        <f t="shared" si="57"/>
        <v>31.31412142412233</v>
      </c>
      <c r="J150" s="47">
        <f t="shared" si="57"/>
        <v>36.060230365993213</v>
      </c>
      <c r="K150" s="47">
        <f t="shared" si="57"/>
        <v>344.58176787988492</v>
      </c>
      <c r="L150" s="47">
        <f t="shared" si="57"/>
        <v>95.243703451458472</v>
      </c>
      <c r="M150" s="47">
        <f t="shared" si="57"/>
        <v>0</v>
      </c>
      <c r="N150" s="47">
        <f t="shared" si="57"/>
        <v>536.66044558162878</v>
      </c>
      <c r="O150" s="51"/>
    </row>
    <row r="151" spans="1:15" customFormat="1" ht="15" thickBot="1" x14ac:dyDescent="0.4">
      <c r="E151" s="66"/>
      <c r="O151" s="51"/>
    </row>
    <row r="152" spans="1:15" customFormat="1" ht="14.5" x14ac:dyDescent="0.35">
      <c r="A152" s="14" t="s">
        <v>63</v>
      </c>
      <c r="B152" s="14" t="s">
        <v>14</v>
      </c>
      <c r="C152" s="14" t="s">
        <v>15</v>
      </c>
      <c r="D152" s="15"/>
      <c r="E152" s="67"/>
      <c r="F152" s="16"/>
      <c r="G152" s="16"/>
      <c r="H152" s="16"/>
      <c r="I152" s="16"/>
      <c r="J152" s="16"/>
      <c r="K152" s="16"/>
      <c r="L152" s="16"/>
      <c r="M152" s="16"/>
      <c r="N152" s="17">
        <f>N153+N155</f>
        <v>912.58362491161267</v>
      </c>
      <c r="O152" s="51"/>
    </row>
    <row r="153" spans="1:15" customFormat="1" ht="14.5" x14ac:dyDescent="0.35">
      <c r="A153" s="29"/>
      <c r="B153" s="18" t="s">
        <v>25</v>
      </c>
      <c r="C153" s="18"/>
      <c r="D153" s="30"/>
      <c r="E153" s="68"/>
      <c r="F153" s="31">
        <f t="shared" ref="F153:N153" si="58">SUM(F154:F154)</f>
        <v>0</v>
      </c>
      <c r="G153" s="31">
        <f t="shared" si="58"/>
        <v>0</v>
      </c>
      <c r="H153" s="31">
        <f t="shared" si="58"/>
        <v>14.601695483052671</v>
      </c>
      <c r="I153" s="31">
        <f t="shared" si="58"/>
        <v>35.520863464412002</v>
      </c>
      <c r="J153" s="31">
        <f t="shared" si="58"/>
        <v>36.222808583981944</v>
      </c>
      <c r="K153" s="31">
        <f t="shared" si="58"/>
        <v>410.14111145590749</v>
      </c>
      <c r="L153" s="31">
        <f t="shared" si="58"/>
        <v>416.0971459242586</v>
      </c>
      <c r="M153" s="31">
        <f t="shared" si="58"/>
        <v>0</v>
      </c>
      <c r="N153" s="32">
        <f t="shared" si="58"/>
        <v>912.58362491161267</v>
      </c>
      <c r="O153" s="51"/>
    </row>
    <row r="154" spans="1:15" customFormat="1" ht="14.5" x14ac:dyDescent="0.35">
      <c r="A154" s="12" t="s">
        <v>26</v>
      </c>
      <c r="B154" s="23"/>
      <c r="C154" s="23"/>
      <c r="D154" s="24"/>
      <c r="E154" s="33">
        <v>5.3199999999999997E-2</v>
      </c>
      <c r="F154" s="26">
        <v>0</v>
      </c>
      <c r="G154" s="27">
        <v>0</v>
      </c>
      <c r="H154" s="27">
        <v>14.601695483052671</v>
      </c>
      <c r="I154" s="27">
        <v>35.520863464412002</v>
      </c>
      <c r="J154" s="27">
        <v>36.222808583981944</v>
      </c>
      <c r="K154" s="27">
        <v>410.14111145590749</v>
      </c>
      <c r="L154" s="27">
        <v>416.0971459242586</v>
      </c>
      <c r="M154" s="27">
        <v>0</v>
      </c>
      <c r="N154" s="28">
        <f>SUM(F154:M154)</f>
        <v>912.58362491161267</v>
      </c>
      <c r="O154" s="51"/>
    </row>
    <row r="155" spans="1:15" customFormat="1" ht="14.5" x14ac:dyDescent="0.35">
      <c r="A155" s="39" t="s">
        <v>41</v>
      </c>
      <c r="B155" s="40" t="s">
        <v>42</v>
      </c>
      <c r="C155" s="40"/>
      <c r="D155" s="41"/>
      <c r="E155" s="64" t="s">
        <v>43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43">
        <f>SUM(F155:M155)</f>
        <v>0</v>
      </c>
      <c r="O155" s="51"/>
    </row>
    <row r="156" spans="1:15" customFormat="1" ht="14.5" x14ac:dyDescent="0.35">
      <c r="A156" s="3"/>
      <c r="B156" s="44" t="str">
        <f>A152&amp;" (TOTAL)"</f>
        <v>SPE04 (TOTAL)</v>
      </c>
      <c r="C156" s="44"/>
      <c r="D156" s="45"/>
      <c r="E156" s="65"/>
      <c r="F156" s="46">
        <f t="shared" ref="F156:N156" si="59">F153+F155</f>
        <v>0</v>
      </c>
      <c r="G156" s="47">
        <f t="shared" si="59"/>
        <v>0</v>
      </c>
      <c r="H156" s="47">
        <f t="shared" si="59"/>
        <v>14.601695483052671</v>
      </c>
      <c r="I156" s="47">
        <f t="shared" si="59"/>
        <v>35.520863464412002</v>
      </c>
      <c r="J156" s="47">
        <f t="shared" si="59"/>
        <v>36.222808583981944</v>
      </c>
      <c r="K156" s="47">
        <f t="shared" si="59"/>
        <v>410.14111145590749</v>
      </c>
      <c r="L156" s="47">
        <f t="shared" si="59"/>
        <v>416.0971459242586</v>
      </c>
      <c r="M156" s="47">
        <f t="shared" si="59"/>
        <v>0</v>
      </c>
      <c r="N156" s="47">
        <f t="shared" si="59"/>
        <v>912.58362491161267</v>
      </c>
      <c r="O156" s="51"/>
    </row>
    <row r="157" spans="1:15" customFormat="1" ht="15" thickBot="1" x14ac:dyDescent="0.4">
      <c r="E157" s="66"/>
      <c r="O157" s="51"/>
    </row>
    <row r="158" spans="1:15" customFormat="1" ht="14.5" x14ac:dyDescent="0.35">
      <c r="A158" s="14" t="s">
        <v>64</v>
      </c>
      <c r="B158" s="14" t="s">
        <v>14</v>
      </c>
      <c r="C158" s="14" t="s">
        <v>15</v>
      </c>
      <c r="D158" s="15"/>
      <c r="E158" s="67"/>
      <c r="F158" s="16"/>
      <c r="G158" s="16"/>
      <c r="H158" s="16"/>
      <c r="I158" s="16"/>
      <c r="J158" s="16"/>
      <c r="K158" s="16"/>
      <c r="L158" s="16"/>
      <c r="M158" s="16"/>
      <c r="N158" s="17">
        <f>N159+N162</f>
        <v>356.82841109920139</v>
      </c>
      <c r="O158" s="51"/>
    </row>
    <row r="159" spans="1:15" customFormat="1" ht="14.5" x14ac:dyDescent="0.35">
      <c r="A159" s="29"/>
      <c r="B159" s="18" t="s">
        <v>25</v>
      </c>
      <c r="C159" s="18"/>
      <c r="D159" s="30"/>
      <c r="E159" s="68"/>
      <c r="F159" s="31">
        <f t="shared" ref="F159:M159" si="60">SUM(F160:F161)</f>
        <v>0</v>
      </c>
      <c r="G159" s="31">
        <f t="shared" si="60"/>
        <v>12.657225589201412</v>
      </c>
      <c r="H159" s="31">
        <f t="shared" si="60"/>
        <v>14.986253134901959</v>
      </c>
      <c r="I159" s="31">
        <f t="shared" si="60"/>
        <v>16.872444412311896</v>
      </c>
      <c r="J159" s="31">
        <f t="shared" si="60"/>
        <v>17.047096358665705</v>
      </c>
      <c r="K159" s="31">
        <f t="shared" si="60"/>
        <v>195.61419210143436</v>
      </c>
      <c r="L159" s="31">
        <f t="shared" si="60"/>
        <v>103.24997527268604</v>
      </c>
      <c r="M159" s="31">
        <f t="shared" si="60"/>
        <v>0</v>
      </c>
      <c r="N159" s="32">
        <f>SUM(F159:M159)</f>
        <v>360.42718686920136</v>
      </c>
      <c r="O159" s="51"/>
    </row>
    <row r="160" spans="1:15" customFormat="1" ht="14.5" x14ac:dyDescent="0.35">
      <c r="A160" s="12" t="s">
        <v>26</v>
      </c>
      <c r="B160" s="23"/>
      <c r="C160" s="23"/>
      <c r="D160" s="24"/>
      <c r="E160" s="33">
        <v>2.0766E-2</v>
      </c>
      <c r="F160" s="26">
        <v>0</v>
      </c>
      <c r="G160" s="27">
        <v>7.1193880892014132</v>
      </c>
      <c r="H160" s="27">
        <v>14.986253134901959</v>
      </c>
      <c r="I160" s="27">
        <v>16.348639783529411</v>
      </c>
      <c r="J160" s="27">
        <v>16.348639783529411</v>
      </c>
      <c r="K160" s="27">
        <v>163.4863978352941</v>
      </c>
      <c r="L160" s="27">
        <v>66.756945782745092</v>
      </c>
      <c r="M160" s="27">
        <v>0</v>
      </c>
      <c r="N160" s="28">
        <f>SUM(F160:M160)</f>
        <v>285.0462644092014</v>
      </c>
      <c r="O160" s="51"/>
    </row>
    <row r="161" spans="1:15" customFormat="1" ht="14.5" x14ac:dyDescent="0.35">
      <c r="A161" s="12" t="s">
        <v>30</v>
      </c>
      <c r="B161" s="23"/>
      <c r="C161" s="23"/>
      <c r="D161" s="24"/>
      <c r="E161" s="33">
        <v>4.8500000000000001E-2</v>
      </c>
      <c r="F161" s="26">
        <v>0</v>
      </c>
      <c r="G161" s="27">
        <v>5.5378374999999984</v>
      </c>
      <c r="H161" s="27">
        <v>0</v>
      </c>
      <c r="I161" s="27">
        <v>0.52380462878248546</v>
      </c>
      <c r="J161" s="27">
        <v>0.69845657513629344</v>
      </c>
      <c r="K161" s="27">
        <v>32.127794266140256</v>
      </c>
      <c r="L161" s="27">
        <v>36.493029489940945</v>
      </c>
      <c r="M161" s="27">
        <v>0</v>
      </c>
      <c r="N161" s="28">
        <f>SUM(F161:M161)</f>
        <v>75.380922459999979</v>
      </c>
      <c r="O161" s="51"/>
    </row>
    <row r="162" spans="1:15" customFormat="1" ht="14.5" x14ac:dyDescent="0.35">
      <c r="A162" s="39" t="s">
        <v>41</v>
      </c>
      <c r="B162" s="40" t="s">
        <v>42</v>
      </c>
      <c r="C162" s="40"/>
      <c r="D162" s="41"/>
      <c r="E162" s="64" t="s">
        <v>43</v>
      </c>
      <c r="F162" s="59">
        <v>0</v>
      </c>
      <c r="G162" s="59">
        <v>-0.19666929999999999</v>
      </c>
      <c r="H162" s="59">
        <v>-0.19666929999999999</v>
      </c>
      <c r="I162" s="59">
        <v>-0.19666929999999999</v>
      </c>
      <c r="J162" s="59">
        <v>-0.19720811999999999</v>
      </c>
      <c r="K162" s="59">
        <v>-1.9677706400000001</v>
      </c>
      <c r="L162" s="59">
        <v>-0.84378911000000001</v>
      </c>
      <c r="M162" s="59">
        <v>0</v>
      </c>
      <c r="N162" s="43">
        <f>SUM(F162:M162)</f>
        <v>-3.59877577</v>
      </c>
      <c r="O162" s="51"/>
    </row>
    <row r="163" spans="1:15" customFormat="1" ht="14.5" x14ac:dyDescent="0.35">
      <c r="A163" s="3"/>
      <c r="B163" s="44" t="str">
        <f>A158&amp;" (TOTAL)"</f>
        <v>SPE05 (TOTAL)</v>
      </c>
      <c r="C163" s="44"/>
      <c r="D163" s="45"/>
      <c r="E163" s="65"/>
      <c r="F163" s="46">
        <f t="shared" ref="F163:N163" si="61">F159+F162</f>
        <v>0</v>
      </c>
      <c r="G163" s="47">
        <f t="shared" si="61"/>
        <v>12.460556289201412</v>
      </c>
      <c r="H163" s="47">
        <f t="shared" si="61"/>
        <v>14.789583834901959</v>
      </c>
      <c r="I163" s="47">
        <f t="shared" si="61"/>
        <v>16.675775112311896</v>
      </c>
      <c r="J163" s="47">
        <f t="shared" si="61"/>
        <v>16.849888238665706</v>
      </c>
      <c r="K163" s="47">
        <f t="shared" si="61"/>
        <v>193.64642146143436</v>
      </c>
      <c r="L163" s="47">
        <f t="shared" si="61"/>
        <v>102.40618616268604</v>
      </c>
      <c r="M163" s="47">
        <f t="shared" si="61"/>
        <v>0</v>
      </c>
      <c r="N163" s="47">
        <f t="shared" si="61"/>
        <v>356.82841109920139</v>
      </c>
      <c r="O163" s="51"/>
    </row>
    <row r="164" spans="1:15" customFormat="1" ht="15" thickBot="1" x14ac:dyDescent="0.4">
      <c r="E164" s="66"/>
      <c r="O164" s="51"/>
    </row>
    <row r="165" spans="1:15" customFormat="1" ht="14.5" x14ac:dyDescent="0.35">
      <c r="A165" s="14" t="s">
        <v>65</v>
      </c>
      <c r="B165" s="14" t="s">
        <v>14</v>
      </c>
      <c r="C165" s="14" t="s">
        <v>15</v>
      </c>
      <c r="D165" s="15"/>
      <c r="E165" s="67"/>
      <c r="F165" s="16"/>
      <c r="G165" s="16"/>
      <c r="H165" s="16"/>
      <c r="I165" s="16"/>
      <c r="J165" s="16"/>
      <c r="K165" s="16"/>
      <c r="L165" s="16"/>
      <c r="M165" s="16"/>
      <c r="N165" s="17">
        <f>N166+N168</f>
        <v>447.37295878635382</v>
      </c>
      <c r="O165" s="51"/>
    </row>
    <row r="166" spans="1:15" customFormat="1" ht="14.5" x14ac:dyDescent="0.35">
      <c r="A166" s="29"/>
      <c r="B166" s="18" t="s">
        <v>25</v>
      </c>
      <c r="C166" s="18"/>
      <c r="D166" s="30"/>
      <c r="E166" s="68"/>
      <c r="F166" s="31">
        <f t="shared" ref="F166:N166" si="62">SUM(F167:F167)</f>
        <v>0</v>
      </c>
      <c r="G166" s="31">
        <f t="shared" si="62"/>
        <v>0</v>
      </c>
      <c r="H166" s="31">
        <f t="shared" si="62"/>
        <v>7.2764213073599784</v>
      </c>
      <c r="I166" s="31">
        <f t="shared" si="62"/>
        <v>17.689525298464819</v>
      </c>
      <c r="J166" s="31">
        <f t="shared" si="62"/>
        <v>18.02138958057817</v>
      </c>
      <c r="K166" s="31">
        <f t="shared" si="62"/>
        <v>202.49719206096213</v>
      </c>
      <c r="L166" s="31">
        <f t="shared" si="62"/>
        <v>201.8884305389887</v>
      </c>
      <c r="M166" s="31">
        <f t="shared" si="62"/>
        <v>0</v>
      </c>
      <c r="N166" s="32">
        <f t="shared" si="62"/>
        <v>447.37295878635382</v>
      </c>
      <c r="O166" s="51"/>
    </row>
    <row r="167" spans="1:15" customFormat="1" ht="14.5" x14ac:dyDescent="0.35">
      <c r="A167" s="12" t="s">
        <v>26</v>
      </c>
      <c r="B167" s="23"/>
      <c r="C167" s="23"/>
      <c r="D167" s="24"/>
      <c r="E167" s="33">
        <v>4.9285900000000001E-2</v>
      </c>
      <c r="F167" s="26">
        <v>0</v>
      </c>
      <c r="G167" s="27">
        <v>0</v>
      </c>
      <c r="H167" s="27">
        <v>7.2764213073599784</v>
      </c>
      <c r="I167" s="27">
        <v>17.689525298464819</v>
      </c>
      <c r="J167" s="27">
        <v>18.02138958057817</v>
      </c>
      <c r="K167" s="27">
        <v>202.49719206096213</v>
      </c>
      <c r="L167" s="27">
        <v>201.8884305389887</v>
      </c>
      <c r="M167" s="27">
        <v>0</v>
      </c>
      <c r="N167" s="28">
        <f>SUM(F167:M167)</f>
        <v>447.37295878635382</v>
      </c>
      <c r="O167" s="51"/>
    </row>
    <row r="168" spans="1:15" customFormat="1" ht="14.5" x14ac:dyDescent="0.35">
      <c r="A168" s="39" t="s">
        <v>41</v>
      </c>
      <c r="B168" s="40" t="s">
        <v>42</v>
      </c>
      <c r="C168" s="40"/>
      <c r="D168" s="41"/>
      <c r="E168" s="64" t="s">
        <v>43</v>
      </c>
      <c r="F168" s="59">
        <v>0</v>
      </c>
      <c r="G168" s="59">
        <v>0</v>
      </c>
      <c r="H168" s="59">
        <v>0</v>
      </c>
      <c r="I168" s="59">
        <v>0</v>
      </c>
      <c r="J168" s="59">
        <v>0</v>
      </c>
      <c r="K168" s="59">
        <v>0</v>
      </c>
      <c r="L168" s="59">
        <v>0</v>
      </c>
      <c r="M168" s="59">
        <v>0</v>
      </c>
      <c r="N168" s="43">
        <f>SUM(F168:M168)</f>
        <v>0</v>
      </c>
      <c r="O168" s="51"/>
    </row>
    <row r="169" spans="1:15" customFormat="1" ht="14.5" x14ac:dyDescent="0.35">
      <c r="A169" s="3"/>
      <c r="B169" s="44" t="str">
        <f>A165&amp;" (TOTAL)"</f>
        <v>SPE06 (TOTAL)</v>
      </c>
      <c r="C169" s="44"/>
      <c r="D169" s="45"/>
      <c r="E169" s="65"/>
      <c r="F169" s="46">
        <f t="shared" ref="F169:N169" si="63">F166+F168</f>
        <v>0</v>
      </c>
      <c r="G169" s="47">
        <f t="shared" si="63"/>
        <v>0</v>
      </c>
      <c r="H169" s="47">
        <f t="shared" si="63"/>
        <v>7.2764213073599784</v>
      </c>
      <c r="I169" s="47">
        <f t="shared" si="63"/>
        <v>17.689525298464819</v>
      </c>
      <c r="J169" s="47">
        <f t="shared" si="63"/>
        <v>18.02138958057817</v>
      </c>
      <c r="K169" s="47">
        <f t="shared" si="63"/>
        <v>202.49719206096213</v>
      </c>
      <c r="L169" s="47">
        <f t="shared" si="63"/>
        <v>201.8884305389887</v>
      </c>
      <c r="M169" s="47">
        <f t="shared" si="63"/>
        <v>0</v>
      </c>
      <c r="N169" s="47">
        <f t="shared" si="63"/>
        <v>447.37295878635382</v>
      </c>
      <c r="O169" s="51"/>
    </row>
    <row r="170" spans="1:15" customFormat="1" ht="15" thickBot="1" x14ac:dyDescent="0.4">
      <c r="E170" s="66"/>
      <c r="O170" s="51"/>
    </row>
    <row r="171" spans="1:15" customFormat="1" ht="14.5" x14ac:dyDescent="0.35">
      <c r="A171" s="14" t="s">
        <v>66</v>
      </c>
      <c r="B171" s="14" t="s">
        <v>14</v>
      </c>
      <c r="C171" s="14" t="s">
        <v>15</v>
      </c>
      <c r="D171" s="15"/>
      <c r="E171" s="67"/>
      <c r="F171" s="16"/>
      <c r="G171" s="16"/>
      <c r="H171" s="16"/>
      <c r="I171" s="16"/>
      <c r="J171" s="16"/>
      <c r="K171" s="16"/>
      <c r="L171" s="16"/>
      <c r="M171" s="16"/>
      <c r="N171" s="17">
        <f>N172+N175+N178</f>
        <v>378.10647943965182</v>
      </c>
      <c r="O171" s="51"/>
    </row>
    <row r="172" spans="1:15" customFormat="1" ht="14.5" x14ac:dyDescent="0.35">
      <c r="A172" s="13"/>
      <c r="B172" s="18" t="s">
        <v>16</v>
      </c>
      <c r="C172" s="13"/>
      <c r="D172" s="19"/>
      <c r="E172" s="68"/>
      <c r="F172" s="21">
        <f>SUM(F173:F174)</f>
        <v>0</v>
      </c>
      <c r="G172" s="21">
        <f t="shared" ref="G172:N172" si="64">SUM(G173:G174)</f>
        <v>0</v>
      </c>
      <c r="H172" s="21">
        <f t="shared" si="64"/>
        <v>0</v>
      </c>
      <c r="I172" s="21">
        <f t="shared" si="64"/>
        <v>0</v>
      </c>
      <c r="J172" s="21">
        <f t="shared" si="64"/>
        <v>0</v>
      </c>
      <c r="K172" s="21">
        <f t="shared" si="64"/>
        <v>0</v>
      </c>
      <c r="L172" s="21">
        <f t="shared" si="64"/>
        <v>0</v>
      </c>
      <c r="M172" s="21">
        <f t="shared" si="64"/>
        <v>0</v>
      </c>
      <c r="N172" s="22">
        <f t="shared" si="64"/>
        <v>0</v>
      </c>
      <c r="O172" s="51"/>
    </row>
    <row r="173" spans="1:15" customFormat="1" ht="14.5" x14ac:dyDescent="0.35">
      <c r="A173" s="12" t="s">
        <v>17</v>
      </c>
      <c r="B173" s="23"/>
      <c r="C173" s="23" t="s">
        <v>18</v>
      </c>
      <c r="D173" s="24">
        <v>1.1180000000000001</v>
      </c>
      <c r="E173" s="25">
        <v>1.1459999999999999</v>
      </c>
      <c r="F173" s="26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8">
        <f t="shared" ref="N173:N178" si="65">SUM(F173:M173)</f>
        <v>0</v>
      </c>
      <c r="O173" s="51"/>
    </row>
    <row r="174" spans="1:15" customFormat="1" ht="14.5" x14ac:dyDescent="0.35">
      <c r="A174" s="12" t="s">
        <v>19</v>
      </c>
      <c r="B174" s="23"/>
      <c r="C174" s="23"/>
      <c r="D174" s="24"/>
      <c r="E174" s="25">
        <v>1.1299999999999999</v>
      </c>
      <c r="F174" s="26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8">
        <f t="shared" si="65"/>
        <v>0</v>
      </c>
      <c r="O174" s="51"/>
    </row>
    <row r="175" spans="1:15" customFormat="1" ht="14.5" x14ac:dyDescent="0.35">
      <c r="A175" s="29"/>
      <c r="B175" s="18" t="s">
        <v>25</v>
      </c>
      <c r="C175" s="18"/>
      <c r="D175" s="30"/>
      <c r="E175" s="68"/>
      <c r="F175" s="31">
        <f>SUM(F176:F177)</f>
        <v>0</v>
      </c>
      <c r="G175" s="31">
        <f t="shared" ref="G175:M175" si="66">SUM(G176:G177)</f>
        <v>21.85032029562381</v>
      </c>
      <c r="H175" s="31">
        <f t="shared" si="66"/>
        <v>12.932359928537805</v>
      </c>
      <c r="I175" s="31">
        <f t="shared" si="66"/>
        <v>13.620172032703529</v>
      </c>
      <c r="J175" s="31">
        <f t="shared" si="66"/>
        <v>14.308107726532057</v>
      </c>
      <c r="K175" s="31">
        <f t="shared" si="66"/>
        <v>192.60561831766802</v>
      </c>
      <c r="L175" s="31">
        <f t="shared" si="66"/>
        <v>123.95357357970133</v>
      </c>
      <c r="M175" s="31">
        <f t="shared" si="66"/>
        <v>0</v>
      </c>
      <c r="N175" s="32">
        <f t="shared" si="65"/>
        <v>379.27015188076655</v>
      </c>
      <c r="O175" s="51"/>
    </row>
    <row r="176" spans="1:15" customFormat="1" ht="14.5" x14ac:dyDescent="0.35">
      <c r="A176" s="12" t="s">
        <v>26</v>
      </c>
      <c r="B176" s="23"/>
      <c r="C176" s="23"/>
      <c r="D176" s="24"/>
      <c r="E176" s="33">
        <v>4.8500000000000001E-2</v>
      </c>
      <c r="F176" s="26">
        <v>0</v>
      </c>
      <c r="G176" s="27">
        <v>10.90786172</v>
      </c>
      <c r="H176" s="27">
        <v>0</v>
      </c>
      <c r="I176" s="27">
        <v>0.68781210416572491</v>
      </c>
      <c r="J176" s="27">
        <v>1.3757477979942523</v>
      </c>
      <c r="K176" s="27">
        <v>63.282019032289973</v>
      </c>
      <c r="L176" s="27">
        <v>72.224133865550115</v>
      </c>
      <c r="M176" s="27">
        <v>0</v>
      </c>
      <c r="N176" s="28">
        <f t="shared" si="65"/>
        <v>148.47757452000008</v>
      </c>
      <c r="O176" s="51"/>
    </row>
    <row r="177" spans="1:15" customFormat="1" ht="14.5" x14ac:dyDescent="0.35">
      <c r="A177" s="12" t="s">
        <v>30</v>
      </c>
      <c r="B177" s="23"/>
      <c r="C177" s="23"/>
      <c r="D177" s="24"/>
      <c r="E177" s="33">
        <v>1.619E-2</v>
      </c>
      <c r="F177" s="26">
        <v>0</v>
      </c>
      <c r="G177" s="27">
        <v>10.94245857562381</v>
      </c>
      <c r="H177" s="27">
        <v>12.932359928537805</v>
      </c>
      <c r="I177" s="27">
        <v>12.932359928537805</v>
      </c>
      <c r="J177" s="27">
        <v>12.932359928537805</v>
      </c>
      <c r="K177" s="27">
        <v>129.32359928537804</v>
      </c>
      <c r="L177" s="27">
        <v>51.729439714151219</v>
      </c>
      <c r="M177" s="27">
        <v>0</v>
      </c>
      <c r="N177" s="28">
        <f t="shared" si="65"/>
        <v>230.7925773607665</v>
      </c>
      <c r="O177" s="51"/>
    </row>
    <row r="178" spans="1:15" customFormat="1" ht="14.5" x14ac:dyDescent="0.35">
      <c r="A178" s="39" t="s">
        <v>41</v>
      </c>
      <c r="B178" s="40" t="s">
        <v>42</v>
      </c>
      <c r="C178" s="40"/>
      <c r="D178" s="41"/>
      <c r="E178" s="64" t="s">
        <v>43</v>
      </c>
      <c r="F178" s="59">
        <v>0</v>
      </c>
      <c r="G178" s="59">
        <v>-6.3561930000000016E-2</v>
      </c>
      <c r="H178" s="59">
        <v>-6.413798111469983E-2</v>
      </c>
      <c r="I178" s="59">
        <v>-6.3561930000000016E-2</v>
      </c>
      <c r="J178" s="59">
        <v>-6.3736080000000014E-2</v>
      </c>
      <c r="K178" s="59">
        <v>-0.63596760000000019</v>
      </c>
      <c r="L178" s="59">
        <v>-0.27270692000000007</v>
      </c>
      <c r="M178" s="59">
        <v>0</v>
      </c>
      <c r="N178" s="43">
        <f t="shared" si="65"/>
        <v>-1.1636724411147001</v>
      </c>
      <c r="O178" s="51"/>
    </row>
    <row r="179" spans="1:15" customFormat="1" ht="14.5" x14ac:dyDescent="0.35">
      <c r="A179" s="3"/>
      <c r="B179" s="44" t="str">
        <f>A171&amp;" (TOTAL)"</f>
        <v>SPE07 (TOTAL)</v>
      </c>
      <c r="C179" s="44"/>
      <c r="D179" s="45"/>
      <c r="E179" s="65"/>
      <c r="F179" s="46">
        <f>F172+F175+F178</f>
        <v>0</v>
      </c>
      <c r="G179" s="47">
        <f t="shared" ref="G179:N179" si="67">G172+G175+G178</f>
        <v>21.786758365623811</v>
      </c>
      <c r="H179" s="47">
        <f t="shared" si="67"/>
        <v>12.868221947423105</v>
      </c>
      <c r="I179" s="47">
        <f t="shared" si="67"/>
        <v>13.556610102703528</v>
      </c>
      <c r="J179" s="47">
        <f t="shared" si="67"/>
        <v>14.244371646532057</v>
      </c>
      <c r="K179" s="47">
        <f t="shared" si="67"/>
        <v>191.96965071766803</v>
      </c>
      <c r="L179" s="47">
        <f t="shared" si="67"/>
        <v>123.68086665970132</v>
      </c>
      <c r="M179" s="47">
        <f t="shared" si="67"/>
        <v>0</v>
      </c>
      <c r="N179" s="47">
        <f t="shared" si="67"/>
        <v>378.10647943965182</v>
      </c>
      <c r="O179" s="51"/>
    </row>
    <row r="180" spans="1:15" customFormat="1" ht="15" thickBot="1" x14ac:dyDescent="0.4">
      <c r="E180" s="66"/>
      <c r="O180" s="51"/>
    </row>
    <row r="181" spans="1:15" customFormat="1" ht="14.5" x14ac:dyDescent="0.35">
      <c r="A181" s="14" t="s">
        <v>67</v>
      </c>
      <c r="B181" s="14" t="s">
        <v>14</v>
      </c>
      <c r="C181" s="14" t="s">
        <v>15</v>
      </c>
      <c r="D181" s="15"/>
      <c r="E181" s="67"/>
      <c r="F181" s="16"/>
      <c r="G181" s="16"/>
      <c r="H181" s="16"/>
      <c r="I181" s="16"/>
      <c r="J181" s="16"/>
      <c r="K181" s="16"/>
      <c r="L181" s="16"/>
      <c r="M181" s="16"/>
      <c r="N181" s="17">
        <f>+N182+N185+N188</f>
        <v>624.93735606964162</v>
      </c>
      <c r="O181" s="51"/>
    </row>
    <row r="182" spans="1:15" customFormat="1" ht="14.5" x14ac:dyDescent="0.35">
      <c r="A182" s="29"/>
      <c r="B182" s="18" t="s">
        <v>21</v>
      </c>
      <c r="C182" s="18"/>
      <c r="D182" s="30"/>
      <c r="E182" s="68"/>
      <c r="F182" s="31">
        <f t="shared" ref="F182:M182" si="68">SUM(F183:F184)</f>
        <v>0</v>
      </c>
      <c r="G182" s="31">
        <f t="shared" si="68"/>
        <v>0</v>
      </c>
      <c r="H182" s="31">
        <f t="shared" si="68"/>
        <v>0</v>
      </c>
      <c r="I182" s="31">
        <f t="shared" si="68"/>
        <v>0</v>
      </c>
      <c r="J182" s="31">
        <f t="shared" si="68"/>
        <v>0</v>
      </c>
      <c r="K182" s="31">
        <f t="shared" si="68"/>
        <v>0</v>
      </c>
      <c r="L182" s="31">
        <f t="shared" si="68"/>
        <v>0</v>
      </c>
      <c r="M182" s="31">
        <f t="shared" si="68"/>
        <v>0</v>
      </c>
      <c r="N182" s="32">
        <f>SUM(F182:M182)</f>
        <v>0</v>
      </c>
      <c r="O182" s="51"/>
    </row>
    <row r="183" spans="1:15" customFormat="1" ht="14.5" x14ac:dyDescent="0.35">
      <c r="A183" s="12" t="s">
        <v>22</v>
      </c>
      <c r="B183" s="3"/>
      <c r="C183" s="23"/>
      <c r="D183" s="24">
        <v>1.0999999999999999E-2</v>
      </c>
      <c r="E183" s="24">
        <v>1.2E-2</v>
      </c>
      <c r="F183" s="26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8">
        <f>SUM(F183:M183)</f>
        <v>0</v>
      </c>
      <c r="O183" s="51"/>
    </row>
    <row r="184" spans="1:15" customFormat="1" ht="14.5" x14ac:dyDescent="0.35">
      <c r="A184" s="12" t="s">
        <v>23</v>
      </c>
      <c r="B184" s="3"/>
      <c r="C184" s="23"/>
      <c r="D184" s="24"/>
      <c r="E184" s="24">
        <v>5.0000000000000001E-3</v>
      </c>
      <c r="F184" s="26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8">
        <f>SUM(F184:M184)</f>
        <v>0</v>
      </c>
      <c r="O184" s="51"/>
    </row>
    <row r="185" spans="1:15" customFormat="1" ht="14.5" x14ac:dyDescent="0.35">
      <c r="A185" s="29"/>
      <c r="B185" s="18" t="s">
        <v>25</v>
      </c>
      <c r="C185" s="18"/>
      <c r="D185" s="30"/>
      <c r="E185" s="68"/>
      <c r="F185" s="31">
        <f>SUM(F186:F187)</f>
        <v>0</v>
      </c>
      <c r="G185" s="31">
        <f t="shared" ref="G185:N185" si="69">SUM(G186:G187)</f>
        <v>36.245858454498517</v>
      </c>
      <c r="H185" s="31">
        <f t="shared" si="69"/>
        <v>23.433632492067236</v>
      </c>
      <c r="I185" s="31">
        <f t="shared" si="69"/>
        <v>24.433605478332257</v>
      </c>
      <c r="J185" s="31">
        <f t="shared" si="69"/>
        <v>25.433758135915749</v>
      </c>
      <c r="K185" s="31">
        <f t="shared" si="69"/>
        <v>326.33864492129175</v>
      </c>
      <c r="L185" s="31">
        <f t="shared" si="69"/>
        <v>198.73730917753608</v>
      </c>
      <c r="M185" s="31">
        <f t="shared" si="69"/>
        <v>0</v>
      </c>
      <c r="N185" s="32">
        <f t="shared" si="69"/>
        <v>634.62280865964158</v>
      </c>
      <c r="O185" s="51"/>
    </row>
    <row r="186" spans="1:15" customFormat="1" ht="14.5" x14ac:dyDescent="0.35">
      <c r="A186" s="12" t="s">
        <v>26</v>
      </c>
      <c r="B186" s="23"/>
      <c r="C186" s="23"/>
      <c r="D186" s="24"/>
      <c r="E186" s="33">
        <v>1.619E-2</v>
      </c>
      <c r="F186" s="26">
        <v>0</v>
      </c>
      <c r="G186" s="27">
        <v>20.387505624498509</v>
      </c>
      <c r="H186" s="27">
        <v>23.433632492067236</v>
      </c>
      <c r="I186" s="27">
        <v>23.433632492067236</v>
      </c>
      <c r="J186" s="27">
        <v>23.433632492067236</v>
      </c>
      <c r="K186" s="27">
        <v>234.33632492067241</v>
      </c>
      <c r="L186" s="27">
        <v>93.734529968268944</v>
      </c>
      <c r="M186" s="27">
        <v>0</v>
      </c>
      <c r="N186" s="28">
        <f>SUM(F186:M186)</f>
        <v>418.75925798964158</v>
      </c>
      <c r="O186" s="51"/>
    </row>
    <row r="187" spans="1:15" customFormat="1" ht="14.5" x14ac:dyDescent="0.35">
      <c r="A187" s="12" t="s">
        <v>30</v>
      </c>
      <c r="B187" s="23"/>
      <c r="C187" s="23"/>
      <c r="D187" s="24"/>
      <c r="E187" s="33">
        <v>4.8500000000000001E-2</v>
      </c>
      <c r="F187" s="26">
        <v>0</v>
      </c>
      <c r="G187" s="27">
        <v>15.858352830000007</v>
      </c>
      <c r="H187" s="27">
        <v>0</v>
      </c>
      <c r="I187" s="27">
        <v>0.9999729862650214</v>
      </c>
      <c r="J187" s="27">
        <v>2.0001256438485138</v>
      </c>
      <c r="K187" s="27">
        <v>92.002320000619321</v>
      </c>
      <c r="L187" s="27">
        <v>105.00277920926715</v>
      </c>
      <c r="M187" s="27">
        <v>0</v>
      </c>
      <c r="N187" s="28">
        <f>SUM(F187:M187)</f>
        <v>215.86355067</v>
      </c>
      <c r="O187" s="51"/>
    </row>
    <row r="188" spans="1:15" customFormat="1" ht="14.5" x14ac:dyDescent="0.35">
      <c r="A188" s="39" t="s">
        <v>41</v>
      </c>
      <c r="B188" s="40" t="s">
        <v>42</v>
      </c>
      <c r="C188" s="40"/>
      <c r="D188" s="41"/>
      <c r="E188" s="64" t="s">
        <v>43</v>
      </c>
      <c r="F188" s="59">
        <v>0</v>
      </c>
      <c r="G188" s="59">
        <v>-0.52931474999999995</v>
      </c>
      <c r="H188" s="59">
        <v>-0.52931474999999995</v>
      </c>
      <c r="I188" s="59">
        <v>-0.52931474999999995</v>
      </c>
      <c r="J188" s="59">
        <v>-0.53076492000000008</v>
      </c>
      <c r="K188" s="59">
        <v>-5.29604784</v>
      </c>
      <c r="L188" s="59">
        <v>-2.2706955799999999</v>
      </c>
      <c r="M188" s="59">
        <v>0</v>
      </c>
      <c r="N188" s="43">
        <f>SUM(F188:M188)</f>
        <v>-9.6854525900000006</v>
      </c>
      <c r="O188" s="51"/>
    </row>
    <row r="189" spans="1:15" customFormat="1" ht="14.5" x14ac:dyDescent="0.35">
      <c r="A189" s="3"/>
      <c r="B189" s="44" t="str">
        <f>A181&amp;" (TOTAL)"</f>
        <v>SPE08 (TOTAL)</v>
      </c>
      <c r="C189" s="44"/>
      <c r="D189" s="45"/>
      <c r="E189" s="65"/>
      <c r="F189" s="46">
        <f t="shared" ref="F189:N189" si="70">F182+F185+F188</f>
        <v>0</v>
      </c>
      <c r="G189" s="47">
        <f t="shared" si="70"/>
        <v>35.71654370449852</v>
      </c>
      <c r="H189" s="47">
        <f t="shared" si="70"/>
        <v>22.904317742067235</v>
      </c>
      <c r="I189" s="47">
        <f t="shared" si="70"/>
        <v>23.904290728332256</v>
      </c>
      <c r="J189" s="47">
        <f t="shared" si="70"/>
        <v>24.90299321591575</v>
      </c>
      <c r="K189" s="47">
        <f t="shared" si="70"/>
        <v>321.04259708129177</v>
      </c>
      <c r="L189" s="47">
        <f t="shared" si="70"/>
        <v>196.46661359753608</v>
      </c>
      <c r="M189" s="47">
        <f t="shared" si="70"/>
        <v>0</v>
      </c>
      <c r="N189" s="47">
        <f t="shared" si="70"/>
        <v>624.93735606964162</v>
      </c>
      <c r="O189" s="51"/>
    </row>
    <row r="190" spans="1:15" customFormat="1" ht="15" thickBot="1" x14ac:dyDescent="0.4">
      <c r="E190" s="66"/>
      <c r="O190" s="51"/>
    </row>
    <row r="191" spans="1:15" customFormat="1" ht="14.5" x14ac:dyDescent="0.35">
      <c r="A191" s="14" t="s">
        <v>68</v>
      </c>
      <c r="B191" s="14" t="s">
        <v>14</v>
      </c>
      <c r="C191" s="14" t="s">
        <v>15</v>
      </c>
      <c r="D191" s="15"/>
      <c r="E191" s="67"/>
      <c r="F191" s="16"/>
      <c r="G191" s="16"/>
      <c r="H191" s="16"/>
      <c r="I191" s="16"/>
      <c r="J191" s="16"/>
      <c r="K191" s="16"/>
      <c r="L191" s="16"/>
      <c r="M191" s="16"/>
      <c r="N191" s="17">
        <f>N192+N194+N197+N199</f>
        <v>508.16767537999999</v>
      </c>
      <c r="O191" s="51"/>
    </row>
    <row r="192" spans="1:15" customFormat="1" ht="14.5" x14ac:dyDescent="0.35">
      <c r="A192" s="13"/>
      <c r="B192" s="18" t="s">
        <v>16</v>
      </c>
      <c r="C192" s="13"/>
      <c r="D192" s="19"/>
      <c r="E192" s="68"/>
      <c r="F192" s="21">
        <f t="shared" ref="F192:M192" si="71">SUM(F193:F193)</f>
        <v>0</v>
      </c>
      <c r="G192" s="21">
        <f t="shared" si="71"/>
        <v>1.3059798799999984</v>
      </c>
      <c r="H192" s="21">
        <f t="shared" si="71"/>
        <v>0</v>
      </c>
      <c r="I192" s="21">
        <f t="shared" si="71"/>
        <v>0</v>
      </c>
      <c r="J192" s="21">
        <f t="shared" si="71"/>
        <v>250</v>
      </c>
      <c r="K192" s="21">
        <f t="shared" si="71"/>
        <v>0</v>
      </c>
      <c r="L192" s="21">
        <f t="shared" si="71"/>
        <v>0</v>
      </c>
      <c r="M192" s="21">
        <f t="shared" si="71"/>
        <v>0</v>
      </c>
      <c r="N192" s="22">
        <f t="shared" ref="N192:N199" si="72">SUM(F192:M192)</f>
        <v>251.30597988</v>
      </c>
      <c r="O192" s="51"/>
    </row>
    <row r="193" spans="1:29" customFormat="1" ht="14.5" x14ac:dyDescent="0.35">
      <c r="A193" s="12" t="s">
        <v>17</v>
      </c>
      <c r="B193" s="23"/>
      <c r="C193" s="23" t="s">
        <v>18</v>
      </c>
      <c r="D193" s="24">
        <v>1.1180000000000001</v>
      </c>
      <c r="E193" s="25">
        <v>1.0900000000000001</v>
      </c>
      <c r="F193" s="26">
        <v>0</v>
      </c>
      <c r="G193" s="27">
        <v>1.3059798799999984</v>
      </c>
      <c r="H193" s="27">
        <v>0</v>
      </c>
      <c r="I193" s="27">
        <v>0</v>
      </c>
      <c r="J193" s="27">
        <v>250</v>
      </c>
      <c r="K193" s="27">
        <v>0</v>
      </c>
      <c r="L193" s="27">
        <v>0</v>
      </c>
      <c r="M193" s="27">
        <v>0</v>
      </c>
      <c r="N193" s="28">
        <f t="shared" si="72"/>
        <v>251.30597988</v>
      </c>
      <c r="O193" s="51"/>
    </row>
    <row r="194" spans="1:29" customFormat="1" ht="14.5" x14ac:dyDescent="0.35">
      <c r="A194" s="29"/>
      <c r="B194" s="18" t="s">
        <v>21</v>
      </c>
      <c r="C194" s="18"/>
      <c r="D194" s="30"/>
      <c r="E194" s="68"/>
      <c r="F194" s="31">
        <f t="shared" ref="F194:M194" si="73">SUM(F195:F196)</f>
        <v>0</v>
      </c>
      <c r="G194" s="31">
        <f t="shared" si="73"/>
        <v>1.1380744899999975</v>
      </c>
      <c r="H194" s="31">
        <f t="shared" si="73"/>
        <v>0</v>
      </c>
      <c r="I194" s="31">
        <f t="shared" si="73"/>
        <v>0</v>
      </c>
      <c r="J194" s="31">
        <f t="shared" si="73"/>
        <v>0</v>
      </c>
      <c r="K194" s="31">
        <f t="shared" si="73"/>
        <v>150</v>
      </c>
      <c r="L194" s="31">
        <f t="shared" si="73"/>
        <v>0</v>
      </c>
      <c r="M194" s="31">
        <f t="shared" si="73"/>
        <v>0</v>
      </c>
      <c r="N194" s="32">
        <f t="shared" si="72"/>
        <v>151.13807449000001</v>
      </c>
      <c r="O194" s="51"/>
    </row>
    <row r="195" spans="1:29" customFormat="1" ht="14.5" x14ac:dyDescent="0.35">
      <c r="A195" s="12" t="s">
        <v>22</v>
      </c>
      <c r="B195" s="3"/>
      <c r="C195" s="23"/>
      <c r="D195" s="24">
        <v>1.0999999999999999E-2</v>
      </c>
      <c r="E195" s="24">
        <v>2.1999999999999999E-2</v>
      </c>
      <c r="F195" s="26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8">
        <f t="shared" si="72"/>
        <v>0</v>
      </c>
      <c r="O195" s="51"/>
    </row>
    <row r="196" spans="1:29" customFormat="1" ht="14.5" x14ac:dyDescent="0.35">
      <c r="A196" s="12" t="s">
        <v>23</v>
      </c>
      <c r="B196" s="3"/>
      <c r="C196" s="23"/>
      <c r="D196" s="24"/>
      <c r="E196" s="24">
        <v>1.0999999999999999E-2</v>
      </c>
      <c r="F196" s="26">
        <v>0</v>
      </c>
      <c r="G196" s="27">
        <v>1.1380744899999975</v>
      </c>
      <c r="H196" s="27">
        <v>0</v>
      </c>
      <c r="I196" s="27">
        <v>0</v>
      </c>
      <c r="J196" s="27">
        <v>0</v>
      </c>
      <c r="K196" s="27">
        <v>150</v>
      </c>
      <c r="L196" s="27">
        <v>0</v>
      </c>
      <c r="M196" s="27">
        <v>0</v>
      </c>
      <c r="N196" s="28">
        <f t="shared" si="72"/>
        <v>151.13807449000001</v>
      </c>
      <c r="O196" s="51"/>
    </row>
    <row r="197" spans="1:29" customFormat="1" ht="14.5" x14ac:dyDescent="0.35">
      <c r="A197" s="29"/>
      <c r="B197" s="18" t="s">
        <v>25</v>
      </c>
      <c r="C197" s="18"/>
      <c r="D197" s="30"/>
      <c r="E197" s="68"/>
      <c r="F197" s="31">
        <f t="shared" ref="F197:M197" si="74">SUM(F198:F198)</f>
        <v>0</v>
      </c>
      <c r="G197" s="31">
        <f t="shared" si="74"/>
        <v>1.2072499800000029</v>
      </c>
      <c r="H197" s="31">
        <f t="shared" si="74"/>
        <v>0</v>
      </c>
      <c r="I197" s="31">
        <f t="shared" si="74"/>
        <v>36.066548339999997</v>
      </c>
      <c r="J197" s="31">
        <f t="shared" si="74"/>
        <v>36.066548339999997</v>
      </c>
      <c r="K197" s="31">
        <f t="shared" si="74"/>
        <v>36.066548319999995</v>
      </c>
      <c r="L197" s="31">
        <f t="shared" si="74"/>
        <v>0</v>
      </c>
      <c r="M197" s="31">
        <f t="shared" si="74"/>
        <v>0</v>
      </c>
      <c r="N197" s="32">
        <f t="shared" si="72"/>
        <v>109.40689497999999</v>
      </c>
      <c r="O197" s="51"/>
    </row>
    <row r="198" spans="1:29" customFormat="1" ht="14.5" x14ac:dyDescent="0.35">
      <c r="A198" s="12" t="s">
        <v>26</v>
      </c>
      <c r="B198" s="23"/>
      <c r="C198" s="23"/>
      <c r="D198" s="24"/>
      <c r="E198" s="33">
        <v>5.4174E-2</v>
      </c>
      <c r="F198" s="26">
        <v>0</v>
      </c>
      <c r="G198" s="27">
        <v>1.2072499800000029</v>
      </c>
      <c r="H198" s="27">
        <v>0</v>
      </c>
      <c r="I198" s="27">
        <v>36.066548339999997</v>
      </c>
      <c r="J198" s="27">
        <v>36.066548339999997</v>
      </c>
      <c r="K198" s="27">
        <v>36.066548319999995</v>
      </c>
      <c r="L198" s="27">
        <v>0</v>
      </c>
      <c r="M198" s="27">
        <v>0</v>
      </c>
      <c r="N198" s="28">
        <f t="shared" si="72"/>
        <v>109.40689497999999</v>
      </c>
      <c r="O198" s="51"/>
    </row>
    <row r="199" spans="1:29" customFormat="1" ht="14.5" x14ac:dyDescent="0.35">
      <c r="A199" s="39" t="s">
        <v>41</v>
      </c>
      <c r="B199" s="40" t="s">
        <v>42</v>
      </c>
      <c r="C199" s="40"/>
      <c r="D199" s="41"/>
      <c r="E199" s="64" t="s">
        <v>43</v>
      </c>
      <c r="F199" s="59">
        <v>0</v>
      </c>
      <c r="G199" s="59">
        <v>-0.74387800999999987</v>
      </c>
      <c r="H199" s="59">
        <v>-0.74387800999999987</v>
      </c>
      <c r="I199" s="59">
        <v>-0.74387800999999987</v>
      </c>
      <c r="J199" s="59">
        <v>-0.74591603999999989</v>
      </c>
      <c r="K199" s="59">
        <v>-0.70572389999999996</v>
      </c>
      <c r="L199" s="59">
        <v>0</v>
      </c>
      <c r="M199" s="59">
        <v>0</v>
      </c>
      <c r="N199" s="43">
        <f t="shared" si="72"/>
        <v>-3.6832739699999992</v>
      </c>
      <c r="O199" s="51"/>
    </row>
    <row r="200" spans="1:29" customFormat="1" ht="14.5" x14ac:dyDescent="0.35">
      <c r="A200" s="3"/>
      <c r="B200" s="44" t="str">
        <f>A191&amp;" (TOTAL)"</f>
        <v>Intesa (TOTAL)</v>
      </c>
      <c r="C200" s="44"/>
      <c r="D200" s="45"/>
      <c r="E200" s="69"/>
      <c r="F200" s="46">
        <f t="shared" ref="F200:N200" si="75">F192+F194+F197+F199</f>
        <v>0</v>
      </c>
      <c r="G200" s="47">
        <f t="shared" si="75"/>
        <v>2.9074263399999989</v>
      </c>
      <c r="H200" s="47">
        <f t="shared" si="75"/>
        <v>-0.74387800999999987</v>
      </c>
      <c r="I200" s="47">
        <f t="shared" si="75"/>
        <v>35.322670329999994</v>
      </c>
      <c r="J200" s="47">
        <f t="shared" si="75"/>
        <v>285.3206323</v>
      </c>
      <c r="K200" s="47">
        <f t="shared" si="75"/>
        <v>185.36082441999997</v>
      </c>
      <c r="L200" s="47">
        <f t="shared" si="75"/>
        <v>0</v>
      </c>
      <c r="M200" s="47">
        <f t="shared" si="75"/>
        <v>0</v>
      </c>
      <c r="N200" s="47">
        <f t="shared" si="75"/>
        <v>508.16767537999999</v>
      </c>
      <c r="O200" s="51"/>
    </row>
    <row r="201" spans="1:29" customFormat="1" ht="14.5" x14ac:dyDescent="0.35">
      <c r="E201" s="70"/>
      <c r="O201" s="51"/>
    </row>
    <row r="202" spans="1:29" customFormat="1" ht="14.5" x14ac:dyDescent="0.35">
      <c r="B202" s="71" t="s">
        <v>69</v>
      </c>
      <c r="C202" s="71" t="s">
        <v>70</v>
      </c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1:29" ht="14.5" x14ac:dyDescent="0.35">
      <c r="B203" s="73" t="s">
        <v>71</v>
      </c>
      <c r="C203" s="23"/>
      <c r="D203" s="72"/>
      <c r="E203" s="72"/>
      <c r="F203" s="72"/>
      <c r="G203" s="72"/>
      <c r="H203" s="72"/>
      <c r="I203" s="72"/>
      <c r="K203" s="3"/>
      <c r="N203" s="74"/>
      <c r="O203"/>
      <c r="P203"/>
      <c r="R203"/>
    </row>
    <row r="204" spans="1:29" customFormat="1" ht="14.5" x14ac:dyDescent="0.35">
      <c r="A204" s="3"/>
      <c r="J204" s="3"/>
      <c r="K204" s="3"/>
      <c r="L204" s="3"/>
      <c r="M204" s="3"/>
      <c r="N204" s="75">
        <v>-491.62357328123471</v>
      </c>
    </row>
    <row r="205" spans="1:29" ht="14.5" x14ac:dyDescent="0.35">
      <c r="B205" s="76" t="s">
        <v>72</v>
      </c>
      <c r="C205" s="76" t="s">
        <v>73</v>
      </c>
      <c r="D205" s="77"/>
      <c r="E205" s="77"/>
      <c r="F205" s="78">
        <f>F30+F65+F85+F100+F111+F128</f>
        <v>0</v>
      </c>
      <c r="G205" s="78">
        <f t="shared" ref="G205:M205" si="76">G30+G65+G85+G100+G111+G128</f>
        <v>3136.1679708681686</v>
      </c>
      <c r="H205" s="78">
        <f t="shared" si="76"/>
        <v>2683.5730860548288</v>
      </c>
      <c r="I205" s="78">
        <f t="shared" si="76"/>
        <v>3516.1075196799006</v>
      </c>
      <c r="J205" s="78">
        <f t="shared" si="76"/>
        <v>1759.9677816556618</v>
      </c>
      <c r="K205" s="78">
        <f t="shared" si="76"/>
        <v>4867.5195695434995</v>
      </c>
      <c r="L205" s="78">
        <f t="shared" si="76"/>
        <v>2019.8834475656186</v>
      </c>
      <c r="M205" s="78">
        <f t="shared" si="76"/>
        <v>207.39515865355054</v>
      </c>
      <c r="N205" s="78">
        <f>N30+N65+N85+N100+N111+N128</f>
        <v>18190.614534021232</v>
      </c>
      <c r="O205"/>
      <c r="P205"/>
      <c r="Q205"/>
      <c r="R205"/>
    </row>
    <row r="206" spans="1:29" ht="14.5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 s="79">
        <v>16.544102098763688</v>
      </c>
      <c r="O206"/>
      <c r="P206"/>
      <c r="Q206"/>
      <c r="R206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</row>
    <row r="207" spans="1:29" customFormat="1" ht="14.5" x14ac:dyDescent="0.35">
      <c r="A207" s="81"/>
      <c r="B207" s="76" t="s">
        <v>72</v>
      </c>
      <c r="C207" s="76"/>
      <c r="D207" s="77"/>
      <c r="E207" s="77"/>
      <c r="F207" s="78">
        <f>F205+F200</f>
        <v>0</v>
      </c>
      <c r="G207" s="78">
        <f t="shared" ref="G207:N207" si="77">G205+G200</f>
        <v>3139.0753972081684</v>
      </c>
      <c r="H207" s="78">
        <f t="shared" si="77"/>
        <v>2682.8292080448286</v>
      </c>
      <c r="I207" s="78">
        <f t="shared" si="77"/>
        <v>3551.4301900099008</v>
      </c>
      <c r="J207" s="78">
        <f t="shared" si="77"/>
        <v>2045.2884139556618</v>
      </c>
      <c r="K207" s="78">
        <f t="shared" si="77"/>
        <v>5052.8803939635</v>
      </c>
      <c r="L207" s="78">
        <f t="shared" si="77"/>
        <v>2019.8834475656186</v>
      </c>
      <c r="M207" s="78">
        <f t="shared" si="77"/>
        <v>207.39515865355054</v>
      </c>
      <c r="N207" s="78">
        <f t="shared" si="77"/>
        <v>18698.78220940123</v>
      </c>
    </row>
    <row r="208" spans="1:29" ht="14.5" x14ac:dyDescent="0.35">
      <c r="B208"/>
      <c r="C208"/>
      <c r="D208"/>
      <c r="E208"/>
      <c r="F208"/>
      <c r="G208"/>
      <c r="H208"/>
      <c r="I208"/>
      <c r="J208"/>
      <c r="K208" s="3"/>
      <c r="N208"/>
      <c r="O208"/>
      <c r="P208"/>
      <c r="Q208"/>
      <c r="R208"/>
    </row>
    <row r="209" spans="1:32" s="80" customFormat="1" ht="14.5" x14ac:dyDescent="0.35">
      <c r="A209" s="3"/>
      <c r="B209" s="82"/>
      <c r="C209" s="82"/>
      <c r="D209" s="3"/>
      <c r="E209" s="3"/>
      <c r="F209" s="3"/>
      <c r="G209" s="3"/>
      <c r="H209" s="83"/>
      <c r="I209" s="84"/>
      <c r="J209" s="3"/>
      <c r="K209" s="3"/>
      <c r="L209" s="3"/>
      <c r="M209" s="3"/>
      <c r="N209"/>
      <c r="O209"/>
      <c r="P209"/>
      <c r="Q209"/>
      <c r="R209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32" ht="14.5" x14ac:dyDescent="0.35">
      <c r="B210" s="82"/>
      <c r="C210" s="82"/>
      <c r="D210" s="85"/>
      <c r="E210" s="85"/>
      <c r="F210" s="86"/>
      <c r="G210" s="86"/>
      <c r="H210" s="87"/>
      <c r="I210" s="84"/>
      <c r="K210" s="3"/>
      <c r="N210"/>
      <c r="O210"/>
      <c r="P210"/>
      <c r="Q210"/>
      <c r="R210"/>
    </row>
    <row r="211" spans="1:32" ht="14.5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32" ht="14.5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32" ht="14.5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3.5" customHeight="1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4.5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4.5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4.5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4.5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4.5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4.5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4.5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4.5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4.5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4.5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4.5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4.5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4.5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4.5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4.5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4.5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4.5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4.5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4.5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s="88" customFormat="1" ht="14.5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4.5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4.5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4.5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4.5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4.5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4.5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4.5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4.5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4.5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4.5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4.5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4.5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4.5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4.5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4.5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4.5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4.5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4.5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4.5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4.5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4.5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4.5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4.5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4.5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4.5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4.5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4.5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4.5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4.5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4.5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4.5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4.5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4.5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4.5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4.5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4.5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4.5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4.5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4.5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4.5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4.5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4.5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4.5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4.5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4.5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4.5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4.5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4.5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4.5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4.5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4.5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s="86" customFormat="1" ht="14.5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 s="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s="86" customFormat="1" ht="14.5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3"/>
      <c r="P287" s="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s="86" customFormat="1" ht="14.5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3"/>
      <c r="P288" s="3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s="86" customFormat="1" ht="14.5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3"/>
      <c r="P289" s="3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4.5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4.5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4.5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4.5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4.5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4.5" x14ac:dyDescent="0.35">
      <c r="Q295"/>
      <c r="AD295"/>
      <c r="AE295"/>
      <c r="AF295"/>
    </row>
    <row r="296" spans="1:32" ht="14.5" x14ac:dyDescent="0.35">
      <c r="Q296"/>
      <c r="AD296"/>
      <c r="AE296"/>
      <c r="AF296"/>
    </row>
    <row r="299" spans="1:32" ht="14.5" x14ac:dyDescent="0.35">
      <c r="I299"/>
      <c r="J299"/>
      <c r="K299"/>
      <c r="L299"/>
    </row>
    <row r="300" spans="1:32" ht="14.5" x14ac:dyDescent="0.35">
      <c r="I300"/>
      <c r="J300"/>
      <c r="K300"/>
      <c r="L300"/>
      <c r="AA300" s="86"/>
      <c r="AB300" s="86"/>
      <c r="AC300" s="86"/>
    </row>
    <row r="301" spans="1:32" ht="14.5" x14ac:dyDescent="0.35">
      <c r="I301"/>
      <c r="J301"/>
      <c r="K301"/>
      <c r="L301"/>
      <c r="AA301" s="86"/>
      <c r="AB301" s="86"/>
      <c r="AC301" s="86"/>
    </row>
    <row r="302" spans="1:32" s="86" customFormat="1" ht="14.5" x14ac:dyDescent="0.35">
      <c r="A302" s="3"/>
      <c r="B302" s="3"/>
      <c r="C302" s="3"/>
      <c r="D302" s="3"/>
      <c r="E302" s="3"/>
      <c r="F302" s="3"/>
      <c r="G302" s="3"/>
      <c r="H302" s="3"/>
      <c r="I302"/>
      <c r="J302"/>
      <c r="K302"/>
      <c r="L30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32" s="86" customFormat="1" ht="14.5" x14ac:dyDescent="0.35">
      <c r="A303" s="3"/>
      <c r="B303" s="3"/>
      <c r="C303" s="3"/>
      <c r="D303" s="3"/>
      <c r="E303" s="3"/>
      <c r="F303" s="3"/>
      <c r="G303" s="3"/>
      <c r="H303" s="3"/>
      <c r="I303"/>
      <c r="J303"/>
      <c r="K303"/>
      <c r="L30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32" s="86" customFormat="1" ht="14.5" x14ac:dyDescent="0.35">
      <c r="A304" s="3"/>
      <c r="B304" s="3"/>
      <c r="C304" s="3"/>
      <c r="D304" s="3"/>
      <c r="E304" s="3"/>
      <c r="F304" s="3"/>
      <c r="G304" s="3"/>
      <c r="H304" s="3"/>
      <c r="I304"/>
      <c r="J304"/>
      <c r="K304"/>
      <c r="L30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9" s="86" customFormat="1" ht="14.5" x14ac:dyDescent="0.35">
      <c r="A305" s="3"/>
      <c r="B305" s="3"/>
      <c r="C305" s="3"/>
      <c r="D305" s="3"/>
      <c r="E305" s="3"/>
      <c r="F305" s="3"/>
      <c r="G305" s="3"/>
      <c r="H305" s="3"/>
      <c r="I305"/>
      <c r="J305"/>
      <c r="K305"/>
      <c r="L30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9" s="86" customFormat="1" ht="14.5" x14ac:dyDescent="0.35">
      <c r="A306" s="3"/>
      <c r="B306" s="3"/>
      <c r="C306" s="3"/>
      <c r="D306" s="3"/>
      <c r="E306" s="3"/>
      <c r="F306" s="3"/>
      <c r="G306" s="3"/>
      <c r="H306" s="3"/>
      <c r="I306"/>
      <c r="J306"/>
      <c r="K306"/>
      <c r="L30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9" s="86" customFormat="1" ht="14.5" x14ac:dyDescent="0.35">
      <c r="A307" s="3"/>
      <c r="B307" s="3"/>
      <c r="C307" s="3"/>
      <c r="D307" s="3"/>
      <c r="E307" s="3"/>
      <c r="F307" s="3"/>
      <c r="G307" s="3"/>
      <c r="H307" s="3"/>
      <c r="I307"/>
      <c r="J307"/>
      <c r="K307"/>
      <c r="L30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9" s="86" customFormat="1" ht="14.5" x14ac:dyDescent="0.35">
      <c r="A308" s="3"/>
      <c r="B308" s="3"/>
      <c r="C308" s="3"/>
      <c r="D308" s="3"/>
      <c r="E308" s="3"/>
      <c r="F308" s="3"/>
      <c r="G308" s="3"/>
      <c r="H308" s="3"/>
      <c r="I308"/>
      <c r="J308"/>
      <c r="K308"/>
      <c r="L30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9" s="86" customFormat="1" ht="14.5" x14ac:dyDescent="0.35">
      <c r="A309" s="3"/>
      <c r="B309" s="3"/>
      <c r="C309" s="3"/>
      <c r="D309" s="3"/>
      <c r="E309" s="3"/>
      <c r="F309" s="3"/>
      <c r="G309" s="3"/>
      <c r="H309" s="3"/>
      <c r="I309"/>
      <c r="J309"/>
      <c r="K309"/>
      <c r="L3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9" s="86" customFormat="1" ht="14.5" x14ac:dyDescent="0.35">
      <c r="A310" s="3"/>
      <c r="B310" s="3"/>
      <c r="C310" s="3"/>
      <c r="D310" s="3"/>
      <c r="E310" s="3"/>
      <c r="F310" s="3"/>
      <c r="G310" s="3"/>
      <c r="H310" s="3"/>
      <c r="I310"/>
      <c r="J310"/>
      <c r="K310"/>
      <c r="L31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9" s="86" customFormat="1" ht="14.5" x14ac:dyDescent="0.35">
      <c r="A311" s="3"/>
      <c r="B311" s="3"/>
      <c r="C311" s="3"/>
      <c r="D311" s="3"/>
      <c r="E311" s="3"/>
      <c r="F311" s="3"/>
      <c r="G311" s="3"/>
      <c r="H311" s="3"/>
      <c r="I311"/>
      <c r="J311"/>
      <c r="K311"/>
      <c r="L31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s="86" customFormat="1" ht="14.5" x14ac:dyDescent="0.35">
      <c r="A312" s="3"/>
      <c r="B312" s="3"/>
      <c r="C312" s="3"/>
      <c r="D312" s="3"/>
      <c r="E312" s="3"/>
      <c r="F312" s="3"/>
      <c r="G312" s="3"/>
      <c r="H312" s="3"/>
      <c r="I312"/>
      <c r="J312"/>
      <c r="K312"/>
      <c r="L3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4.5" x14ac:dyDescent="0.35">
      <c r="I313"/>
      <c r="J313"/>
      <c r="K313"/>
      <c r="L313"/>
    </row>
    <row r="314" spans="1:29" ht="14.5" x14ac:dyDescent="0.35">
      <c r="I314"/>
      <c r="J314"/>
      <c r="K314"/>
      <c r="L314"/>
    </row>
    <row r="315" spans="1:29" ht="14.5" x14ac:dyDescent="0.35">
      <c r="I315"/>
      <c r="J315"/>
      <c r="K315"/>
      <c r="L315"/>
    </row>
    <row r="316" spans="1:29" ht="14.5" x14ac:dyDescent="0.35">
      <c r="I316"/>
      <c r="J316"/>
      <c r="K316"/>
      <c r="L316"/>
    </row>
    <row r="317" spans="1:29" ht="14.5" x14ac:dyDescent="0.35">
      <c r="I317"/>
      <c r="J317"/>
      <c r="K317"/>
      <c r="L317"/>
    </row>
    <row r="318" spans="1:29" ht="14.5" x14ac:dyDescent="0.35">
      <c r="I318"/>
      <c r="J318"/>
      <c r="K318"/>
      <c r="L318"/>
    </row>
    <row r="319" spans="1:29" ht="14.5" x14ac:dyDescent="0.35">
      <c r="I319"/>
      <c r="J319"/>
      <c r="K319"/>
      <c r="L319"/>
    </row>
    <row r="320" spans="1:29" ht="14.5" x14ac:dyDescent="0.35">
      <c r="I320"/>
      <c r="J320"/>
      <c r="K320"/>
      <c r="L320"/>
    </row>
    <row r="321" spans="9:12" ht="14.5" x14ac:dyDescent="0.35">
      <c r="I321"/>
      <c r="J321"/>
      <c r="K321"/>
      <c r="L321"/>
    </row>
  </sheetData>
  <mergeCells count="1">
    <mergeCell ref="B5:G5"/>
  </mergeCells>
  <pageMargins left="0.19685039370078741" right="0.19685039370078741" top="0.27559055118110237" bottom="0.23622047244094491" header="0.19685039370078741" footer="0.15748031496062992"/>
  <pageSetup paperSize="9" orientation="landscape" r:id="rId1"/>
  <headerFooter>
    <oddHeader>&amp;LRELEASE CELPA III TRIMESTRE 2013</oddHeader>
    <oddFooter xml:space="preserve">&amp;C&amp;N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Release 4TRI20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Beatriz Silva</dc:creator>
  <cp:lastModifiedBy>Clarice Beatriz Silva</cp:lastModifiedBy>
  <dcterms:created xsi:type="dcterms:W3CDTF">2021-03-26T22:30:35Z</dcterms:created>
  <dcterms:modified xsi:type="dcterms:W3CDTF">2021-03-26T22:36:50Z</dcterms:modified>
</cp:coreProperties>
</file>