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051460\Desktop\"/>
    </mc:Choice>
  </mc:AlternateContent>
  <bookViews>
    <workbookView xWindow="0" yWindow="0" windowWidth="19200" windowHeight="7050"/>
  </bookViews>
  <sheets>
    <sheet name="Rele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CBD02" hidden="1">{"PLAN MED.PROVISORIA",#N/A,FALSE,"IRENDA"}</definedName>
    <definedName name="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21" hidden="1">{"Despesas Diferidas Indedutíveis de 1998",#N/A,FALSE,"Impressão"}</definedName>
    <definedName name="___K2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N2" hidden="1">{#N/A,#N/A,FALSE,"1321";#N/A,#N/A,FALSE,"1324";#N/A,#N/A,FALSE,"1333";#N/A,#N/A,FALSE,"1371"}</definedName>
    <definedName name="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T2" hidden="1">{#N/A,#N/A,FALSE,"1321";#N/A,#N/A,FALSE,"1324";#N/A,#N/A,FALSE,"1333";#N/A,#N/A,FALSE,"1371"}</definedName>
    <definedName name="__1__123Graph_ACHART_1" hidden="1">[1]PG_Absoluto!$Q$10:$W$10</definedName>
    <definedName name="__123Graph_A" localSheetId="0" hidden="1">[2]Jan!#REF!</definedName>
    <definedName name="__123Graph_A" hidden="1">[2]Jan!#REF!</definedName>
    <definedName name="__123Graph_ACOMPARA" localSheetId="0" hidden="1">#REF!</definedName>
    <definedName name="__123Graph_ACOMPARA" hidden="1">#REF!</definedName>
    <definedName name="__123Graph_ACONSMED" localSheetId="0" hidden="1">#REF!</definedName>
    <definedName name="__123Graph_ACONSMED" hidden="1">#REF!</definedName>
    <definedName name="__123Graph_ADIESEL" localSheetId="0" hidden="1">[3]Q3_4!#REF!</definedName>
    <definedName name="__123Graph_ADIESEL" hidden="1">[3]Q3_4!#REF!</definedName>
    <definedName name="__123Graph_AESTRUT" localSheetId="0" hidden="1">[4]Q2_4!#REF!</definedName>
    <definedName name="__123Graph_AESTRUT" hidden="1">[4]Q2_4!#REF!</definedName>
    <definedName name="__123Graph_AINDMES" hidden="1">[5]TESTE!$AG$74:$AP$74</definedName>
    <definedName name="__123Graph_AMERC" hidden="1">[5]TESTE!$AR$4:$AR$26</definedName>
    <definedName name="__123Graph_APREVRCOM" localSheetId="0" hidden="1">#REF!</definedName>
    <definedName name="__123Graph_APREVRCOM" hidden="1">#REF!</definedName>
    <definedName name="__123Graph_APREVREALI" localSheetId="0" hidden="1">#REF!</definedName>
    <definedName name="__123Graph_APREVREALI" hidden="1">#REF!</definedName>
    <definedName name="__123Graph_APREVRIND" localSheetId="0" hidden="1">#REF!</definedName>
    <definedName name="__123Graph_APREVRIND" hidden="1">#REF!</definedName>
    <definedName name="__123Graph_APREVROUT" localSheetId="0" hidden="1">#REF!</definedName>
    <definedName name="__123Graph_APREVROUT" hidden="1">#REF!</definedName>
    <definedName name="__123Graph_APREVRRES" localSheetId="0" hidden="1">#REF!</definedName>
    <definedName name="__123Graph_APREVRRES" hidden="1">#REF!</definedName>
    <definedName name="__123Graph_APREVRTOT" localSheetId="0" hidden="1">#REF!</definedName>
    <definedName name="__123Graph_APREVRTOT" hidden="1">#REF!</definedName>
    <definedName name="__123Graph_ARESFIN" hidden="1">[5]TESTE!$V$131:$V$151</definedName>
    <definedName name="__123Graph_AUSS" hidden="1">[5]TESTE!$H$132:$H$195</definedName>
    <definedName name="__123Graph_B" localSheetId="0" hidden="1">[4]Q2_4!#REF!</definedName>
    <definedName name="__123Graph_B" hidden="1">[4]Q2_4!#REF!</definedName>
    <definedName name="__123Graph_BCOMPARA" localSheetId="0" hidden="1">#REF!</definedName>
    <definedName name="__123Graph_BCOMPARA" hidden="1">#REF!</definedName>
    <definedName name="__123Graph_BINDMES" hidden="1">[5]TESTE!$AG$75:$AP$75</definedName>
    <definedName name="__123Graph_BMERC" hidden="1">[5]TESTE!$AY$4:$AY$26</definedName>
    <definedName name="__123Graph_BPREVREALI" localSheetId="0" hidden="1">#REF!</definedName>
    <definedName name="__123Graph_BPREVREALI" hidden="1">#REF!</definedName>
    <definedName name="__123Graph_BRESFIN" hidden="1">[5]TESTE!$W$131:$W$151</definedName>
    <definedName name="__123Graph_C" localSheetId="0" hidden="1">[2]Jan!#REF!</definedName>
    <definedName name="__123Graph_C" hidden="1">[2]Jan!#REF!</definedName>
    <definedName name="__123Graph_CINDMES" hidden="1">[5]TESTE!$AG$77:$AP$77</definedName>
    <definedName name="__123Graph_CMERC" hidden="1">[5]TESTE!$BG$4:$BG$26</definedName>
    <definedName name="__123Graph_CPREVREALI" localSheetId="0" hidden="1">#REF!</definedName>
    <definedName name="__123Graph_CPREVREALI" hidden="1">#REF!</definedName>
    <definedName name="__123Graph_CRESFIN" hidden="1">[5]TESTE!$X$131:$X$152</definedName>
    <definedName name="__123Graph_D" localSheetId="0" hidden="1">[4]Q2_4!#REF!</definedName>
    <definedName name="__123Graph_D" hidden="1">[4]Q2_4!#REF!</definedName>
    <definedName name="__123Graph_DCOMPARA" localSheetId="0" hidden="1">#REF!</definedName>
    <definedName name="__123Graph_DCOMPARA" hidden="1">#REF!</definedName>
    <definedName name="__123Graph_DINDMES" hidden="1">[5]TESTE!$AG$79:$AP$79</definedName>
    <definedName name="__123Graph_DPREVREALI" localSheetId="0" hidden="1">#REF!</definedName>
    <definedName name="__123Graph_DPREVREALI" hidden="1">#REF!</definedName>
    <definedName name="__123Graph_E" localSheetId="0" hidden="1">[4]Q2_15!#REF!</definedName>
    <definedName name="__123Graph_E" hidden="1">[4]Q2_15!#REF!</definedName>
    <definedName name="__123Graph_EPREVREALI" localSheetId="0" hidden="1">#REF!</definedName>
    <definedName name="__123Graph_EPREVREALI" hidden="1">#REF!</definedName>
    <definedName name="__123Graph_F" localSheetId="0" hidden="1">[2]Jan!#REF!</definedName>
    <definedName name="__123Graph_F" hidden="1">[2]Jan!#REF!</definedName>
    <definedName name="__123Graph_FCOMPARA" localSheetId="0" hidden="1">#REF!</definedName>
    <definedName name="__123Graph_FCOMPARA" hidden="1">#REF!</definedName>
    <definedName name="__123Graph_LBL_A" localSheetId="0" hidden="1">[4]Q2_15!#REF!</definedName>
    <definedName name="__123Graph_LBL_A" hidden="1">[4]Q2_15!#REF!</definedName>
    <definedName name="__123Graph_LBL_ADIESEL" localSheetId="0" hidden="1">[3]Q3_4!#REF!</definedName>
    <definedName name="__123Graph_LBL_ADIESEL" hidden="1">[3]Q3_4!#REF!</definedName>
    <definedName name="__123Graph_LBL_B" localSheetId="0" hidden="1">[4]Q2_15!#REF!</definedName>
    <definedName name="__123Graph_LBL_B" hidden="1">[4]Q2_15!#REF!</definedName>
    <definedName name="__123Graph_X" hidden="1">[6]FTJAN95!$A$6:$A$21</definedName>
    <definedName name="__123Graph_XCONSMED" localSheetId="0" hidden="1">#REF!</definedName>
    <definedName name="__123Graph_XCONSMED" hidden="1">#REF!</definedName>
    <definedName name="__123Graph_XELASTIC" localSheetId="0" hidden="1">#REF!</definedName>
    <definedName name="__123Graph_XELASTIC" hidden="1">#REF!</definedName>
    <definedName name="__123Graph_XESTRUT" localSheetId="0" hidden="1">[4]Q2_4!#REF!</definedName>
    <definedName name="__123Graph_XESTRUT" hidden="1">[4]Q2_4!#REF!</definedName>
    <definedName name="__123Graph_XINDMES" hidden="1">[5]TESTE!$AG$73:$AP$73</definedName>
    <definedName name="__123Graph_XMERC" hidden="1">[5]TESTE!$AQ$4:$AQ$26</definedName>
    <definedName name="__123Graph_XPREVRCOM" localSheetId="0" hidden="1">#REF!</definedName>
    <definedName name="__123Graph_XPREVRCOM" hidden="1">#REF!</definedName>
    <definedName name="__123Graph_XPREVREALI" localSheetId="0" hidden="1">#REF!</definedName>
    <definedName name="__123Graph_XPREVREALI" hidden="1">#REF!</definedName>
    <definedName name="__123Graph_XPREVRIND" localSheetId="0" hidden="1">#REF!</definedName>
    <definedName name="__123Graph_XPREVRIND" hidden="1">#REF!</definedName>
    <definedName name="__123Graph_XPREVROUT" localSheetId="0" hidden="1">#REF!</definedName>
    <definedName name="__123Graph_XPREVROUT" hidden="1">#REF!</definedName>
    <definedName name="__123Graph_XPREVRRES" localSheetId="0" hidden="1">#REF!</definedName>
    <definedName name="__123Graph_XPREVRRES" hidden="1">#REF!</definedName>
    <definedName name="__123Graph_XPREVRTOT" localSheetId="0" hidden="1">#REF!</definedName>
    <definedName name="__123Graph_XPREVRTOT" hidden="1">#REF!</definedName>
    <definedName name="__123Graph_XRESFIN" hidden="1">[5]TESTE!$Q$131:$Q$152</definedName>
    <definedName name="__123Graph_XUSS" hidden="1">[5]TESTE!$B$132:$B$195</definedName>
    <definedName name="__2__123Graph_ACHART_2" hidden="1">[1]PG_Absoluto!$Q$45:$W$45</definedName>
    <definedName name="__3__123Graph_ACHART_3" hidden="1">[1]PG_Absoluto!$Q$79:$W$79</definedName>
    <definedName name="__4__123Graph_ACHART_4" hidden="1">[1]PG_Absoluto!$Q$114:$W$114</definedName>
    <definedName name="__5__123Graph_ACHART_5" localSheetId="0" hidden="1">#REF!</definedName>
    <definedName name="__5__123Graph_ACHART_5" hidden="1">#REF!</definedName>
    <definedName name="__6__123Graph_ACHART_6" localSheetId="0" hidden="1">#REF!</definedName>
    <definedName name="__6__123Graph_ACHART_6" hidden="1">#REF!</definedName>
    <definedName name="__7__123Graph_ACHART_7" localSheetId="0" hidden="1">#REF!</definedName>
    <definedName name="__7__123Graph_ACHART_7" hidden="1">#REF!</definedName>
    <definedName name="__8__123Graph_ACHART_8" localSheetId="0" hidden="1">#REF!</definedName>
    <definedName name="__8__123Graph_ACHART_8" hidden="1">#REF!</definedName>
    <definedName name="__CBD02" hidden="1">{"PLAN MED.PROVISORIA",#N/A,FALSE,"IRENDA"}</definedName>
    <definedName name="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hidden="1">{"Despesas Diferidas Indedutíveis de 1998",#N/A,FALSE,"Impressão"}</definedName>
    <definedName name="__K2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N2" hidden="1">{#N/A,#N/A,FALSE,"1321";#N/A,#N/A,FALSE,"1324";#N/A,#N/A,FALSE,"1333";#N/A,#N/A,FALSE,"1371"}</definedName>
    <definedName name="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T2" hidden="1">{#N/A,#N/A,FALSE,"1321";#N/A,#N/A,FALSE,"1324";#N/A,#N/A,FALSE,"1333";#N/A,#N/A,FALSE,"1371"}</definedName>
    <definedName name="_1__123Graph_ACDIUS" hidden="1">[5]TESTE!$E$132:$E$151</definedName>
    <definedName name="_1__123Graph_ACHART_1" hidden="1">[1]PG_Absoluto!$Q$10:$W$10</definedName>
    <definedName name="_1__123Graph_AOPER_2" localSheetId="0" hidden="1">[4]Q2_2!#REF!</definedName>
    <definedName name="_1__123Graph_AOPER_2" hidden="1">[4]Q2_2!#REF!</definedName>
    <definedName name="_1_0__123Grap" localSheetId="0" hidden="1">[7]ICATU!#REF!</definedName>
    <definedName name="_1_0__123Grap" hidden="1">[7]ICATU!#REF!</definedName>
    <definedName name="_10__123Graph_AGRÁFICO_2" hidden="1">[8]ANALI2001!$A$12:$N$12</definedName>
    <definedName name="_10__123Graph_AGRÁFICO_3" hidden="1">[8]ANALI2001!$A$21:$N$21</definedName>
    <definedName name="_10__123Graph_AGRÁFICO_5" localSheetId="0" hidden="1">[8]ANALI2001!#REF!</definedName>
    <definedName name="_10__123Graph_AGRÁFICO_5" hidden="1">[8]ANALI2001!#REF!</definedName>
    <definedName name="_10__123Graph_AOPER_2" localSheetId="0" hidden="1">[9]Q2_2!#REF!</definedName>
    <definedName name="_10__123Graph_AOPER_2" hidden="1">[9]Q2_2!#REF!</definedName>
    <definedName name="_10__123Graph_BCDIUS" hidden="1">[5]TESTE!$H$132:$H$151</definedName>
    <definedName name="_10__123Graph_BCHART_1" hidden="1">[1]PG_Absoluto!$Q$11:$W$11</definedName>
    <definedName name="_10__123Graph_BCHART_8" hidden="1">'[10]Energia (98 - 00)'!$M$137:$AN$137</definedName>
    <definedName name="_10__123Graph_XOPER_2" localSheetId="0" hidden="1">[4]Q2_2!#REF!</definedName>
    <definedName name="_10__123Graph_XOPER_2" hidden="1">[4]Q2_2!#REF!</definedName>
    <definedName name="_11___123Graph_BCHART_1" hidden="1">[1]PG_Absoluto!$Q$11:$W$11</definedName>
    <definedName name="_11__123Graph_AGRÁFICO_3" hidden="1">[8]ANALI2001!$A$21:$N$21</definedName>
    <definedName name="_11__123Graph_AGRÁFICO_4" hidden="1">[8]ANALI2001!$A$30:$N$30</definedName>
    <definedName name="_11__123Graph_AOPER_2" localSheetId="0" hidden="1">[4]Q2_2!#REF!</definedName>
    <definedName name="_11__123Graph_AOPER_2" hidden="1">[4]Q2_2!#REF!</definedName>
    <definedName name="_11__123Graph_BCDIUS" hidden="1">[5]TESTE!$H$132:$H$151</definedName>
    <definedName name="_11__123Graph_BCHART_1" hidden="1">[1]PG_Absoluto!$Q$11:$W$11</definedName>
    <definedName name="_11__123Graph_BCHART_2" hidden="1">[1]PG_Absoluto!$Q$46:$W$46</definedName>
    <definedName name="_11__123Graph_BGRÁFICO" hidden="1">[8]ANALI2001!$B$5:$N$5</definedName>
    <definedName name="_12__123Graph_AGRÁFICO_4" hidden="1">[8]ANALI2001!$A$30:$N$30</definedName>
    <definedName name="_12__123Graph_AGRÁFICO_5" localSheetId="0" hidden="1">[8]ANALI2001!#REF!</definedName>
    <definedName name="_12__123Graph_AGRÁFICO_5" hidden="1">[8]ANALI2001!#REF!</definedName>
    <definedName name="_12__123Graph_AOPER_2" localSheetId="0" hidden="1">[4]Q2_2!#REF!</definedName>
    <definedName name="_12__123Graph_AOPER_2" hidden="1">[4]Q2_2!#REF!</definedName>
    <definedName name="_12__123Graph_BCHART_1" hidden="1">[1]PG_Absoluto!$Q$11:$W$11</definedName>
    <definedName name="_12__123Graph_BCHART_2" hidden="1">[1]PG_Absoluto!$Q$46:$W$46</definedName>
    <definedName name="_12__123Graph_BCHART_3" hidden="1">[1]PG_Absoluto!$Q$80:$W$80</definedName>
    <definedName name="_12__123Graph_BGRÁFICO" hidden="1">[8]ANALI2001!$B$5:$N$5</definedName>
    <definedName name="_12__123Graph_BGRÁFICO_1" hidden="1">[8]ANALI2001!$B$5:$N$5</definedName>
    <definedName name="_12__123Graph_CCHART_8" hidden="1">'[10]Energia (98 - 00)'!$M$146:$AN$146</definedName>
    <definedName name="_13___123Graph_BCHART_3" hidden="1">[1]PG_Absoluto!$Q$80:$W$80</definedName>
    <definedName name="_13__123Graph_AGRÁFICO_5" localSheetId="0" hidden="1">[8]ANALI2001!#REF!</definedName>
    <definedName name="_13__123Graph_AGRÁFICO_5" hidden="1">[8]ANALI2001!#REF!</definedName>
    <definedName name="_13__123Graph_AOPER_2" localSheetId="0" hidden="1">[4]Q2_2!#REF!</definedName>
    <definedName name="_13__123Graph_AOPER_2" hidden="1">[4]Q2_2!#REF!</definedName>
    <definedName name="_13__123Graph_BCDIUS" hidden="1">[5]TESTE!$H$132:$H$151</definedName>
    <definedName name="_13__123Graph_BCHART_1" hidden="1">[1]PG_Absoluto!$Q$11:$W$11</definedName>
    <definedName name="_13__123Graph_BCHART_2" hidden="1">[1]PG_Absoluto!$Q$46:$W$46</definedName>
    <definedName name="_13__123Graph_BCHART_3" hidden="1">[1]PG_Absoluto!$Q$80:$W$80</definedName>
    <definedName name="_13__123Graph_BCHART_4" hidden="1">[1]PG_Absoluto!$Q$115:$W$115</definedName>
    <definedName name="_13__123Graph_BGRÁFICO_1" hidden="1">[8]ANALI2001!$B$5:$N$5</definedName>
    <definedName name="_13__123Graph_BGRÁFICO_2" hidden="1">[8]ANALI2001!$A$13:$N$13</definedName>
    <definedName name="_14__123Graph_BCDIUS" hidden="1">[5]TESTE!$H$132:$H$151</definedName>
    <definedName name="_14__123Graph_BCHART_1" hidden="1">[1]PG_Absoluto!$Q$11:$W$11</definedName>
    <definedName name="_14__123Graph_BCHART_2" hidden="1">[1]PG_Absoluto!$Q$46:$W$46</definedName>
    <definedName name="_14__123Graph_BCHART_3" hidden="1">[1]PG_Absoluto!$Q$80:$W$80</definedName>
    <definedName name="_14__123Graph_BCHART_4" hidden="1">[1]PG_Absoluto!$Q$115:$W$115</definedName>
    <definedName name="_14__123Graph_BCHART_5" localSheetId="0" hidden="1">#REF!</definedName>
    <definedName name="_14__123Graph_BCHART_5" hidden="1">#REF!</definedName>
    <definedName name="_14__123Graph_BGRÁFICO" hidden="1">[8]ANALI2001!$B$5:$N$5</definedName>
    <definedName name="_14__123Graph_BGRÁFICO_2" hidden="1">[8]ANALI2001!$A$13:$N$13</definedName>
    <definedName name="_14__123Graph_BGRÁFICO_3" hidden="1">[8]ANALI2001!$A$22:$N$22</definedName>
    <definedName name="_15__123Graph_BCHART_2" hidden="1">[1]PG_Absoluto!$Q$46:$W$46</definedName>
    <definedName name="_15__123Graph_BCHART_3" hidden="1">[1]PG_Absoluto!$Q$80:$W$80</definedName>
    <definedName name="_15__123Graph_BCHART_4" hidden="1">[1]PG_Absoluto!$Q$115:$W$115</definedName>
    <definedName name="_15__123Graph_BCHART_5" localSheetId="0" hidden="1">#REF!</definedName>
    <definedName name="_15__123Graph_BCHART_5" hidden="1">#REF!</definedName>
    <definedName name="_15__123Graph_BCHART_6" localSheetId="0" hidden="1">#REF!</definedName>
    <definedName name="_15__123Graph_BCHART_6" hidden="1">#REF!</definedName>
    <definedName name="_15__123Graph_BGRÁFICO" hidden="1">[8]ANALI2001!$B$5:$N$5</definedName>
    <definedName name="_15__123Graph_BGRÁFICO_1" hidden="1">[8]ANALI2001!$B$5:$N$5</definedName>
    <definedName name="_15__123Graph_BGRÁFICO_3" hidden="1">[8]ANALI2001!$A$22:$N$22</definedName>
    <definedName name="_15__123Graph_BGRÁFICO_4" hidden="1">[8]ANALI2001!$A$31:$N$31</definedName>
    <definedName name="_16__123Graph_AOPER_2" localSheetId="0" hidden="1">[9]Q2_2!#REF!</definedName>
    <definedName name="_16__123Graph_AOPER_2" hidden="1">[9]Q2_2!#REF!</definedName>
    <definedName name="_16__123Graph_BCHART_3" hidden="1">[1]PG_Absoluto!$Q$80:$W$80</definedName>
    <definedName name="_16__123Graph_BCHART_4" hidden="1">[1]PG_Absoluto!$Q$115:$W$115</definedName>
    <definedName name="_16__123Graph_BCHART_5" localSheetId="0" hidden="1">#REF!</definedName>
    <definedName name="_16__123Graph_BCHART_5" hidden="1">#REF!</definedName>
    <definedName name="_16__123Graph_BCHART_6" localSheetId="0" hidden="1">#REF!</definedName>
    <definedName name="_16__123Graph_BCHART_6" hidden="1">#REF!</definedName>
    <definedName name="_16__123Graph_BCHART_7" localSheetId="0" hidden="1">#REF!</definedName>
    <definedName name="_16__123Graph_BCHART_7" hidden="1">#REF!</definedName>
    <definedName name="_16__123Graph_BGRÁFICO_1" hidden="1">[8]ANALI2001!$B$5:$N$5</definedName>
    <definedName name="_16__123Graph_BGRÁFICO_2" hidden="1">[8]ANALI2001!$A$13:$N$13</definedName>
    <definedName name="_16__123Graph_BGRÁFICO_4" hidden="1">[8]ANALI2001!$A$31:$N$31</definedName>
    <definedName name="_16__123Graph_BGRÁFICO_5" localSheetId="0" hidden="1">[8]ANALI2001!#REF!</definedName>
    <definedName name="_16__123Graph_BGRÁFICO_5" hidden="1">[8]ANALI2001!#REF!</definedName>
    <definedName name="_17__123Graph_BCHART_1" hidden="1">[1]PG_Absoluto!$Q$11:$W$11</definedName>
    <definedName name="_17__123Graph_BCHART_4" hidden="1">[1]PG_Absoluto!$Q$115:$W$115</definedName>
    <definedName name="_17__123Graph_BCHART_5" localSheetId="0" hidden="1">#REF!</definedName>
    <definedName name="_17__123Graph_BCHART_5" hidden="1">#REF!</definedName>
    <definedName name="_17__123Graph_BCHART_6" localSheetId="0" hidden="1">#REF!</definedName>
    <definedName name="_17__123Graph_BCHART_6" hidden="1">#REF!</definedName>
    <definedName name="_17__123Graph_BCHART_7" localSheetId="0" hidden="1">#REF!</definedName>
    <definedName name="_17__123Graph_BCHART_7" hidden="1">#REF!</definedName>
    <definedName name="_17__123Graph_BCHART_8" localSheetId="0" hidden="1">#REF!</definedName>
    <definedName name="_17__123Graph_BCHART_8" hidden="1">#REF!</definedName>
    <definedName name="_17__123Graph_BGRÁFICO_2" hidden="1">[8]ANALI2001!$A$13:$N$13</definedName>
    <definedName name="_17__123Graph_BGRÁFICO_3" hidden="1">[8]ANALI2001!$A$22:$N$22</definedName>
    <definedName name="_17__123Graph_BGRÁFICO_5" localSheetId="0" hidden="1">[8]ANALI2001!#REF!</definedName>
    <definedName name="_17__123Graph_BGRÁFICO_5" hidden="1">[8]ANALI2001!#REF!</definedName>
    <definedName name="_17__123Graph_CGRÁFICO" hidden="1">[8]ANALI2001!$B$6:$N$6</definedName>
    <definedName name="_18__123Graph_BCHART_2" hidden="1">[1]PG_Absoluto!$Q$46:$W$46</definedName>
    <definedName name="_18__123Graph_BCHART_5" localSheetId="0" hidden="1">#REF!</definedName>
    <definedName name="_18__123Graph_BCHART_5" hidden="1">#REF!</definedName>
    <definedName name="_18__123Graph_BCHART_6" localSheetId="0" hidden="1">#REF!</definedName>
    <definedName name="_18__123Graph_BCHART_6" hidden="1">#REF!</definedName>
    <definedName name="_18__123Graph_BCHART_7" localSheetId="0" hidden="1">#REF!</definedName>
    <definedName name="_18__123Graph_BCHART_7" hidden="1">#REF!</definedName>
    <definedName name="_18__123Graph_BCHART_8" localSheetId="0" hidden="1">#REF!</definedName>
    <definedName name="_18__123Graph_BCHART_8" hidden="1">#REF!</definedName>
    <definedName name="_18__123Graph_BGRÁFICO_3" hidden="1">[8]ANALI2001!$A$22:$N$22</definedName>
    <definedName name="_18__123Graph_BGRÁFICO_4" hidden="1">[8]ANALI2001!$A$31:$N$31</definedName>
    <definedName name="_18__123Graph_CCHART_1" hidden="1">[1]PG_Absoluto!$Q$12:$W$12</definedName>
    <definedName name="_18__123Graph_CGRÁFICO" hidden="1">[8]ANALI2001!$B$6:$N$6</definedName>
    <definedName name="_18__123Graph_CGRÁFICO_1" hidden="1">[8]ANALI2001!$B$6:$N$6</definedName>
    <definedName name="_18__123Graph_XCHART_1" hidden="1">'[11]ResGeral-NOV01'!$C$10:$C$14</definedName>
    <definedName name="_19___123Graph_CCHART_1" hidden="1">[1]PG_Absoluto!$Q$12:$W$12</definedName>
    <definedName name="_19__123Graph_BCHART_3" hidden="1">[1]PG_Absoluto!$Q$80:$W$80</definedName>
    <definedName name="_19__123Graph_BCHART_6" localSheetId="0" hidden="1">#REF!</definedName>
    <definedName name="_19__123Graph_BCHART_6" hidden="1">#REF!</definedName>
    <definedName name="_19__123Graph_BCHART_7" localSheetId="0" hidden="1">#REF!</definedName>
    <definedName name="_19__123Graph_BCHART_7" hidden="1">#REF!</definedName>
    <definedName name="_19__123Graph_BCHART_8" localSheetId="0" hidden="1">#REF!</definedName>
    <definedName name="_19__123Graph_BCHART_8" hidden="1">#REF!</definedName>
    <definedName name="_19__123Graph_BGRÁFICO_4" hidden="1">[8]ANALI2001!$A$31:$N$31</definedName>
    <definedName name="_19__123Graph_BGRÁFICO_5" localSheetId="0" hidden="1">[8]ANALI2001!#REF!</definedName>
    <definedName name="_19__123Graph_BGRÁFICO_5" hidden="1">[8]ANALI2001!#REF!</definedName>
    <definedName name="_19__123Graph_CCHART_1" hidden="1">[1]PG_Absoluto!$Q$12:$W$12</definedName>
    <definedName name="_19__123Graph_CCHART_2" hidden="1">[1]PG_Absoluto!$Q$47:$W$47</definedName>
    <definedName name="_19__123Graph_CGRÁFICO_1" hidden="1">[8]ANALI2001!$B$6:$N$6</definedName>
    <definedName name="_19__123Graph_CGRÁFICO_2" hidden="1">[8]ANALI2001!$A$14:$N$14</definedName>
    <definedName name="_19__123Graph_XCHART_3" hidden="1">'[11]ResGeral-NOV01'!$L$35:$L$47</definedName>
    <definedName name="_2___123Graph_ACHART_2" hidden="1">[1]PG_Absoluto!$Q$45:$W$45</definedName>
    <definedName name="_2__123Graph_ACDIUS" hidden="1">[12]TESTE!$E$132:$E$151</definedName>
    <definedName name="_2__123Graph_ACHART_1" hidden="1">'[11]ResGeral-NOV01'!$F$10:$F$14</definedName>
    <definedName name="_2__123Graph_ACHART_2" hidden="1">[1]PG_Absoluto!$Q$45:$W$45</definedName>
    <definedName name="_2__123Graph_AOPER_2" localSheetId="0" hidden="1">[4]Q2_2!#REF!</definedName>
    <definedName name="_2__123Graph_AOPER_2" hidden="1">[4]Q2_2!#REF!</definedName>
    <definedName name="_2__123Graph_BCDIUS" hidden="1">[5]TESTE!$H$132:$H$151</definedName>
    <definedName name="_2__123Graph_XOPER_2" localSheetId="0" hidden="1">[4]Q2_2!#REF!</definedName>
    <definedName name="_2__123Graph_XOPER_2" hidden="1">[4]Q2_2!#REF!</definedName>
    <definedName name="_20__123Graph_BCHART_4" hidden="1">[1]PG_Absoluto!$Q$115:$W$115</definedName>
    <definedName name="_20__123Graph_BCHART_7" localSheetId="0" hidden="1">#REF!</definedName>
    <definedName name="_20__123Graph_BCHART_7" hidden="1">#REF!</definedName>
    <definedName name="_20__123Graph_BCHART_8" localSheetId="0" hidden="1">#REF!</definedName>
    <definedName name="_20__123Graph_BCHART_8" hidden="1">#REF!</definedName>
    <definedName name="_20__123Graph_BGRÁFICO_5" localSheetId="0" hidden="1">[8]ANALI2001!#REF!</definedName>
    <definedName name="_20__123Graph_BGRÁFICO_5" hidden="1">[8]ANALI2001!#REF!</definedName>
    <definedName name="_20__123Graph_CCHART_1" hidden="1">[1]PG_Absoluto!$Q$12:$W$12</definedName>
    <definedName name="_20__123Graph_CCHART_2" hidden="1">[1]PG_Absoluto!$Q$47:$W$47</definedName>
    <definedName name="_20__123Graph_CCHART_3" hidden="1">[1]PG_Absoluto!$Q$81:$W$81</definedName>
    <definedName name="_20__123Graph_CGRÁFICO" hidden="1">[8]ANALI2001!$B$6:$N$6</definedName>
    <definedName name="_20__123Graph_CGRÁFICO_2" hidden="1">[8]ANALI2001!$A$14:$N$14</definedName>
    <definedName name="_20__123Graph_CGRÁFICO_3" hidden="1">[8]ANALI2001!$A$23:$N$23</definedName>
    <definedName name="_21__123Graph_BCHART_5" localSheetId="0" hidden="1">#REF!</definedName>
    <definedName name="_21__123Graph_BCHART_5" hidden="1">#REF!</definedName>
    <definedName name="_21__123Graph_BCHART_8" localSheetId="0" hidden="1">#REF!</definedName>
    <definedName name="_21__123Graph_BCHART_8" hidden="1">#REF!</definedName>
    <definedName name="_21__123Graph_CCHART_1" hidden="1">[1]PG_Absoluto!$Q$12:$W$12</definedName>
    <definedName name="_21__123Graph_CCHART_2" hidden="1">[1]PG_Absoluto!$Q$47:$W$47</definedName>
    <definedName name="_21__123Graph_CCHART_3" hidden="1">[1]PG_Absoluto!$Q$81:$W$81</definedName>
    <definedName name="_21__123Graph_CCHART_4" hidden="1">[1]PG_Absoluto!$Q$116:$W$116</definedName>
    <definedName name="_21__123Graph_CGRÁFICO" hidden="1">[8]ANALI2001!$B$6:$N$6</definedName>
    <definedName name="_21__123Graph_CGRÁFICO_1" hidden="1">[8]ANALI2001!$B$6:$N$6</definedName>
    <definedName name="_21__123Graph_CGRÁFICO_3" hidden="1">[8]ANALI2001!$A$23:$N$23</definedName>
    <definedName name="_21__123Graph_CGRÁFICO_4" hidden="1">[8]ANALI2001!$A$32:$N$32</definedName>
    <definedName name="_22__123Graph_BCHART_6" localSheetId="0" hidden="1">#REF!</definedName>
    <definedName name="_22__123Graph_BCHART_6" hidden="1">#REF!</definedName>
    <definedName name="_22__123Graph_CCHART_1" hidden="1">[1]PG_Absoluto!$Q$12:$W$12</definedName>
    <definedName name="_22__123Graph_CCHART_2" hidden="1">[1]PG_Absoluto!$Q$47:$W$47</definedName>
    <definedName name="_22__123Graph_CCHART_3" hidden="1">[1]PG_Absoluto!$Q$81:$W$81</definedName>
    <definedName name="_22__123Graph_CCHART_4" hidden="1">[1]PG_Absoluto!$Q$116:$W$116</definedName>
    <definedName name="_22__123Graph_CCHART_5" localSheetId="0" hidden="1">#REF!</definedName>
    <definedName name="_22__123Graph_CCHART_5" hidden="1">#REF!</definedName>
    <definedName name="_22__123Graph_CGRÁFICO_1" hidden="1">[8]ANALI2001!$B$6:$N$6</definedName>
    <definedName name="_22__123Graph_CGRÁFICO_2" hidden="1">[8]ANALI2001!$A$14:$N$14</definedName>
    <definedName name="_22__123Graph_CGRÁFICO_4" hidden="1">[8]ANALI2001!$A$32:$N$32</definedName>
    <definedName name="_22__123Graph_CGRÁFICO_5" localSheetId="0" hidden="1">[8]ANALI2001!#REF!</definedName>
    <definedName name="_22__123Graph_CGRÁFICO_5" hidden="1">[8]ANALI2001!#REF!</definedName>
    <definedName name="_23__123Graph_BCHART_7" localSheetId="0" hidden="1">#REF!</definedName>
    <definedName name="_23__123Graph_BCHART_7" hidden="1">#REF!</definedName>
    <definedName name="_23__123Graph_CCHART_2" hidden="1">[1]PG_Absoluto!$Q$47:$W$47</definedName>
    <definedName name="_23__123Graph_CCHART_3" hidden="1">[1]PG_Absoluto!$Q$81:$W$81</definedName>
    <definedName name="_23__123Graph_CCHART_4" hidden="1">[1]PG_Absoluto!$Q$116:$W$116</definedName>
    <definedName name="_23__123Graph_CCHART_5" localSheetId="0" hidden="1">#REF!</definedName>
    <definedName name="_23__123Graph_CCHART_5" hidden="1">#REF!</definedName>
    <definedName name="_23__123Graph_CCHART_6" localSheetId="0" hidden="1">#REF!</definedName>
    <definedName name="_23__123Graph_CCHART_6" hidden="1">#REF!</definedName>
    <definedName name="_23__123Graph_CGRÁFICO_2" hidden="1">[8]ANALI2001!$A$14:$N$14</definedName>
    <definedName name="_23__123Graph_CGRÁFICO_3" hidden="1">[8]ANALI2001!$A$23:$N$23</definedName>
    <definedName name="_23__123Graph_CGRÁFICO_5" localSheetId="0" hidden="1">[8]ANALI2001!#REF!</definedName>
    <definedName name="_23__123Graph_CGRÁFICO_5" hidden="1">[8]ANALI2001!#REF!</definedName>
    <definedName name="_23__123Graph_XCDIUS" hidden="1">[5]TESTE!$C$132:$C$151</definedName>
    <definedName name="_24__123Graph_BCHART_8" localSheetId="0" hidden="1">#REF!</definedName>
    <definedName name="_24__123Graph_BCHART_8" hidden="1">#REF!</definedName>
    <definedName name="_24__123Graph_CCHART_3" hidden="1">[1]PG_Absoluto!$Q$81:$W$81</definedName>
    <definedName name="_24__123Graph_CCHART_4" hidden="1">[1]PG_Absoluto!$Q$116:$W$116</definedName>
    <definedName name="_24__123Graph_CCHART_5" localSheetId="0" hidden="1">#REF!</definedName>
    <definedName name="_24__123Graph_CCHART_5" hidden="1">#REF!</definedName>
    <definedName name="_24__123Graph_CCHART_6" localSheetId="0" hidden="1">#REF!</definedName>
    <definedName name="_24__123Graph_CCHART_6" hidden="1">#REF!</definedName>
    <definedName name="_24__123Graph_CCHART_7" localSheetId="0" hidden="1">#REF!</definedName>
    <definedName name="_24__123Graph_CCHART_7" hidden="1">#REF!</definedName>
    <definedName name="_24__123Graph_CGRÁFICO_3" hidden="1">[8]ANALI2001!$A$23:$N$23</definedName>
    <definedName name="_24__123Graph_CGRÁFICO_4" hidden="1">[8]ANALI2001!$A$32:$N$32</definedName>
    <definedName name="_24__123Graph_XCDIUS" hidden="1">[5]TESTE!$C$132:$C$151</definedName>
    <definedName name="_24__123Graph_XGRÁFICO" hidden="1">[8]ANALI2001!$B$3:$N$3</definedName>
    <definedName name="_25__123Graph_CCHART_1" hidden="1">[1]PG_Absoluto!$Q$12:$W$12</definedName>
    <definedName name="_25__123Graph_CCHART_4" hidden="1">[1]PG_Absoluto!$Q$116:$W$116</definedName>
    <definedName name="_25__123Graph_CCHART_5" localSheetId="0" hidden="1">#REF!</definedName>
    <definedName name="_25__123Graph_CCHART_5" hidden="1">#REF!</definedName>
    <definedName name="_25__123Graph_CCHART_6" localSheetId="0" hidden="1">#REF!</definedName>
    <definedName name="_25__123Graph_CCHART_6" hidden="1">#REF!</definedName>
    <definedName name="_25__123Graph_CCHART_7" localSheetId="0" hidden="1">#REF!</definedName>
    <definedName name="_25__123Graph_CCHART_7" hidden="1">#REF!</definedName>
    <definedName name="_25__123Graph_CCHART_8" localSheetId="0" hidden="1">#REF!</definedName>
    <definedName name="_25__123Graph_CCHART_8" hidden="1">#REF!</definedName>
    <definedName name="_25__123Graph_CGRÁFICO_4" hidden="1">[8]ANALI2001!$A$32:$N$32</definedName>
    <definedName name="_25__123Graph_CGRÁFICO_5" localSheetId="0" hidden="1">[8]ANALI2001!#REF!</definedName>
    <definedName name="_25__123Graph_CGRÁFICO_5" hidden="1">[8]ANALI2001!#REF!</definedName>
    <definedName name="_25__123Graph_XGRÁFICO" hidden="1">[8]ANALI2001!$B$3:$N$3</definedName>
    <definedName name="_25__123Graph_XGRÁFICO_1" hidden="1">[8]ANALI2001!$B$3:$N$3</definedName>
    <definedName name="_26__123Graph_CCHART_2" hidden="1">[1]PG_Absoluto!$Q$47:$W$47</definedName>
    <definedName name="_26__123Graph_CCHART_5" localSheetId="0" hidden="1">#REF!</definedName>
    <definedName name="_26__123Graph_CCHART_5" hidden="1">#REF!</definedName>
    <definedName name="_26__123Graph_CCHART_6" localSheetId="0" hidden="1">#REF!</definedName>
    <definedName name="_26__123Graph_CCHART_6" hidden="1">#REF!</definedName>
    <definedName name="_26__123Graph_CCHART_7" localSheetId="0" hidden="1">#REF!</definedName>
    <definedName name="_26__123Graph_CCHART_7" hidden="1">#REF!</definedName>
    <definedName name="_26__123Graph_CCHART_8" localSheetId="0" hidden="1">#REF!</definedName>
    <definedName name="_26__123Graph_CCHART_8" hidden="1">#REF!</definedName>
    <definedName name="_26__123Graph_CGRÁFICO_5" localSheetId="0" hidden="1">[8]ANALI2001!#REF!</definedName>
    <definedName name="_26__123Graph_CGRÁFICO_5" hidden="1">[8]ANALI2001!#REF!</definedName>
    <definedName name="_26__123Graph_DCHART_1" hidden="1">[1]PG_Absoluto!$Q$13:$W$13</definedName>
    <definedName name="_26__123Graph_XCDIUS" hidden="1">[5]TESTE!$C$132:$C$151</definedName>
    <definedName name="_26__123Graph_XGRÁFICO_1" hidden="1">[8]ANALI2001!$B$3:$N$3</definedName>
    <definedName name="_26__123Graph_XGRÁFICO_2" hidden="1">[8]ANALI2001!$A$3:$N$3</definedName>
    <definedName name="_27___123Graph_DCHART_1" hidden="1">[1]PG_Absoluto!$Q$13:$W$13</definedName>
    <definedName name="_27__123Graph_CCHART_3" hidden="1">[1]PG_Absoluto!$Q$81:$W$81</definedName>
    <definedName name="_27__123Graph_CCHART_6" localSheetId="0" hidden="1">#REF!</definedName>
    <definedName name="_27__123Graph_CCHART_6" hidden="1">#REF!</definedName>
    <definedName name="_27__123Graph_CCHART_7" localSheetId="0" hidden="1">#REF!</definedName>
    <definedName name="_27__123Graph_CCHART_7" hidden="1">#REF!</definedName>
    <definedName name="_27__123Graph_CCHART_8" localSheetId="0" hidden="1">#REF!</definedName>
    <definedName name="_27__123Graph_CCHART_8" hidden="1">#REF!</definedName>
    <definedName name="_27__123Graph_DCHART_1" hidden="1">[1]PG_Absoluto!$Q$13:$W$13</definedName>
    <definedName name="_27__123Graph_DCHART_2" hidden="1">[1]PG_Absoluto!$Q$48:$W$48</definedName>
    <definedName name="_27__123Graph_XCDIUS" hidden="1">[5]TESTE!$C$132:$C$151</definedName>
    <definedName name="_27__123Graph_XGRÁFICO" hidden="1">[8]ANALI2001!$B$3:$N$3</definedName>
    <definedName name="_27__123Graph_XGRÁFICO_2" hidden="1">[8]ANALI2001!$A$3:$N$3</definedName>
    <definedName name="_27__123Graph_XGRÁFICO_3" hidden="1">[8]ANALI2001!$A$3:$N$3</definedName>
    <definedName name="_27_123g" localSheetId="0" hidden="1">#REF!</definedName>
    <definedName name="_27_123g" hidden="1">#REF!</definedName>
    <definedName name="_28___123Graph_DCHART_2" hidden="1">[1]PG_Absoluto!$Q$48:$W$48</definedName>
    <definedName name="_28__123Graph_CCHART_4" hidden="1">[1]PG_Absoluto!$Q$116:$W$116</definedName>
    <definedName name="_28__123Graph_CCHART_7" localSheetId="0" hidden="1">#REF!</definedName>
    <definedName name="_28__123Graph_CCHART_7" hidden="1">#REF!</definedName>
    <definedName name="_28__123Graph_CCHART_8" localSheetId="0" hidden="1">#REF!</definedName>
    <definedName name="_28__123Graph_CCHART_8" hidden="1">#REF!</definedName>
    <definedName name="_28__123Graph_DCHART_1" hidden="1">[1]PG_Absoluto!$Q$13:$W$13</definedName>
    <definedName name="_28__123Graph_DCHART_2" hidden="1">[1]PG_Absoluto!$Q$48:$W$48</definedName>
    <definedName name="_28__123Graph_DCHART_3" hidden="1">[1]PG_Absoluto!$Q$82:$W$82</definedName>
    <definedName name="_28__123Graph_XGRÁFICO" hidden="1">[8]ANALI2001!$B$3:$N$3</definedName>
    <definedName name="_28__123Graph_XGRÁFICO_1" hidden="1">[8]ANALI2001!$B$3:$N$3</definedName>
    <definedName name="_28__123Graph_XGRÁFICO_3" hidden="1">[8]ANALI2001!$A$3:$N$3</definedName>
    <definedName name="_28__123Graph_XGRÁFICO_4" hidden="1">[8]ANALI2001!$A$3:$N$3</definedName>
    <definedName name="_29___123Graph_DCHART_3" hidden="1">[1]PG_Absoluto!$Q$82:$W$82</definedName>
    <definedName name="_29__123Graph_AOPER_2" localSheetId="0" hidden="1">[4]Q2_2!#REF!</definedName>
    <definedName name="_29__123Graph_AOPER_2" hidden="1">[4]Q2_2!#REF!</definedName>
    <definedName name="_29__123Graph_CCHART_5" localSheetId="0" hidden="1">#REF!</definedName>
    <definedName name="_29__123Graph_CCHART_5" hidden="1">#REF!</definedName>
    <definedName name="_29__123Graph_CCHART_8" localSheetId="0" hidden="1">#REF!</definedName>
    <definedName name="_29__123Graph_CCHART_8" hidden="1">#REF!</definedName>
    <definedName name="_29__123Graph_DCHART_1" hidden="1">[1]PG_Absoluto!$Q$13:$W$13</definedName>
    <definedName name="_29__123Graph_DCHART_2" hidden="1">[1]PG_Absoluto!$Q$48:$W$48</definedName>
    <definedName name="_29__123Graph_DCHART_3" hidden="1">[1]PG_Absoluto!$Q$82:$W$82</definedName>
    <definedName name="_29__123Graph_DCHART_4" hidden="1">[1]PG_Absoluto!$Q$117:$W$117</definedName>
    <definedName name="_29__123Graph_XGRÁFICO_1" hidden="1">[8]ANALI2001!$B$3:$N$3</definedName>
    <definedName name="_29__123Graph_XGRÁFICO_2" hidden="1">[8]ANALI2001!$A$3:$N$3</definedName>
    <definedName name="_29__123Graph_XGRÁFICO_4" hidden="1">[8]ANALI2001!$A$3:$N$3</definedName>
    <definedName name="_3___123Graph_ACHART_3" hidden="1">[1]PG_Absoluto!$Q$79:$W$79</definedName>
    <definedName name="_3__123Graph_ACDIUS" hidden="1">[5]TESTE!$E$132:$E$151</definedName>
    <definedName name="_3__123Graph_ACHART_3" hidden="1">[1]PG_Absoluto!$Q$79:$W$79</definedName>
    <definedName name="_3__123Graph_BCDIUS" hidden="1">[12]TESTE!$H$132:$H$151</definedName>
    <definedName name="_3__123Graph_XCDIUS" hidden="1">[5]TESTE!$C$132:$C$151</definedName>
    <definedName name="_30___123Graph_DCHART_4" hidden="1">[1]PG_Absoluto!$Q$117:$W$117</definedName>
    <definedName name="_30__123Graph_CCHART_6" localSheetId="0" hidden="1">#REF!</definedName>
    <definedName name="_30__123Graph_CCHART_6" hidden="1">#REF!</definedName>
    <definedName name="_30__123Graph_DCHART_1" hidden="1">[1]PG_Absoluto!$Q$13:$W$13</definedName>
    <definedName name="_30__123Graph_DCHART_2" hidden="1">[1]PG_Absoluto!$Q$48:$W$48</definedName>
    <definedName name="_30__123Graph_DCHART_3" hidden="1">[1]PG_Absoluto!$Q$82:$W$82</definedName>
    <definedName name="_30__123Graph_DCHART_4" hidden="1">[1]PG_Absoluto!$Q$117:$W$117</definedName>
    <definedName name="_30__123Graph_DCHART_5" localSheetId="0" hidden="1">#REF!</definedName>
    <definedName name="_30__123Graph_DCHART_5" hidden="1">#REF!</definedName>
    <definedName name="_30__123Graph_XGRÁFICO_2" hidden="1">[8]ANALI2001!$A$3:$N$3</definedName>
    <definedName name="_30__123Graph_XGRÁFICO_3" hidden="1">[8]ANALI2001!$A$3:$N$3</definedName>
    <definedName name="_31__123Graph_CCHART_7" localSheetId="0" hidden="1">#REF!</definedName>
    <definedName name="_31__123Graph_CCHART_7" hidden="1">#REF!</definedName>
    <definedName name="_31__123Graph_DCHART_2" hidden="1">[1]PG_Absoluto!$Q$48:$W$48</definedName>
    <definedName name="_31__123Graph_DCHART_3" hidden="1">[1]PG_Absoluto!$Q$82:$W$82</definedName>
    <definedName name="_31__123Graph_DCHART_4" hidden="1">[1]PG_Absoluto!$Q$117:$W$117</definedName>
    <definedName name="_31__123Graph_DCHART_5" localSheetId="0" hidden="1">#REF!</definedName>
    <definedName name="_31__123Graph_DCHART_5" hidden="1">#REF!</definedName>
    <definedName name="_31__123Graph_DCHART_6" localSheetId="0" hidden="1">#REF!</definedName>
    <definedName name="_31__123Graph_DCHART_6" hidden="1">#REF!</definedName>
    <definedName name="_31__123Graph_XGRÁFICO_3" hidden="1">[8]ANALI2001!$A$3:$N$3</definedName>
    <definedName name="_31__123Graph_XGRÁFICO_4" hidden="1">[8]ANALI2001!$A$3:$N$3</definedName>
    <definedName name="_32__123Graph_CCHART_8" localSheetId="0" hidden="1">#REF!</definedName>
    <definedName name="_32__123Graph_CCHART_8" hidden="1">#REF!</definedName>
    <definedName name="_32__123Graph_DCHART_3" hidden="1">[1]PG_Absoluto!$Q$82:$W$82</definedName>
    <definedName name="_32__123Graph_DCHART_4" hidden="1">[1]PG_Absoluto!$Q$117:$W$117</definedName>
    <definedName name="_32__123Graph_DCHART_5" localSheetId="0" hidden="1">#REF!</definedName>
    <definedName name="_32__123Graph_DCHART_5" hidden="1">#REF!</definedName>
    <definedName name="_32__123Graph_DCHART_6" localSheetId="0" hidden="1">#REF!</definedName>
    <definedName name="_32__123Graph_DCHART_6" hidden="1">#REF!</definedName>
    <definedName name="_32__123Graph_DCHART_7" localSheetId="0" hidden="1">#REF!</definedName>
    <definedName name="_32__123Graph_DCHART_7" hidden="1">#REF!</definedName>
    <definedName name="_32__123Graph_XGRÁFICO_4" hidden="1">[8]ANALI2001!$A$3:$N$3</definedName>
    <definedName name="_33__123Graph_DCHART_1" hidden="1">[1]PG_Absoluto!$Q$13:$W$13</definedName>
    <definedName name="_33__123Graph_DCHART_4" hidden="1">[1]PG_Absoluto!$Q$117:$W$117</definedName>
    <definedName name="_33__123Graph_DCHART_5" localSheetId="0" hidden="1">#REF!</definedName>
    <definedName name="_33__123Graph_DCHART_5" hidden="1">#REF!</definedName>
    <definedName name="_33__123Graph_DCHART_6" localSheetId="0" hidden="1">#REF!</definedName>
    <definedName name="_33__123Graph_DCHART_6" hidden="1">#REF!</definedName>
    <definedName name="_33__123Graph_DCHART_7" localSheetId="0" hidden="1">#REF!</definedName>
    <definedName name="_33__123Graph_DCHART_7" hidden="1">#REF!</definedName>
    <definedName name="_33__123Graph_DCHART_8" localSheetId="0" hidden="1">#REF!</definedName>
    <definedName name="_33__123Graph_DCHART_8" hidden="1">#REF!</definedName>
    <definedName name="_34__123Graph_DCHART_2" hidden="1">[1]PG_Absoluto!$Q$48:$W$48</definedName>
    <definedName name="_34__123Graph_DCHART_5" localSheetId="0" hidden="1">#REF!</definedName>
    <definedName name="_34__123Graph_DCHART_5" hidden="1">#REF!</definedName>
    <definedName name="_34__123Graph_DCHART_6" localSheetId="0" hidden="1">#REF!</definedName>
    <definedName name="_34__123Graph_DCHART_6" hidden="1">#REF!</definedName>
    <definedName name="_34__123Graph_DCHART_7" localSheetId="0" hidden="1">#REF!</definedName>
    <definedName name="_34__123Graph_DCHART_7" hidden="1">#REF!</definedName>
    <definedName name="_34__123Graph_DCHART_8" localSheetId="0" hidden="1">#REF!</definedName>
    <definedName name="_34__123Graph_DCHART_8" hidden="1">#REF!</definedName>
    <definedName name="_34__123Graph_XCHART_1" hidden="1">[1]PG_Absoluto!$Q$9:$W$9</definedName>
    <definedName name="_35___123Graph_XCHART_1" hidden="1">[1]PG_Absoluto!$Q$9:$W$9</definedName>
    <definedName name="_35__123Graph_DCHART_3" hidden="1">[1]PG_Absoluto!$Q$82:$W$82</definedName>
    <definedName name="_35__123Graph_DCHART_6" localSheetId="0" hidden="1">#REF!</definedName>
    <definedName name="_35__123Graph_DCHART_6" hidden="1">#REF!</definedName>
    <definedName name="_35__123Graph_DCHART_7" localSheetId="0" hidden="1">#REF!</definedName>
    <definedName name="_35__123Graph_DCHART_7" hidden="1">#REF!</definedName>
    <definedName name="_35__123Graph_DCHART_8" localSheetId="0" hidden="1">#REF!</definedName>
    <definedName name="_35__123Graph_DCHART_8" hidden="1">#REF!</definedName>
    <definedName name="_35__123Graph_XCHART_1" hidden="1">[1]PG_Absoluto!$Q$9:$W$9</definedName>
    <definedName name="_35__123Graph_XCHART_2" hidden="1">[1]PG_Absoluto!$Q$43:$W$43</definedName>
    <definedName name="_36___123Graph_XCHART_2" hidden="1">[1]PG_Absoluto!$Q$43:$W$43</definedName>
    <definedName name="_36__123Graph_DCHART_4" hidden="1">[1]PG_Absoluto!$Q$117:$W$117</definedName>
    <definedName name="_36__123Graph_DCHART_7" localSheetId="0" hidden="1">#REF!</definedName>
    <definedName name="_36__123Graph_DCHART_7" hidden="1">#REF!</definedName>
    <definedName name="_36__123Graph_DCHART_8" localSheetId="0" hidden="1">#REF!</definedName>
    <definedName name="_36__123Graph_DCHART_8" hidden="1">#REF!</definedName>
    <definedName name="_36__123Graph_XCHART_1" hidden="1">[1]PG_Absoluto!$Q$9:$W$9</definedName>
    <definedName name="_36__123Graph_XCHART_2" hidden="1">[1]PG_Absoluto!$Q$43:$W$43</definedName>
    <definedName name="_36__123Graph_XCHART_3" hidden="1">[1]PG_Absoluto!$Q$77:$W$77</definedName>
    <definedName name="_37___123Graph_XCHART_3" hidden="1">[1]PG_Absoluto!$Q$77:$W$77</definedName>
    <definedName name="_37__123Graph_DCHART_5" localSheetId="0" hidden="1">#REF!</definedName>
    <definedName name="_37__123Graph_DCHART_5" hidden="1">#REF!</definedName>
    <definedName name="_37__123Graph_DCHART_8" localSheetId="0" hidden="1">#REF!</definedName>
    <definedName name="_37__123Graph_DCHART_8" hidden="1">#REF!</definedName>
    <definedName name="_37__123Graph_XCHART_1" hidden="1">[1]PG_Absoluto!$Q$9:$W$9</definedName>
    <definedName name="_37__123Graph_XCHART_2" hidden="1">[1]PG_Absoluto!$Q$43:$W$43</definedName>
    <definedName name="_37__123Graph_XCHART_3" hidden="1">[1]PG_Absoluto!$Q$77:$W$77</definedName>
    <definedName name="_37__123Graph_XCHART_4" hidden="1">[1]PG_Absoluto!$Q$112:$W$112</definedName>
    <definedName name="_38___123Graph_XCHART_4" hidden="1">[1]PG_Absoluto!$Q$112:$W$112</definedName>
    <definedName name="_38__123Graph_DCHART_6" localSheetId="0" hidden="1">#REF!</definedName>
    <definedName name="_38__123Graph_DCHART_6" hidden="1">#REF!</definedName>
    <definedName name="_38__123Graph_XCHART_1" hidden="1">[1]PG_Absoluto!$Q$9:$W$9</definedName>
    <definedName name="_38__123Graph_XCHART_2" hidden="1">[1]PG_Absoluto!$Q$43:$W$43</definedName>
    <definedName name="_38__123Graph_XCHART_3" hidden="1">[1]PG_Absoluto!$Q$77:$W$77</definedName>
    <definedName name="_38__123Graph_XCHART_4" hidden="1">[1]PG_Absoluto!$Q$112:$W$112</definedName>
    <definedName name="_38__123Graph_XCHART_6" localSheetId="0" hidden="1">#REF!</definedName>
    <definedName name="_38__123Graph_XCHART_6" hidden="1">#REF!</definedName>
    <definedName name="_39__123Graph_DCHART_7" localSheetId="0" hidden="1">#REF!</definedName>
    <definedName name="_39__123Graph_DCHART_7" hidden="1">#REF!</definedName>
    <definedName name="_39__123Graph_XCHART_2" hidden="1">[1]PG_Absoluto!$Q$43:$W$43</definedName>
    <definedName name="_39__123Graph_XCHART_3" hidden="1">[1]PG_Absoluto!$Q$77:$W$77</definedName>
    <definedName name="_39__123Graph_XCHART_4" hidden="1">[1]PG_Absoluto!$Q$112:$W$112</definedName>
    <definedName name="_39__123Graph_XCHART_6" localSheetId="0" hidden="1">#REF!</definedName>
    <definedName name="_39__123Graph_XCHART_6" hidden="1">#REF!</definedName>
    <definedName name="_39__123Graph_XCHART_7" localSheetId="0" hidden="1">#REF!</definedName>
    <definedName name="_39__123Graph_XCHART_7" hidden="1">#REF!</definedName>
    <definedName name="_4__123Graph_ACDIUS" hidden="1">[5]TESTE!$E$132:$E$151</definedName>
    <definedName name="_4__123Graph_ACHART_4" hidden="1">[1]PG_Absoluto!$Q$114:$W$114</definedName>
    <definedName name="_4__123Graph_AGRÁFICO" hidden="1">[8]ANALI2001!$B$4:$N$4</definedName>
    <definedName name="_4__123Graph_XCDIUS" hidden="1">[12]TESTE!$C$132:$C$151</definedName>
    <definedName name="_4__123Graph_XOPER_2" localSheetId="0" hidden="1">[4]Q2_2!#REF!</definedName>
    <definedName name="_4__123Graph_XOPER_2" hidden="1">[4]Q2_2!#REF!</definedName>
    <definedName name="_40__123Graph_DCHART_8" localSheetId="0" hidden="1">#REF!</definedName>
    <definedName name="_40__123Graph_DCHART_8" hidden="1">#REF!</definedName>
    <definedName name="_40__123Graph_XCHART_3" hidden="1">[1]PG_Absoluto!$Q$77:$W$77</definedName>
    <definedName name="_40__123Graph_XCHART_4" hidden="1">[1]PG_Absoluto!$Q$112:$W$112</definedName>
    <definedName name="_40__123Graph_XCHART_6" localSheetId="0" hidden="1">#REF!</definedName>
    <definedName name="_40__123Graph_XCHART_6" hidden="1">#REF!</definedName>
    <definedName name="_40__123Graph_XCHART_7" localSheetId="0" hidden="1">#REF!</definedName>
    <definedName name="_40__123Graph_XCHART_7" hidden="1">#REF!</definedName>
    <definedName name="_40__123Graph_XCHART_8" localSheetId="0" hidden="1">#REF!</definedName>
    <definedName name="_40__123Graph_XCHART_8" hidden="1">#REF!</definedName>
    <definedName name="_41__123Graph_XCHART_1" hidden="1">[1]PG_Absoluto!$Q$9:$W$9</definedName>
    <definedName name="_41__123Graph_XCHART_4" hidden="1">[1]PG_Absoluto!$Q$112:$W$112</definedName>
    <definedName name="_41__123Graph_XCHART_6" localSheetId="0" hidden="1">#REF!</definedName>
    <definedName name="_41__123Graph_XCHART_6" hidden="1">#REF!</definedName>
    <definedName name="_41__123Graph_XCHART_7" localSheetId="0" hidden="1">#REF!</definedName>
    <definedName name="_41__123Graph_XCHART_7" hidden="1">#REF!</definedName>
    <definedName name="_41__123Graph_XCHART_8" localSheetId="0" hidden="1">#REF!</definedName>
    <definedName name="_41__123Graph_XCHART_8" hidden="1">#REF!</definedName>
    <definedName name="_41__123Graph_XOPER_2" localSheetId="0" hidden="1">[13]Q2_2!#REF!</definedName>
    <definedName name="_41__123Graph_XOPER_2" hidden="1">[13]Q2_2!#REF!</definedName>
    <definedName name="_42__123Graph_XCHART_2" hidden="1">[1]PG_Absoluto!$Q$43:$W$43</definedName>
    <definedName name="_42__123Graph_XCHART_6" localSheetId="0" hidden="1">#REF!</definedName>
    <definedName name="_42__123Graph_XCHART_6" hidden="1">#REF!</definedName>
    <definedName name="_42__123Graph_XCHART_7" localSheetId="0" hidden="1">#REF!</definedName>
    <definedName name="_42__123Graph_XCHART_7" hidden="1">#REF!</definedName>
    <definedName name="_42__123Graph_XCHART_8" localSheetId="0" hidden="1">#REF!</definedName>
    <definedName name="_42__123Graph_XCHART_8" hidden="1">#REF!</definedName>
    <definedName name="_43__123Graph_XCHART_3" hidden="1">[1]PG_Absoluto!$Q$77:$W$77</definedName>
    <definedName name="_43__123Graph_XCHART_7" localSheetId="0" hidden="1">#REF!</definedName>
    <definedName name="_43__123Graph_XCHART_7" hidden="1">#REF!</definedName>
    <definedName name="_43__123Graph_XCHART_8" localSheetId="0" hidden="1">#REF!</definedName>
    <definedName name="_43__123Graph_XCHART_8" hidden="1">#REF!</definedName>
    <definedName name="_44__123Graph_XCHART_4" hidden="1">[1]PG_Absoluto!$Q$112:$W$112</definedName>
    <definedName name="_44__123Graph_XCHART_8" localSheetId="0" hidden="1">#REF!</definedName>
    <definedName name="_44__123Graph_XCHART_8" hidden="1">#REF!</definedName>
    <definedName name="_45__123Graph_XCHART_6" localSheetId="0" hidden="1">#REF!</definedName>
    <definedName name="_45__123Graph_XCHART_6" hidden="1">#REF!</definedName>
    <definedName name="_45__123Graph_XOPER_2" localSheetId="0" hidden="1">[4]Q2_2!#REF!</definedName>
    <definedName name="_45__123Graph_XOPER_2" hidden="1">[4]Q2_2!#REF!</definedName>
    <definedName name="_46__123Graph_XCHART_7" localSheetId="0" hidden="1">#REF!</definedName>
    <definedName name="_46__123Graph_XCHART_7" hidden="1">#REF!</definedName>
    <definedName name="_47__123Graph_XCHART_8" localSheetId="0" hidden="1">#REF!</definedName>
    <definedName name="_47__123Graph_XCHART_8" hidden="1">#REF!</definedName>
    <definedName name="_47__123Graph_XOPER_2" localSheetId="0" hidden="1">[4]Q2_2!#REF!</definedName>
    <definedName name="_47__123Graph_XOPER_2" hidden="1">[4]Q2_2!#REF!</definedName>
    <definedName name="_49__123Graph_XOPER_2" localSheetId="0" hidden="1">[4]Q2_2!#REF!</definedName>
    <definedName name="_49__123Graph_XOPER_2" hidden="1">[4]Q2_2!#REF!</definedName>
    <definedName name="_5__123Graph_ACHART_5" localSheetId="0" hidden="1">#REF!</definedName>
    <definedName name="_5__123Graph_ACHART_5" hidden="1">#REF!</definedName>
    <definedName name="_5__123Graph_AGRÁFICO" hidden="1">[8]ANALI2001!$B$4:$N$4</definedName>
    <definedName name="_5__123Graph_AGRÁFICO_1" hidden="1">[8]ANALI2001!$B$4:$N$4</definedName>
    <definedName name="_5__123Graph_AOPER_2" localSheetId="0" hidden="1">[4]Q2_2!#REF!</definedName>
    <definedName name="_5__123Graph_AOPER_2" hidden="1">[4]Q2_2!#REF!</definedName>
    <definedName name="_55__123Graph_XOPER_2" localSheetId="0" hidden="1">[9]Q2_2!#REF!</definedName>
    <definedName name="_55__123Graph_XOPER_2" hidden="1">[9]Q2_2!#REF!</definedName>
    <definedName name="_58__123Graph_XOPER_2" localSheetId="0" hidden="1">[4]Q2_2!#REF!</definedName>
    <definedName name="_58__123Graph_XOPER_2" hidden="1">[4]Q2_2!#REF!</definedName>
    <definedName name="_6__123Graph_ACDIUS" hidden="1">[5]TESTE!$E$132:$E$151</definedName>
    <definedName name="_6__123Graph_ACHART_6" localSheetId="0" hidden="1">#REF!</definedName>
    <definedName name="_6__123Graph_ACHART_6" hidden="1">#REF!</definedName>
    <definedName name="_6__123Graph_AGRÁFICO_1" hidden="1">[8]ANALI2001!$B$4:$N$4</definedName>
    <definedName name="_6__123Graph_AGRÁFICO_2" hidden="1">[8]ANALI2001!$A$12:$N$12</definedName>
    <definedName name="_7__123Graph_ACDIUS" hidden="1">[5]TESTE!$E$132:$E$151</definedName>
    <definedName name="_7__123Graph_ACHART_7" localSheetId="0" hidden="1">#REF!</definedName>
    <definedName name="_7__123Graph_ACHART_7" hidden="1">#REF!</definedName>
    <definedName name="_7__123Graph_AGRÁFICO" hidden="1">[8]ANALI2001!$B$4:$N$4</definedName>
    <definedName name="_7__123Graph_AGRÁFICO_2" hidden="1">[8]ANALI2001!$A$12:$N$12</definedName>
    <definedName name="_7__123Graph_AGRÁFICO_3" hidden="1">[8]ANALI2001!$A$21:$N$21</definedName>
    <definedName name="_8__123Graph_ACHART_8" localSheetId="0" hidden="1">#REF!</definedName>
    <definedName name="_8__123Graph_ACHART_8" hidden="1">#REF!</definedName>
    <definedName name="_8__123Graph_AGRÁFICO" hidden="1">[8]ANALI2001!$B$4:$N$4</definedName>
    <definedName name="_8__123Graph_AGRÁFICO_1" hidden="1">[8]ANALI2001!$B$4:$N$4</definedName>
    <definedName name="_8__123Graph_AGRÁFICO_3" hidden="1">[8]ANALI2001!$A$21:$N$21</definedName>
    <definedName name="_8__123Graph_AGRÁFICO_4" hidden="1">[8]ANALI2001!$A$30:$N$30</definedName>
    <definedName name="_9__123Graph_AGRÁFICO_1" hidden="1">[8]ANALI2001!$B$4:$N$4</definedName>
    <definedName name="_9__123Graph_AGRÁFICO_2" hidden="1">[8]ANALI2001!$A$12:$N$12</definedName>
    <definedName name="_9__123Graph_AGRÁFICO_4" hidden="1">[8]ANALI2001!$A$30:$N$30</definedName>
    <definedName name="_9__123Graph_AGRÁFICO_5" localSheetId="0" hidden="1">[8]ANALI2001!#REF!</definedName>
    <definedName name="_9__123Graph_AGRÁFICO_5" hidden="1">[8]ANALI2001!#REF!</definedName>
    <definedName name="_9__123Graph_AOPER_2" localSheetId="0" hidden="1">[13]Q2_2!#REF!</definedName>
    <definedName name="_9__123Graph_AOPER_2" hidden="1">[13]Q2_2!#REF!</definedName>
    <definedName name="_CBD02" hidden="1">{"PLAN MED.PROVISORIA",#N/A,FALSE,"IRENDA"}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{"Despesas Diferidas Indedutíveis de 1998",#N/A,FALSE,"Impressão"}</definedName>
    <definedName name="_Fill" localSheetId="0" hidden="1">#REF!</definedName>
    <definedName name="_Fill" hidden="1">#REF!</definedName>
    <definedName name="_xlnm._FilterDatabase" localSheetId="0" hidden="1">Release!$A$33:$M$218</definedName>
    <definedName name="_xlnm._FilterDatabase" hidden="1">#REF!</definedName>
    <definedName name="_K2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r08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_N2" hidden="1">{#N/A,#N/A,FALSE,"1321";#N/A,#N/A,FALSE,"1324";#N/A,#N/A,FALSE,"1333";#N/A,#N/A,FALSE,"1371"}</definedName>
    <definedName name="_Order1" hidden="1">255</definedName>
    <definedName name="_Order2" hidden="1">255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Regression_Int" hidden="1">1</definedName>
    <definedName name="_Regression_Out" localSheetId="0" hidden="1">'[14] PIB Brasil ( R$ de 1996 )'!#REF!</definedName>
    <definedName name="_Regression_Out" hidden="1">'[14] PIB Brasil ( R$ de 1996 )'!#REF!</definedName>
    <definedName name="_Regression_X" hidden="1">[15]MENSAL!$BG$176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2" hidden="1">{#N/A,#N/A,FALSE,"1321";#N/A,#N/A,FALSE,"1324";#N/A,#N/A,FALSE,"1333";#N/A,#N/A,FALSE,"1371"}</definedName>
    <definedName name="AAA" localSheetId="0" hidden="1">[16]Mercado!#REF!</definedName>
    <definedName name="AAA" hidden="1">[16]Mercado!#REF!</definedName>
    <definedName name="aaaaa" hidden="1">{"E001 - GERAÇÃO DE CAIXA GERAL",#N/A,FALSE,"Ajuste";"E002 - DLP GERAL",#N/A,FALSE,"Ajuste"}</definedName>
    <definedName name="abc" hidden="1">{#N/A,#N/A,FALSE,"1321";#N/A,#N/A,FALSE,"1324";#N/A,#N/A,FALSE,"1333";#N/A,#N/A,FALSE,"1371"}</definedName>
    <definedName name="AccessDatabase" hidden="1">"C:\Doc\clientes\Unitech\Sig.xls"</definedName>
    <definedName name="adada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adda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Agroarte" hidden="1">{#N/A,#N/A,FALSE,"1321";#N/A,#N/A,FALSE,"1324";#N/A,#N/A,FALSE,"1333";#N/A,#N/A,FALSE,"1371"}</definedName>
    <definedName name="aluguel" hidden="1">{#N/A,#N/A,FALSE,"PACCIL";#N/A,#N/A,FALSE,"PAITACAN";#N/A,#N/A,FALSE,"PARECO";#N/A,#N/A,FALSE,"PA62";#N/A,#N/A,FALSE,"PAFINAL";#N/A,#N/A,FALSE,"PARECONF";#N/A,#N/A,FALSE,"PARECOND"}</definedName>
    <definedName name="ana" hidden="1">{#N/A,#N/A,FALSE,"1321";#N/A,#N/A,FALSE,"1324";#N/A,#N/A,FALSE,"1333";#N/A,#N/A,FALSE,"1371"}</definedName>
    <definedName name="analitica" localSheetId="0" hidden="1">#REF!</definedName>
    <definedName name="analitica" hidden="1">#REF!</definedName>
    <definedName name="anscount" hidden="1">1</definedName>
    <definedName name="aplicação" hidden="1">{#N/A,#N/A,FALSE,"1321";#N/A,#N/A,FALSE,"1324";#N/A,#N/A,FALSE,"1333";#N/A,#N/A,FALSE,"1371"}</definedName>
    <definedName name="aplicações" hidden="1">{#N/A,#N/A,FALSE,"1321";#N/A,#N/A,FALSE,"1324";#N/A,#N/A,FALSE,"1333";#N/A,#N/A,FALSE,"1371"}</definedName>
    <definedName name="as" hidden="1">{"SOC E MEN balanços",#N/A,FALSE,"BALFEV97"}</definedName>
    <definedName name="AS2DocOpenMode" hidden="1">"AS2DocumentEdit"</definedName>
    <definedName name="AS2NamedRange" hidden="1">12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asfdqf" localSheetId="0" hidden="1">#REF!</definedName>
    <definedName name="asfdqf" hidden="1">#REF!</definedName>
    <definedName name="asfs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Balancete">'[17]Balancete DE x PARA'!$D:$H</definedName>
    <definedName name="BANCO1" localSheetId="0" hidden="1">#REF!</definedName>
    <definedName name="BANCO1" hidden="1">#REF!</definedName>
    <definedName name="Barbosa" hidden="1">[18]Lead!A1</definedName>
    <definedName name="BBBB" hidden="1">{"'Comp. Gram. 2 x 1,5 Multi'!$F$5:$G$13","'Comp. Gram. 2 x 1,5 Multi'!$B$5:$C$13"}</definedName>
    <definedName name="BG_Del" hidden="1">15</definedName>
    <definedName name="BG_Ins" hidden="1">4</definedName>
    <definedName name="BG_Mod" hidden="1">6</definedName>
    <definedName name="bradesco" hidden="1">{#N/A,#N/A,FALSE,"1321";#N/A,#N/A,FALSE,"1324";#N/A,#N/A,FALSE,"1333";#N/A,#N/A,FALSE,"1371"}</definedName>
    <definedName name="CDD" localSheetId="0" hidden="1">#REF!</definedName>
    <definedName name="CDD" hidden="1">#REF!</definedName>
    <definedName name="cdvdf" localSheetId="0" hidden="1">#REF!</definedName>
    <definedName name="cdvdf" hidden="1">#REF!</definedName>
    <definedName name="CONT02092000.4" hidden="1">{#N/A,#N/A,FALSE,"1321";#N/A,#N/A,FALSE,"1324";#N/A,#N/A,FALSE,"1333";#N/A,#N/A,FALSE,"1371"}</definedName>
    <definedName name="cvc" localSheetId="0" hidden="1">#REF!</definedName>
    <definedName name="cvc" hidden="1">#REF!</definedName>
    <definedName name="cxvbgdfgdgdf" localSheetId="0" hidden="1">[19]Mercado!#REF!</definedName>
    <definedName name="cxvbgdfgdgdf" hidden="1">[19]Mercado!#REF!</definedName>
    <definedName name="dada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ddd" hidden="1">{#N/A,#N/A,FALSE,"PACCIL";#N/A,#N/A,FALSE,"PAITACAN";#N/A,#N/A,FALSE,"PARECO";#N/A,#N/A,FALSE,"PA62";#N/A,#N/A,FALSE,"PAFINAL";#N/A,#N/A,FALSE,"PARECONF";#N/A,#N/A,FALSE,"PARECOND"}</definedName>
    <definedName name="dde" hidden="1">#N/A</definedName>
    <definedName name="dds" hidden="1">#REF!</definedName>
    <definedName name="derik" localSheetId="0" hidden="1">[19]Mercado!#REF!</definedName>
    <definedName name="derik" hidden="1">[19]Mercado!#REF!</definedName>
    <definedName name="dss" localSheetId="0" hidden="1">#REF!</definedName>
    <definedName name="dss" hidden="1">#REF!</definedName>
    <definedName name="dssd" localSheetId="0" hidden="1">#REF!</definedName>
    <definedName name="dssd" hidden="1">#REF!</definedName>
    <definedName name="EBITDA_Rec.Liquida_Gra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DDS" localSheetId="0" hidden="1">#REF!</definedName>
    <definedName name="EDDS" hidden="1">#REF!</definedName>
    <definedName name="edwe" hidden="1">{"ativo analítico",#N/A,FALSE,"BALmar97";"passivo analítico",#N/A,FALSE,"BALmar97";"resultado analítico",#N/A,FALSE,"BALmar97"}</definedName>
    <definedName name="EEEE" localSheetId="0" hidden="1">#REF!</definedName>
    <definedName name="EEEE" hidden="1">#REF!</definedName>
    <definedName name="EMp" localSheetId="0" hidden="1">#REF!</definedName>
    <definedName name="EMp" hidden="1">#REF!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3.1" hidden="1">{"PLAN MED.PROVISORIA",#N/A,FALSE,"IRENDA"}</definedName>
    <definedName name="fa" localSheetId="0" hidden="1">[20]ce!#REF!</definedName>
    <definedName name="fa" hidden="1">[20]ce!#REF!</definedName>
    <definedName name="FDDD" hidden="1">{"Financ.total",#N/A,FALSE,"BALJAN97"}</definedName>
    <definedName name="fdsfs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FREGT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fsfsgf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GEO" localSheetId="0" hidden="1">[19]Mercado!#REF!</definedName>
    <definedName name="GEO" hidden="1">[19]Mercado!#REF!</definedName>
    <definedName name="gt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Guaraniana" localSheetId="0" hidden="1">#REF!</definedName>
    <definedName name="Guaraniana" hidden="1">#REF!</definedName>
    <definedName name="haiuhsuihas" localSheetId="0" hidden="1">[19]Mercado!#REF!</definedName>
    <definedName name="haiuhsuihas" hidden="1">[19]Mercado!#REF!</definedName>
    <definedName name="HTML_CodePage" hidden="1">1252</definedName>
    <definedName name="HTML_Control" hidden="1">{"'FLUXO-99'!$A$962:$G$963","'FLUXO-99'!$A$962:$G$963","'FLUXO-99'!$A$962:$G$963","'FLUXO-99'!$A$962:$G$963","'FLUXO-99'!$A$962:$G$963","'FLUXO-99'!$A$962:$G$963"}</definedName>
    <definedName name="HTML_Description" hidden="1">""</definedName>
    <definedName name="HTML_Email" hidden="1">""</definedName>
    <definedName name="HTML_Header" hidden="1">"DSSU_OUT"</definedName>
    <definedName name="HTML_LastUpdate" hidden="1">"12/02/2003"</definedName>
    <definedName name="HTML_LineAfter" hidden="1">FALSE</definedName>
    <definedName name="HTML_LineBefore" hidden="1">FALSE</definedName>
    <definedName name="HTML_Name" hidden="1">"Aiin"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"H:\wwwroot\publico\distribuicao\ddem\avaliacao\2003\Graficos\fig\MeuHTML.htm"</definedName>
    <definedName name="HTML_PathTemplate" hidden="1">"C:\arqexcel\Sistema de Gestão de Mercado\Arquivos Intranet\2002\htm\HTMLTemp.htm"</definedName>
    <definedName name="HTML_Title" hidden="1">"RELATORIO_GRAFICO"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vasão" hidden="1">{#N/A,#N/A,FALSE,"PACCIL";#N/A,#N/A,FALSE,"PAITACAN";#N/A,#N/A,FALSE,"PARECO";#N/A,#N/A,FALSE,"PA62";#N/A,#N/A,FALSE,"PAFINAL";#N/A,#N/A,FALSE,"PARECONF";#N/A,#N/A,FALSE,"PARECOND"}</definedName>
    <definedName name="Investimento_Logística" hidden="1">{"E001 Geração de Caixa Geral",#N/A,FALSE,"PCF97-04";"E002 D.L.P. Geral",#N/A,FALSE,"PCF97-04";"E003 D.L.P. Produção Própria",#N/A,FALSE,"PCF97-04";"E004 D.L.P. Produtos de Revenda",#N/A,FALSE,"PCF97-04";"E005 Previsão C.F. P.P.",#N/A,FALSE,"PCF97-04";"E006 Previasão C.F. P.P. II",#N/A,FALSE,"PCF97-04";"E007 Preço Médio Produção Própria",#N/A,FALSE,"PCF97-04";"E008 D.F.C. Produção Própria",#N/A,FALSE,"PCF97-04";"E009 Custo Produção Própria",#N/A,FALSE,"PCF97-04";"E010 D.F.C. Revenda",#N/A,FALSE,"PCF97-04";"E011 Despesa I",#N/A,FALSE,"PCF97-04";"E012 Despesa II",#N/A,FALSE,"PCF97-04";"E013 Folha de Pagamento I",#N/A,FALSE,"PCF97-04";"E014 Folha de Pagamento II",#N/A,FALSE,"PCF97-04"}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DET_EST" hidden="1">"c12043"</definedName>
    <definedName name="IQ_ANALYST_DET_EST_THOM" hidden="1">"c12071"</definedName>
    <definedName name="IQ_ANALYST_NON_PER_DET_EST" hidden="1">"c12755"</definedName>
    <definedName name="IQ_ANALYST_NON_PER_DET_EST_THOM" hidden="1">"c12759"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THOM" hidden="1">"c5094"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THOM" hidden="1">"c5502"</definedName>
    <definedName name="IQ_CAPEX_FIN" hidden="1">"c112"</definedName>
    <definedName name="IQ_CAPEX_GUIDANCE" hidden="1">"c4150"</definedName>
    <definedName name="IQ_CAPEX_HIGH_EST" hidden="1">"c3524"</definedName>
    <definedName name="IQ_CAPEX_HIGH_EST_THOM" hidden="1">"c5504"</definedName>
    <definedName name="IQ_CAPEX_HIGH_GUIDANCE" hidden="1">"c4180"</definedName>
    <definedName name="IQ_CAPEX_INS" hidden="1">"c113"</definedName>
    <definedName name="IQ_CAPEX_LOW_EST" hidden="1">"c3525"</definedName>
    <definedName name="IQ_CAPEX_LOW_EST_THOM" hidden="1">"c5505"</definedName>
    <definedName name="IQ_CAPEX_LOW_GUIDANCE" hidden="1">"c4220"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THOM" hidden="1">"c4006"</definedName>
    <definedName name="IQ_CFPS_GUIDANCE" hidden="1">"c4256"</definedName>
    <definedName name="IQ_CFPS_HIGH_EST" hidden="1">"c1669"</definedName>
    <definedName name="IQ_CFPS_HIGH_EST_THOM" hidden="1">"c4008"</definedName>
    <definedName name="IQ_CFPS_HIGH_GUIDANCE" hidden="1">"c4167"</definedName>
    <definedName name="IQ_CFPS_LOW_EST" hidden="1">"c1670"</definedName>
    <definedName name="IQ_CFPS_LOW_EST_THOM" hidden="1">"c4009"</definedName>
    <definedName name="IQ_CFPS_LOW_GUIDANCE" hidden="1">"c4207"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THOM" hidden="1">"c4013"</definedName>
    <definedName name="IQ_DPS_GUIDANCE" hidden="1">"c4302"</definedName>
    <definedName name="IQ_DPS_HIGH_EST" hidden="1">"c1676"</definedName>
    <definedName name="IQ_DPS_HIGH_EST_THOM" hidden="1">"c4015"</definedName>
    <definedName name="IQ_DPS_HIGH_GUIDANCE" hidden="1">"c4168"</definedName>
    <definedName name="IQ_DPS_LOW_EST" hidden="1">"c1677"</definedName>
    <definedName name="IQ_DPS_LOW_EST_THOM" hidden="1">"c4016"</definedName>
    <definedName name="IQ_DPS_LOW_GUIDANCE" hidden="1">"c4208"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THOM" hidden="1">"c5107"</definedName>
    <definedName name="IQ_EBIT_HIGH_GUIDANCE" hidden="1">"c4172"</definedName>
    <definedName name="IQ_EBIT_INT" hidden="1">"c360"</definedName>
    <definedName name="IQ_EBIT_LOW_EST" hidden="1">"c1684"</definedName>
    <definedName name="IQ_EBIT_LOW_EST_THOM" hidden="1">"c5108"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THOM" hidden="1">"c3658"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THOM" hidden="1">"c3660"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THOM" hidden="1">"c3661"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DET_EST_CURRENCY_THOM" hidden="1">"c12484"</definedName>
    <definedName name="IQ_EPS_DET_EST_DATE_THOM" hidden="1">"c12235"</definedName>
    <definedName name="IQ_EPS_DET_EST_INCL_THOM" hidden="1">"c12367"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THOM" hidden="1">"c5290"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CIQ" hidden="1">"c4723"</definedName>
    <definedName name="IQ_EPS_GW_EST_THOM" hidden="1">"c5133"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THOM" hidden="1">"c5135"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THOM" hidden="1">"c5136"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THOM" hidden="1">"c5291"</definedName>
    <definedName name="IQ_EPS_LOW_EST" hidden="1">"c401"</definedName>
    <definedName name="IQ_EPS_LOW_EST_CIQ" hidden="1">"c4996"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ORIGIN" hidden="1">"c12583"</definedName>
    <definedName name="IQ_EPS_NORM_EST" hidden="1">"c2226"</definedName>
    <definedName name="IQ_EPS_NORM_EST_BOTTOM_UP" hidden="1">"c5490"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ORIGIN" hidden="1">"c12772"</definedName>
    <definedName name="IQ_EPS_REPORTED_DET_EST_ORIGIN_THOM" hidden="1">"c12607"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CIQ" hidden="1">"c4730"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REPORTED_THOM" hidden="1">"c5146"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"c1666"</definedName>
    <definedName name="IQ_EST_ACT_FFO_ADJ" hidden="1">"c4406"</definedName>
    <definedName name="IQ_EST_ACT_FFO_SHARE" hidden="1">"c4407"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THOM" hidden="1">"c5280"</definedName>
    <definedName name="IQ_EST_DATE" hidden="1">"c1634"</definedName>
    <definedName name="IQ_EST_DATE_CIQ" hidden="1">"c4770"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THOM" hidden="1">"c5156"</definedName>
    <definedName name="IQ_EST_EPS_SURPRISE_PERCENT" hidden="1">"c1635"</definedName>
    <definedName name="IQ_EST_EPS_SURPRISE_PERCENT_THOM" hidden="1">"c5296"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DET_EST" hidden="1">"c12059"</definedName>
    <definedName name="IQ_FFO_EST_DET_EST_CURRENCY" hidden="1">"c12466"</definedName>
    <definedName name="IQ_FFO_EST_DET_EST_CURRENCY_THOM" hidden="1">"c12487"</definedName>
    <definedName name="IQ_FFO_EST_DET_EST_DATE" hidden="1">"c12212"</definedName>
    <definedName name="IQ_FFO_EST_DET_EST_DATE_THOM" hidden="1">"c12238"</definedName>
    <definedName name="IQ_FFO_EST_DET_EST_INCL" hidden="1">"c12349"</definedName>
    <definedName name="IQ_FFO_EST_DET_EST_INCL_THOM" hidden="1">"c12370"</definedName>
    <definedName name="IQ_FFO_EST_DET_EST_ORIGIN" hidden="1">"c12722"</definedName>
    <definedName name="IQ_FFO_EST_DET_EST_ORIGIN_THOM" hidden="1">"c12608"</definedName>
    <definedName name="IQ_FFO_EST_DET_EST_THOM" hidden="1">"c12088"</definedName>
    <definedName name="IQ_FFO_EST_THOM" hidden="1">"c3999"</definedName>
    <definedName name="IQ_FFO_GUIDANCE" hidden="1">"c4443"</definedName>
    <definedName name="IQ_FFO_HIGH_EST" hidden="1">"c419"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"04/15/2012 19:53:54"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HIGH_EST" hidden="1">"c5612"</definedName>
    <definedName name="IQ_NAV_SHARE_LOW_EST" hidden="1">"c5613"</definedName>
    <definedName name="IQ_NAV_SHARE_MEDIAN_EST" hidden="1">"c5610"</definedName>
    <definedName name="IQ_NAV_SHARE_NUM_EST" hidden="1">"c5614"</definedName>
    <definedName name="IQ_NAV_SHARE_STDDEV_EST" hidden="1">"c5611"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GUIDANCE" hidden="1">"c4467"</definedName>
    <definedName name="IQ_NET_DEBT_HIGH_EST" hidden="1">"c3518"</definedName>
    <definedName name="IQ_NET_DEBT_HIGH_EST_THOM" hidden="1">"c4029"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LOW_GUIDANCE" hidden="1">"c4221"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THOM" hidden="1">"c5126"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EST" hidden="1">"c1723"</definedName>
    <definedName name="IQ_NI_GW_GUIDANCE" hidden="1">"c4471"</definedName>
    <definedName name="IQ_NI_GW_HIGH_EST" hidden="1">"c1725"</definedName>
    <definedName name="IQ_NI_GW_HIGH_GUIDANCE" hidden="1">"c4178"</definedName>
    <definedName name="IQ_NI_GW_LOW_EST" hidden="1">"c1726"</definedName>
    <definedName name="IQ_NI_GW_LOW_GUIDANCE" hidden="1">"c4218"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HIGH_GUIDANCE" hidden="1">"c4176"</definedName>
    <definedName name="IQ_NI_LOW_EST" hidden="1">"c1719"</definedName>
    <definedName name="IQ_NI_LOW_EST_THOM" hidden="1">"c5129"</definedName>
    <definedName name="IQ_NI_LOW_GUIDANCE" hidden="1">"c4216"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DET_EST_ORIGIN" hidden="1">"c12588"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CIQ" hidden="1">"c3613"</definedName>
    <definedName name="IQ_PRICE_TARGET_THOM" hidden="1">"c3649"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THOM" hidden="1">"c4036"</definedName>
    <definedName name="IQ_RETURN_ASSETS_HIGH_GUIDANCE" hidden="1">"c4183"</definedName>
    <definedName name="IQ_RETURN_ASSETS_LOW_EST" hidden="1">"c3531"</definedName>
    <definedName name="IQ_RETURN_ASSETS_LOW_EST_THOM" hidden="1">"c4037"</definedName>
    <definedName name="IQ_RETURN_ASSETS_LOW_GUIDANCE" hidden="1">"c4223"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THOM" hidden="1">"c5283"</definedName>
    <definedName name="IQ_RETURN_EQUITY_HIGH_GUIDANCE" hidden="1">"c4182"</definedName>
    <definedName name="IQ_RETURN_EQUITY_LOW_EST" hidden="1">"c3537"</definedName>
    <definedName name="IQ_RETURN_EQUITY_LOW_EST_THOM" hidden="1">"c5284"</definedName>
    <definedName name="IQ_RETURN_EQUITY_LOW_GUIDANCE" hidden="1">"c4222"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CIQ" hidden="1">"c3616"</definedName>
    <definedName name="IQ_REVENUE_EST_THOM" hidden="1">"c3652"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THOM" hidden="1">"c3654"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THOM" hidden="1">"c3655"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THOM" hidden="1">"c3656"</definedName>
    <definedName name="IQ_REVISION_DATE_" hidden="1">39850.7326967593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i" hidden="1">[21]XREF!$A$3:$IV$3</definedName>
    <definedName name="jdhfjkds" localSheetId="0" hidden="1">#REF!</definedName>
    <definedName name="jdhfjkds" hidden="1">#REF!</definedName>
    <definedName name="je" localSheetId="0" hidden="1">[22]Mercado!#REF!</definedName>
    <definedName name="je" hidden="1">[22]Mercado!#REF!</definedName>
    <definedName name="jhhh" hidden="1">{#N/A,#N/A,FALSE,"PACCIL";#N/A,#N/A,FALSE,"PAITACAN";#N/A,#N/A,FALSE,"PARECO";#N/A,#N/A,FALSE,"PA62";#N/A,#N/A,FALSE,"PAFINAL";#N/A,#N/A,FALSE,"PARECONF";#N/A,#N/A,FALSE,"PARECOND"}</definedName>
    <definedName name="jhkj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kjh" hidden="1">{"SOC E MEN balanços",#N/A,FALSE,"BALFEV97"}</definedName>
    <definedName name="kjkjkj" hidden="1">#N/A</definedName>
    <definedName name="KK" localSheetId="0" hidden="1">[16]Mercado!#REF!</definedName>
    <definedName name="KK" hidden="1">[16]Mercado!#REF!</definedName>
    <definedName name="klkl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Lessa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limcount" hidden="1">1</definedName>
    <definedName name="ljlj" hidden="1">{"PARTE1",#N/A,FALSE,"Plan1"}</definedName>
    <definedName name="llll" hidden="1">{#N/A,#N/A,FALSE,"1321";#N/A,#N/A,FALSE,"1324";#N/A,#N/A,FALSE,"1333";#N/A,#N/A,FALSE,"1371"}</definedName>
    <definedName name="lopes" hidden="1">{#N/A,#N/A,FALSE,"PACCIL";#N/A,#N/A,FALSE,"PAITACAN";#N/A,#N/A,FALSE,"PARECO";#N/A,#N/A,FALSE,"PA62";#N/A,#N/A,FALSE,"PAFINAL";#N/A,#N/A,FALSE,"PARECONF";#N/A,#N/A,FALSE,"PARECOND"}</definedName>
    <definedName name="LULA" hidden="1">{#N/A,#N/A,FALSE,"1321";#N/A,#N/A,FALSE,"1324";#N/A,#N/A,FALSE,"1333";#N/A,#N/A,FALSE,"1371"}</definedName>
    <definedName name="m" hidden="1">#REF!</definedName>
    <definedName name="M1.2" hidden="1">{#N/A,#N/A,FALSE,"1321";#N/A,#N/A,FALSE,"1324";#N/A,#N/A,FALSE,"1333";#N/A,#N/A,FALSE,"1371"}</definedName>
    <definedName name="M2.1" hidden="1">{#N/A,#N/A,FALSE,"1321";#N/A,#N/A,FALSE,"1324";#N/A,#N/A,FALSE,"1333";#N/A,#N/A,FALSE,"1371"}</definedName>
    <definedName name="maquinas" hidden="1">{#N/A,#N/A,FALSE,"PACCIL";#N/A,#N/A,FALSE,"PAITACAN";#N/A,#N/A,FALSE,"PARECO";#N/A,#N/A,FALSE,"PA62";#N/A,#N/A,FALSE,"PAFINAL";#N/A,#N/A,FALSE,"PARECONF";#N/A,#N/A,FALSE,"PARECOND"}</definedName>
    <definedName name="marc" hidden="1">[23]Resumo!$C$29</definedName>
    <definedName name="mercadorias" hidden="1">{#N/A,#N/A,FALSE,"PACCIL";#N/A,#N/A,FALSE,"PAITACAN";#N/A,#N/A,FALSE,"PARECO";#N/A,#N/A,FALSE,"PA62";#N/A,#N/A,FALSE,"PAFINAL";#N/A,#N/A,FALSE,"PARECONF";#N/A,#N/A,FALSE,"PARECOND"}</definedName>
    <definedName name="mmreeee" localSheetId="0" hidden="1">#REF!</definedName>
    <definedName name="mmreeee" hidden="1">#REF!</definedName>
    <definedName name="mov_ac" localSheetId="0" hidden="1">[22]Mercado!#REF!</definedName>
    <definedName name="mov_ac" hidden="1">[22]Mercado!#REF!</definedName>
    <definedName name="MOVIMENTAÇÃO" hidden="1">{"PLAN MED.PROVISORIA",#N/A,FALSE,"IRENDA"}</definedName>
    <definedName name="MP" hidden="1">{#N/A,#N/A,FALSE,"1321";#N/A,#N/A,FALSE,"1324";#N/A,#N/A,FALSE,"1333";#N/A,#N/A,FALSE,"1371"}</definedName>
    <definedName name="n" hidden="1">{#N/A,#N/A,FALSE,"1321";#N/A,#N/A,FALSE,"1324";#N/A,#N/A,FALSE,"1333";#N/A,#N/A,FALSE,"1371"}</definedName>
    <definedName name="nikol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njo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nlkp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nnn" hidden="1">{#N/A,#N/A,FALSE,"1321";#N/A,#N/A,FALSE,"1324";#N/A,#N/A,FALSE,"1333";#N/A,#N/A,FALSE,"1371"}</definedName>
    <definedName name="OI" hidden="1">{#N/A,#N/A,FALSE,"1321";#N/A,#N/A,FALSE,"1324";#N/A,#N/A,FALSE,"1333";#N/A,#N/A,FALSE,"1371"}</definedName>
    <definedName name="outa" hidden="1">{#N/A,#N/A,FALSE,"1321";#N/A,#N/A,FALSE,"1324";#N/A,#N/A,FALSE,"1333";#N/A,#N/A,FALSE,"1371"}</definedName>
    <definedName name="outros" hidden="1">{#N/A,#N/A,FALSE,"PACCIL";#N/A,#N/A,FALSE,"PAITACAN";#N/A,#N/A,FALSE,"PARECO";#N/A,#N/A,FALSE,"PA62";#N/A,#N/A,FALSE,"PAFINAL";#N/A,#N/A,FALSE,"PARECONF";#N/A,#N/A,FALSE,"PARECOND"}</definedName>
    <definedName name="Parte1a." hidden="1">{"PARTE1",#N/A,FALSE,"Plan1"}</definedName>
    <definedName name="PDC" localSheetId="0" hidden="1">#REF!</definedName>
    <definedName name="PDC" hidden="1">#REF!</definedName>
    <definedName name="pinco" localSheetId="0" hidden="1">[24]ce!#REF!</definedName>
    <definedName name="pinco" hidden="1">[24]ce!#REF!</definedName>
    <definedName name="pippo" localSheetId="0" hidden="1">[20]ce!#REF!</definedName>
    <definedName name="pippo" hidden="1">[20]ce!#REF!</definedName>
    <definedName name="prova" hidden="1">{#N/A,#N/A,FALSE,"PACCIL";#N/A,#N/A,FALSE,"PAITACAN";#N/A,#N/A,FALSE,"PARECO";#N/A,#N/A,FALSE,"PA62";#N/A,#N/A,FALSE,"PAFINAL";#N/A,#N/A,FALSE,"PARECONF";#N/A,#N/A,FALSE,"PARECOND"}</definedName>
    <definedName name="qadd" hidden="1">{"ATI",#N/A,TRUE,"BALabr97";"PAS",#N/A,TRUE,"BALabr97";"REC",#N/A,TRUE,"BALabr97"}</definedName>
    <definedName name="qd" hidden="1">{"PLAN MED.PROVISORIA",#N/A,FALSE,"IRENDA"}</definedName>
    <definedName name="rrr" localSheetId="0" hidden="1">#REF!</definedName>
    <definedName name="rrr" hidden="1">#REF!</definedName>
    <definedName name="S" hidden="1">{#N/A,#N/A,FALSE,"1321";#N/A,#N/A,FALSE,"1324";#N/A,#N/A,FALSE,"1333";#N/A,#N/A,FALSE,"1371"}</definedName>
    <definedName name="sa" localSheetId="0" hidden="1">#REF!</definedName>
    <definedName name="sa" hidden="1">#REF!</definedName>
    <definedName name="sadaas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safasf\" localSheetId="0" hidden="1">#REF!</definedName>
    <definedName name="safasf\" hidden="1">#REF!</definedName>
    <definedName name="SAPBEXrevision" hidden="1">3</definedName>
    <definedName name="SAPBEXsysID" hidden="1">"B1D"</definedName>
    <definedName name="SAPBEXwbID" hidden="1">"92JLM80MZPCSJXGAFY83T8KQG"</definedName>
    <definedName name="Sc" localSheetId="0" hidden="1">[19]Mercado!#REF!</definedName>
    <definedName name="Sc" hidden="1">[19]Mercado!#REF!</definedName>
    <definedName name="SC_Ano" hidden="1">{"IMP02",#N/A,FALSE,"PREVISÃO DE VENDAS"}</definedName>
    <definedName name="sdfs" localSheetId="0" hidden="1">[19]Mercado!#REF!</definedName>
    <definedName name="sdfs" hidden="1">[19]Mercado!#REF!</definedName>
    <definedName name="sencount" hidden="1">1</definedName>
    <definedName name="SS" localSheetId="0" hidden="1">[25]ce!#REF!</definedName>
    <definedName name="SS" hidden="1">[25]ce!#REF!</definedName>
    <definedName name="sucata" hidden="1">{#N/A,#N/A,FALSE,"PACCIL";#N/A,#N/A,FALSE,"PAITACAN";#N/A,#N/A,FALSE,"PARECO";#N/A,#N/A,FALSE,"PA62";#N/A,#N/A,FALSE,"PAFINAL";#N/A,#N/A,FALSE,"PARECONF";#N/A,#N/A,FALSE,"PARECOND"}</definedName>
    <definedName name="tania" hidden="1">{#N/A,#N/A,FALSE,"PACCIL";#N/A,#N/A,FALSE,"PAITACAN";#N/A,#N/A,FALSE,"PARECO";#N/A,#N/A,FALSE,"PA62";#N/A,#N/A,FALSE,"PAFINAL";#N/A,#N/A,FALSE,"PARECONF";#N/A,#N/A,FALSE,"PARECOND"}</definedName>
    <definedName name="tdfgdfgdsg" localSheetId="0" hidden="1">[22]Mercado!#REF!</definedName>
    <definedName name="tdfgdfgdsg" hidden="1">[22]Mercado!#REF!</definedName>
    <definedName name="teste" localSheetId="0" hidden="1">[26]Mercado!#REF!</definedName>
    <definedName name="teste" hidden="1">[26]Mercado!#REF!</definedName>
    <definedName name="TESTE1" localSheetId="0" hidden="1">[27]Mercado!#REF!</definedName>
    <definedName name="TESTE1" hidden="1">[27]Mercado!#REF!</definedName>
    <definedName name="teste2" localSheetId="0" hidden="1">[26]Mercado!#REF!</definedName>
    <definedName name="teste2" hidden="1">[26]Mercado!#REF!</definedName>
    <definedName name="TextRefCopyRangeCount" hidden="1">33</definedName>
    <definedName name="tfds" hidden="1">{"ATI",#N/A,TRUE,"BALabr97";"PAS",#N/A,TRUE,"BALabr97";"REC",#N/A,TRUE,"BALabr97"}</definedName>
    <definedName name="TGE5RG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tudo2" hidden="1">{"ATI",#N/A,TRUE,"BALabr97";"PAS",#N/A,TRUE,"BALabr97";"REC",#N/A,TRUE,"BALabr97"}</definedName>
    <definedName name="ui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virginia" hidden="1">{#N/A,#N/A,FALSE,"PACCIL";#N/A,#N/A,FALSE,"PAITACAN";#N/A,#N/A,FALSE,"PARECO";#N/A,#N/A,FALSE,"PA62";#N/A,#N/A,FALSE,"PAFINAL";#N/A,#N/A,FALSE,"PARECONF";#N/A,#N/A,FALSE,"PARECOND"}</definedName>
    <definedName name="vtfr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e" hidden="1">{#N/A,#N/A,FALSE,"1321";#N/A,#N/A,FALSE,"1324";#N/A,#N/A,FALSE,"1333";#N/A,#N/A,FALSE,"1371"}</definedName>
    <definedName name="wedrwr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er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etgewt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ftrewtg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01." hidden="1">{#N/A,#N/A,FALSE,"1321";#N/A,#N/A,FALSE,"1324";#N/A,#N/A,FALSE,"1333";#N/A,#N/A,FALSE,"1371"}</definedName>
    <definedName name="wrn.Aging._.and._.Trend._.Analysis." hidden="1">{#N/A,#N/A,FALSE,"Aging Summary";#N/A,#N/A,FALSE,"Ratio Analysis";#N/A,#N/A,FALSE,"Test 120 Day Accts";#N/A,#N/A,FALSE,"Tickmarks"}</definedName>
    <definedName name="wrn.ANALITICO._.COMPLETO." hidden="1">{"ativo analítico",#N/A,FALSE,"BALmar97";"passivo analítico",#N/A,FALSE,"BALmar97";"resultado analítico",#N/A,FALSE,"BALmar97"}</definedName>
    <definedName name="wrn.BALANÇOS." hidden="1">{"SOC E MEN balanços",#N/A,FALSE,"BALFEV97"}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obccfc2.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Demonstrativo._.de._.Resultado." hidden="1">{#N/A,#N/A,FALSE,"Total-Custos e Despesas";#N/A,#N/A,FALSE,"Custos Diretos";#N/A,#N/A,FALSE,"Apoio Operacional";#N/A,#N/A,FALSE,"Overhead"}</definedName>
    <definedName name="wrn.Desp._.financeiras." hidden="1">{"FINANCEIRAS",#N/A,FALSE,"BALmar96"}</definedName>
    <definedName name="wrn.Despesas._.Diferidas._.Indedutíveis._.de._.1998." hidden="1">{"Despesas Diferidas Indedutíveis de 1998",#N/A,FALSE,"Impressão"}</definedName>
    <definedName name="wrn.DLPs._.DFCs." hidden="1">{"E002 D.L.P. Geral",#N/A,FALSE,"PCF97-04";"E003 D.L.P. Produção Própria",#N/A,FALSE,"PCF97-04";"E008 D.F.C. Produção Própria",#N/A,FALSE,"PCF97-04";"E004 D.L.P. Produtos de Revenda",#N/A,FALSE,"PCF97-04";"E010 D.F.C. Revenda",#N/A,FALSE,"PCF97-04"}</definedName>
    <definedName name="wrn.Financeiras._.Totais." hidden="1">{"Financ.total",#N/A,FALSE,"BALJAN97"}</definedName>
    <definedName name="wrn.grafico." hidden="1">{#N/A,#N/A,FALSE,"Graficos    ( 9 )"}</definedName>
    <definedName name="wrn.IMP01." hidden="1">{#N/A,#N/A,FALSE,"PREVISÃO DE VENDAS"}</definedName>
    <definedName name="wrn.IMP02." hidden="1">{"IMP02",#N/A,FALSE,"PREVISÃO DE VENDAS"}</definedName>
    <definedName name="wrn.IMP03." hidden="1">{"IMP03",#N/A,FALSE,"PREVISÃO DE VENDAS"}</definedName>
    <definedName name="wrn.INDICADORES." hidden="1">{"PARTE1",#N/A,FALSE,"Plan1"}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JUINTI._.IRENDA." hidden="1">{"Planil_IR",#N/A,FALSE,"BALJUN97";"Financeiras_Líquidas",#N/A,FALSE,"BALJUN97"}</definedName>
    <definedName name="wrn.Orçamento._.Geral." hidden="1">{"E001 Geração de Caixa Geral",#N/A,FALSE,"PCF97-04";"E002 D.L.P. Geral",#N/A,FALSE,"PCF97-04";"E003 D.L.P. Produção Própria",#N/A,FALSE,"PCF97-04";"E004 D.L.P. Produtos de Revenda",#N/A,FALSE,"PCF97-04";"E005 Previsão C.F. P.P.",#N/A,FALSE,"PCF97-04";"E006 Previasão C.F. P.P. II",#N/A,FALSE,"PCF97-04";"E007 Preço Médio Produção Própria",#N/A,FALSE,"PCF97-04";"E008 D.F.C. Produção Própria",#N/A,FALSE,"PCF97-04";"E009 Custo Produção Própria",#N/A,FALSE,"PCF97-04";"E010 D.F.C. Revenda",#N/A,FALSE,"PCF97-04";"E011 Despesa I",#N/A,FALSE,"PCF97-04";"E012 Despesa II",#N/A,FALSE,"PCF97-04";"E013 Folha de Pagamento I",#N/A,FALSE,"PCF97-04";"E014 Folha de Pagamento II",#N/A,FALSE,"PCF97-04"}</definedName>
    <definedName name="wrn.ORÇAMENTO._.RCSA." hidden="1">{"E001 - GERAÇÃO DE CAIXA GERAL",#N/A,FALSE,"Ajuste";"E002 - DLP GERAL",#N/A,FALSE,"Ajuste"}</definedName>
    <definedName name="wrn.PA._.MENSAL." hidden="1">{#N/A,#N/A,FALSE,"PACCIL";#N/A,#N/A,FALSE,"PAITACAN";#N/A,#N/A,FALSE,"PARECO";#N/A,#N/A,FALSE,"PA62";#N/A,#N/A,FALSE,"PAFINAL";#N/A,#N/A,FALSE,"PARECONF";#N/A,#N/A,FALSE,"PARECOND"}</definedName>
    <definedName name="wrn.REFPET5.XLW.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SULTADO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UDO." hidden="1">{"ATI",#N/A,TRUE,"BALabr97";"PAS",#N/A,TRUE,"BALabr97";"REC",#N/A,TRUE,"BALabr97"}</definedName>
    <definedName name="WWW" hidden="1">{#N/A,#N/A,FALSE,"1321";#N/A,#N/A,FALSE,"1324";#N/A,#N/A,FALSE,"1333";#N/A,#N/A,FALSE,"1371"}</definedName>
    <definedName name="www." hidden="1">{#N/A,#N/A,FALSE,"1321";#N/A,#N/A,FALSE,"1324";#N/A,#N/A,FALSE,"1333";#N/A,#N/A,FALSE,"1371"}</definedName>
    <definedName name="XCCCC" localSheetId="0" hidden="1">[28]Plan1!#REF!</definedName>
    <definedName name="XCCCC" hidden="1">[28]Plan1!#REF!</definedName>
    <definedName name="xixi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xixi1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xpaste1" hidden="1">[29]Aging!$I$9</definedName>
    <definedName name="xpaste4" localSheetId="0" hidden="1">#REF!</definedName>
    <definedName name="xpaste4" hidden="1">#REF!</definedName>
    <definedName name="xref" hidden="1">[29]Aging!$Q$1:$Q$65536</definedName>
    <definedName name="XREF_COLUMN_1" localSheetId="0" hidden="1">#REF!</definedName>
    <definedName name="XREF_COLUMN_1" hidden="1">#REF!</definedName>
    <definedName name="XREF_COLUMN_10" localSheetId="0" hidden="1">#REF!</definedName>
    <definedName name="XREF_COLUMN_10" hidden="1">#REF!</definedName>
    <definedName name="XREF_COLUMN_11" localSheetId="0" hidden="1">#REF!</definedName>
    <definedName name="XREF_COLUMN_11" hidden="1">#REF!</definedName>
    <definedName name="XREF_COLUMN_12" localSheetId="0" hidden="1">#REF!</definedName>
    <definedName name="XREF_COLUMN_12" hidden="1">#REF!</definedName>
    <definedName name="XREF_COLUMN_13" localSheetId="0" hidden="1">#REF!</definedName>
    <definedName name="XREF_COLUMN_13" hidden="1">#REF!</definedName>
    <definedName name="XREF_COLUMN_14" localSheetId="0" hidden="1">#REF!</definedName>
    <definedName name="XREF_COLUMN_14" hidden="1">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localSheetId="0" hidden="1">[30]Lead!#REF!</definedName>
    <definedName name="XREF_COLUMN_17" hidden="1">[30]Lead!#REF!</definedName>
    <definedName name="XREF_COLUMN_18" localSheetId="0" hidden="1">#REF!</definedName>
    <definedName name="XREF_COLUMN_18" hidden="1">#REF!</definedName>
    <definedName name="XREF_COLUMN_19" localSheetId="0" hidden="1">#REF!</definedName>
    <definedName name="XREF_COLUMN_19" hidden="1">#REF!</definedName>
    <definedName name="XREF_COLUMN_2" localSheetId="0" hidden="1">#REF!</definedName>
    <definedName name="XREF_COLUMN_2" hidden="1">#REF!</definedName>
    <definedName name="XREF_COLUMN_20" localSheetId="0" hidden="1">#REF!</definedName>
    <definedName name="XREF_COLUMN_20" hidden="1">#REF!</definedName>
    <definedName name="XREF_COLUMN_21" localSheetId="0" hidden="1">#REF!</definedName>
    <definedName name="XREF_COLUMN_21" hidden="1">#REF!</definedName>
    <definedName name="XREF_COLUMN_22" localSheetId="0" hidden="1">#REF!</definedName>
    <definedName name="XREF_COLUMN_22" hidden="1">#REF!</definedName>
    <definedName name="XREF_COLUMN_23" localSheetId="0" hidden="1">#REF!</definedName>
    <definedName name="XREF_COLUMN_23" hidden="1">#REF!</definedName>
    <definedName name="XREF_COLUMN_24" localSheetId="0" hidden="1">[30]Lead!#REF!</definedName>
    <definedName name="XREF_COLUMN_24" hidden="1">[30]Lead!#REF!</definedName>
    <definedName name="XREF_COLUMN_25" localSheetId="0" hidden="1">#REF!</definedName>
    <definedName name="XREF_COLUMN_25" hidden="1">#REF!</definedName>
    <definedName name="XREF_COLUMN_26" localSheetId="0" hidden="1">#REF!</definedName>
    <definedName name="XREF_COLUMN_26" hidden="1">#REF!</definedName>
    <definedName name="XREF_COLUMN_27" localSheetId="0" hidden="1">#REF!</definedName>
    <definedName name="XREF_COLUMN_27" hidden="1">#REF!</definedName>
    <definedName name="XREF_COLUMN_28" localSheetId="0" hidden="1">'[31]Provisão de Juros'!#REF!</definedName>
    <definedName name="XREF_COLUMN_28" hidden="1">'[31]Provisão de Juros'!#REF!</definedName>
    <definedName name="XREF_COLUMN_29" localSheetId="0" hidden="1">#REF!</definedName>
    <definedName name="XREF_COLUMN_29" hidden="1">#REF!</definedName>
    <definedName name="XREF_COLUMN_3" localSheetId="0" hidden="1">#REF!</definedName>
    <definedName name="XREF_COLUMN_3" hidden="1">#REF!</definedName>
    <definedName name="XREF_COLUMN_30" localSheetId="0" hidden="1">#REF!</definedName>
    <definedName name="XREF_COLUMN_30" hidden="1">#REF!</definedName>
    <definedName name="XREF_COLUMN_31" localSheetId="0" hidden="1">#REF!</definedName>
    <definedName name="XREF_COLUMN_31" hidden="1">#REF!</definedName>
    <definedName name="XREF_COLUMN_32" localSheetId="0" hidden="1">#REF!</definedName>
    <definedName name="XREF_COLUMN_32" hidden="1">#REF!</definedName>
    <definedName name="XREF_COLUMN_33" localSheetId="0" hidden="1">#REF!</definedName>
    <definedName name="XREF_COLUMN_33" hidden="1">#REF!</definedName>
    <definedName name="XREF_COLUMN_34" localSheetId="0" hidden="1">#REF!</definedName>
    <definedName name="XREF_COLUMN_34" hidden="1">#REF!</definedName>
    <definedName name="XREF_COLUMN_35" localSheetId="0" hidden="1">#REF!</definedName>
    <definedName name="XREF_COLUMN_35" hidden="1">#REF!</definedName>
    <definedName name="XREF_COLUMN_36" localSheetId="0" hidden="1">#REF!</definedName>
    <definedName name="XREF_COLUMN_36" hidden="1">#REF!</definedName>
    <definedName name="XREF_COLUMN_38" localSheetId="0" hidden="1">#REF!</definedName>
    <definedName name="XREF_COLUMN_38" hidden="1">#REF!</definedName>
    <definedName name="XREF_COLUMN_39" localSheetId="0" hidden="1">#REF!</definedName>
    <definedName name="XREF_COLUMN_39" hidden="1">#REF!</definedName>
    <definedName name="XREF_COLUMN_4" localSheetId="0" hidden="1">#REF!</definedName>
    <definedName name="XREF_COLUMN_4" hidden="1">#REF!</definedName>
    <definedName name="XREF_COLUMN_40" localSheetId="0" hidden="1">#REF!</definedName>
    <definedName name="XREF_COLUMN_40" hidden="1">#REF!</definedName>
    <definedName name="XREF_COLUMN_42" localSheetId="0" hidden="1">#REF!</definedName>
    <definedName name="XREF_COLUMN_42" hidden="1">#REF!</definedName>
    <definedName name="XREF_COLUMN_43" localSheetId="0" hidden="1">#REF!</definedName>
    <definedName name="XREF_COLUMN_43" hidden="1">#REF!</definedName>
    <definedName name="XREF_COLUMN_44" localSheetId="0" hidden="1">#REF!</definedName>
    <definedName name="XREF_COLUMN_44" hidden="1">#REF!</definedName>
    <definedName name="XREF_COLUMN_45" localSheetId="0" hidden="1">#REF!</definedName>
    <definedName name="XREF_COLUMN_45" hidden="1">#REF!</definedName>
    <definedName name="XREF_COLUMN_46" localSheetId="0" hidden="1">[31]Mapa!#REF!</definedName>
    <definedName name="XREF_COLUMN_46" hidden="1">[31]Mapa!#REF!</definedName>
    <definedName name="XREF_COLUMN_47" localSheetId="0" hidden="1">#REF!</definedName>
    <definedName name="XREF_COLUMN_47" hidden="1">#REF!</definedName>
    <definedName name="XREF_COLUMN_48" localSheetId="0" hidden="1">#REF!</definedName>
    <definedName name="XREF_COLUMN_48" hidden="1">#REF!</definedName>
    <definedName name="XREF_COLUMN_49" localSheetId="0" hidden="1">#REF!</definedName>
    <definedName name="XREF_COLUMN_49" hidden="1">#REF!</definedName>
    <definedName name="XREF_COLUMN_5" localSheetId="0" hidden="1">#REF!</definedName>
    <definedName name="XREF_COLUMN_5" hidden="1">#REF!</definedName>
    <definedName name="XREF_COLUMN_50" localSheetId="0" hidden="1">#REF!</definedName>
    <definedName name="XREF_COLUMN_50" hidden="1">#REF!</definedName>
    <definedName name="XREF_COLUMN_51" localSheetId="0" hidden="1">#REF!</definedName>
    <definedName name="XREF_COLUMN_51" hidden="1">#REF!</definedName>
    <definedName name="XREF_COLUMN_52" localSheetId="0" hidden="1">#REF!</definedName>
    <definedName name="XREF_COLUMN_52" hidden="1">#REF!</definedName>
    <definedName name="XREF_COLUMN_53" localSheetId="0" hidden="1">#REF!</definedName>
    <definedName name="XREF_COLUMN_53" hidden="1">#REF!</definedName>
    <definedName name="XREF_COLUMN_6" localSheetId="0" hidden="1">#REF!</definedName>
    <definedName name="XREF_COLUMN_6" hidden="1">#REF!</definedName>
    <definedName name="XREF_COLUMN_7" localSheetId="0" hidden="1">#REF!</definedName>
    <definedName name="XREF_COLUMN_7" hidden="1">#REF!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1" localSheetId="0" hidden="1">[29]Aging!#REF!</definedName>
    <definedName name="xref1" hidden="1">[29]Aging!#REF!</definedName>
    <definedName name="xref2" hidden="1">[29]XREF!$A$8</definedName>
    <definedName name="xref3" hidden="1">7</definedName>
    <definedName name="xref4" localSheetId="0" hidden="1">#REF!</definedName>
    <definedName name="xref4" hidden="1">#REF!</definedName>
    <definedName name="xref5" hidden="1">[29]Aging!$P$77</definedName>
    <definedName name="xref6" localSheetId="0" hidden="1">#REF!</definedName>
    <definedName name="xref6" hidden="1">#REF!</definedName>
    <definedName name="xref7" hidden="1">69</definedName>
    <definedName name="xref8" hidden="1">'[29]PDD-Movimentação'!$C$35</definedName>
    <definedName name="xref9" localSheetId="0" hidden="1">#REF!</definedName>
    <definedName name="xref9" hidden="1">#REF!</definedName>
    <definedName name="XRefActiveRow" localSheetId="0" hidden="1">#REF!</definedName>
    <definedName name="XRefActiveRow" hidden="1">#REF!</definedName>
    <definedName name="XRefColumnsCount" hidden="1">6</definedName>
    <definedName name="XRefCopy1" localSheetId="0" hidden="1">#REF!</definedName>
    <definedName name="XRefCopy1" hidden="1">#REF!</definedName>
    <definedName name="XRefCopy10" localSheetId="0" hidden="1">#REF!</definedName>
    <definedName name="XRefCopy10" hidden="1">#REF!</definedName>
    <definedName name="XRefCopy101" localSheetId="0" hidden="1">#REF!</definedName>
    <definedName name="XRefCopy101" hidden="1">#REF!</definedName>
    <definedName name="XRefCopy103" localSheetId="0" hidden="1">#REF!</definedName>
    <definedName name="XRefCopy103" hidden="1">#REF!</definedName>
    <definedName name="XRefCopy10Row" localSheetId="0" hidden="1">[32]XREF!#REF!</definedName>
    <definedName name="XRefCopy10Row" hidden="1">[32]XREF!#REF!</definedName>
    <definedName name="XRefCopy11" localSheetId="0" hidden="1">#REF!</definedName>
    <definedName name="XRefCopy11" hidden="1">#REF!</definedName>
    <definedName name="XRefCopy11Row" localSheetId="0" hidden="1">#REF!</definedName>
    <definedName name="XRefCopy11Row" hidden="1">#REF!</definedName>
    <definedName name="XRefCopy12" localSheetId="0" hidden="1">#REF!</definedName>
    <definedName name="XRefCopy12" hidden="1">#REF!</definedName>
    <definedName name="XRefCopy12Row" localSheetId="0" hidden="1">[33]XREF!#REF!</definedName>
    <definedName name="XRefCopy12Row" hidden="1">[33]XREF!#REF!</definedName>
    <definedName name="XRefCopy13" localSheetId="0" hidden="1">#REF!</definedName>
    <definedName name="XRefCopy13" hidden="1">#REF!</definedName>
    <definedName name="XRefCopy13Row" localSheetId="0" hidden="1">#REF!</definedName>
    <definedName name="XRefCopy13Row" hidden="1">#REF!</definedName>
    <definedName name="XRefCopy14" localSheetId="0" hidden="1">#REF!</definedName>
    <definedName name="XRefCopy14" hidden="1">#REF!</definedName>
    <definedName name="XRefCopy14Row" localSheetId="0" hidden="1">[33]XREF!#REF!</definedName>
    <definedName name="XRefCopy14Row" hidden="1">[33]XREF!#REF!</definedName>
    <definedName name="XRefCopy15" localSheetId="0" hidden="1">#REF!</definedName>
    <definedName name="XRefCopy15" hidden="1">#REF!</definedName>
    <definedName name="XRefCopy15Row" localSheetId="0" hidden="1">[34]XREF!#REF!</definedName>
    <definedName name="XRefCopy15Row" hidden="1">[34]XREF!#REF!</definedName>
    <definedName name="XRefCopy16" localSheetId="0" hidden="1">#REF!</definedName>
    <definedName name="XRefCopy16" hidden="1">#REF!</definedName>
    <definedName name="XRefCopy16Row" localSheetId="0" hidden="1">[34]XREF!#REF!</definedName>
    <definedName name="XRefCopy16Row" hidden="1">[34]XREF!#REF!</definedName>
    <definedName name="XRefCopy17" localSheetId="0" hidden="1">'[34]IR. CS'!#REF!</definedName>
    <definedName name="XRefCopy17" hidden="1">'[34]IR. CS'!#REF!</definedName>
    <definedName name="XRefCopy17Row" localSheetId="0" hidden="1">#REF!</definedName>
    <definedName name="XRefCopy17Row" hidden="1">#REF!</definedName>
    <definedName name="XRefCopy18" localSheetId="0" hidden="1">#REF!</definedName>
    <definedName name="XRefCopy18" hidden="1">#REF!</definedName>
    <definedName name="XRefCopy18Row" localSheetId="0" hidden="1">#REF!</definedName>
    <definedName name="XRefCopy18Row" hidden="1">#REF!</definedName>
    <definedName name="XRefCopy19" localSheetId="0" hidden="1">#REF!</definedName>
    <definedName name="XRefCopy19" hidden="1">#REF!</definedName>
    <definedName name="XRefCopy19Row" localSheetId="0" hidden="1">[35]XREF!#REF!</definedName>
    <definedName name="XRefCopy19Row" hidden="1">[35]XREF!#REF!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0" localSheetId="0" hidden="1">#REF!</definedName>
    <definedName name="XRefCopy20" hidden="1">#REF!</definedName>
    <definedName name="XRefCopy20Row" localSheetId="0" hidden="1">[32]XREF!#REF!</definedName>
    <definedName name="XRefCopy20Row" hidden="1">[32]XREF!#REF!</definedName>
    <definedName name="XRefCopy21" localSheetId="0" hidden="1">[36]Lead!#REF!</definedName>
    <definedName name="XRefCopy21" hidden="1">[36]Lead!#REF!</definedName>
    <definedName name="XRefCopy21Row" localSheetId="0" hidden="1">#REF!</definedName>
    <definedName name="XRefCopy21Row" hidden="1">#REF!</definedName>
    <definedName name="XRefCopy22" localSheetId="0" hidden="1">#REF!</definedName>
    <definedName name="XRefCopy22" hidden="1">#REF!</definedName>
    <definedName name="XRefCopy22Row" localSheetId="0" hidden="1">#REF!</definedName>
    <definedName name="XRefCopy22Row" hidden="1">#REF!</definedName>
    <definedName name="XRefCopy23" localSheetId="0" hidden="1">#REF!</definedName>
    <definedName name="XRefCopy23" hidden="1">#REF!</definedName>
    <definedName name="XRefCopy23Row" localSheetId="0" hidden="1">#REF!</definedName>
    <definedName name="XRefCopy23Row" hidden="1">#REF!</definedName>
    <definedName name="XRefCopy24" localSheetId="0" hidden="1">#REF!</definedName>
    <definedName name="XRefCopy24" hidden="1">#REF!</definedName>
    <definedName name="XRefCopy24Row" localSheetId="0" hidden="1">#REF!</definedName>
    <definedName name="XRefCopy24Row" hidden="1">#REF!</definedName>
    <definedName name="XRefCopy25" localSheetId="0" hidden="1">#REF!</definedName>
    <definedName name="XRefCopy25" hidden="1">#REF!</definedName>
    <definedName name="XRefCopy25Row" localSheetId="0" hidden="1">#REF!</definedName>
    <definedName name="XRefCopy25Row" hidden="1">#REF!</definedName>
    <definedName name="XRefCopy26" localSheetId="0" hidden="1">#REF!</definedName>
    <definedName name="XRefCopy26" hidden="1">#REF!</definedName>
    <definedName name="XRefCopy26Row" localSheetId="0" hidden="1">[32]XREF!#REF!</definedName>
    <definedName name="XRefCopy26Row" hidden="1">[32]XREF!#REF!</definedName>
    <definedName name="XRefCopy27" localSheetId="0" hidden="1">#REF!</definedName>
    <definedName name="XRefCopy27" hidden="1">#REF!</definedName>
    <definedName name="XRefCopy27Row" localSheetId="0" hidden="1">#REF!</definedName>
    <definedName name="XRefCopy27Row" hidden="1">#REF!</definedName>
    <definedName name="XRefCopy28" localSheetId="0" hidden="1">#REF!</definedName>
    <definedName name="XRefCopy28" hidden="1">#REF!</definedName>
    <definedName name="XRefCopy28Row" localSheetId="0" hidden="1">#REF!</definedName>
    <definedName name="XRefCopy28Row" hidden="1">#REF!</definedName>
    <definedName name="XRefCopy29" localSheetId="0" hidden="1">'[37]Teste Equity 30.09.03'!#REF!</definedName>
    <definedName name="XRefCopy29" hidden="1">'[37]Teste Equity 30.09.03'!#REF!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" localSheetId="0" hidden="1">#REF!</definedName>
    <definedName name="XRefCopy3" hidden="1">#REF!</definedName>
    <definedName name="XRefCopy30" localSheetId="0" hidden="1">#REF!</definedName>
    <definedName name="XRefCopy30" hidden="1">#REF!</definedName>
    <definedName name="XRefCopy30Row" localSheetId="0" hidden="1">#REF!</definedName>
    <definedName name="XRefCopy30Row" hidden="1">#REF!</definedName>
    <definedName name="XRefCopy31" localSheetId="0" hidden="1">#REF!</definedName>
    <definedName name="XRefCopy31" hidden="1">#REF!</definedName>
    <definedName name="XRefCopy31Row" localSheetId="0" hidden="1">#REF!</definedName>
    <definedName name="XRefCopy31Row" hidden="1">#REF!</definedName>
    <definedName name="XRefCopy32" localSheetId="0" hidden="1">#REF!</definedName>
    <definedName name="XRefCopy32" hidden="1">#REF!</definedName>
    <definedName name="XRefCopy32Row" localSheetId="0" hidden="1">#REF!</definedName>
    <definedName name="XRefCopy32Row" hidden="1">#REF!</definedName>
    <definedName name="XRefCopy33" localSheetId="0" hidden="1">#REF!</definedName>
    <definedName name="XRefCopy33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" localSheetId="0" hidden="1">#REF!</definedName>
    <definedName name="XRefCopy35" hidden="1">#REF!</definedName>
    <definedName name="XRefCopy36Row" localSheetId="0" hidden="1">[38]XREF!#REF!</definedName>
    <definedName name="XRefCopy36Row" hidden="1">[38]XREF!#REF!</definedName>
    <definedName name="XRefCopy37Row" localSheetId="0" hidden="1">[39]XREF!#REF!</definedName>
    <definedName name="XRefCopy37Row" hidden="1">[39]XREF!#REF!</definedName>
    <definedName name="XRefCopy38" localSheetId="0" hidden="1">#REF!</definedName>
    <definedName name="XRefCopy38" hidden="1">#REF!</definedName>
    <definedName name="XRefCopy39" localSheetId="0" hidden="1">#REF!</definedName>
    <definedName name="XRefCopy39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" localSheetId="0" hidden="1">#REF!</definedName>
    <definedName name="XRefCopy4" hidden="1">#REF!</definedName>
    <definedName name="XRefCopy40" localSheetId="0" hidden="1">#REF!</definedName>
    <definedName name="XRefCopy40" hidden="1">#REF!</definedName>
    <definedName name="XRefCopy40Row" localSheetId="0" hidden="1">#REF!</definedName>
    <definedName name="XRefCopy40Row" hidden="1">#REF!</definedName>
    <definedName name="XRefCopy41" localSheetId="0" hidden="1">#REF!</definedName>
    <definedName name="XRefCopy41" hidden="1">#REF!</definedName>
    <definedName name="XRefCopy41Row" localSheetId="0" hidden="1">#REF!</definedName>
    <definedName name="XRefCopy41Row" hidden="1">#REF!</definedName>
    <definedName name="XRefCopy42" localSheetId="0" hidden="1">#REF!</definedName>
    <definedName name="XRefCopy42" hidden="1">#REF!</definedName>
    <definedName name="XRefCopy42Row" localSheetId="0" hidden="1">[39]XREF!#REF!</definedName>
    <definedName name="XRefCopy42Row" hidden="1">[39]XREF!#REF!</definedName>
    <definedName name="XRefCopy43" localSheetId="0" hidden="1">#REF!</definedName>
    <definedName name="XRefCopy43" hidden="1">#REF!</definedName>
    <definedName name="XRefCopy43Row" localSheetId="0" hidden="1">[39]XREF!#REF!</definedName>
    <definedName name="XRefCopy43Row" hidden="1">[39]XREF!#REF!</definedName>
    <definedName name="XRefCopy44" localSheetId="0" hidden="1">#REF!</definedName>
    <definedName name="XRefCopy44" hidden="1">#REF!</definedName>
    <definedName name="XRefCopy44Row" localSheetId="0" hidden="1">#REF!</definedName>
    <definedName name="XRefCopy44Row" hidden="1">#REF!</definedName>
    <definedName name="XRefCopy45" localSheetId="0" hidden="1">[30]Lead!#REF!</definedName>
    <definedName name="XRefCopy45" hidden="1">[30]Lead!#REF!</definedName>
    <definedName name="XRefCopy45Row" localSheetId="0" hidden="1">#REF!</definedName>
    <definedName name="XRefCopy45Row" hidden="1">#REF!</definedName>
    <definedName name="XRefCopy46" localSheetId="0" hidden="1">#REF!</definedName>
    <definedName name="XRefCopy46" hidden="1">#REF!</definedName>
    <definedName name="XRefCopy46Row" localSheetId="0" hidden="1">#REF!</definedName>
    <definedName name="XRefCopy46Row" hidden="1">#REF!</definedName>
    <definedName name="XRefCopy47" localSheetId="0" hidden="1">#REF!</definedName>
    <definedName name="XRefCopy47" hidden="1">#REF!</definedName>
    <definedName name="XRefCopy47Row" localSheetId="0" hidden="1">[40]XREF!#REF!</definedName>
    <definedName name="XRefCopy47Row" hidden="1">[40]XREF!#REF!</definedName>
    <definedName name="XRefCopy48" localSheetId="0" hidden="1">#REF!</definedName>
    <definedName name="XRefCopy48" hidden="1">#REF!</definedName>
    <definedName name="XRefCopy48Row" localSheetId="0" hidden="1">#REF!</definedName>
    <definedName name="XRefCopy48Row" hidden="1">#REF!</definedName>
    <definedName name="XRefCopy49" localSheetId="0" hidden="1">[30]Lead!#REF!</definedName>
    <definedName name="XRefCopy49" hidden="1">[30]Lead!#REF!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" localSheetId="0" hidden="1">#REF!</definedName>
    <definedName name="XRefCopy50" hidden="1">#REF!</definedName>
    <definedName name="XRefCopy50Row" localSheetId="0" hidden="1">#REF!</definedName>
    <definedName name="XRefCopy50Row" hidden="1">#REF!</definedName>
    <definedName name="XRefCopy51" localSheetId="0" hidden="1">#REF!</definedName>
    <definedName name="XRefCopy51" hidden="1">#REF!</definedName>
    <definedName name="XRefCopy51Row" localSheetId="0" hidden="1">#REF!</definedName>
    <definedName name="XRefCopy51Row" hidden="1">#REF!</definedName>
    <definedName name="XRefCopy52" localSheetId="0" hidden="1">#REF!</definedName>
    <definedName name="XRefCopy52" hidden="1">#REF!</definedName>
    <definedName name="XRefCopy52Row" localSheetId="0" hidden="1">#REF!</definedName>
    <definedName name="XRefCopy52Row" hidden="1">#REF!</definedName>
    <definedName name="XRefCopy53" localSheetId="0" hidden="1">#REF!</definedName>
    <definedName name="XRefCopy53" hidden="1">#REF!</definedName>
    <definedName name="XRefCopy53Row" localSheetId="0" hidden="1">#REF!</definedName>
    <definedName name="XRefCopy53Row" hidden="1">#REF!</definedName>
    <definedName name="XRefCopy54" localSheetId="0" hidden="1">#REF!</definedName>
    <definedName name="XRefCopy54" hidden="1">#REF!</definedName>
    <definedName name="XRefCopy54Row" localSheetId="0" hidden="1">#REF!</definedName>
    <definedName name="XRefCopy54Row" hidden="1">#REF!</definedName>
    <definedName name="XRefCopy55" localSheetId="0" hidden="1">[40]Lead!#REF!</definedName>
    <definedName name="XRefCopy55" hidden="1">[40]Lead!#REF!</definedName>
    <definedName name="XRefCopy56" localSheetId="0" hidden="1">#REF!</definedName>
    <definedName name="XRefCopy56" hidden="1">#REF!</definedName>
    <definedName name="XRefCopy56Row" localSheetId="0" hidden="1">#REF!</definedName>
    <definedName name="XRefCopy56Row" hidden="1">#REF!</definedName>
    <definedName name="XRefCopy57" localSheetId="0" hidden="1">#REF!</definedName>
    <definedName name="XRefCopy57" hidden="1">#REF!</definedName>
    <definedName name="XRefCopy57Row" localSheetId="0" hidden="1">#REF!</definedName>
    <definedName name="XRefCopy57Row" hidden="1">#REF!</definedName>
    <definedName name="XRefCopy58" localSheetId="0" hidden="1">[30]Lead!#REF!</definedName>
    <definedName name="XRefCopy58" hidden="1">[30]Lead!#REF!</definedName>
    <definedName name="XRefCopy58Row" localSheetId="0" hidden="1">[39]XREF!#REF!</definedName>
    <definedName name="XRefCopy58Row" hidden="1">[39]XREF!#REF!</definedName>
    <definedName name="XRefCopy59" localSheetId="0" hidden="1">#REF!</definedName>
    <definedName name="XRefCopy59" hidden="1">#REF!</definedName>
    <definedName name="XRefCopy59Row" localSheetId="0" hidden="1">#REF!</definedName>
    <definedName name="XRefCopy59Row" hidden="1">#REF!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0" localSheetId="0" hidden="1">#REF!</definedName>
    <definedName name="XRefCopy60" hidden="1">#REF!</definedName>
    <definedName name="XRefCopy60Row" localSheetId="0" hidden="1">#REF!</definedName>
    <definedName name="XRefCopy60Row" hidden="1">#REF!</definedName>
    <definedName name="XRefCopy61" localSheetId="0" hidden="1">#REF!</definedName>
    <definedName name="XRefCopy61" hidden="1">#REF!</definedName>
    <definedName name="XRefCopy61Row" localSheetId="0" hidden="1">#REF!</definedName>
    <definedName name="XRefCopy61Row" hidden="1">#REF!</definedName>
    <definedName name="XRefCopy62" localSheetId="0" hidden="1">#REF!</definedName>
    <definedName name="XRefCopy62" hidden="1">#REF!</definedName>
    <definedName name="XRefCopy62Row" localSheetId="0" hidden="1">#REF!</definedName>
    <definedName name="XRefCopy62Row" hidden="1">#REF!</definedName>
    <definedName name="XRefCopy63" localSheetId="0" hidden="1">[30]Lead!#REF!</definedName>
    <definedName name="XRefCopy63" hidden="1">[30]Lead!#REF!</definedName>
    <definedName name="XRefCopy63Row" localSheetId="0" hidden="1">#REF!</definedName>
    <definedName name="XRefCopy63Row" hidden="1">#REF!</definedName>
    <definedName name="XRefCopy64" localSheetId="0" hidden="1">#REF!</definedName>
    <definedName name="XRefCopy64" hidden="1">#REF!</definedName>
    <definedName name="XRefCopy64Row" localSheetId="0" hidden="1">#REF!</definedName>
    <definedName name="XRefCopy64Row" hidden="1">#REF!</definedName>
    <definedName name="XRefCopy65" localSheetId="0" hidden="1">#REF!</definedName>
    <definedName name="XRefCopy65" hidden="1">#REF!</definedName>
    <definedName name="XRefCopy65Row" localSheetId="0" hidden="1">#REF!</definedName>
    <definedName name="XRefCopy65Row" hidden="1">#REF!</definedName>
    <definedName name="XRefCopy66" localSheetId="0" hidden="1">#REF!</definedName>
    <definedName name="XRefCopy66" hidden="1">#REF!</definedName>
    <definedName name="XRefCopy66Row" localSheetId="0" hidden="1">#REF!</definedName>
    <definedName name="XRefCopy66Row" hidden="1">#REF!</definedName>
    <definedName name="XRefCopy67" localSheetId="0" hidden="1">#REF!</definedName>
    <definedName name="XRefCopy67" hidden="1">#REF!</definedName>
    <definedName name="XRefCopy68" localSheetId="0" hidden="1">#REF!</definedName>
    <definedName name="XRefCopy68" hidden="1">#REF!</definedName>
    <definedName name="XRefCopy6Row" localSheetId="0" hidden="1">#REF!</definedName>
    <definedName name="XRefCopy6Row" hidden="1">#REF!</definedName>
    <definedName name="XRefCopy7" localSheetId="0" hidden="1">#REF!</definedName>
    <definedName name="XRefCopy7" hidden="1">#REF!</definedName>
    <definedName name="XRefCopy70" localSheetId="0" hidden="1">[30]Lead!#REF!</definedName>
    <definedName name="XRefCopy70" hidden="1">[30]Lead!#REF!</definedName>
    <definedName name="XRefCopy70Row" localSheetId="0" hidden="1">#REF!</definedName>
    <definedName name="XRefCopy70Row" hidden="1">#REF!</definedName>
    <definedName name="XRefCopy71" localSheetId="0" hidden="1">#REF!</definedName>
    <definedName name="XRefCopy71" hidden="1">#REF!</definedName>
    <definedName name="XRefCopy71Row" localSheetId="0" hidden="1">#REF!</definedName>
    <definedName name="XRefCopy71Row" hidden="1">#REF!</definedName>
    <definedName name="XRefCopy72" localSheetId="0" hidden="1">#REF!</definedName>
    <definedName name="XRefCopy72" hidden="1">#REF!</definedName>
    <definedName name="XRefCopy72Row" localSheetId="0" hidden="1">#REF!</definedName>
    <definedName name="XRefCopy72Row" hidden="1">#REF!</definedName>
    <definedName name="XRefCopy73" localSheetId="0" hidden="1">#REF!</definedName>
    <definedName name="XRefCopy73" hidden="1">#REF!</definedName>
    <definedName name="XRefCopy73Row" localSheetId="0" hidden="1">#REF!</definedName>
    <definedName name="XRefCopy73Row" hidden="1">#REF!</definedName>
    <definedName name="XRefCopy74" localSheetId="0" hidden="1">#REF!</definedName>
    <definedName name="XRefCopy74" hidden="1">#REF!</definedName>
    <definedName name="XRefCopy74Row" localSheetId="0" hidden="1">#REF!</definedName>
    <definedName name="XRefCopy74Row" hidden="1">#REF!</definedName>
    <definedName name="XRefCopy75" localSheetId="0" hidden="1">#REF!</definedName>
    <definedName name="XRefCopy75" hidden="1">#REF!</definedName>
    <definedName name="XRefCopy75Row" localSheetId="0" hidden="1">#REF!</definedName>
    <definedName name="XRefCopy75Row" hidden="1">#REF!</definedName>
    <definedName name="XRefCopy76" localSheetId="0" hidden="1">#REF!</definedName>
    <definedName name="XRefCopy76" hidden="1">#REF!</definedName>
    <definedName name="XRefCopy76Row" localSheetId="0" hidden="1">#REF!</definedName>
    <definedName name="XRefCopy76Row" hidden="1">#REF!</definedName>
    <definedName name="XRefCopy77" localSheetId="0" hidden="1">#REF!</definedName>
    <definedName name="XRefCopy77" hidden="1">#REF!</definedName>
    <definedName name="XRefCopy77Row" localSheetId="0" hidden="1">#REF!</definedName>
    <definedName name="XRefCopy77Row" hidden="1">#REF!</definedName>
    <definedName name="XRefCopy78" localSheetId="0" hidden="1">#REF!</definedName>
    <definedName name="XRefCopy78" hidden="1">#REF!</definedName>
    <definedName name="XRefCopy78Row" localSheetId="0" hidden="1">#REF!</definedName>
    <definedName name="XRefCopy78Row" hidden="1">#REF!</definedName>
    <definedName name="XRefCopy79" localSheetId="0" hidden="1">#REF!</definedName>
    <definedName name="XRefCopy79" hidden="1">#REF!</definedName>
    <definedName name="XRefCopy79Row" localSheetId="0" hidden="1">#REF!</definedName>
    <definedName name="XRefCopy79Row" hidden="1">#REF!</definedName>
    <definedName name="XRefCopy7Row" localSheetId="0" hidden="1">#REF!</definedName>
    <definedName name="XRefCopy7Row" hidden="1">#REF!</definedName>
    <definedName name="XRefCopy8" localSheetId="0" hidden="1">#REF!</definedName>
    <definedName name="XRefCopy8" hidden="1">#REF!</definedName>
    <definedName name="XRefCopy80" localSheetId="0" hidden="1">#REF!</definedName>
    <definedName name="XRefCopy80" hidden="1">#REF!</definedName>
    <definedName name="XRefCopy80Row" localSheetId="0" hidden="1">#REF!</definedName>
    <definedName name="XRefCopy80Row" hidden="1">#REF!</definedName>
    <definedName name="XRefCopy81Row" localSheetId="0" hidden="1">#REF!</definedName>
    <definedName name="XRefCopy81Row" hidden="1">#REF!</definedName>
    <definedName name="XRefCopy82" localSheetId="0" hidden="1">#REF!</definedName>
    <definedName name="XRefCopy82" hidden="1">#REF!</definedName>
    <definedName name="XRefCopy82Row" localSheetId="0" hidden="1">#REF!</definedName>
    <definedName name="XRefCopy82Row" hidden="1">#REF!</definedName>
    <definedName name="XRefCopy83" localSheetId="0" hidden="1">#REF!</definedName>
    <definedName name="XRefCopy83" hidden="1">#REF!</definedName>
    <definedName name="XRefCopy83Row" localSheetId="0" hidden="1">#REF!</definedName>
    <definedName name="XRefCopy83Row" hidden="1">#REF!</definedName>
    <definedName name="XRefCopy84Row" localSheetId="0" hidden="1">#REF!</definedName>
    <definedName name="XRefCopy84Row" hidden="1">#REF!</definedName>
    <definedName name="XRefCopy85" localSheetId="0" hidden="1">#REF!</definedName>
    <definedName name="XRefCopy85" hidden="1">#REF!</definedName>
    <definedName name="XRefCopy85Row" localSheetId="0" hidden="1">#REF!</definedName>
    <definedName name="XRefCopy85Row" hidden="1">#REF!</definedName>
    <definedName name="XRefCopy86" localSheetId="0" hidden="1">#REF!</definedName>
    <definedName name="XRefCopy86" hidden="1">#REF!</definedName>
    <definedName name="XRefCopy87" localSheetId="0" hidden="1">#REF!</definedName>
    <definedName name="XRefCopy87" hidden="1">#REF!</definedName>
    <definedName name="XRefCopy87Row" localSheetId="0" hidden="1">#REF!</definedName>
    <definedName name="XRefCopy87Row" hidden="1">#REF!</definedName>
    <definedName name="XRefCopy88" localSheetId="0" hidden="1">#REF!</definedName>
    <definedName name="XRefCopy88" hidden="1">#REF!</definedName>
    <definedName name="XRefCopy88Row" localSheetId="0" hidden="1">#REF!</definedName>
    <definedName name="XRefCopy88Row" hidden="1">#REF!</definedName>
    <definedName name="XRefCopy89" localSheetId="0" hidden="1">[31]Adições!#REF!</definedName>
    <definedName name="XRefCopy89" hidden="1">[31]Adições!#REF!</definedName>
    <definedName name="XRefCopy89Row" localSheetId="0" hidden="1">#REF!</definedName>
    <definedName name="XRefCopy89Row" hidden="1">#REF!</definedName>
    <definedName name="XRefCopy8Row" localSheetId="0" hidden="1">#REF!</definedName>
    <definedName name="XRefCopy8Row" hidden="1">#REF!</definedName>
    <definedName name="XRefCopy9" localSheetId="0" hidden="1">#REF!</definedName>
    <definedName name="XRefCopy9" hidden="1">#REF!</definedName>
    <definedName name="XRefCopy90" localSheetId="0" hidden="1">#REF!</definedName>
    <definedName name="XRefCopy90" hidden="1">#REF!</definedName>
    <definedName name="XRefCopy90Row" localSheetId="0" hidden="1">#REF!</definedName>
    <definedName name="XRefCopy90Row" hidden="1">#REF!</definedName>
    <definedName name="XRefCopy91" localSheetId="0" hidden="1">#REF!</definedName>
    <definedName name="XRefCopy91" hidden="1">#REF!</definedName>
    <definedName name="XRefCopy91Row" localSheetId="0" hidden="1">#REF!</definedName>
    <definedName name="XRefCopy91Row" hidden="1">#REF!</definedName>
    <definedName name="XRefCopy92" localSheetId="0" hidden="1">[31]Mapa!#REF!</definedName>
    <definedName name="XRefCopy92" hidden="1">[31]Mapa!#REF!</definedName>
    <definedName name="XRefCopy92Row" localSheetId="0" hidden="1">#REF!</definedName>
    <definedName name="XRefCopy92Row" hidden="1">#REF!</definedName>
    <definedName name="XRefCopy93" localSheetId="0" hidden="1">#REF!</definedName>
    <definedName name="XRefCopy93" hidden="1">#REF!</definedName>
    <definedName name="XRefCopy93Row" localSheetId="0" hidden="1">#REF!</definedName>
    <definedName name="XRefCopy93Row" hidden="1">#REF!</definedName>
    <definedName name="XRefCopy94" localSheetId="0" hidden="1">#REF!</definedName>
    <definedName name="XRefCopy94" hidden="1">#REF!</definedName>
    <definedName name="XRefCopy94Row" localSheetId="0" hidden="1">#REF!</definedName>
    <definedName name="XRefCopy94Row" hidden="1">#REF!</definedName>
    <definedName name="XRefCopy95" localSheetId="0" hidden="1">#REF!</definedName>
    <definedName name="XRefCopy95" hidden="1">#REF!</definedName>
    <definedName name="XRefCopy95Row" localSheetId="0" hidden="1">#REF!</definedName>
    <definedName name="XRefCopy95Row" hidden="1">#REF!</definedName>
    <definedName name="XRefCopy96" localSheetId="0" hidden="1">[31]Mapa!#REF!</definedName>
    <definedName name="XRefCopy96" hidden="1">[31]Mapa!#REF!</definedName>
    <definedName name="XRefCopy96Row" localSheetId="0" hidden="1">#REF!</definedName>
    <definedName name="XRefCopy96Row" hidden="1">#REF!</definedName>
    <definedName name="XRefCopy97" localSheetId="0" hidden="1">#REF!</definedName>
    <definedName name="XRefCopy97" hidden="1">#REF!</definedName>
    <definedName name="XRefCopy97Row" localSheetId="0" hidden="1">#REF!</definedName>
    <definedName name="XRefCopy97Row" hidden="1">#REF!</definedName>
    <definedName name="XRefCopy9Row" localSheetId="0" hidden="1">#REF!</definedName>
    <definedName name="XRefCopy9Row" hidden="1">#REF!</definedName>
    <definedName name="XRefCopyRangeCount" hidden="1">9</definedName>
    <definedName name="XRefPaste1" localSheetId="0" hidden="1">#REF!</definedName>
    <definedName name="XRefPaste1" hidden="1">#REF!</definedName>
    <definedName name="XRefPaste10" localSheetId="0" hidden="1">#REF!</definedName>
    <definedName name="XRefPaste10" hidden="1">#REF!</definedName>
    <definedName name="XRefPaste100Row" localSheetId="0" hidden="1">[41]XREF!#REF!</definedName>
    <definedName name="XRefPaste100Row" hidden="1">[41]XREF!#REF!</definedName>
    <definedName name="XRefPaste10Row" localSheetId="0" hidden="1">#REF!</definedName>
    <definedName name="XRefPaste10Row" hidden="1">#REF!</definedName>
    <definedName name="XRefPaste11" localSheetId="0" hidden="1">#REF!</definedName>
    <definedName name="XRefPaste11" hidden="1">#REF!</definedName>
    <definedName name="XRefPaste11Row" localSheetId="0" hidden="1">#REF!</definedName>
    <definedName name="XRefPaste11Row" hidden="1">#REF!</definedName>
    <definedName name="XRefPaste12" localSheetId="0" hidden="1">#REF!</definedName>
    <definedName name="XRefPaste12" hidden="1">#REF!</definedName>
    <definedName name="XRefPaste12Row" localSheetId="0" hidden="1">#REF!</definedName>
    <definedName name="XRefPaste12Row" hidden="1">#REF!</definedName>
    <definedName name="XRefPaste13" localSheetId="0" hidden="1">[36]Lead!#REF!</definedName>
    <definedName name="XRefPaste13" hidden="1">[36]Lead!#REF!</definedName>
    <definedName name="XRefPaste13Row" localSheetId="0" hidden="1">#REF!</definedName>
    <definedName name="XRefPaste13Row" hidden="1">#REF!</definedName>
    <definedName name="XRefPaste14" localSheetId="0" hidden="1">#REF!</definedName>
    <definedName name="XRefPaste14" hidden="1">#REF!</definedName>
    <definedName name="XRefPaste14Row" localSheetId="0" hidden="1">#REF!</definedName>
    <definedName name="XRefPaste14Row" hidden="1">#REF!</definedName>
    <definedName name="XRefPaste15" localSheetId="0" hidden="1">#REF!</definedName>
    <definedName name="XRefPaste15" hidden="1">#REF!</definedName>
    <definedName name="XRefPaste15Row" localSheetId="0" hidden="1">#REF!</definedName>
    <definedName name="XRefPaste15Row" hidden="1">#REF!</definedName>
    <definedName name="XRefPaste16" localSheetId="0" hidden="1">#REF!</definedName>
    <definedName name="XRefPaste16" hidden="1">#REF!</definedName>
    <definedName name="XRefPaste16Row" localSheetId="0" hidden="1">[32]XREF!#REF!</definedName>
    <definedName name="XRefPaste16Row" hidden="1">[32]XREF!#REF!</definedName>
    <definedName name="XRefPaste17" localSheetId="0" hidden="1">#REF!</definedName>
    <definedName name="XRefPaste17" hidden="1">#REF!</definedName>
    <definedName name="XRefPaste17Row" localSheetId="0" hidden="1">[32]XREF!#REF!</definedName>
    <definedName name="XRefPaste17Row" hidden="1">[32]XREF!#REF!</definedName>
    <definedName name="XRefPaste18" localSheetId="0" hidden="1">#REF!</definedName>
    <definedName name="XRefPaste18" hidden="1">#REF!</definedName>
    <definedName name="XRefPaste18Row" localSheetId="0" hidden="1">[32]XREF!#REF!</definedName>
    <definedName name="XRefPaste18Row" hidden="1">[32]XREF!#REF!</definedName>
    <definedName name="XRefPaste19" localSheetId="0" hidden="1">#REF!</definedName>
    <definedName name="XRefPaste19" hidden="1">#REF!</definedName>
    <definedName name="XRefPaste19Row" localSheetId="0" hidden="1">[32]XREF!#REF!</definedName>
    <definedName name="XRefPaste19Row" hidden="1">[32]XREF!#REF!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" localSheetId="0" hidden="1">#REF!</definedName>
    <definedName name="XRefPaste20" hidden="1">#REF!</definedName>
    <definedName name="XRefPaste20Row" localSheetId="0" hidden="1">[32]XREF!#REF!</definedName>
    <definedName name="XRefPaste20Row" hidden="1">[32]XREF!#REF!</definedName>
    <definedName name="XRefPaste21" localSheetId="0" hidden="1">#REF!</definedName>
    <definedName name="XRefPaste21" hidden="1">#REF!</definedName>
    <definedName name="XRefPaste21Row" localSheetId="0" hidden="1">#REF!</definedName>
    <definedName name="XRefPaste21Row" hidden="1">#REF!</definedName>
    <definedName name="XRefPaste22" localSheetId="0" hidden="1">#REF!</definedName>
    <definedName name="XRefPaste22" hidden="1">#REF!</definedName>
    <definedName name="XRefPaste22Row" localSheetId="0" hidden="1">#REF!</definedName>
    <definedName name="XRefPaste22Row" hidden="1">#REF!</definedName>
    <definedName name="XRefPaste23" localSheetId="0" hidden="1">#REF!</definedName>
    <definedName name="XRefPaste23" hidden="1">#REF!</definedName>
    <definedName name="XRefPaste23Row" localSheetId="0" hidden="1">[42]XREF!#REF!</definedName>
    <definedName name="XRefPaste23Row" hidden="1">[42]XREF!#REF!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" localSheetId="0" hidden="1">#REF!</definedName>
    <definedName name="XRefPaste25" hidden="1">#REF!</definedName>
    <definedName name="XRefPaste25Row" localSheetId="0" hidden="1">#REF!</definedName>
    <definedName name="XRefPaste25Row" hidden="1">#REF!</definedName>
    <definedName name="XRefPaste26" localSheetId="0" hidden="1">[39]CAERN!#REF!</definedName>
    <definedName name="XRefPaste26" hidden="1">[39]CAERN!#REF!</definedName>
    <definedName name="XRefPaste26Row" localSheetId="0" hidden="1">[42]XREF!#REF!</definedName>
    <definedName name="XRefPaste26Row" hidden="1">[42]XREF!#REF!</definedName>
    <definedName name="XRefPaste27Row" localSheetId="0" hidden="1">[42]XREF!#REF!</definedName>
    <definedName name="XRefPaste27Row" hidden="1">[42]XREF!#REF!</definedName>
    <definedName name="XRefPaste28" localSheetId="0" hidden="1">#REF!</definedName>
    <definedName name="XRefPaste28" hidden="1">#REF!</definedName>
    <definedName name="XRefPaste28Row" localSheetId="0" hidden="1">[40]XREF!#REF!</definedName>
    <definedName name="XRefPaste28Row" hidden="1">[40]XREF!#REF!</definedName>
    <definedName name="XRefPaste29" localSheetId="0" hidden="1">#REF!</definedName>
    <definedName name="XRefPaste29" hidden="1">#REF!</definedName>
    <definedName name="XRefPaste29Row" localSheetId="0" hidden="1">#REF!</definedName>
    <definedName name="XRefPaste29Row" hidden="1">#REF!</definedName>
    <definedName name="XRefPaste2Row" localSheetId="0" hidden="1">#REF!</definedName>
    <definedName name="XRefPaste2Row" hidden="1">#REF!</definedName>
    <definedName name="XRefPaste3" localSheetId="0" hidden="1">#REF!</definedName>
    <definedName name="XRefPaste3" hidden="1">#REF!</definedName>
    <definedName name="XRefPaste30" localSheetId="0" hidden="1">[30]Lead!#REF!</definedName>
    <definedName name="XRefPaste30" hidden="1">[30]Lead!#REF!</definedName>
    <definedName name="XRefPaste30Row" localSheetId="0" hidden="1">#REF!</definedName>
    <definedName name="XRefPaste30Row" hidden="1">#REF!</definedName>
    <definedName name="XRefPaste31" localSheetId="0" hidden="1">#REF!</definedName>
    <definedName name="XRefPaste31" hidden="1">#REF!</definedName>
    <definedName name="XRefPaste31Row" localSheetId="0" hidden="1">#REF!</definedName>
    <definedName name="XRefPaste31Row" hidden="1">#REF!</definedName>
    <definedName name="XRefPaste32" localSheetId="0" hidden="1">#REF!</definedName>
    <definedName name="XRefPaste32" hidden="1">#REF!</definedName>
    <definedName name="XRefPaste32Row" localSheetId="0" hidden="1">#REF!</definedName>
    <definedName name="XRefPaste32Row" hidden="1">#REF!</definedName>
    <definedName name="XRefPaste33" localSheetId="0" hidden="1">#REF!</definedName>
    <definedName name="XRefPaste33" hidden="1">#REF!</definedName>
    <definedName name="XRefPaste33Row" localSheetId="0" hidden="1">#REF!</definedName>
    <definedName name="XRefPaste33Row" hidden="1">#REF!</definedName>
    <definedName name="XRefPaste34" localSheetId="0" hidden="1">#REF!</definedName>
    <definedName name="XRefPaste34" hidden="1">#REF!</definedName>
    <definedName name="XRefPaste34Row" localSheetId="0" hidden="1">#REF!</definedName>
    <definedName name="XRefPaste34Row" hidden="1">#REF!</definedName>
    <definedName name="XRefPaste35" localSheetId="0" hidden="1">#REF!</definedName>
    <definedName name="XRefPaste35" hidden="1">#REF!</definedName>
    <definedName name="XRefPaste35Row" localSheetId="0" hidden="1">#REF!</definedName>
    <definedName name="XRefPaste35Row" hidden="1">#REF!</definedName>
    <definedName name="XRefPaste36" localSheetId="0" hidden="1">#REF!</definedName>
    <definedName name="XRefPaste36" hidden="1">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8" localSheetId="0" hidden="1">[30]Lead!#REF!</definedName>
    <definedName name="XRefPaste38" hidden="1">[30]Lead!#REF!</definedName>
    <definedName name="XRefPaste38Row" localSheetId="0" hidden="1">#REF!</definedName>
    <definedName name="XRefPaste38Row" hidden="1">#REF!</definedName>
    <definedName name="XRefPaste39" localSheetId="0" hidden="1">[30]Lead!#REF!</definedName>
    <definedName name="XRefPaste39" hidden="1">[30]Lead!#REF!</definedName>
    <definedName name="XRefPaste39Row" localSheetId="0" hidden="1">#REF!</definedName>
    <definedName name="XRefPaste39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0" localSheetId="0" hidden="1">[30]Lead!#REF!</definedName>
    <definedName name="XRefPaste40" hidden="1">[30]Lead!#REF!</definedName>
    <definedName name="XRefPaste40Row" localSheetId="0" hidden="1">#REF!</definedName>
    <definedName name="XRefPaste40Row" hidden="1">#REF!</definedName>
    <definedName name="XRefPaste41" localSheetId="0" hidden="1">[30]Lead!#REF!</definedName>
    <definedName name="XRefPaste41" hidden="1">[30]Lead!#REF!</definedName>
    <definedName name="XRefPaste41Row" localSheetId="0" hidden="1">#REF!</definedName>
    <definedName name="XRefPaste41Row" hidden="1">#REF!</definedName>
    <definedName name="XRefPaste42" localSheetId="0" hidden="1">#REF!</definedName>
    <definedName name="XRefPaste42" hidden="1">#REF!</definedName>
    <definedName name="XRefPaste42Row" localSheetId="0" hidden="1">#REF!</definedName>
    <definedName name="XRefPaste42Row" hidden="1">#REF!</definedName>
    <definedName name="XRefPaste43" localSheetId="0" hidden="1">[30]Lead!#REF!</definedName>
    <definedName name="XRefPaste43" hidden="1">[30]Lead!#REF!</definedName>
    <definedName name="XRefPaste43Row" localSheetId="0" hidden="1">#REF!</definedName>
    <definedName name="XRefPaste43Row" hidden="1">#REF!</definedName>
    <definedName name="XRefPaste44" localSheetId="0" hidden="1">[30]Lead!#REF!</definedName>
    <definedName name="XRefPaste44" hidden="1">[30]Lead!#REF!</definedName>
    <definedName name="XRefPaste44Row" localSheetId="0" hidden="1">#REF!</definedName>
    <definedName name="XRefPaste44Row" hidden="1">#REF!</definedName>
    <definedName name="XRefPaste45" localSheetId="0" hidden="1">#REF!</definedName>
    <definedName name="XRefPaste45" hidden="1">#REF!</definedName>
    <definedName name="XRefPaste45Row" localSheetId="0" hidden="1">#REF!</definedName>
    <definedName name="XRefPaste45Row" hidden="1">#REF!</definedName>
    <definedName name="XRefPaste46Row" localSheetId="0" hidden="1">#REF!</definedName>
    <definedName name="XRefPaste46Row" hidden="1">#REF!</definedName>
    <definedName name="XRefPaste47Row" localSheetId="0" hidden="1">#REF!</definedName>
    <definedName name="XRefPaste47Row" hidden="1">#REF!</definedName>
    <definedName name="XRefPaste48Row" localSheetId="0" hidden="1">#REF!</definedName>
    <definedName name="XRefPaste48Row" hidden="1">#REF!</definedName>
    <definedName name="XRefPaste49Row" localSheetId="0" hidden="1">#REF!</definedName>
    <definedName name="XRefPaste49Row" hidden="1">#REF!</definedName>
    <definedName name="XRefPaste4Row" localSheetId="0" hidden="1">#REF!</definedName>
    <definedName name="XRefPaste4Row" hidden="1">#REF!</definedName>
    <definedName name="XRefPaste5" localSheetId="0" hidden="1">#REF!</definedName>
    <definedName name="XRefPaste5" hidden="1">#REF!</definedName>
    <definedName name="XRefPaste50Row" localSheetId="0" hidden="1">#REF!</definedName>
    <definedName name="XRefPaste50Row" hidden="1">#REF!</definedName>
    <definedName name="XRefPaste51" localSheetId="0" hidden="1">#REF!</definedName>
    <definedName name="XRefPaste51" hidden="1">#REF!</definedName>
    <definedName name="XRefPaste51Row" localSheetId="0" hidden="1">#REF!</definedName>
    <definedName name="XRefPaste51Row" hidden="1">#REF!</definedName>
    <definedName name="XRefPaste52Row" localSheetId="0" hidden="1">#REF!</definedName>
    <definedName name="XRefPaste52Row" hidden="1">#REF!</definedName>
    <definedName name="XRefPaste53Row" localSheetId="0" hidden="1">#REF!</definedName>
    <definedName name="XRefPaste53Row" hidden="1">#REF!</definedName>
    <definedName name="XRefPaste54Row" localSheetId="0" hidden="1">#REF!</definedName>
    <definedName name="XRefPaste54Row" hidden="1">#REF!</definedName>
    <definedName name="XRefPaste55" localSheetId="0" hidden="1">[31]Mapa!#REF!</definedName>
    <definedName name="XRefPaste55" hidden="1">[31]Mapa!#REF!</definedName>
    <definedName name="XRefPaste55Row" localSheetId="0" hidden="1">#REF!</definedName>
    <definedName name="XRefPaste55Row" hidden="1">#REF!</definedName>
    <definedName name="XRefPaste56Row" localSheetId="0" hidden="1">#REF!</definedName>
    <definedName name="XRefPaste56Row" hidden="1">#REF!</definedName>
    <definedName name="XRefPaste57" localSheetId="0" hidden="1">[31]Mapa!#REF!</definedName>
    <definedName name="XRefPaste57" hidden="1">[31]Mapa!#REF!</definedName>
    <definedName name="XRefPaste57Row" localSheetId="0" hidden="1">#REF!</definedName>
    <definedName name="XRefPaste57Row" hidden="1">#REF!</definedName>
    <definedName name="XRefPaste58Row" localSheetId="0" hidden="1">#REF!</definedName>
    <definedName name="XRefPaste58Row" hidden="1">#REF!</definedName>
    <definedName name="XRefPaste59Row" localSheetId="0" hidden="1">#REF!</definedName>
    <definedName name="XRefPaste59Row" hidden="1">#REF!</definedName>
    <definedName name="XRefPaste5Row" localSheetId="0" hidden="1">[43]XREF!#REF!</definedName>
    <definedName name="XRefPaste5Row" hidden="1">[43]XREF!#REF!</definedName>
    <definedName name="XRefPaste6" localSheetId="0" hidden="1">#REF!</definedName>
    <definedName name="XRefPaste6" hidden="1">#REF!</definedName>
    <definedName name="XRefPaste60" localSheetId="0" hidden="1">[31]Mapa!#REF!</definedName>
    <definedName name="XRefPaste60" hidden="1">[31]Mapa!#REF!</definedName>
    <definedName name="XRefPaste60Row" localSheetId="0" hidden="1">#REF!</definedName>
    <definedName name="XRefPaste60Row" hidden="1">#REF!</definedName>
    <definedName name="XRefPaste61" localSheetId="0" hidden="1">[31]Mapa!#REF!</definedName>
    <definedName name="XRefPaste61" hidden="1">[31]Mapa!#REF!</definedName>
    <definedName name="XRefPaste61Row" localSheetId="0" hidden="1">#REF!</definedName>
    <definedName name="XRefPaste61Row" hidden="1">#REF!</definedName>
    <definedName name="XRefPaste62" localSheetId="0" hidden="1">[31]Mapa!#REF!</definedName>
    <definedName name="XRefPaste62" hidden="1">[31]Mapa!#REF!</definedName>
    <definedName name="XRefPaste62Row" localSheetId="0" hidden="1">#REF!</definedName>
    <definedName name="XRefPaste62Row" hidden="1">#REF!</definedName>
    <definedName name="XRefPaste63" localSheetId="0" hidden="1">[31]Adições!#REF!</definedName>
    <definedName name="XRefPaste63" hidden="1">[31]Adições!#REF!</definedName>
    <definedName name="XRefPaste63Row" localSheetId="0" hidden="1">#REF!</definedName>
    <definedName name="XRefPaste63Row" hidden="1">#REF!</definedName>
    <definedName name="XRefPaste64" localSheetId="0" hidden="1">[31]Mapa!#REF!</definedName>
    <definedName name="XRefPaste64" hidden="1">[31]Mapa!#REF!</definedName>
    <definedName name="XRefPaste64Row" localSheetId="0" hidden="1">#REF!</definedName>
    <definedName name="XRefPaste64Row" hidden="1">#REF!</definedName>
    <definedName name="XRefPaste65" localSheetId="0" hidden="1">#REF!</definedName>
    <definedName name="XRefPaste65" hidden="1">#REF!</definedName>
    <definedName name="XRefPaste65Row" localSheetId="0" hidden="1">#REF!</definedName>
    <definedName name="XRefPaste65Row" hidden="1">#REF!</definedName>
    <definedName name="XRefPaste66" localSheetId="0" hidden="1">#REF!</definedName>
    <definedName name="XRefPaste66" hidden="1">#REF!</definedName>
    <definedName name="XRefPaste66Row" localSheetId="0" hidden="1">#REF!</definedName>
    <definedName name="XRefPaste66Row" hidden="1">#REF!</definedName>
    <definedName name="XRefPaste67" localSheetId="0" hidden="1">[31]Mapa!#REF!</definedName>
    <definedName name="XRefPaste67" hidden="1">[31]Mapa!#REF!</definedName>
    <definedName name="XRefPaste67Row" localSheetId="0" hidden="1">#REF!</definedName>
    <definedName name="XRefPaste67Row" hidden="1">#REF!</definedName>
    <definedName name="XRefPaste68" localSheetId="0" hidden="1">#REF!</definedName>
    <definedName name="XRefPaste68" hidden="1">#REF!</definedName>
    <definedName name="XRefPaste68Row" localSheetId="0" hidden="1">#REF!</definedName>
    <definedName name="XRefPaste68Row" hidden="1">#REF!</definedName>
    <definedName name="XRefPaste69" localSheetId="0" hidden="1">#REF!</definedName>
    <definedName name="XRefPaste69" hidden="1">#REF!</definedName>
    <definedName name="XRefPaste69Row" localSheetId="0" hidden="1">#REF!</definedName>
    <definedName name="XRefPaste69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0" localSheetId="0" hidden="1">#REF!</definedName>
    <definedName name="XRefPaste70" hidden="1">#REF!</definedName>
    <definedName name="XRefPaste70Row" localSheetId="0" hidden="1">#REF!</definedName>
    <definedName name="XRefPaste70Row" hidden="1">#REF!</definedName>
    <definedName name="XRefPaste71" localSheetId="0" hidden="1">#REF!</definedName>
    <definedName name="XRefPaste71" hidden="1">#REF!</definedName>
    <definedName name="XRefPaste71Row" localSheetId="0" hidden="1">#REF!</definedName>
    <definedName name="XRefPaste71Row" hidden="1">#REF!</definedName>
    <definedName name="XRefPaste72" localSheetId="0" hidden="1">#REF!</definedName>
    <definedName name="XRefPaste72" hidden="1">#REF!</definedName>
    <definedName name="XRefPaste72Row" localSheetId="0" hidden="1">#REF!</definedName>
    <definedName name="XRefPaste72Row" hidden="1">#REF!</definedName>
    <definedName name="XRefPaste73" localSheetId="0" hidden="1">#REF!</definedName>
    <definedName name="XRefPaste73" hidden="1">#REF!</definedName>
    <definedName name="XRefPaste73Row" localSheetId="0" hidden="1">#REF!</definedName>
    <definedName name="XRefPaste73Row" hidden="1">#REF!</definedName>
    <definedName name="XRefPaste74" localSheetId="0" hidden="1">#REF!</definedName>
    <definedName name="XRefPaste74" hidden="1">#REF!</definedName>
    <definedName name="XRefPaste74Row" localSheetId="0" hidden="1">#REF!</definedName>
    <definedName name="XRefPaste74Row" hidden="1">#REF!</definedName>
    <definedName name="XRefPaste75" localSheetId="0" hidden="1">#REF!</definedName>
    <definedName name="XRefPaste75" hidden="1">#REF!</definedName>
    <definedName name="XRefPaste75Row" localSheetId="0" hidden="1">#REF!</definedName>
    <definedName name="XRefPaste75Row" hidden="1">#REF!</definedName>
    <definedName name="XRefPaste76" localSheetId="0" hidden="1">#REF!</definedName>
    <definedName name="XRefPaste76" hidden="1">#REF!</definedName>
    <definedName name="XRefPaste76Row" localSheetId="0" hidden="1">#REF!</definedName>
    <definedName name="XRefPaste76Row" hidden="1">#REF!</definedName>
    <definedName name="XRefPaste77" localSheetId="0" hidden="1">#REF!</definedName>
    <definedName name="XRefPaste77" hidden="1">#REF!</definedName>
    <definedName name="XRefPaste77Row" localSheetId="0" hidden="1">#REF!</definedName>
    <definedName name="XRefPaste77Row" hidden="1">#REF!</definedName>
    <definedName name="XRefPaste79" localSheetId="0" hidden="1">#REF!</definedName>
    <definedName name="XRefPaste79" hidden="1">#REF!</definedName>
    <definedName name="XRefPaste79Row" localSheetId="0" hidden="1">#REF!</definedName>
    <definedName name="XRefPaste79Row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0" localSheetId="0" hidden="1">#REF!</definedName>
    <definedName name="XRefPaste80" hidden="1">#REF!</definedName>
    <definedName name="XRefPaste80Row" localSheetId="0" hidden="1">#REF!</definedName>
    <definedName name="XRefPaste80Row" hidden="1">#REF!</definedName>
    <definedName name="XRefPaste81" localSheetId="0" hidden="1">#REF!</definedName>
    <definedName name="XRefPaste81" hidden="1">#REF!</definedName>
    <definedName name="XRefPaste81Row" localSheetId="0" hidden="1">#REF!</definedName>
    <definedName name="XRefPaste81Row" hidden="1">#REF!</definedName>
    <definedName name="XRefPaste82" localSheetId="0" hidden="1">#REF!</definedName>
    <definedName name="XRefPaste82" hidden="1">#REF!</definedName>
    <definedName name="XRefPaste82Row" localSheetId="0" hidden="1">#REF!</definedName>
    <definedName name="XRefPaste82Row" hidden="1">#REF!</definedName>
    <definedName name="XRefPaste83" localSheetId="0" hidden="1">#REF!</definedName>
    <definedName name="XRefPaste83" hidden="1">#REF!</definedName>
    <definedName name="XRefPaste83Row" localSheetId="0" hidden="1">#REF!</definedName>
    <definedName name="XRefPaste83Row" hidden="1">#REF!</definedName>
    <definedName name="XRefPaste84" localSheetId="0" hidden="1">#REF!</definedName>
    <definedName name="XRefPaste84" hidden="1">#REF!</definedName>
    <definedName name="XRefPaste84Row" localSheetId="0" hidden="1">#REF!</definedName>
    <definedName name="XRefPaste84Row" hidden="1">#REF!</definedName>
    <definedName name="XRefPaste85" localSheetId="0" hidden="1">#REF!</definedName>
    <definedName name="XRefPaste85" hidden="1">#REF!</definedName>
    <definedName name="XRefPaste85Row" localSheetId="0" hidden="1">#REF!</definedName>
    <definedName name="XRefPaste85Row" hidden="1">#REF!</definedName>
    <definedName name="XRefPaste86" localSheetId="0" hidden="1">#REF!</definedName>
    <definedName name="XRefPaste86" hidden="1">#REF!</definedName>
    <definedName name="XRefPaste86Row" localSheetId="0" hidden="1">#REF!</definedName>
    <definedName name="XRefPaste86Row" hidden="1">#REF!</definedName>
    <definedName name="XRefPaste87" localSheetId="0" hidden="1">#REF!</definedName>
    <definedName name="XRefPaste87" hidden="1">#REF!</definedName>
    <definedName name="XRefPaste87Row" localSheetId="0" hidden="1">#REF!</definedName>
    <definedName name="XRefPaste87Row" hidden="1">#REF!</definedName>
    <definedName name="XRefPaste88Row" localSheetId="0" hidden="1">[41]XREF!#REF!</definedName>
    <definedName name="XRefPaste88Row" hidden="1">[41]XREF!#REF!</definedName>
    <definedName name="XRefPaste89Row" localSheetId="0" hidden="1">[41]XREF!#REF!</definedName>
    <definedName name="XRefPaste89Row" hidden="1">[41]XREF!#REF!</definedName>
    <definedName name="XRefPaste8Row" localSheetId="0" hidden="1">[32]XREF!#REF!</definedName>
    <definedName name="XRefPaste8Row" hidden="1">[32]XREF!#REF!</definedName>
    <definedName name="XRefPaste9" localSheetId="0" hidden="1">#REF!</definedName>
    <definedName name="XRefPaste9" hidden="1">#REF!</definedName>
    <definedName name="XRefPaste90Row" localSheetId="0" hidden="1">[41]XREF!#REF!</definedName>
    <definedName name="XRefPaste90Row" hidden="1">[41]XREF!#REF!</definedName>
    <definedName name="XRefPaste91Row" localSheetId="0" hidden="1">[41]XREF!#REF!</definedName>
    <definedName name="XRefPaste91Row" hidden="1">[41]XREF!#REF!</definedName>
    <definedName name="XRefPaste92Row" localSheetId="0" hidden="1">[41]XREF!#REF!</definedName>
    <definedName name="XRefPaste92Row" hidden="1">[41]XREF!#REF!</definedName>
    <definedName name="XRefPaste93" localSheetId="0" hidden="1">#REF!</definedName>
    <definedName name="XRefPaste93" hidden="1">#REF!</definedName>
    <definedName name="XRefPaste93Row" localSheetId="0" hidden="1">[41]XREF!#REF!</definedName>
    <definedName name="XRefPaste93Row" hidden="1">[41]XREF!#REF!</definedName>
    <definedName name="XRefPaste94Row" localSheetId="0" hidden="1">[41]XREF!#REF!</definedName>
    <definedName name="XRefPaste94Row" hidden="1">[41]XREF!#REF!</definedName>
    <definedName name="XRefPaste95Row" localSheetId="0" hidden="1">[41]XREF!#REF!</definedName>
    <definedName name="XRefPaste95Row" hidden="1">[41]XREF!#REF!</definedName>
    <definedName name="XRefPaste96Row" localSheetId="0" hidden="1">[41]XREF!#REF!</definedName>
    <definedName name="XRefPaste96Row" hidden="1">[41]XREF!#REF!</definedName>
    <definedName name="XRefPaste97Row" localSheetId="0" hidden="1">[41]XREF!#REF!</definedName>
    <definedName name="XRefPaste97Row" hidden="1">[41]XREF!#REF!</definedName>
    <definedName name="XRefPaste98Row" localSheetId="0" hidden="1">[41]XREF!#REF!</definedName>
    <definedName name="XRefPaste98Row" hidden="1">[41]XREF!#REF!</definedName>
    <definedName name="XRefPaste99Row" localSheetId="0" hidden="1">[41]XREF!#REF!</definedName>
    <definedName name="XRefPaste99Row" hidden="1">[41]XREF!#REF!</definedName>
    <definedName name="XRefPaste9Row" localSheetId="0" hidden="1">#REF!</definedName>
    <definedName name="XRefPaste9Row" hidden="1">#REF!</definedName>
    <definedName name="XRefPasteRangeCount" hidden="1">4</definedName>
    <definedName name="xxxxxxxxxxxx" localSheetId="0" hidden="1">[28]Plan1!#REF!</definedName>
    <definedName name="xxxxxxxxxxxx" hidden="1">[28]Plan1!#REF!</definedName>
    <definedName name="yguygyugyu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yyyy" localSheetId="0" hidden="1">[20]ce!#REF!</definedName>
    <definedName name="yyyy" hidden="1">[20]ce!#REF!</definedName>
    <definedName name="Z" localSheetId="0" hidden="1">[28]Plan1!#REF!</definedName>
    <definedName name="Z" hidden="1">[28]Plan1!#REF!</definedName>
    <definedName name="Z_237981C0_131D_11D1_9F3C_000021A79766_.wvu.Cols" hidden="1">[44]CAR1!$A$1:$A$65536,[44]CAR1!$O$1:$O$65536</definedName>
    <definedName name="Z_237981C1_131D_11D1_9F3C_000021A79766_.wvu.Cols" hidden="1">[44]CAR1!$A$1:$A$65536,[44]CAR1!$P$1:$Q$65536</definedName>
    <definedName name="Z_8F3CAEC6_23C8_46AD_90BE_24B200B4734F_.wvu.Cols" localSheetId="0" hidden="1">Release!#REF!,Release!#REF!</definedName>
    <definedName name="Z_8F3CAEC6_23C8_46AD_90BE_24B200B4734F_.wvu.FilterData" localSheetId="0" hidden="1">Release!$F$310:$G$310</definedName>
    <definedName name="Z_97B238C3_107F_4A5C_9285_4517C458FC78_.wvu.Cols" localSheetId="0" hidden="1">#REF!,#REF!</definedName>
    <definedName name="Z_97B238C3_107F_4A5C_9285_4517C458FC78_.wvu.Cols" hidden="1">#REF!,#REF!</definedName>
    <definedName name="Z_97B238C3_107F_4A5C_9285_4517C458FC78_.wvu.PrintArea" localSheetId="0" hidden="1">#REF!</definedName>
    <definedName name="Z_97B238C3_107F_4A5C_9285_4517C458FC78_.wvu.PrintArea" hidden="1">#REF!</definedName>
    <definedName name="Z_97B238C3_107F_4A5C_9285_4517C458FC78_.wvu.PrintTitles" localSheetId="0" hidden="1">#REF!</definedName>
    <definedName name="Z_97B238C3_107F_4A5C_9285_4517C458FC78_.wvu.PrintTitles" hidden="1">#REF!</definedName>
    <definedName name="Z_97B238C3_107F_4A5C_9285_4517C458FC78_.wvu.Rows" localSheetId="0" hidden="1">#REF!</definedName>
    <definedName name="Z_97B238C3_107F_4A5C_9285_4517C458FC78_.wvu.Rows" hidden="1">#REF!</definedName>
    <definedName name="Z_C8219207_0A5B_11D1_9F3C_000021A79766_.wvu.Cols" hidden="1">[44]CAR1!$A$1:$A$65536,[44]CAR1!$O$1:$O$65536</definedName>
    <definedName name="Z_C8219208_0A5B_11D1_9F3C_000021A79766_.wvu.Cols" hidden="1">[44]CAR1!$A$1:$A$65536,[44]CAR1!$P$1:$Q$65536</definedName>
    <definedName name="Z_FAB890B6_A7DF_49B5_8B84_7933F7804438_.wvu.PrintArea" localSheetId="0" hidden="1">#REF!</definedName>
    <definedName name="Z_FAB890B6_A7DF_49B5_8B84_7933F7804438_.wvu.PrintArea" hidden="1">#REF!</definedName>
    <definedName name="zfsfsfs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8" i="1" l="1"/>
  <c r="M216" i="1"/>
  <c r="B211" i="1"/>
  <c r="K208" i="1"/>
  <c r="I208" i="1"/>
  <c r="H208" i="1"/>
  <c r="E208" i="1"/>
  <c r="D208" i="1"/>
  <c r="L208" i="1"/>
  <c r="J208" i="1"/>
  <c r="G208" i="1"/>
  <c r="F208" i="1"/>
  <c r="F205" i="1"/>
  <c r="L205" i="1"/>
  <c r="J205" i="1"/>
  <c r="I205" i="1"/>
  <c r="H205" i="1"/>
  <c r="E205" i="1"/>
  <c r="D205" i="1"/>
  <c r="K205" i="1"/>
  <c r="K203" i="1"/>
  <c r="K211" i="1" s="1"/>
  <c r="J203" i="1"/>
  <c r="H203" i="1"/>
  <c r="G203" i="1"/>
  <c r="E203" i="1"/>
  <c r="L203" i="1"/>
  <c r="I203" i="1"/>
  <c r="I211" i="1" s="1"/>
  <c r="F203" i="1"/>
  <c r="B200" i="1"/>
  <c r="I131" i="1"/>
  <c r="J196" i="1"/>
  <c r="L196" i="1"/>
  <c r="K196" i="1"/>
  <c r="H196" i="1"/>
  <c r="G196" i="1"/>
  <c r="F196" i="1"/>
  <c r="E196" i="1"/>
  <c r="G123" i="1"/>
  <c r="G121" i="1" s="1"/>
  <c r="L193" i="1"/>
  <c r="L200" i="1" s="1"/>
  <c r="J193" i="1"/>
  <c r="H122" i="1"/>
  <c r="F193" i="1"/>
  <c r="E193" i="1"/>
  <c r="D193" i="1"/>
  <c r="I193" i="1"/>
  <c r="B190" i="1"/>
  <c r="G186" i="1"/>
  <c r="E125" i="1"/>
  <c r="L186" i="1"/>
  <c r="J186" i="1"/>
  <c r="I186" i="1"/>
  <c r="H186" i="1"/>
  <c r="F186" i="1"/>
  <c r="D186" i="1"/>
  <c r="L120" i="1"/>
  <c r="G120" i="1"/>
  <c r="J183" i="1"/>
  <c r="H119" i="1"/>
  <c r="H118" i="1" s="1"/>
  <c r="F183" i="1"/>
  <c r="E119" i="1"/>
  <c r="K183" i="1"/>
  <c r="B180" i="1"/>
  <c r="L177" i="1"/>
  <c r="L180" i="1" s="1"/>
  <c r="I177" i="1"/>
  <c r="I180" i="1" s="1"/>
  <c r="H177" i="1"/>
  <c r="G177" i="1"/>
  <c r="E177" i="1"/>
  <c r="E180" i="1" s="1"/>
  <c r="K177" i="1"/>
  <c r="J177" i="1"/>
  <c r="F177" i="1"/>
  <c r="B174" i="1"/>
  <c r="E131" i="1"/>
  <c r="G170" i="1"/>
  <c r="G174" i="1" s="1"/>
  <c r="E170" i="1"/>
  <c r="H170" i="1"/>
  <c r="H174" i="1" s="1"/>
  <c r="B167" i="1"/>
  <c r="L130" i="1"/>
  <c r="K164" i="1"/>
  <c r="J164" i="1"/>
  <c r="J167" i="1" s="1"/>
  <c r="I164" i="1"/>
  <c r="H164" i="1"/>
  <c r="G164" i="1"/>
  <c r="G167" i="1" s="1"/>
  <c r="F164" i="1"/>
  <c r="F167" i="1" s="1"/>
  <c r="D164" i="1"/>
  <c r="D167" i="1" s="1"/>
  <c r="E164" i="1"/>
  <c r="E167" i="1" s="1"/>
  <c r="B161" i="1"/>
  <c r="K127" i="1"/>
  <c r="I127" i="1"/>
  <c r="G127" i="1"/>
  <c r="G128" i="1"/>
  <c r="D128" i="1"/>
  <c r="H156" i="1"/>
  <c r="F156" i="1"/>
  <c r="B153" i="1"/>
  <c r="G149" i="1"/>
  <c r="G153" i="1" s="1"/>
  <c r="L149" i="1"/>
  <c r="L153" i="1" s="1"/>
  <c r="J149" i="1"/>
  <c r="H149" i="1"/>
  <c r="D149" i="1"/>
  <c r="D153" i="1" s="1"/>
  <c r="B146" i="1"/>
  <c r="I142" i="1"/>
  <c r="I146" i="1" s="1"/>
  <c r="L142" i="1"/>
  <c r="L146" i="1" s="1"/>
  <c r="J142" i="1"/>
  <c r="H142" i="1"/>
  <c r="H146" i="1" s="1"/>
  <c r="G142" i="1"/>
  <c r="G146" i="1" s="1"/>
  <c r="F142" i="1"/>
  <c r="F146" i="1" s="1"/>
  <c r="B139" i="1"/>
  <c r="H129" i="1"/>
  <c r="G135" i="1"/>
  <c r="G139" i="1" s="1"/>
  <c r="D129" i="1"/>
  <c r="J135" i="1"/>
  <c r="J139" i="1" s="1"/>
  <c r="I135" i="1"/>
  <c r="I139" i="1" s="1"/>
  <c r="F135" i="1"/>
  <c r="B132" i="1"/>
  <c r="G131" i="1"/>
  <c r="K130" i="1"/>
  <c r="J130" i="1"/>
  <c r="I130" i="1"/>
  <c r="H130" i="1"/>
  <c r="G130" i="1"/>
  <c r="E130" i="1"/>
  <c r="L128" i="1"/>
  <c r="K128" i="1"/>
  <c r="J128" i="1"/>
  <c r="I128" i="1"/>
  <c r="H128" i="1"/>
  <c r="F128" i="1"/>
  <c r="E128" i="1"/>
  <c r="L127" i="1"/>
  <c r="J127" i="1"/>
  <c r="H127" i="1"/>
  <c r="F127" i="1"/>
  <c r="E127" i="1"/>
  <c r="D127" i="1"/>
  <c r="K126" i="1"/>
  <c r="L125" i="1"/>
  <c r="I125" i="1"/>
  <c r="H125" i="1"/>
  <c r="F125" i="1"/>
  <c r="D125" i="1"/>
  <c r="L123" i="1"/>
  <c r="K123" i="1"/>
  <c r="J123" i="1"/>
  <c r="I123" i="1"/>
  <c r="H123" i="1"/>
  <c r="F123" i="1"/>
  <c r="E123" i="1"/>
  <c r="D123" i="1"/>
  <c r="L122" i="1"/>
  <c r="L121" i="1" s="1"/>
  <c r="K122" i="1"/>
  <c r="J122" i="1"/>
  <c r="J121" i="1" s="1"/>
  <c r="I122" i="1"/>
  <c r="G122" i="1"/>
  <c r="F122" i="1"/>
  <c r="F121" i="1" s="1"/>
  <c r="E122" i="1"/>
  <c r="E121" i="1" s="1"/>
  <c r="D122" i="1"/>
  <c r="K120" i="1"/>
  <c r="J120" i="1"/>
  <c r="I120" i="1"/>
  <c r="H120" i="1"/>
  <c r="F120" i="1"/>
  <c r="E120" i="1"/>
  <c r="L119" i="1"/>
  <c r="K119" i="1"/>
  <c r="K118" i="1" s="1"/>
  <c r="J119" i="1"/>
  <c r="I119" i="1"/>
  <c r="G119" i="1"/>
  <c r="F119" i="1"/>
  <c r="D119" i="1"/>
  <c r="J118" i="1"/>
  <c r="B115" i="1"/>
  <c r="L112" i="1"/>
  <c r="K112" i="1"/>
  <c r="J112" i="1"/>
  <c r="H112" i="1"/>
  <c r="G112" i="1"/>
  <c r="E112" i="1"/>
  <c r="I112" i="1"/>
  <c r="F112" i="1"/>
  <c r="K109" i="1"/>
  <c r="L109" i="1"/>
  <c r="J109" i="1"/>
  <c r="I109" i="1"/>
  <c r="E109" i="1"/>
  <c r="F109" i="1"/>
  <c r="L107" i="1"/>
  <c r="J107" i="1"/>
  <c r="I107" i="1"/>
  <c r="H107" i="1"/>
  <c r="F107" i="1"/>
  <c r="K107" i="1"/>
  <c r="G107" i="1"/>
  <c r="D107" i="1"/>
  <c r="B104" i="1"/>
  <c r="L101" i="1"/>
  <c r="K101" i="1"/>
  <c r="J101" i="1"/>
  <c r="I101" i="1"/>
  <c r="H101" i="1"/>
  <c r="G101" i="1"/>
  <c r="F101" i="1"/>
  <c r="E101" i="1"/>
  <c r="D101" i="1"/>
  <c r="K99" i="1"/>
  <c r="J99" i="1"/>
  <c r="I99" i="1"/>
  <c r="H99" i="1"/>
  <c r="G99" i="1"/>
  <c r="F99" i="1"/>
  <c r="D99" i="1"/>
  <c r="L99" i="1"/>
  <c r="L97" i="1"/>
  <c r="K97" i="1"/>
  <c r="J97" i="1"/>
  <c r="I97" i="1"/>
  <c r="G97" i="1"/>
  <c r="F97" i="1"/>
  <c r="E97" i="1"/>
  <c r="H97" i="1"/>
  <c r="D97" i="1"/>
  <c r="K95" i="1"/>
  <c r="J95" i="1"/>
  <c r="I95" i="1"/>
  <c r="F95" i="1"/>
  <c r="E95" i="1"/>
  <c r="L95" i="1"/>
  <c r="H95" i="1"/>
  <c r="G95" i="1"/>
  <c r="I92" i="1"/>
  <c r="L92" i="1"/>
  <c r="J92" i="1"/>
  <c r="G92" i="1"/>
  <c r="F92" i="1"/>
  <c r="B89" i="1"/>
  <c r="K86" i="1"/>
  <c r="H86" i="1"/>
  <c r="G86" i="1"/>
  <c r="F86" i="1"/>
  <c r="L86" i="1"/>
  <c r="J86" i="1"/>
  <c r="I86" i="1"/>
  <c r="E86" i="1"/>
  <c r="L84" i="1"/>
  <c r="K84" i="1"/>
  <c r="J84" i="1"/>
  <c r="I84" i="1"/>
  <c r="H84" i="1"/>
  <c r="G84" i="1"/>
  <c r="F84" i="1"/>
  <c r="E84" i="1"/>
  <c r="F80" i="1"/>
  <c r="K75" i="1"/>
  <c r="I75" i="1"/>
  <c r="H71" i="1"/>
  <c r="E71" i="1"/>
  <c r="G71" i="1"/>
  <c r="B68" i="1"/>
  <c r="F60" i="1"/>
  <c r="L58" i="1"/>
  <c r="I58" i="1"/>
  <c r="H58" i="1"/>
  <c r="G58" i="1"/>
  <c r="F58" i="1"/>
  <c r="E58" i="1"/>
  <c r="D58" i="1"/>
  <c r="K58" i="1"/>
  <c r="J58" i="1"/>
  <c r="L50" i="1"/>
  <c r="K50" i="1"/>
  <c r="J50" i="1"/>
  <c r="I50" i="1"/>
  <c r="G50" i="1"/>
  <c r="E50" i="1"/>
  <c r="D50" i="1"/>
  <c r="H50" i="1"/>
  <c r="F50" i="1"/>
  <c r="E38" i="1"/>
  <c r="G38" i="1"/>
  <c r="F38" i="1"/>
  <c r="G35" i="1"/>
  <c r="F35" i="1"/>
  <c r="D35" i="1"/>
  <c r="B31" i="1"/>
  <c r="L24" i="1"/>
  <c r="K24" i="1"/>
  <c r="L22" i="1"/>
  <c r="J22" i="1"/>
  <c r="H22" i="1"/>
  <c r="G22" i="1"/>
  <c r="F22" i="1"/>
  <c r="E22" i="1"/>
  <c r="D22" i="1"/>
  <c r="K22" i="1"/>
  <c r="I22" i="1"/>
  <c r="L15" i="1"/>
  <c r="K12" i="1"/>
  <c r="E12" i="1"/>
  <c r="J8" i="1"/>
  <c r="F8" i="1"/>
  <c r="G8" i="1" l="1"/>
  <c r="J15" i="1"/>
  <c r="J31" i="1" s="1"/>
  <c r="E15" i="1"/>
  <c r="G52" i="1"/>
  <c r="H75" i="1"/>
  <c r="E92" i="1"/>
  <c r="K125" i="1"/>
  <c r="F129" i="1"/>
  <c r="D156" i="1"/>
  <c r="D161" i="1" s="1"/>
  <c r="L156" i="1"/>
  <c r="L161" i="1" s="1"/>
  <c r="K167" i="1"/>
  <c r="F170" i="1"/>
  <c r="F174" i="1" s="1"/>
  <c r="M173" i="1"/>
  <c r="G183" i="1"/>
  <c r="G190" i="1" s="1"/>
  <c r="E186" i="1"/>
  <c r="J125" i="1"/>
  <c r="K121" i="1"/>
  <c r="M16" i="1"/>
  <c r="M73" i="1"/>
  <c r="L71" i="1"/>
  <c r="K71" i="1"/>
  <c r="K89" i="1" s="1"/>
  <c r="E80" i="1"/>
  <c r="H180" i="1"/>
  <c r="I183" i="1"/>
  <c r="I190" i="1" s="1"/>
  <c r="J24" i="1"/>
  <c r="M42" i="1"/>
  <c r="M65" i="1"/>
  <c r="F71" i="1"/>
  <c r="I129" i="1"/>
  <c r="D126" i="1"/>
  <c r="D124" i="1" s="1"/>
  <c r="K142" i="1"/>
  <c r="K146" i="1" s="1"/>
  <c r="M166" i="1"/>
  <c r="F180" i="1"/>
  <c r="H183" i="1"/>
  <c r="H190" i="1" s="1"/>
  <c r="G12" i="1"/>
  <c r="K35" i="1"/>
  <c r="J60" i="1"/>
  <c r="H92" i="1"/>
  <c r="H104" i="1" s="1"/>
  <c r="J129" i="1"/>
  <c r="J170" i="1"/>
  <c r="J174" i="1" s="1"/>
  <c r="J180" i="1"/>
  <c r="F43" i="1"/>
  <c r="E43" i="1"/>
  <c r="L43" i="1"/>
  <c r="L52" i="1"/>
  <c r="I80" i="1"/>
  <c r="M144" i="1"/>
  <c r="D131" i="1"/>
  <c r="L131" i="1"/>
  <c r="F131" i="1"/>
  <c r="H167" i="1"/>
  <c r="K170" i="1"/>
  <c r="K174" i="1" s="1"/>
  <c r="K193" i="1"/>
  <c r="K200" i="1" s="1"/>
  <c r="E35" i="1"/>
  <c r="M37" i="1"/>
  <c r="L35" i="1"/>
  <c r="D52" i="1"/>
  <c r="I52" i="1"/>
  <c r="H109" i="1"/>
  <c r="M178" i="1"/>
  <c r="M177" i="1" s="1"/>
  <c r="M119" i="1"/>
  <c r="M185" i="1"/>
  <c r="L118" i="1"/>
  <c r="E200" i="1"/>
  <c r="M48" i="1"/>
  <c r="F52" i="1"/>
  <c r="G75" i="1"/>
  <c r="M79" i="1"/>
  <c r="K80" i="1"/>
  <c r="M93" i="1"/>
  <c r="F115" i="1"/>
  <c r="I118" i="1"/>
  <c r="F139" i="1"/>
  <c r="J126" i="1"/>
  <c r="J124" i="1" s="1"/>
  <c r="J132" i="1" s="1"/>
  <c r="I149" i="1"/>
  <c r="I153" i="1" s="1"/>
  <c r="H131" i="1"/>
  <c r="K156" i="1"/>
  <c r="K161" i="1" s="1"/>
  <c r="J156" i="1"/>
  <c r="J161" i="1" s="1"/>
  <c r="E174" i="1"/>
  <c r="F211" i="1"/>
  <c r="J115" i="1"/>
  <c r="D15" i="1"/>
  <c r="D43" i="1"/>
  <c r="M17" i="1"/>
  <c r="I43" i="1"/>
  <c r="H43" i="1"/>
  <c r="G43" i="1"/>
  <c r="H52" i="1"/>
  <c r="M55" i="1"/>
  <c r="G60" i="1"/>
  <c r="M66" i="1"/>
  <c r="M67" i="1"/>
  <c r="M74" i="1"/>
  <c r="M87" i="1"/>
  <c r="M94" i="1"/>
  <c r="L126" i="1"/>
  <c r="F130" i="1"/>
  <c r="D142" i="1"/>
  <c r="D146" i="1" s="1"/>
  <c r="M150" i="1"/>
  <c r="K131" i="1"/>
  <c r="M179" i="1"/>
  <c r="M180" i="1" s="1"/>
  <c r="E183" i="1"/>
  <c r="E190" i="1" s="1"/>
  <c r="H193" i="1"/>
  <c r="H200" i="1" s="1"/>
  <c r="L104" i="1"/>
  <c r="M122" i="1"/>
  <c r="I8" i="1"/>
  <c r="J12" i="1"/>
  <c r="F15" i="1"/>
  <c r="M18" i="1"/>
  <c r="M25" i="1"/>
  <c r="J38" i="1"/>
  <c r="I38" i="1"/>
  <c r="H38" i="1"/>
  <c r="H68" i="1" s="1"/>
  <c r="J43" i="1"/>
  <c r="K60" i="1"/>
  <c r="I60" i="1"/>
  <c r="H80" i="1"/>
  <c r="H89" i="1" s="1"/>
  <c r="M88" i="1"/>
  <c r="H115" i="1"/>
  <c r="M113" i="1"/>
  <c r="M123" i="1"/>
  <c r="G129" i="1"/>
  <c r="M151" i="1"/>
  <c r="M158" i="1"/>
  <c r="J200" i="1"/>
  <c r="M197" i="1"/>
  <c r="H211" i="1"/>
  <c r="M58" i="1"/>
  <c r="M9" i="1"/>
  <c r="L8" i="1"/>
  <c r="H8" i="1"/>
  <c r="G15" i="1"/>
  <c r="M19" i="1"/>
  <c r="D24" i="1"/>
  <c r="K38" i="1"/>
  <c r="K43" i="1"/>
  <c r="J52" i="1"/>
  <c r="D60" i="1"/>
  <c r="L60" i="1"/>
  <c r="M60" i="1" s="1"/>
  <c r="J80" i="1"/>
  <c r="M85" i="1"/>
  <c r="G104" i="1"/>
  <c r="I115" i="1"/>
  <c r="M110" i="1"/>
  <c r="M114" i="1"/>
  <c r="D120" i="1"/>
  <c r="D118" i="1" s="1"/>
  <c r="L124" i="1"/>
  <c r="L132" i="1" s="1"/>
  <c r="M127" i="1"/>
  <c r="D135" i="1"/>
  <c r="L135" i="1"/>
  <c r="L139" i="1" s="1"/>
  <c r="K129" i="1"/>
  <c r="K124" i="1" s="1"/>
  <c r="K132" i="1" s="1"/>
  <c r="I126" i="1"/>
  <c r="F149" i="1"/>
  <c r="F153" i="1" s="1"/>
  <c r="M152" i="1"/>
  <c r="I167" i="1"/>
  <c r="I170" i="1"/>
  <c r="I174" i="1" s="1"/>
  <c r="G180" i="1"/>
  <c r="K186" i="1"/>
  <c r="M198" i="1"/>
  <c r="E8" i="1"/>
  <c r="K8" i="1"/>
  <c r="M13" i="1"/>
  <c r="M12" i="1" s="1"/>
  <c r="L12" i="1"/>
  <c r="H15" i="1"/>
  <c r="M20" i="1"/>
  <c r="F24" i="1"/>
  <c r="E24" i="1"/>
  <c r="M27" i="1"/>
  <c r="I35" i="1"/>
  <c r="H35" i="1"/>
  <c r="M39" i="1"/>
  <c r="L38" i="1"/>
  <c r="M44" i="1"/>
  <c r="E60" i="1"/>
  <c r="I71" i="1"/>
  <c r="I89" i="1" s="1"/>
  <c r="M81" i="1"/>
  <c r="L80" i="1"/>
  <c r="D86" i="1"/>
  <c r="M86" i="1" s="1"/>
  <c r="M102" i="1"/>
  <c r="K115" i="1"/>
  <c r="M111" i="1"/>
  <c r="D121" i="1"/>
  <c r="M128" i="1"/>
  <c r="M136" i="1"/>
  <c r="J146" i="1"/>
  <c r="E149" i="1"/>
  <c r="E153" i="1" s="1"/>
  <c r="H153" i="1"/>
  <c r="M159" i="1"/>
  <c r="M160" i="1"/>
  <c r="F190" i="1"/>
  <c r="M186" i="1"/>
  <c r="M199" i="1"/>
  <c r="M208" i="1"/>
  <c r="M10" i="1"/>
  <c r="I15" i="1"/>
  <c r="M21" i="1"/>
  <c r="G24" i="1"/>
  <c r="M28" i="1"/>
  <c r="J35" i="1"/>
  <c r="J68" i="1" s="1"/>
  <c r="M45" i="1"/>
  <c r="M76" i="1"/>
  <c r="J75" i="1"/>
  <c r="M82" i="1"/>
  <c r="M103" i="1"/>
  <c r="G118" i="1"/>
  <c r="F118" i="1"/>
  <c r="I121" i="1"/>
  <c r="H121" i="1"/>
  <c r="E126" i="1"/>
  <c r="E129" i="1"/>
  <c r="M129" i="1" s="1"/>
  <c r="M138" i="1"/>
  <c r="F161" i="1"/>
  <c r="L164" i="1"/>
  <c r="L167" i="1" s="1"/>
  <c r="J190" i="1"/>
  <c r="M188" i="1"/>
  <c r="L211" i="1"/>
  <c r="M207" i="1"/>
  <c r="M210" i="1"/>
  <c r="F12" i="1"/>
  <c r="H24" i="1"/>
  <c r="M40" i="1"/>
  <c r="E75" i="1"/>
  <c r="E89" i="1" s="1"/>
  <c r="M77" i="1"/>
  <c r="L75" i="1"/>
  <c r="L89" i="1" s="1"/>
  <c r="M83" i="1"/>
  <c r="F104" i="1"/>
  <c r="M98" i="1"/>
  <c r="M100" i="1"/>
  <c r="M101" i="1"/>
  <c r="G125" i="1"/>
  <c r="M125" i="1" s="1"/>
  <c r="F126" i="1"/>
  <c r="L129" i="1"/>
  <c r="M143" i="1"/>
  <c r="J131" i="1"/>
  <c r="M131" i="1" s="1"/>
  <c r="J153" i="1"/>
  <c r="H161" i="1"/>
  <c r="I156" i="1"/>
  <c r="I161" i="1" s="1"/>
  <c r="K190" i="1"/>
  <c r="M189" i="1"/>
  <c r="M195" i="1"/>
  <c r="M204" i="1"/>
  <c r="M11" i="1"/>
  <c r="M14" i="1"/>
  <c r="K15" i="1"/>
  <c r="I24" i="1"/>
  <c r="M29" i="1"/>
  <c r="M30" i="1"/>
  <c r="M36" i="1"/>
  <c r="M46" i="1"/>
  <c r="M47" i="1"/>
  <c r="H60" i="1"/>
  <c r="M64" i="1"/>
  <c r="M72" i="1"/>
  <c r="J71" i="1"/>
  <c r="J89" i="1" s="1"/>
  <c r="F75" i="1"/>
  <c r="M78" i="1"/>
  <c r="G80" i="1"/>
  <c r="G89" i="1" s="1"/>
  <c r="K92" i="1"/>
  <c r="K104" i="1" s="1"/>
  <c r="M96" i="1"/>
  <c r="M108" i="1"/>
  <c r="D109" i="1"/>
  <c r="G109" i="1"/>
  <c r="G115" i="1" s="1"/>
  <c r="D130" i="1"/>
  <c r="H135" i="1"/>
  <c r="H139" i="1" s="1"/>
  <c r="K149" i="1"/>
  <c r="K153" i="1" s="1"/>
  <c r="M165" i="1"/>
  <c r="M164" i="1" s="1"/>
  <c r="M163" i="1" s="1"/>
  <c r="M171" i="1"/>
  <c r="D170" i="1"/>
  <c r="L170" i="1"/>
  <c r="L174" i="1" s="1"/>
  <c r="K180" i="1"/>
  <c r="M184" i="1"/>
  <c r="L183" i="1"/>
  <c r="G193" i="1"/>
  <c r="G200" i="1" s="1"/>
  <c r="I196" i="1"/>
  <c r="I200" i="1" s="1"/>
  <c r="D203" i="1"/>
  <c r="E211" i="1"/>
  <c r="G205" i="1"/>
  <c r="M205" i="1" s="1"/>
  <c r="M15" i="1"/>
  <c r="M50" i="1"/>
  <c r="D8" i="1"/>
  <c r="D31" i="1" s="1"/>
  <c r="M53" i="1"/>
  <c r="M97" i="1"/>
  <c r="M23" i="1"/>
  <c r="M22" i="1" s="1"/>
  <c r="D38" i="1"/>
  <c r="D68" i="1" s="1"/>
  <c r="E52" i="1"/>
  <c r="M54" i="1"/>
  <c r="F89" i="1"/>
  <c r="F200" i="1"/>
  <c r="D12" i="1"/>
  <c r="M26" i="1"/>
  <c r="M61" i="1"/>
  <c r="D139" i="1"/>
  <c r="J211" i="1"/>
  <c r="D200" i="1"/>
  <c r="F68" i="1"/>
  <c r="M62" i="1"/>
  <c r="M63" i="1"/>
  <c r="L115" i="1"/>
  <c r="M49" i="1"/>
  <c r="M56" i="1"/>
  <c r="J104" i="1"/>
  <c r="I104" i="1"/>
  <c r="G124" i="1"/>
  <c r="G132" i="1" s="1"/>
  <c r="M51" i="1"/>
  <c r="K52" i="1"/>
  <c r="M57" i="1"/>
  <c r="D174" i="1"/>
  <c r="L190" i="1"/>
  <c r="D211" i="1"/>
  <c r="M137" i="1"/>
  <c r="E156" i="1"/>
  <c r="E161" i="1" s="1"/>
  <c r="M209" i="1"/>
  <c r="E118" i="1"/>
  <c r="M145" i="1"/>
  <c r="D183" i="1"/>
  <c r="D190" i="1" s="1"/>
  <c r="M194" i="1"/>
  <c r="M59" i="1"/>
  <c r="D71" i="1"/>
  <c r="D75" i="1"/>
  <c r="D95" i="1"/>
  <c r="M95" i="1" s="1"/>
  <c r="K135" i="1"/>
  <c r="K139" i="1" s="1"/>
  <c r="E142" i="1"/>
  <c r="E146" i="1" s="1"/>
  <c r="G156" i="1"/>
  <c r="G161" i="1" s="1"/>
  <c r="M157" i="1"/>
  <c r="M172" i="1"/>
  <c r="M187" i="1"/>
  <c r="M206" i="1"/>
  <c r="E99" i="1"/>
  <c r="E107" i="1"/>
  <c r="G126" i="1"/>
  <c r="D80" i="1"/>
  <c r="D84" i="1"/>
  <c r="M84" i="1" s="1"/>
  <c r="D92" i="1"/>
  <c r="D112" i="1"/>
  <c r="M112" i="1" s="1"/>
  <c r="H126" i="1"/>
  <c r="H124" i="1" s="1"/>
  <c r="H132" i="1" s="1"/>
  <c r="E135" i="1"/>
  <c r="E139" i="1" s="1"/>
  <c r="D177" i="1"/>
  <c r="D180" i="1" s="1"/>
  <c r="D196" i="1"/>
  <c r="M203" i="1"/>
  <c r="M167" i="1" l="1"/>
  <c r="E104" i="1"/>
  <c r="M75" i="1"/>
  <c r="K68" i="1"/>
  <c r="G68" i="1"/>
  <c r="M109" i="1"/>
  <c r="M196" i="1"/>
  <c r="I68" i="1"/>
  <c r="E68" i="1"/>
  <c r="F31" i="1"/>
  <c r="L68" i="1"/>
  <c r="G31" i="1"/>
  <c r="G216" i="1" s="1"/>
  <c r="G218" i="1" s="1"/>
  <c r="M156" i="1"/>
  <c r="M35" i="1"/>
  <c r="M170" i="1"/>
  <c r="M193" i="1"/>
  <c r="M200" i="1" s="1"/>
  <c r="G211" i="1"/>
  <c r="M176" i="1"/>
  <c r="M183" i="1"/>
  <c r="M182" i="1" s="1"/>
  <c r="M190" i="1"/>
  <c r="F124" i="1"/>
  <c r="E31" i="1"/>
  <c r="I124" i="1"/>
  <c r="I132" i="1" s="1"/>
  <c r="M121" i="1"/>
  <c r="M80" i="1"/>
  <c r="M99" i="1"/>
  <c r="M126" i="1"/>
  <c r="M24" i="1"/>
  <c r="M31" i="1" s="1"/>
  <c r="M120" i="1"/>
  <c r="M8" i="1"/>
  <c r="L31" i="1"/>
  <c r="L216" i="1" s="1"/>
  <c r="L218" i="1" s="1"/>
  <c r="M149" i="1"/>
  <c r="M148" i="1" s="1"/>
  <c r="M38" i="1"/>
  <c r="M43" i="1"/>
  <c r="E124" i="1"/>
  <c r="E132" i="1" s="1"/>
  <c r="F132" i="1"/>
  <c r="F216" i="1" s="1"/>
  <c r="F218" i="1" s="1"/>
  <c r="M130" i="1"/>
  <c r="I31" i="1"/>
  <c r="K31" i="1"/>
  <c r="H31" i="1"/>
  <c r="D89" i="1"/>
  <c r="M71" i="1"/>
  <c r="M211" i="1"/>
  <c r="M202" i="1"/>
  <c r="M155" i="1"/>
  <c r="M161" i="1"/>
  <c r="D132" i="1"/>
  <c r="M118" i="1"/>
  <c r="M142" i="1"/>
  <c r="D115" i="1"/>
  <c r="M135" i="1"/>
  <c r="M52" i="1"/>
  <c r="D104" i="1"/>
  <c r="M92" i="1"/>
  <c r="E115" i="1"/>
  <c r="M107" i="1"/>
  <c r="J216" i="1"/>
  <c r="J218" i="1" s="1"/>
  <c r="M169" i="1"/>
  <c r="M174" i="1"/>
  <c r="M192" i="1" l="1"/>
  <c r="M124" i="1"/>
  <c r="M7" i="1"/>
  <c r="E216" i="1"/>
  <c r="E218" i="1" s="1"/>
  <c r="M68" i="1"/>
  <c r="K216" i="1"/>
  <c r="K218" i="1" s="1"/>
  <c r="M153" i="1"/>
  <c r="D216" i="1"/>
  <c r="D218" i="1" s="1"/>
  <c r="M34" i="1"/>
  <c r="M139" i="1"/>
  <c r="M134" i="1"/>
  <c r="M70" i="1"/>
  <c r="M89" i="1"/>
  <c r="M115" i="1"/>
  <c r="M106" i="1"/>
  <c r="M104" i="1"/>
  <c r="M91" i="1"/>
  <c r="M146" i="1"/>
  <c r="M141" i="1"/>
  <c r="M132" i="1"/>
  <c r="M117" i="1"/>
</calcChain>
</file>

<file path=xl/sharedStrings.xml><?xml version="1.0" encoding="utf-8"?>
<sst xmlns="http://schemas.openxmlformats.org/spreadsheetml/2006/main" count="254" uniqueCount="94">
  <si>
    <t>RIG</t>
  </si>
  <si>
    <t>Cód Release</t>
  </si>
  <si>
    <t>Equatorial Energia</t>
  </si>
  <si>
    <t>Intesa</t>
  </si>
  <si>
    <t>Spread</t>
  </si>
  <si>
    <t>Total</t>
  </si>
  <si>
    <t>Equatorial Pará</t>
  </si>
  <si>
    <t>111,8% a 115,7%</t>
  </si>
  <si>
    <t>%CDI.1</t>
  </si>
  <si>
    <t>%CDI.2</t>
  </si>
  <si>
    <t>%CDI.3</t>
  </si>
  <si>
    <t>CDI+</t>
  </si>
  <si>
    <t>+ 1,0% a  + 1,3%</t>
  </si>
  <si>
    <t>CDI+1</t>
  </si>
  <si>
    <t>CDI+2</t>
  </si>
  <si>
    <t>IPCA+</t>
  </si>
  <si>
    <t>+ 4,8% a + 8,0%</t>
  </si>
  <si>
    <t>IPCA+6</t>
  </si>
  <si>
    <t>IPCA+1</t>
  </si>
  <si>
    <t>IPCA+4</t>
  </si>
  <si>
    <t>IPCA+5</t>
  </si>
  <si>
    <t>IPCA+3</t>
  </si>
  <si>
    <t>IPCA+2</t>
  </si>
  <si>
    <t>IGP-M</t>
  </si>
  <si>
    <t>+ 1,0%</t>
  </si>
  <si>
    <t>IGPM+1</t>
  </si>
  <si>
    <t>1% a 10% aa</t>
  </si>
  <si>
    <t>PRE.MN+1</t>
  </si>
  <si>
    <t>PRE.MN+2</t>
  </si>
  <si>
    <t>PRE.MN+3</t>
  </si>
  <si>
    <t>PRE.MN+4</t>
  </si>
  <si>
    <t>PRE.MN+5</t>
  </si>
  <si>
    <t>AVP.CPT</t>
  </si>
  <si>
    <t xml:space="preserve"> 0%</t>
  </si>
  <si>
    <t>Equatorial Maranhão</t>
  </si>
  <si>
    <t>106% a 107%</t>
  </si>
  <si>
    <t>+ 1,0% a + 3,7%</t>
  </si>
  <si>
    <t>CDI+4</t>
  </si>
  <si>
    <t>CDI+3</t>
  </si>
  <si>
    <t>+ 3,0% a + 5,5%</t>
  </si>
  <si>
    <t>SELIC+</t>
  </si>
  <si>
    <t>+ 2,8%</t>
  </si>
  <si>
    <t>SELIC+1</t>
  </si>
  <si>
    <t>TJLP</t>
  </si>
  <si>
    <t>+ 2,3% a + 2,8%</t>
  </si>
  <si>
    <t>TJLP+1</t>
  </si>
  <si>
    <t>TJLP+2</t>
  </si>
  <si>
    <t>TJLP+3</t>
  </si>
  <si>
    <t>TJLP+4</t>
  </si>
  <si>
    <t>TJLP+5</t>
  </si>
  <si>
    <t>6,0% aa</t>
  </si>
  <si>
    <t>PRE.MN+6</t>
  </si>
  <si>
    <t>Equatorial Piauí</t>
  </si>
  <si>
    <t>109,8% a 119,5%</t>
  </si>
  <si>
    <t>+1,1% a +1,7%</t>
  </si>
  <si>
    <t>+0,5% a +4,4%</t>
  </si>
  <si>
    <t>+ 0,5%</t>
  </si>
  <si>
    <t>+5,0%</t>
  </si>
  <si>
    <t>Equatorial Alagoas</t>
  </si>
  <si>
    <t>100% a 124,85%</t>
  </si>
  <si>
    <t>+1,0%</t>
  </si>
  <si>
    <t>+3,9%</t>
  </si>
  <si>
    <t>5,0% aa</t>
  </si>
  <si>
    <t>+1,3% a 1,6%</t>
  </si>
  <si>
    <t>+ 5,8%</t>
  </si>
  <si>
    <t>SPEs</t>
  </si>
  <si>
    <t>+1,6% a 5,3%</t>
  </si>
  <si>
    <t>EQTT</t>
  </si>
  <si>
    <t>SPE01</t>
  </si>
  <si>
    <t>SPE02</t>
  </si>
  <si>
    <t>SPE03</t>
  </si>
  <si>
    <t>SPE04</t>
  </si>
  <si>
    <t>SPE05</t>
  </si>
  <si>
    <t>SPE06</t>
  </si>
  <si>
    <t>SPE07</t>
  </si>
  <si>
    <t>SPE08</t>
  </si>
  <si>
    <t>109%</t>
  </si>
  <si>
    <t>+ 1,1% a 2,2%</t>
  </si>
  <si>
    <t>+ 5,4%</t>
  </si>
  <si>
    <t>Consolidated</t>
  </si>
  <si>
    <t>Loans and Financing</t>
  </si>
  <si>
    <t>Base Date</t>
  </si>
  <si>
    <t>Company</t>
  </si>
  <si>
    <t>Index</t>
  </si>
  <si>
    <t>2027 to 2034</t>
  </si>
  <si>
    <t>2035 to 2044</t>
  </si>
  <si>
    <t>2044 to 2049</t>
  </si>
  <si>
    <t>National Currency</t>
  </si>
  <si>
    <t>% of CDI</t>
  </si>
  <si>
    <t>Fixed Rate (R$)</t>
  </si>
  <si>
    <t>AVP/Funding Cost</t>
  </si>
  <si>
    <t>In EQTL PA and EQTL PI, swap debt is considered national currency</t>
  </si>
  <si>
    <t>Considers the dolar debt with Citibank as the passive end of your SWAP operations</t>
  </si>
  <si>
    <t>EQUATORIAL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</si>
</sst>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_);_(* \(#,##0\);_(* &quot;-&quot;??_);_(@_)"/>
    <numFmt numFmtId="165" formatCode="_(* #,##0.00_);_(* \(#,##0.00\);_(* \-??_);_(@_)"/>
    <numFmt numFmtId="166" formatCode="0.0%"/>
    <numFmt numFmtId="167" formatCode="_-* #,##0_-;\-* #,##0_-;_-* &quot;-&quot;??_-;_-@_-"/>
    <numFmt numFmtId="168" formatCode="_(* #,##0.00_);_(* \(#,##0.00\);_(* &quot;-&quot;??_);_(@_)"/>
    <numFmt numFmtId="169" formatCode="&quot;CDI&quot;\ \+\ 0.0%\ &quot;aa&quot;\ "/>
    <numFmt numFmtId="170" formatCode="&quot;IPCA&quot;\ \+\ 0.0%\ &quot;aa&quot;\ "/>
    <numFmt numFmtId="171" formatCode="&quot;IGP-M&quot;\ \+\ \1\%\ &quot;aa&quot;\ "/>
    <numFmt numFmtId="172" formatCode="\ 0.0\%\ &quot;aa&quot;\ "/>
    <numFmt numFmtId="173" formatCode="_(* #,##0.000_);_(* \(#,##0.000\);_(* &quot;-&quot;??_);_(@_)"/>
    <numFmt numFmtId="174" formatCode="0.0\%\ &quot;aa&quot;\ "/>
    <numFmt numFmtId="175" formatCode="_-* #,##0.0_-;\-* #,##0.0_-;_-* &quot;-&quot;??_-;_-@_-"/>
    <numFmt numFmtId="176" formatCode="0.0%\ &quot;CDI&quot;\ "/>
    <numFmt numFmtId="177" formatCode="&quot;SELIC&quot;\ \+\ 0.00%\ &quot;aa&quot;\ "/>
    <numFmt numFmtId="178" formatCode="&quot;IPCA&quot;\ \+\ 0.000%\ &quot;aa&quot;\ "/>
    <numFmt numFmtId="179" formatCode="_-* #,##0.000000000000_-;\-* #,##0.000000000000_-;_-* &quot;-&quot;??_-;_-@_-"/>
    <numFmt numFmtId="180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/>
      <name val="Arial Narrow"/>
      <family val="2"/>
    </font>
    <font>
      <i/>
      <sz val="10"/>
      <color theme="1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b/>
      <sz val="9"/>
      <color theme="0"/>
      <name val="Calibri"/>
      <family val="2"/>
      <scheme val="minor"/>
    </font>
    <font>
      <b/>
      <sz val="9"/>
      <name val="Arial Narrow"/>
      <family val="2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9"/>
      <name val="Calibri"/>
      <family val="2"/>
    </font>
    <font>
      <i/>
      <sz val="9"/>
      <color theme="0" tint="-0.34998626667073579"/>
      <name val="Arial Narrow"/>
      <family val="2"/>
    </font>
    <font>
      <sz val="7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3A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AC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168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/>
    <xf numFmtId="14" fontId="5" fillId="0" borderId="0" xfId="3" applyNumberFormat="1" applyFont="1" applyFill="1" applyAlignment="1">
      <alignment horizontal="center"/>
    </xf>
    <xf numFmtId="43" fontId="5" fillId="0" borderId="0" xfId="1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64" fontId="0" fillId="0" borderId="0" xfId="0" applyNumberFormat="1"/>
    <xf numFmtId="1" fontId="7" fillId="2" borderId="1" xfId="2" applyNumberFormat="1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 wrapText="1"/>
    </xf>
    <xf numFmtId="1" fontId="7" fillId="3" borderId="1" xfId="2" quotePrefix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6" fontId="10" fillId="0" borderId="3" xfId="6" applyNumberFormat="1" applyFont="1" applyFill="1" applyBorder="1" applyAlignment="1">
      <alignment horizontal="center"/>
    </xf>
    <xf numFmtId="164" fontId="10" fillId="0" borderId="3" xfId="1" applyNumberFormat="1" applyFont="1" applyFill="1" applyBorder="1"/>
    <xf numFmtId="167" fontId="10" fillId="0" borderId="3" xfId="0" applyNumberFormat="1" applyFont="1" applyFill="1" applyBorder="1"/>
    <xf numFmtId="0" fontId="12" fillId="0" borderId="2" xfId="0" applyFont="1" applyBorder="1" applyAlignment="1">
      <alignment horizontal="left" indent="1"/>
    </xf>
    <xf numFmtId="166" fontId="10" fillId="4" borderId="2" xfId="6" applyNumberFormat="1" applyFont="1" applyFill="1" applyBorder="1" applyAlignment="1">
      <alignment horizontal="center"/>
    </xf>
    <xf numFmtId="164" fontId="10" fillId="0" borderId="2" xfId="1" applyNumberFormat="1" applyFont="1" applyFill="1" applyBorder="1"/>
    <xf numFmtId="167" fontId="10" fillId="4" borderId="2" xfId="0" applyNumberFormat="1" applyFont="1" applyFill="1" applyBorder="1"/>
    <xf numFmtId="0" fontId="12" fillId="0" borderId="0" xfId="0" applyFont="1" applyAlignment="1">
      <alignment horizontal="left" indent="1"/>
    </xf>
    <xf numFmtId="169" fontId="13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164" fontId="12" fillId="0" borderId="0" xfId="1" applyNumberFormat="1" applyFont="1"/>
    <xf numFmtId="164" fontId="12" fillId="0" borderId="0" xfId="1" applyNumberFormat="1" applyFont="1" applyFill="1"/>
    <xf numFmtId="167" fontId="14" fillId="4" borderId="0" xfId="0" applyNumberFormat="1" applyFont="1" applyFill="1"/>
    <xf numFmtId="0" fontId="5" fillId="0" borderId="2" xfId="2" applyFont="1" applyBorder="1" applyAlignment="1">
      <alignment horizontal="center" vertical="center"/>
    </xf>
    <xf numFmtId="164" fontId="14" fillId="0" borderId="2" xfId="1" applyNumberFormat="1" applyFont="1" applyBorder="1"/>
    <xf numFmtId="167" fontId="14" fillId="4" borderId="2" xfId="0" applyNumberFormat="1" applyFont="1" applyFill="1" applyBorder="1"/>
    <xf numFmtId="0" fontId="5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left" indent="1"/>
    </xf>
    <xf numFmtId="170" fontId="13" fillId="4" borderId="0" xfId="0" applyNumberFormat="1" applyFont="1" applyFill="1" applyBorder="1" applyAlignment="1">
      <alignment horizontal="center" vertical="center"/>
    </xf>
    <xf numFmtId="171" fontId="13" fillId="4" borderId="0" xfId="0" quotePrefix="1" applyNumberFormat="1" applyFont="1" applyFill="1" applyBorder="1" applyAlignment="1">
      <alignment horizontal="center" vertical="center"/>
    </xf>
    <xf numFmtId="164" fontId="14" fillId="4" borderId="2" xfId="1" applyNumberFormat="1" applyFont="1" applyFill="1" applyBorder="1"/>
    <xf numFmtId="172" fontId="13" fillId="4" borderId="0" xfId="0" quotePrefix="1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12" fillId="0" borderId="5" xfId="0" applyFont="1" applyBorder="1" applyAlignment="1">
      <alignment horizontal="left" indent="1"/>
    </xf>
    <xf numFmtId="171" fontId="13" fillId="4" borderId="5" xfId="0" quotePrefix="1" applyNumberFormat="1" applyFont="1" applyFill="1" applyBorder="1" applyAlignment="1">
      <alignment horizontal="center" vertical="center"/>
    </xf>
    <xf numFmtId="164" fontId="14" fillId="4" borderId="5" xfId="1" applyNumberFormat="1" applyFont="1" applyFill="1" applyBorder="1"/>
    <xf numFmtId="0" fontId="9" fillId="5" borderId="0" xfId="11" applyFont="1" applyFill="1" applyBorder="1" applyAlignment="1">
      <alignment horizontal="left" vertical="center"/>
    </xf>
    <xf numFmtId="0" fontId="15" fillId="5" borderId="0" xfId="11" applyFont="1" applyFill="1" applyBorder="1" applyAlignment="1">
      <alignment horizontal="center" vertical="center"/>
    </xf>
    <xf numFmtId="167" fontId="9" fillId="5" borderId="0" xfId="1" applyNumberFormat="1" applyFont="1" applyFill="1" applyBorder="1" applyAlignment="1">
      <alignment horizontal="left" vertical="center"/>
    </xf>
    <xf numFmtId="167" fontId="0" fillId="0" borderId="0" xfId="1" applyNumberFormat="1" applyFont="1"/>
    <xf numFmtId="0" fontId="16" fillId="0" borderId="0" xfId="0" applyFont="1" applyBorder="1" applyAlignment="1">
      <alignment horizontal="left" indent="1"/>
    </xf>
    <xf numFmtId="164" fontId="16" fillId="0" borderId="0" xfId="1" applyNumberFormat="1" applyFont="1" applyBorder="1"/>
    <xf numFmtId="167" fontId="0" fillId="0" borderId="0" xfId="0" applyNumberFormat="1"/>
    <xf numFmtId="173" fontId="10" fillId="4" borderId="2" xfId="0" applyNumberFormat="1" applyFont="1" applyFill="1" applyBorder="1"/>
    <xf numFmtId="166" fontId="10" fillId="4" borderId="5" xfId="6" applyNumberFormat="1" applyFont="1" applyFill="1" applyBorder="1" applyAlignment="1">
      <alignment horizontal="center"/>
    </xf>
    <xf numFmtId="166" fontId="10" fillId="4" borderId="4" xfId="6" applyNumberFormat="1" applyFont="1" applyFill="1" applyBorder="1" applyAlignment="1">
      <alignment horizontal="center"/>
    </xf>
    <xf numFmtId="173" fontId="14" fillId="4" borderId="2" xfId="0" applyNumberFormat="1" applyFont="1" applyFill="1" applyBorder="1"/>
    <xf numFmtId="167" fontId="0" fillId="0" borderId="0" xfId="1" applyNumberFormat="1" applyFont="1" applyFill="1"/>
    <xf numFmtId="0" fontId="0" fillId="0" borderId="0" xfId="0" applyFill="1"/>
    <xf numFmtId="173" fontId="14" fillId="4" borderId="2" xfId="1" applyNumberFormat="1" applyFont="1" applyFill="1" applyBorder="1"/>
    <xf numFmtId="174" fontId="13" fillId="4" borderId="0" xfId="0" quotePrefix="1" applyNumberFormat="1" applyFont="1" applyFill="1" applyBorder="1" applyAlignment="1">
      <alignment horizontal="center" vertical="center"/>
    </xf>
    <xf numFmtId="164" fontId="12" fillId="0" borderId="5" xfId="1" applyNumberFormat="1" applyFont="1" applyBorder="1"/>
    <xf numFmtId="173" fontId="14" fillId="4" borderId="5" xfId="1" applyNumberFormat="1" applyFont="1" applyFill="1" applyBorder="1"/>
    <xf numFmtId="175" fontId="0" fillId="0" borderId="0" xfId="1" applyNumberFormat="1" applyFont="1"/>
    <xf numFmtId="164" fontId="12" fillId="0" borderId="2" xfId="1" applyNumberFormat="1" applyFont="1" applyBorder="1"/>
    <xf numFmtId="167" fontId="9" fillId="5" borderId="0" xfId="1" applyNumberFormat="1" applyFont="1" applyFill="1" applyBorder="1" applyAlignment="1">
      <alignment horizontal="center" vertical="center"/>
    </xf>
    <xf numFmtId="176" fontId="17" fillId="6" borderId="0" xfId="9" quotePrefix="1" applyNumberFormat="1" applyFont="1" applyFill="1" applyBorder="1" applyAlignment="1">
      <alignment horizontal="center" vertical="center"/>
    </xf>
    <xf numFmtId="164" fontId="12" fillId="0" borderId="0" xfId="1" applyNumberFormat="1" applyFont="1" applyBorder="1"/>
    <xf numFmtId="170" fontId="13" fillId="4" borderId="5" xfId="0" quotePrefix="1" applyNumberFormat="1" applyFont="1" applyFill="1" applyBorder="1" applyAlignment="1">
      <alignment horizontal="center" vertical="center"/>
    </xf>
    <xf numFmtId="170" fontId="15" fillId="5" borderId="0" xfId="11" applyNumberFormat="1" applyFont="1" applyFill="1" applyBorder="1" applyAlignment="1">
      <alignment horizontal="center" vertical="center"/>
    </xf>
    <xf numFmtId="0" fontId="5" fillId="0" borderId="0" xfId="2" applyFont="1" applyFill="1"/>
    <xf numFmtId="0" fontId="9" fillId="0" borderId="0" xfId="11" applyFont="1" applyFill="1" applyBorder="1" applyAlignment="1">
      <alignment horizontal="left" vertical="center"/>
    </xf>
    <xf numFmtId="170" fontId="15" fillId="0" borderId="0" xfId="1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left" vertical="center"/>
    </xf>
    <xf numFmtId="170" fontId="0" fillId="0" borderId="0" xfId="0" applyNumberFormat="1"/>
    <xf numFmtId="170" fontId="10" fillId="0" borderId="3" xfId="6" applyNumberFormat="1" applyFont="1" applyFill="1" applyBorder="1" applyAlignment="1">
      <alignment horizontal="center"/>
    </xf>
    <xf numFmtId="170" fontId="10" fillId="4" borderId="2" xfId="6" applyNumberFormat="1" applyFont="1" applyFill="1" applyBorder="1" applyAlignment="1">
      <alignment horizontal="center"/>
    </xf>
    <xf numFmtId="177" fontId="17" fillId="6" borderId="0" xfId="9" quotePrefix="1" applyNumberFormat="1" applyFont="1" applyFill="1" applyBorder="1" applyAlignment="1">
      <alignment horizontal="center" vertical="center"/>
    </xf>
    <xf numFmtId="178" fontId="15" fillId="5" borderId="0" xfId="11" applyNumberFormat="1" applyFont="1" applyFill="1" applyBorder="1" applyAlignment="1">
      <alignment horizontal="center" vertical="center"/>
    </xf>
    <xf numFmtId="178" fontId="0" fillId="0" borderId="0" xfId="0" applyNumberFormat="1"/>
    <xf numFmtId="0" fontId="13" fillId="0" borderId="0" xfId="11" applyFont="1"/>
    <xf numFmtId="0" fontId="12" fillId="0" borderId="0" xfId="0" applyFont="1"/>
    <xf numFmtId="0" fontId="12" fillId="0" borderId="0" xfId="0" applyFont="1" applyAlignment="1">
      <alignment horizontal="left"/>
    </xf>
    <xf numFmtId="179" fontId="5" fillId="0" borderId="0" xfId="1" applyNumberFormat="1" applyFont="1"/>
    <xf numFmtId="167" fontId="5" fillId="0" borderId="0" xfId="1" applyNumberFormat="1" applyFont="1"/>
    <xf numFmtId="0" fontId="9" fillId="3" borderId="0" xfId="11" applyFont="1" applyFill="1" applyAlignment="1">
      <alignment horizontal="left" vertical="center"/>
    </xf>
    <xf numFmtId="0" fontId="9" fillId="3" borderId="0" xfId="11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8" fillId="0" borderId="0" xfId="2" applyFont="1"/>
    <xf numFmtId="1" fontId="19" fillId="0" borderId="0" xfId="2" applyNumberFormat="1" applyFont="1" applyFill="1" applyBorder="1" applyAlignment="1">
      <alignment horizontal="left"/>
    </xf>
    <xf numFmtId="1" fontId="5" fillId="0" borderId="0" xfId="2" applyNumberFormat="1" applyFont="1" applyFill="1" applyBorder="1" applyAlignment="1">
      <alignment horizontal="left"/>
    </xf>
    <xf numFmtId="166" fontId="5" fillId="7" borderId="0" xfId="6" applyNumberFormat="1" applyFont="1" applyFill="1" applyAlignment="1">
      <alignment horizontal="center"/>
    </xf>
    <xf numFmtId="180" fontId="5" fillId="0" borderId="0" xfId="14" applyNumberFormat="1" applyFont="1" applyFill="1" applyBorder="1" applyAlignment="1">
      <alignment horizontal="left" vertical="center"/>
    </xf>
    <xf numFmtId="0" fontId="4" fillId="0" borderId="0" xfId="2"/>
    <xf numFmtId="0" fontId="5" fillId="0" borderId="0" xfId="2" applyNumberFormat="1" applyFont="1" applyFill="1" applyBorder="1" applyAlignment="1">
      <alignment horizontal="left"/>
    </xf>
    <xf numFmtId="0" fontId="5" fillId="8" borderId="0" xfId="2" applyFont="1" applyFill="1"/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ill="1"/>
    <xf numFmtId="0" fontId="8" fillId="0" borderId="0" xfId="2" applyFont="1" applyAlignment="1">
      <alignment horizontal="center"/>
    </xf>
  </cellXfs>
  <cellStyles count="15">
    <cellStyle name="Normal" xfId="0" builtinId="0"/>
    <cellStyle name="Normal 11 3" xfId="5"/>
    <cellStyle name="Normal 2" xfId="8"/>
    <cellStyle name="Normal 2 10" xfId="9"/>
    <cellStyle name="Normal 2 2 12" xfId="13"/>
    <cellStyle name="Normal 3" xfId="3"/>
    <cellStyle name="Normal 4" xfId="2"/>
    <cellStyle name="Normal 4 10" xfId="11"/>
    <cellStyle name="Porcentagem 2" xfId="10"/>
    <cellStyle name="Porcentagem 2 6" xfId="6"/>
    <cellStyle name="Separador de milhares 2 2 2" xfId="14"/>
    <cellStyle name="Vírgula" xfId="1" builtinId="3"/>
    <cellStyle name="Vírgula 15" xfId="4"/>
    <cellStyle name="Vírgula 2 2 3" xfId="7"/>
    <cellStyle name="Vírgula 2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420572428446442E-2"/>
          <c:y val="0.19185294002428799"/>
          <c:w val="0.72579377577802773"/>
          <c:h val="0.69092098562306581"/>
        </c:manualLayout>
      </c:layout>
      <c:pie3DChart>
        <c:varyColors val="1"/>
        <c:ser>
          <c:idx val="0"/>
          <c:order val="0"/>
          <c:tx>
            <c:strRef>
              <c:f>Release!$B$268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DEF-4AD1-B962-7A98783E01BF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DEF-4AD1-B962-7A98783E01B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DEF-4AD1-B962-7A98783E01BF}"/>
                </c:ext>
              </c:extLst>
            </c:dLbl>
            <c:dLbl>
              <c:idx val="1"/>
              <c:layout>
                <c:manualLayout>
                  <c:x val="-7.9768048094901498E-2"/>
                  <c:y val="-1.929503207160346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F-4AD1-B962-7A98783E0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Release!$A$269:$A$270</c:f>
              <c:numCache>
                <c:formatCode>General</c:formatCode>
                <c:ptCount val="2"/>
              </c:numCache>
            </c:numRef>
          </c:cat>
          <c:val>
            <c:numRef>
              <c:f>Release!$B$269:$B$270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1DEF-4AD1-B962-7A98783E01B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7D-4E40-A3A9-7E70D9AF48E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7D-4E40-A3A9-7E70D9AF48E1}"/>
              </c:ext>
            </c:extLst>
          </c:dPt>
          <c:dLbls>
            <c:dLbl>
              <c:idx val="0"/>
              <c:layout>
                <c:manualLayout>
                  <c:x val="0.15810648668916386"/>
                  <c:y val="-0.14814816593047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D-4E40-A3A9-7E70D9AF48E1}"/>
                </c:ext>
              </c:extLst>
            </c:dLbl>
            <c:dLbl>
              <c:idx val="1"/>
              <c:layout>
                <c:manualLayout>
                  <c:x val="-0.14444444444444443"/>
                  <c:y val="9.722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D-4E40-A3A9-7E70D9AF48E1}"/>
                </c:ext>
              </c:extLst>
            </c:dLbl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Release!$D$266:$D$267</c:f>
              <c:numCache>
                <c:formatCode>General</c:formatCode>
                <c:ptCount val="2"/>
              </c:numCache>
            </c:numRef>
          </c:cat>
          <c:val>
            <c:numRef>
              <c:f>Release!$E$266:$E$267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D77D-4E40-A3A9-7E70D9AF4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279</xdr:row>
      <xdr:rowOff>158750</xdr:rowOff>
    </xdr:from>
    <xdr:to>
      <xdr:col>3</xdr:col>
      <xdr:colOff>0</xdr:colOff>
      <xdr:row>294</xdr:row>
      <xdr:rowOff>50800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268</xdr:row>
      <xdr:rowOff>120276</xdr:rowOff>
    </xdr:from>
    <xdr:to>
      <xdr:col>6</xdr:col>
      <xdr:colOff>342153</xdr:colOff>
      <xdr:row>281</xdr:row>
      <xdr:rowOff>69476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Planejamento%20Financeiro\TEMP\Analise%20Diretas\Scorebook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PIEREHE\aws\APPL\Tesouraria\Base%20de%20Dados\TESTE.XL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controladoria\P&#250;blico\Mercado\Mercado%20CEAM\Bolet2001\Bolet2001_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Y\C\ipea\Pib\pibr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4599\Meus%20documentos\1%20-%20AFP\11%20-%20OR&#199;AMENTO\Receita\PROJ%20ANUAL%202004-C%204%204%202_M&#201;DIO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troladoria%2001\Torre%20de%20Investimentos%202010\Users\Segundo\Desktop\SEGUNDO%20-%2019_05_2008\BALANCETES\Banc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8%20-%20ITR-IAN-DFP\8%20-%20CEAL\2019\2%20ITR%202019\Base%20da%20DF%20CEAL%20-%2030%20jun%202019%20(Recuperado).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rv88.tmp/Auditoria/Clientes/COSERN/Auditoria%20Final%2031.12.04/T&#237;tulos/5313%20Recomposi&#231;&#227;o%20tarif&#225;ria%20do%20racionamento%20Combined%20Leadshee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Contabili\BALANCETES\Ban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ado\d\MERCADO\1999\Fatmen99\Faturamento%20Mensal%20de%2019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cao12\Area%20Publica\WINDOWS\TEMP\c.notes.data\ECOF11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AFP\A-Eletrobr&#225;s\Auxiliares\A-Banco%20de%20Dados\Banc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rv88.tmp/My%20Documents/Clientes/COSERN/Emprestimos%20e%20financiamentos/6311%20Encargos%20de%20d&#237;vida%20Combined%20Lead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cao12\Area%20Publica\TORO\ECOF10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POMPEEM\aws\Documents%20and%20Settings\emerson.pompeu\My%20Documents\Clientes\ConsorcioSiglaSade\ECOF2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c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Planejamento%20Financeiro\Banc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control\Cemar\Banc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&#250;blico\Mercado\Mercado%20CEAM\Bolet2001\Bolet2001_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rv88.tmp/Edson/WP%20Modelos/6341%20Empr&#233;stimos%20e%20financiamentos%20Combined%20Leadshe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11%20Mat&#233;rias-primas%20Combined%20Leadsheet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1%20Empr&#233;stimos%20e%20financiamentos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50%20Investimentos%20Combined%20Leadsheet%20-%202003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onsumidores,%20concess%20e%20permission&#225;rios%20Leadsheet%20-%20CP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T&#237;tulos%20a%20receber%20Combined%20Lead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&#250;blico\Mercado\Mercado%20CEAM\Bolet2001\Bolet2001_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-%20Leadsheet%20(GCLyra%202002)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rv88.tmp/CEVAL%202000/estoque%20mano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ca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BEL\aws\APPL\Tesouraria\Base%20de%20Dados\TESTE.XL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M004\C\MERCADO\1995\MEN51206\FTJAN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OSCOELHO\aws\FINANCEI\TESOURAR\ARQUIVO\CAIXAAMB\YTD95\CASHMA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psdctcc03\mercado\TEMP\Balan&#231;o%20Energ&#233;tico%202001\Balan&#231;o%20Energ&#233;tico%20Agosto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lzsed01\Planejamento%20Financeiro\P&#250;blico\Mercado\Mercado%20CEAM\Bolet2001\Bolet2001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$"/>
      <sheetName val="R$_ton"/>
      <sheetName val="Produtiva Pó"/>
      <sheetName val="Serviços Pó"/>
      <sheetName val="Total Pó"/>
      <sheetName val="Produtiva Barra"/>
      <sheetName val="Serviços Barra"/>
      <sheetName val="Total Barra"/>
      <sheetName val="Graf Diretas"/>
      <sheetName val="Diretas1 (2)"/>
      <sheetName val="Diretas1"/>
      <sheetName val="Supply Support"/>
      <sheetName val="Buying Planning"/>
      <sheetName val="Distribution1"/>
      <sheetName val="Distribution"/>
      <sheetName val="Sales Overheads"/>
      <sheetName val="Adm Total"/>
      <sheetName val="Adm Pó"/>
      <sheetName val="Adm NSD Bar"/>
      <sheetName val="Análise Custos"/>
      <sheetName val="PG_Absoluto"/>
      <sheetName val="PG_Ton"/>
      <sheetName val="PG Total"/>
      <sheetName val="PG Quim"/>
      <sheetName val="PG Emba"/>
      <sheetName val="PG Perf"/>
      <sheetName val="Nivel de Estoque"/>
      <sheetName val="Nivel Obsoletos"/>
      <sheetName val="Var.Prod.Acabado"/>
      <sheetName val="Var PA Po"/>
      <sheetName val="Var PA Barra"/>
      <sheetName val="Ativo"/>
      <sheetName val="A"/>
      <sheetName val="Contratos"/>
      <sheetName val="Licenças"/>
      <sheetName val="Resumo "/>
      <sheetName val="Totais"/>
      <sheetName val="total ano"/>
      <sheetName val="Variacoes"/>
      <sheetName val="Cron. Financeiro TR"/>
      <sheetName val="MODULOS"/>
      <sheetName val="INDIECO1"/>
      <sheetName val="Produtiva_Pó"/>
      <sheetName val="Serviços_Pó"/>
      <sheetName val="Total_Pó"/>
      <sheetName val="Produtiva_Barra"/>
      <sheetName val="Serviços_Barra"/>
      <sheetName val="Total_Barra"/>
      <sheetName val="Graf_Diretas"/>
      <sheetName val="Diretas1_(2)"/>
      <sheetName val="Supply_Support"/>
      <sheetName val="Buying_Planning"/>
      <sheetName val="Sales_Overheads"/>
      <sheetName val="Adm_Total"/>
      <sheetName val="Adm_Pó"/>
      <sheetName val="Adm_NSD_Bar"/>
      <sheetName val="Análise_Custos"/>
      <sheetName val="PG_Total"/>
      <sheetName val="PG_Quim"/>
      <sheetName val="PG_Emba"/>
      <sheetName val="PG_Perf"/>
      <sheetName val="Nivel_de_Estoque"/>
      <sheetName val="Nivel_Obsoletos"/>
      <sheetName val="Var_Prod_Acabado"/>
      <sheetName val="Var_PA_Po"/>
      <sheetName val="Var_PA_Barra"/>
      <sheetName val="Resumo_"/>
      <sheetName val="total_ano"/>
      <sheetName val="Cron__Financeiro_TR"/>
      <sheetName val="TESTE"/>
      <sheetName val="Form09"/>
      <sheetName val="DRE Real"/>
      <sheetName val="FTJAN95"/>
      <sheetName val="ORÇAR SEs"/>
      <sheetName val="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9">
          <cell r="Q9" t="str">
            <v>Jul</v>
          </cell>
          <cell r="R9" t="str">
            <v>Ago/98</v>
          </cell>
          <cell r="S9" t="str">
            <v>Set/98</v>
          </cell>
          <cell r="T9" t="str">
            <v>Out/98</v>
          </cell>
          <cell r="U9">
            <v>36100</v>
          </cell>
          <cell r="V9" t="str">
            <v>Dez/98</v>
          </cell>
          <cell r="W9" t="str">
            <v>Jan/99</v>
          </cell>
        </row>
        <row r="10">
          <cell r="Q10">
            <v>2.5143156259389121E-2</v>
          </cell>
          <cell r="R10">
            <v>2.6900453289922962E-2</v>
          </cell>
          <cell r="S10">
            <v>3.5577570624347049E-2</v>
          </cell>
          <cell r="T10">
            <v>2.292360018854939E-2</v>
          </cell>
          <cell r="U10">
            <v>4.0683322160909259E-2</v>
          </cell>
          <cell r="V10">
            <v>2.2295596709708883E-2</v>
          </cell>
          <cell r="W10">
            <v>1.4913432064667149E-2</v>
          </cell>
        </row>
        <row r="11">
          <cell r="Q11">
            <v>-2.4779383232328743E-3</v>
          </cell>
          <cell r="R11">
            <v>-6.1799312528957337E-4</v>
          </cell>
          <cell r="S11">
            <v>0</v>
          </cell>
          <cell r="T11">
            <v>-1.6699036377099043E-3</v>
          </cell>
          <cell r="U11">
            <v>-1.4020133270115562E-2</v>
          </cell>
          <cell r="V11">
            <v>-5.1070499183804791E-3</v>
          </cell>
          <cell r="W11">
            <v>-5.260987113767261E-4</v>
          </cell>
        </row>
        <row r="12">
          <cell r="Q12">
            <v>2.2665217936156248E-2</v>
          </cell>
          <cell r="R12">
            <v>2.6282460164633387E-2</v>
          </cell>
          <cell r="S12">
            <v>3.5577570624347049E-2</v>
          </cell>
          <cell r="T12">
            <v>2.1253696550839488E-2</v>
          </cell>
          <cell r="U12">
            <v>2.6663188890793697E-2</v>
          </cell>
          <cell r="V12">
            <v>-5.1070499183804791E-3</v>
          </cell>
          <cell r="W12">
            <v>1.4387333353290423E-2</v>
          </cell>
        </row>
        <row r="13">
          <cell r="Q13">
            <v>0.01</v>
          </cell>
          <cell r="R13">
            <v>0.01</v>
          </cell>
          <cell r="S13">
            <v>0.01</v>
          </cell>
          <cell r="T13">
            <v>0.01</v>
          </cell>
          <cell r="U13">
            <v>0.01</v>
          </cell>
          <cell r="V13">
            <v>0.01</v>
          </cell>
          <cell r="W13">
            <v>0.01</v>
          </cell>
        </row>
        <row r="43">
          <cell r="Q43" t="str">
            <v>Jul</v>
          </cell>
          <cell r="R43" t="str">
            <v>Ago/98</v>
          </cell>
          <cell r="S43" t="str">
            <v>Set/98</v>
          </cell>
          <cell r="T43" t="str">
            <v>Out/98</v>
          </cell>
          <cell r="U43">
            <v>36100</v>
          </cell>
          <cell r="V43" t="str">
            <v>Dez/98</v>
          </cell>
          <cell r="W43" t="str">
            <v>Jan/99</v>
          </cell>
        </row>
        <row r="45">
          <cell r="Q45">
            <v>3.5673872953591125E-2</v>
          </cell>
          <cell r="R45">
            <v>2.0645664631029566E-2</v>
          </cell>
          <cell r="S45">
            <v>1.4388136718434036E-2</v>
          </cell>
          <cell r="T45">
            <v>3.871639592388286E-2</v>
          </cell>
          <cell r="U45">
            <v>0.17208162971935767</v>
          </cell>
          <cell r="V45">
            <v>8.1464847853950709E-2</v>
          </cell>
          <cell r="W45">
            <v>8.4840524601723054E-3</v>
          </cell>
        </row>
        <row r="46">
          <cell r="Q46">
            <v>-1.7125536414104529E-2</v>
          </cell>
          <cell r="R46">
            <v>0</v>
          </cell>
          <cell r="S46">
            <v>-0.17816560511066407</v>
          </cell>
          <cell r="T46">
            <v>-2.2407757558782747E-4</v>
          </cell>
          <cell r="U46">
            <v>-9.0944110964282475E-3</v>
          </cell>
          <cell r="V46">
            <v>-9.18465735557036E-4</v>
          </cell>
          <cell r="W46">
            <v>0</v>
          </cell>
        </row>
        <row r="47">
          <cell r="Q47">
            <v>1.85483365394866E-2</v>
          </cell>
          <cell r="R47">
            <v>2.0645664631029566E-2</v>
          </cell>
          <cell r="S47">
            <v>-0.16377746839223004</v>
          </cell>
          <cell r="T47">
            <v>3.8492318348295036E-2</v>
          </cell>
          <cell r="U47">
            <v>0.16298721862292942</v>
          </cell>
          <cell r="V47">
            <v>8.054638211839367E-2</v>
          </cell>
          <cell r="W47">
            <v>8.4840524601723054E-3</v>
          </cell>
        </row>
        <row r="48">
          <cell r="Q48">
            <v>0.01</v>
          </cell>
          <cell r="R48">
            <v>0.01</v>
          </cell>
          <cell r="S48">
            <v>0.01</v>
          </cell>
          <cell r="T48">
            <v>0.01</v>
          </cell>
          <cell r="U48">
            <v>0.01</v>
          </cell>
          <cell r="V48">
            <v>0.01</v>
          </cell>
          <cell r="W48">
            <v>0.01</v>
          </cell>
        </row>
        <row r="77">
          <cell r="Q77" t="str">
            <v>Jul</v>
          </cell>
          <cell r="R77" t="str">
            <v>Ago/98</v>
          </cell>
          <cell r="S77" t="str">
            <v>Set/98</v>
          </cell>
          <cell r="T77" t="str">
            <v>Out/98</v>
          </cell>
          <cell r="U77">
            <v>36100</v>
          </cell>
          <cell r="V77" t="str">
            <v>Dez/98</v>
          </cell>
          <cell r="W77" t="str">
            <v>Jan/99</v>
          </cell>
        </row>
        <row r="79">
          <cell r="Q79">
            <v>0.15009798469873811</v>
          </cell>
          <cell r="R79">
            <v>1.9293236385494815E-2</v>
          </cell>
          <cell r="S79">
            <v>5.7058799185239033E-2</v>
          </cell>
          <cell r="T79">
            <v>3.2025179502311395E-2</v>
          </cell>
          <cell r="U79">
            <v>9.4192152496910125E-2</v>
          </cell>
          <cell r="V79">
            <v>0.17227373311359648</v>
          </cell>
          <cell r="W79">
            <v>2.2900795555484323E-2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-2.8499428224668409E-2</v>
          </cell>
          <cell r="W80">
            <v>0</v>
          </cell>
        </row>
        <row r="81">
          <cell r="Q81">
            <v>0.15009798469873811</v>
          </cell>
          <cell r="R81">
            <v>1.9293236385494815E-2</v>
          </cell>
          <cell r="S81">
            <v>5.7058799185239033E-2</v>
          </cell>
          <cell r="T81">
            <v>3.2025179502311395E-2</v>
          </cell>
          <cell r="U81">
            <v>9.4192152496910125E-2</v>
          </cell>
          <cell r="V81">
            <v>0.14377430488892806</v>
          </cell>
          <cell r="W81">
            <v>2.2900795555484323E-2</v>
          </cell>
        </row>
        <row r="82">
          <cell r="Q82">
            <v>0.01</v>
          </cell>
          <cell r="R82">
            <v>0.01</v>
          </cell>
          <cell r="S82">
            <v>0.01</v>
          </cell>
          <cell r="T82">
            <v>0.01</v>
          </cell>
          <cell r="U82">
            <v>0.01</v>
          </cell>
          <cell r="V82">
            <v>0.01</v>
          </cell>
          <cell r="W82">
            <v>0.01</v>
          </cell>
        </row>
        <row r="112">
          <cell r="Q112" t="str">
            <v>Jul</v>
          </cell>
          <cell r="R112" t="str">
            <v>Ago/98</v>
          </cell>
          <cell r="S112" t="str">
            <v>Set/98</v>
          </cell>
          <cell r="T112" t="str">
            <v>Out/98</v>
          </cell>
          <cell r="U112">
            <v>36100</v>
          </cell>
          <cell r="V112" t="str">
            <v>Dez/98</v>
          </cell>
          <cell r="W112" t="str">
            <v>Jan/99</v>
          </cell>
        </row>
        <row r="114">
          <cell r="Q114">
            <v>3.5127884551407994E-2</v>
          </cell>
          <cell r="R114">
            <v>2.5486632255292591E-2</v>
          </cell>
          <cell r="S114">
            <v>3.4443065623235354E-2</v>
          </cell>
          <cell r="T114">
            <v>2.5775346354464278E-2</v>
          </cell>
          <cell r="U114">
            <v>6.2351283741964116E-2</v>
          </cell>
          <cell r="V114">
            <v>4.2735055079880492E-2</v>
          </cell>
          <cell r="W114">
            <v>1.47353763712916E-2</v>
          </cell>
        </row>
        <row r="115">
          <cell r="Q115">
            <v>-4.2037565902824387E-3</v>
          </cell>
          <cell r="R115">
            <v>-4.8859420840344464E-4</v>
          </cell>
          <cell r="S115">
            <v>-2.3466408828687842E-2</v>
          </cell>
          <cell r="T115">
            <v>-1.3371953498093462E-3</v>
          </cell>
          <cell r="U115">
            <v>-1.2178237268554737E-2</v>
          </cell>
          <cell r="V115">
            <v>-6.5904319315065974E-3</v>
          </cell>
          <cell r="W115">
            <v>-4.1249781072175254E-4</v>
          </cell>
        </row>
        <row r="116">
          <cell r="Q116">
            <v>3.0924127961125553E-2</v>
          </cell>
          <cell r="R116">
            <v>2.4998038046889142E-2</v>
          </cell>
          <cell r="S116">
            <v>1.0976656794547505E-2</v>
          </cell>
          <cell r="T116">
            <v>2.4438151004654931E-2</v>
          </cell>
          <cell r="U116">
            <v>5.0173046473409394E-2</v>
          </cell>
          <cell r="V116">
            <v>3.614462314837389E-2</v>
          </cell>
          <cell r="W116">
            <v>1.4322878560569845E-2</v>
          </cell>
        </row>
        <row r="117">
          <cell r="Q117">
            <v>0.01</v>
          </cell>
          <cell r="R117">
            <v>0.01</v>
          </cell>
          <cell r="S117">
            <v>0.01</v>
          </cell>
          <cell r="T117">
            <v>0.01</v>
          </cell>
          <cell r="U117">
            <v>0.01</v>
          </cell>
          <cell r="V117">
            <v>0.01</v>
          </cell>
          <cell r="W117">
            <v>0.01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BASE"/>
      <sheetName val="Navegação"/>
      <sheetName val="Resumo Conceito - PROVA"/>
      <sheetName val="Det_Informática - prova"/>
      <sheetName val="Det_Trans_Viaturas - prova"/>
      <sheetName val="Energia _98 _ 00_"/>
      <sheetName val="ResGeral-NOV01"/>
      <sheetName val="Energia_(98_-_00)"/>
      <sheetName val="Resumo_Conceito_-_PROVA"/>
      <sheetName val="Det_Informática_-_prova"/>
      <sheetName val="Det_Trans_Viaturas_-_prova"/>
      <sheetName val="Energia__98___00_"/>
      <sheetName val="Q3_4"/>
      <sheetName val="Classificação "/>
      <sheetName val="enerdiaria2000"/>
      <sheetName val="Membros_cubo"/>
    </sheetNames>
    <sheetDataSet>
      <sheetData sheetId="0" refreshError="1">
        <row r="121">
          <cell r="M121">
            <v>282.44142857142862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1">
          <cell r="M121">
            <v>282.44142857142862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PG_Absoluto"/>
      <sheetName val="receita 6M"/>
      <sheetName val="receita 9M"/>
      <sheetName val="Entrada_de_Dados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  <sheetName val="Q2_4"/>
      <sheetName val="Q2_15"/>
      <sheetName val="Q2_2"/>
      <sheetName val="Plan1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LE"/>
      <sheetName val="CostosVPN"/>
      <sheetName val="Energia (98 - 00)"/>
      <sheetName val="Memoria de Calculo M"/>
      <sheetName val="semanais"/>
      <sheetName val="Apoio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10">
          <cell r="C10">
            <v>24759.058000000001</v>
          </cell>
          <cell r="F10">
            <v>241803.7</v>
          </cell>
        </row>
        <row r="11">
          <cell r="C11">
            <v>11091.55</v>
          </cell>
          <cell r="F11">
            <v>120285.281</v>
          </cell>
        </row>
        <row r="12">
          <cell r="C12">
            <v>12084.496999999999</v>
          </cell>
          <cell r="F12">
            <v>127921.05300000001</v>
          </cell>
        </row>
        <row r="13">
          <cell r="C13">
            <v>12849.539000000001</v>
          </cell>
          <cell r="F13">
            <v>126771.39200000002</v>
          </cell>
        </row>
        <row r="14">
          <cell r="C14">
            <v>609.67399999999998</v>
          </cell>
          <cell r="F14">
            <v>5839.0410000000011</v>
          </cell>
        </row>
        <row r="35">
          <cell r="L35">
            <v>81.086664600764379</v>
          </cell>
        </row>
        <row r="36">
          <cell r="L36">
            <v>18.913335399235617</v>
          </cell>
        </row>
        <row r="37">
          <cell r="L37">
            <v>93.948670474689777</v>
          </cell>
        </row>
        <row r="38">
          <cell r="L38">
            <v>74.329559429859785</v>
          </cell>
        </row>
        <row r="39">
          <cell r="L39">
            <v>17.275451625171339</v>
          </cell>
        </row>
        <row r="40">
          <cell r="L40">
            <v>4.3151730040039631</v>
          </cell>
        </row>
        <row r="41">
          <cell r="L41">
            <v>2.7841989997848953</v>
          </cell>
        </row>
        <row r="42">
          <cell r="L42">
            <v>0.80506959029924685</v>
          </cell>
        </row>
        <row r="43">
          <cell r="L43">
            <v>0.44211738333933642</v>
          </cell>
        </row>
        <row r="44">
          <cell r="L44">
            <v>4.8429967541439072E-2</v>
          </cell>
        </row>
        <row r="45">
          <cell r="L45">
            <v>1.0432932834350994</v>
          </cell>
        </row>
        <row r="46">
          <cell r="L46">
            <v>43.815133665609423</v>
          </cell>
        </row>
        <row r="47">
          <cell r="L47">
            <v>56.18486633439057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0">
          <cell r="C10" t="str">
            <v>42370/COPA E COZINHA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/>
      <sheetData sheetId="98"/>
      <sheetData sheetId="99"/>
      <sheetData sheetId="100">
        <row r="10">
          <cell r="F1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Sheet1"/>
      <sheetName val="RECEITA"/>
      <sheetName val="ce"/>
      <sheetName val="CECO"/>
      <sheetName val="Mercado"/>
      <sheetName val="101171"/>
      <sheetName val="RESPOSTA NESTLE"/>
      <sheetName val="Data"/>
      <sheetName val="CDI"/>
      <sheetName val="ELIM_FINANCEIRA"/>
      <sheetName val="INFO"/>
      <sheetName val="Depositos judiciais"/>
      <sheetName val="TESTE.XLW"/>
      <sheetName val="Apur_IR_CS"/>
      <sheetName val="DRE_2014"/>
      <sheetName val="E75_2002"/>
      <sheetName val="Database"/>
      <sheetName val="Variance Summary"/>
      <sheetName val="O13"/>
      <sheetName val="Arrend."/>
      <sheetName val="Inputs"/>
      <sheetName val="TESTE_XLW"/>
      <sheetName val="Depositos_judiciais"/>
      <sheetName val="Variance_Summary"/>
      <sheetName val="Dados"/>
      <sheetName val="CONSOL"/>
      <sheetName val="Passagem"/>
      <sheetName val="De Para"/>
      <sheetName val="T Bond e EMBI +"/>
      <sheetName val="TJLP e CDI"/>
      <sheetName val="Inflação"/>
      <sheetName val="Damodaran (Beta e ERP)"/>
      <sheetName val="bal12"/>
      <sheetName val="E74_2001"/>
      <sheetName val="E74_2002"/>
      <sheetName val="Faturamento AMM"/>
      <sheetName val="Descrição Status"/>
      <sheetName val="MtM"/>
      <sheetName val="Assumptions"/>
      <sheetName val="A"/>
      <sheetName val="B - Book Principal"/>
      <sheetName val="C - Premissas"/>
      <sheetName val="MDF"/>
      <sheetName val="D - Backup"/>
    </sheetNames>
    <sheetDataSet>
      <sheetData sheetId="0" refreshError="1">
        <row r="4">
          <cell r="AR4">
            <v>0</v>
          </cell>
        </row>
        <row r="132">
          <cell r="C132">
            <v>34519</v>
          </cell>
          <cell r="E132">
            <v>1.0039800000000001</v>
          </cell>
          <cell r="H132">
            <v>0.94</v>
          </cell>
        </row>
        <row r="133">
          <cell r="C133">
            <v>34520</v>
          </cell>
          <cell r="E133">
            <v>1.0079925734000001</v>
          </cell>
          <cell r="H133">
            <v>0.93200000000000005</v>
          </cell>
        </row>
        <row r="134">
          <cell r="C134">
            <v>34521</v>
          </cell>
          <cell r="E134">
            <v>1.0120245436936002</v>
          </cell>
          <cell r="H134">
            <v>0.91500000000000004</v>
          </cell>
        </row>
        <row r="135">
          <cell r="C135">
            <v>34522</v>
          </cell>
          <cell r="E135">
            <v>1.0160422811320637</v>
          </cell>
          <cell r="H135">
            <v>0.91</v>
          </cell>
        </row>
        <row r="136">
          <cell r="C136">
            <v>34523</v>
          </cell>
          <cell r="E136">
            <v>1.0199946856056674</v>
          </cell>
          <cell r="H136">
            <v>0.92</v>
          </cell>
        </row>
        <row r="137">
          <cell r="C137">
            <v>34526</v>
          </cell>
          <cell r="E137">
            <v>1.0238264656412592</v>
          </cell>
          <cell r="H137">
            <v>0.92500000000000004</v>
          </cell>
        </row>
        <row r="138">
          <cell r="C138">
            <v>34527</v>
          </cell>
          <cell r="E138">
            <v>1.0277170062106959</v>
          </cell>
          <cell r="H138">
            <v>0.92</v>
          </cell>
        </row>
        <row r="139">
          <cell r="C139">
            <v>34528</v>
          </cell>
          <cell r="E139">
            <v>1.0316257565576508</v>
          </cell>
          <cell r="H139">
            <v>0.92</v>
          </cell>
        </row>
        <row r="140">
          <cell r="C140">
            <v>34529</v>
          </cell>
          <cell r="E140">
            <v>1.03549091439222</v>
          </cell>
          <cell r="H140">
            <v>0.92500000000000004</v>
          </cell>
        </row>
        <row r="141">
          <cell r="C141">
            <v>34530</v>
          </cell>
          <cell r="E141">
            <v>1.0390391965922039</v>
          </cell>
          <cell r="H141">
            <v>0.93500000000000005</v>
          </cell>
        </row>
        <row r="142">
          <cell r="C142">
            <v>34533</v>
          </cell>
          <cell r="E142">
            <v>1.0424922701888786</v>
          </cell>
          <cell r="H142">
            <v>0.93500000000000005</v>
          </cell>
        </row>
        <row r="143">
          <cell r="C143">
            <v>34534</v>
          </cell>
          <cell r="E143">
            <v>1.046012419087883</v>
          </cell>
          <cell r="H143">
            <v>0.93100000000000005</v>
          </cell>
        </row>
        <row r="144">
          <cell r="C144">
            <v>34535</v>
          </cell>
          <cell r="E144">
            <v>1.0495200473998911</v>
          </cell>
          <cell r="H144">
            <v>0.93200000000000005</v>
          </cell>
        </row>
        <row r="145">
          <cell r="C145">
            <v>34536</v>
          </cell>
          <cell r="E145">
            <v>1.0524202211308726</v>
          </cell>
          <cell r="H145">
            <v>0.93200000000000005</v>
          </cell>
        </row>
        <row r="146">
          <cell r="C146">
            <v>34537</v>
          </cell>
          <cell r="E146">
            <v>1.0549249812571642</v>
          </cell>
          <cell r="H146">
            <v>0.93500000000000005</v>
          </cell>
        </row>
        <row r="147">
          <cell r="C147">
            <v>34540</v>
          </cell>
          <cell r="E147">
            <v>1.0575095474612444</v>
          </cell>
          <cell r="H147">
            <v>0.93600000000000005</v>
          </cell>
        </row>
        <row r="148">
          <cell r="C148">
            <v>34541</v>
          </cell>
          <cell r="E148">
            <v>1.0599841198023037</v>
          </cell>
          <cell r="H148">
            <v>0.93400000000000005</v>
          </cell>
        </row>
        <row r="149">
          <cell r="C149">
            <v>34542</v>
          </cell>
          <cell r="E149">
            <v>1.0625846141762187</v>
          </cell>
          <cell r="H149">
            <v>0.93600000000000005</v>
          </cell>
        </row>
        <row r="150">
          <cell r="C150">
            <v>34543</v>
          </cell>
          <cell r="E150">
            <v>1.0648124999172748</v>
          </cell>
          <cell r="H150">
            <v>0.94</v>
          </cell>
        </row>
        <row r="151">
          <cell r="C151">
            <v>34544</v>
          </cell>
          <cell r="E151">
            <v>1.0667646561671231</v>
          </cell>
          <cell r="H151">
            <v>0.94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1"/>
      <sheetName val="Q2_1"/>
      <sheetName val="Q2_2"/>
      <sheetName val="Q2_3"/>
      <sheetName val="Q2_4"/>
      <sheetName val="Q2_5"/>
      <sheetName val="Q2_6"/>
      <sheetName val="Q2_7"/>
      <sheetName val="Q2_8"/>
      <sheetName val="Q2_9"/>
      <sheetName val="Q2_10"/>
      <sheetName val="Q2_11"/>
      <sheetName val="Q2_12"/>
      <sheetName val="Q2_13"/>
      <sheetName val="Q2_14"/>
      <sheetName val="Q2_15"/>
      <sheetName val="Q2_16"/>
      <sheetName val="Q2_17"/>
      <sheetName val="Q2_18"/>
      <sheetName val="Q2_19"/>
      <sheetName val="Q2_20"/>
      <sheetName val="Fonte de Gráficos"/>
      <sheetName val="Configuração"/>
      <sheetName val="Plan1"/>
      <sheetName val="Plan2"/>
      <sheetName val="Plan3"/>
      <sheetName val="Custeio"/>
      <sheetName val="Tabelas de Apo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"/>
      <sheetName val="IND TOTAL"/>
      <sheetName val="IG"/>
      <sheetName val="CC"/>
      <sheetName val="siup "/>
      <sheetName val="comercio"/>
      <sheetName val="transporte"/>
      <sheetName val="comunicac"/>
      <sheetName val="IF"/>
      <sheetName val="APU"/>
      <sheetName val="OS"/>
      <sheetName val="TOTAL SERV"/>
      <sheetName val="DUMMY"/>
      <sheetName val="PIB(total uf)"/>
      <sheetName val=" PIB Brasil ( R$ de 1996 )"/>
      <sheetName val="Real_2004"/>
      <sheetName val="_PIB Brasil _ R_ de 1996 _"/>
      <sheetName val="pibr96"/>
      <sheetName val="#REF"/>
      <sheetName val="Grafico Cntr"/>
      <sheetName val="Dados de entrada"/>
      <sheetName val="PPA Tariff"/>
      <sheetName val="CVA_Projetada12meses"/>
      <sheetName val="INDIECO1"/>
      <sheetName val=""/>
      <sheetName val="IND_TOTAL"/>
      <sheetName val="siup_"/>
      <sheetName val="TOTAL_SERV"/>
      <sheetName val="PIB(total_uf)"/>
      <sheetName val="_PIB_Brasil_(_R$_de_1996_)"/>
      <sheetName val="Form09"/>
      <sheetName val="Auxiliar"/>
      <sheetName val="PROTOCOLO"/>
      <sheetName val="IND_TOTAL1"/>
      <sheetName val="siup_1"/>
      <sheetName val="TOTAL_SERV1"/>
      <sheetName val="PIB(total_uf)1"/>
      <sheetName val="_PIB_Brasil_(_R$_de_1996_)1"/>
      <sheetName val="_PIB_Brasil___R__de_1996__"/>
      <sheetName val="Grafico_Cntr"/>
      <sheetName val="Dados_de_entrada"/>
      <sheetName val="PPA_Tariff"/>
      <sheetName val="IND_TOTAL2"/>
      <sheetName val="siup_2"/>
      <sheetName val="TOTAL_SERV2"/>
      <sheetName val="PIB(total_uf)2"/>
      <sheetName val="_PIB_Brasil_(_R$_de_1996_)2"/>
      <sheetName val="_PIB_Brasil___R__de_1996__1"/>
      <sheetName val="Grafico_Cntr1"/>
      <sheetName val="Dados_de_entrada1"/>
      <sheetName val="PPA_Tariff1"/>
      <sheetName val="Variables"/>
      <sheetName val="Parque Gerador"/>
      <sheetName val="ResGeral-NOV01"/>
      <sheetName val="ResGeral_NOV01"/>
      <sheetName val="Base de dados"/>
      <sheetName val="Base de dados_EDV"/>
      <sheetName val="NATUREZA ORÇAMENTARIA"/>
      <sheetName val="Base de dados_UG"/>
      <sheetName val="COD_GERENCIAL"/>
      <sheetName val="HIDRAULICA"/>
      <sheetName val="Adtos Diversos"/>
      <sheetName val="ce"/>
      <sheetName val="GDP"/>
      <sheetName val="Mercado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"/>
      <sheetName val="apoio_data"/>
      <sheetName val="APOIO_LISTA"/>
      <sheetName val="RECEITAS_DE_TARIFAS"/>
      <sheetName val="SUBSIDIOS_CDE_TARIF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AL"/>
      <sheetName val="MODELO"/>
      <sheetName val="CARGA_PROP"/>
      <sheetName val="TENSÃO"/>
      <sheetName val="FX_RES"/>
      <sheetName val="DM_BAR"/>
      <sheetName val="EN_BAR"/>
      <sheetName val="PLANTE_09"/>
      <sheetName val="REQUISTOS MENSAIS"/>
      <sheetName val="CMR"/>
      <sheetName val="NCR"/>
      <sheetName val="RES"/>
      <sheetName val="IND"/>
      <sheetName val="COM"/>
      <sheetName val="PP"/>
      <sheetName val="SP"/>
      <sheetName val="IP"/>
      <sheetName val="C.TOTAL"/>
      <sheetName val="PERDAS"/>
      <sheetName val="PD%"/>
      <sheetName val="REQ"/>
      <sheetName val="DMP"/>
      <sheetName val="FC%"/>
      <sheetName val="ELAST"/>
      <sheetName val="ELAST1"/>
      <sheetName val="ANALI200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 MAIO-19"/>
      <sheetName val="Balancete JUNHO-19"/>
      <sheetName val="Balancete DE x PARA"/>
      <sheetName val="Ativo"/>
      <sheetName val="Passivo"/>
      <sheetName val="DRE"/>
      <sheetName val="DRA"/>
      <sheetName val="DMPL"/>
      <sheetName val="Caixa e equivalentes de caixa"/>
      <sheetName val="Contas a Receber"/>
      <sheetName val="PECLD"/>
      <sheetName val=" Faturado por idade "/>
      <sheetName val=" Parcelamentos"/>
      <sheetName val="Serviços Pedidos"/>
      <sheetName val="CVA"/>
      <sheetName val="CVA Mov"/>
      <sheetName val="Impostos"/>
      <sheetName val="Outros créditos a receber"/>
      <sheetName val="Partes Relacionadas"/>
      <sheetName val="Ativo Financeiro"/>
      <sheetName val="Imobilizado"/>
      <sheetName val="Intangível"/>
      <sheetName val="Intangível Mov"/>
      <sheetName val="Ativos Contratuais"/>
      <sheetName val="Ativos Contratuais Mov"/>
      <sheetName val="Fornecedores"/>
      <sheetName val="Empréstimos e Financiamentos"/>
      <sheetName val="Dívida Cronograma"/>
      <sheetName val="Dívida Mov"/>
      <sheetName val="Debêntures"/>
      <sheetName val="Debêntures Cronograma"/>
      <sheetName val="Impostos a Recolher"/>
      <sheetName val="Conciliação dos Impostos"/>
      <sheetName val="P&amp;D - PEE"/>
      <sheetName val="Contingência e Depósitos Judic"/>
      <sheetName val="Pis-Cofins Restituir"/>
      <sheetName val="Outras contas a Pagar"/>
      <sheetName val="Capital Social"/>
      <sheetName val="ROB"/>
      <sheetName val="ROL"/>
      <sheetName val="Custos Energia Revenda"/>
      <sheetName val="Custos e Despesas Operacionais"/>
      <sheetName val="Resultado Financeiro"/>
      <sheetName val="Outras Despesas-Receitas"/>
      <sheetName val="Instr. Financ. 1"/>
      <sheetName val="Compromissos"/>
      <sheetName val="Seguros"/>
      <sheetName val="Risco de crédito"/>
      <sheetName val="Risco de liquidez"/>
      <sheetName val="Risco de taxa de câmbio"/>
      <sheetName val="Inst Financeiro 2"/>
      <sheetName val="Gestão de capital"/>
    </sheetNames>
    <sheetDataSet>
      <sheetData sheetId="0" refreshError="1"/>
      <sheetData sheetId="1" refreshError="1"/>
      <sheetData sheetId="2">
        <row r="1">
          <cell r="D1">
            <v>0</v>
          </cell>
          <cell r="F1">
            <v>43465</v>
          </cell>
          <cell r="G1">
            <v>43646</v>
          </cell>
          <cell r="H1">
            <v>43646</v>
          </cell>
        </row>
        <row r="2">
          <cell r="D2" t="str">
            <v>Conta</v>
          </cell>
          <cell r="E2" t="str">
            <v>Nome</v>
          </cell>
        </row>
        <row r="3">
          <cell r="D3">
            <v>1</v>
          </cell>
          <cell r="E3" t="str">
            <v>ATIVO</v>
          </cell>
          <cell r="F3">
            <v>-3007355</v>
          </cell>
          <cell r="G3">
            <v>-3700851427.7399998</v>
          </cell>
          <cell r="H3">
            <v>-3700851</v>
          </cell>
        </row>
        <row r="4">
          <cell r="D4">
            <v>11</v>
          </cell>
          <cell r="E4" t="str">
            <v>ATIVO CIRCULANTE</v>
          </cell>
          <cell r="F4">
            <v>-868542</v>
          </cell>
          <cell r="G4">
            <v>-1106428286.6400001</v>
          </cell>
          <cell r="H4">
            <v>-1106428</v>
          </cell>
        </row>
        <row r="5">
          <cell r="D5">
            <v>1101</v>
          </cell>
          <cell r="E5" t="str">
            <v>CAIXA E EQUIVALENTES DE CAIXA</v>
          </cell>
          <cell r="F5">
            <v>-45994</v>
          </cell>
          <cell r="G5">
            <v>-389050283.45999998</v>
          </cell>
          <cell r="H5">
            <v>-389050</v>
          </cell>
        </row>
        <row r="6">
          <cell r="D6">
            <v>11011</v>
          </cell>
          <cell r="E6" t="str">
            <v>CAIXA</v>
          </cell>
          <cell r="F6">
            <v>-44999</v>
          </cell>
          <cell r="G6">
            <v>-389050283.45999998</v>
          </cell>
          <cell r="H6">
            <v>-389050</v>
          </cell>
        </row>
        <row r="7">
          <cell r="D7">
            <v>1101102</v>
          </cell>
          <cell r="E7" t="str">
            <v>CONTAS BANCÁRIAS À VISTA</v>
          </cell>
          <cell r="F7">
            <v>-12858</v>
          </cell>
          <cell r="G7">
            <v>-7230567.54</v>
          </cell>
          <cell r="H7">
            <v>-7231</v>
          </cell>
        </row>
        <row r="8">
          <cell r="D8">
            <v>1101102000147</v>
          </cell>
          <cell r="E8" t="str">
            <v>BB AG 3064-3 CC 205028-5 ELETROBRAS</v>
          </cell>
          <cell r="F8">
            <v>0</v>
          </cell>
          <cell r="G8">
            <v>0</v>
          </cell>
          <cell r="H8">
            <v>0</v>
          </cell>
        </row>
        <row r="9">
          <cell r="D9">
            <v>1101102000148</v>
          </cell>
          <cell r="E9" t="str">
            <v>BB AG 3064-3 CC 205029-3 ELETROBRAS</v>
          </cell>
          <cell r="F9">
            <v>-28</v>
          </cell>
          <cell r="G9">
            <v>-1729340.08</v>
          </cell>
          <cell r="H9">
            <v>-1729</v>
          </cell>
        </row>
        <row r="10">
          <cell r="D10">
            <v>1101102000151</v>
          </cell>
          <cell r="E10" t="str">
            <v>BB AG 3064-3 CC 278002-X ELETROBRAS</v>
          </cell>
          <cell r="F10">
            <v>-2681</v>
          </cell>
          <cell r="G10">
            <v>-600</v>
          </cell>
          <cell r="H10">
            <v>-1</v>
          </cell>
        </row>
        <row r="11">
          <cell r="D11">
            <v>1101102000152</v>
          </cell>
          <cell r="E11" t="str">
            <v>BB AG 3064-3 CC 100060-8 ELETROBRAS</v>
          </cell>
          <cell r="F11">
            <v>-3</v>
          </cell>
          <cell r="G11">
            <v>0</v>
          </cell>
          <cell r="H11">
            <v>0</v>
          </cell>
        </row>
        <row r="12">
          <cell r="D12">
            <v>1101102000158</v>
          </cell>
          <cell r="E12" t="str">
            <v>BB AG 3064-3 CC 6390-8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1101102000160</v>
          </cell>
          <cell r="E13" t="str">
            <v>BB AG 3309 C/C 278002-X</v>
          </cell>
          <cell r="F13">
            <v>0</v>
          </cell>
          <cell r="G13">
            <v>-995572.72</v>
          </cell>
          <cell r="H13">
            <v>-996</v>
          </cell>
        </row>
        <row r="14">
          <cell r="D14">
            <v>1101102000166</v>
          </cell>
          <cell r="E14" t="str">
            <v>BB AG. 3309 C/C 205005-6</v>
          </cell>
          <cell r="F14">
            <v>0</v>
          </cell>
          <cell r="G14">
            <v>-345730.72</v>
          </cell>
          <cell r="H14">
            <v>-346</v>
          </cell>
        </row>
        <row r="15">
          <cell r="D15">
            <v>1101102010402</v>
          </cell>
          <cell r="E15" t="str">
            <v>CEFAL AG 4061 C/C 310-5 ARRECADAÇÃO</v>
          </cell>
          <cell r="F15">
            <v>-61</v>
          </cell>
          <cell r="G15">
            <v>0</v>
          </cell>
          <cell r="H15">
            <v>0</v>
          </cell>
        </row>
        <row r="16">
          <cell r="D16">
            <v>1101102010403</v>
          </cell>
          <cell r="E16" t="str">
            <v>CEFAL AG 4061 C/C 302-4 CEAL/SENAI</v>
          </cell>
          <cell r="F16">
            <v>-3</v>
          </cell>
          <cell r="G16">
            <v>0</v>
          </cell>
          <cell r="H16">
            <v>0</v>
          </cell>
        </row>
        <row r="17">
          <cell r="D17">
            <v>1101102010405</v>
          </cell>
          <cell r="E17" t="str">
            <v>CEFAL AG 4061 C/C 301-6</v>
          </cell>
          <cell r="F17">
            <v>-7885</v>
          </cell>
          <cell r="G17">
            <v>-45360.27</v>
          </cell>
          <cell r="H17">
            <v>-45</v>
          </cell>
        </row>
        <row r="18">
          <cell r="D18">
            <v>1101102010409</v>
          </cell>
          <cell r="E18" t="str">
            <v>CEFAL AG 4061 C/C 400-4  ARRECADAÇÃO</v>
          </cell>
          <cell r="F18">
            <v>-573</v>
          </cell>
          <cell r="G18">
            <v>0</v>
          </cell>
          <cell r="H18">
            <v>0</v>
          </cell>
        </row>
        <row r="19">
          <cell r="D19">
            <v>1101102010410</v>
          </cell>
          <cell r="E19" t="str">
            <v>CEFAL AG 4061 C/C 100.5 - CCC</v>
          </cell>
          <cell r="F19">
            <v>-1</v>
          </cell>
          <cell r="G19">
            <v>0</v>
          </cell>
          <cell r="H19">
            <v>0</v>
          </cell>
        </row>
        <row r="20">
          <cell r="D20">
            <v>1101102010412</v>
          </cell>
          <cell r="E20" t="str">
            <v>CEFAL AG 4061 C/C 110-2</v>
          </cell>
          <cell r="F20">
            <v>-5</v>
          </cell>
          <cell r="G20">
            <v>0</v>
          </cell>
          <cell r="H20">
            <v>0</v>
          </cell>
        </row>
        <row r="21">
          <cell r="D21">
            <v>1101102010425</v>
          </cell>
          <cell r="E21" t="str">
            <v>CEFAL AG 4061-4 C/C 5040-5</v>
          </cell>
          <cell r="F21">
            <v>-21</v>
          </cell>
          <cell r="G21" t="e">
            <v>#N/A</v>
          </cell>
          <cell r="H21" t="e">
            <v>#N/A</v>
          </cell>
        </row>
        <row r="22">
          <cell r="D22">
            <v>1101102010426</v>
          </cell>
          <cell r="E22" t="str">
            <v>CEFAL AG 4061 CC 008.010-7 LEILÃO ANELL 003/2010</v>
          </cell>
          <cell r="F22">
            <v>0</v>
          </cell>
          <cell r="G22" t="e">
            <v>#N/A</v>
          </cell>
          <cell r="H22" t="e">
            <v>#N/A</v>
          </cell>
        </row>
        <row r="23">
          <cell r="D23">
            <v>1101102010430</v>
          </cell>
          <cell r="E23" t="str">
            <v>CEF AG 4061-4 C/C 5057-0 E+ECF2922 BIRD</v>
          </cell>
          <cell r="F23">
            <v>-17</v>
          </cell>
          <cell r="G23">
            <v>0</v>
          </cell>
          <cell r="H23">
            <v>0</v>
          </cell>
        </row>
        <row r="24">
          <cell r="D24">
            <v>1101102010435</v>
          </cell>
          <cell r="E24" t="str">
            <v>CEF AG 4061 CC 5062-6 ENERGIA +</v>
          </cell>
          <cell r="F24">
            <v>-127</v>
          </cell>
          <cell r="G24">
            <v>0</v>
          </cell>
          <cell r="H24">
            <v>0</v>
          </cell>
        </row>
        <row r="25">
          <cell r="D25">
            <v>1101102010436</v>
          </cell>
          <cell r="E25" t="str">
            <v>CEF AG 4061 C/C 5065-0 LEILÃO 04/2012</v>
          </cell>
          <cell r="F25">
            <v>-24</v>
          </cell>
          <cell r="G25">
            <v>0</v>
          </cell>
          <cell r="H25">
            <v>0</v>
          </cell>
        </row>
        <row r="26">
          <cell r="D26">
            <v>1101102010437</v>
          </cell>
          <cell r="E26" t="str">
            <v>CEF AG 4061 C/C 003.5069-3</v>
          </cell>
          <cell r="F26">
            <v>-4</v>
          </cell>
          <cell r="G26">
            <v>0</v>
          </cell>
          <cell r="H26">
            <v>0</v>
          </cell>
        </row>
        <row r="27">
          <cell r="D27">
            <v>1101102010438</v>
          </cell>
          <cell r="E27" t="str">
            <v>CEF AG 4061 CC 003.5113-4 SESI</v>
          </cell>
          <cell r="F27">
            <v>0</v>
          </cell>
          <cell r="G27">
            <v>0</v>
          </cell>
          <cell r="H27">
            <v>0</v>
          </cell>
        </row>
        <row r="28">
          <cell r="D28">
            <v>1101102010440</v>
          </cell>
          <cell r="E28" t="str">
            <v>CEF 4061-C/C 5114-2 LPT 9ª TRANCHE ECF 350/2014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1101102010441</v>
          </cell>
          <cell r="E29" t="str">
            <v>CEF  4061 C/C 5128-2 EDAL IBM</v>
          </cell>
          <cell r="F29">
            <v>-1</v>
          </cell>
          <cell r="G29">
            <v>0</v>
          </cell>
          <cell r="H29">
            <v>0</v>
          </cell>
        </row>
        <row r="30">
          <cell r="D30">
            <v>1101102010442</v>
          </cell>
          <cell r="E30" t="str">
            <v>CEF 4061-C/C 5129-0 PARC DE TRIBUTOS</v>
          </cell>
          <cell r="F30">
            <v>-3</v>
          </cell>
          <cell r="G30" t="e">
            <v>#N/A</v>
          </cell>
          <cell r="H30" t="e">
            <v>#N/A</v>
          </cell>
        </row>
        <row r="31">
          <cell r="D31">
            <v>1101102010445</v>
          </cell>
          <cell r="E31" t="str">
            <v>CEF AG 4061 C/C 5154-1-BENEFICIOS P/CTA DO INSS</v>
          </cell>
          <cell r="F31">
            <v>-2</v>
          </cell>
          <cell r="G31">
            <v>0</v>
          </cell>
          <cell r="H31">
            <v>0</v>
          </cell>
        </row>
        <row r="32">
          <cell r="D32">
            <v>1101102010446</v>
          </cell>
          <cell r="E32" t="str">
            <v>CEF AG 4061- C/C 5153-3- DATA ROOM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1101102010447</v>
          </cell>
          <cell r="E33" t="str">
            <v>CEF AG 4061 C/C 5107-0</v>
          </cell>
          <cell r="F33">
            <v>-139</v>
          </cell>
          <cell r="G33" t="e">
            <v>#N/A</v>
          </cell>
          <cell r="H33" t="e">
            <v>#N/A</v>
          </cell>
        </row>
        <row r="34">
          <cell r="D34">
            <v>1101102023701</v>
          </cell>
          <cell r="E34" t="str">
            <v>BRADESCO AG 0389 C/C 400.001-3 CENTRO</v>
          </cell>
          <cell r="F34">
            <v>-2</v>
          </cell>
          <cell r="G34">
            <v>-4775.43</v>
          </cell>
          <cell r="H34">
            <v>-5</v>
          </cell>
        </row>
        <row r="35">
          <cell r="D35">
            <v>1101102023703</v>
          </cell>
          <cell r="E35" t="str">
            <v>BRADESCO AG 0895 TRIANON 07-09 C/C 79.742-1</v>
          </cell>
          <cell r="F35">
            <v>0</v>
          </cell>
          <cell r="G35">
            <v>-814.79</v>
          </cell>
          <cell r="H35">
            <v>-1</v>
          </cell>
        </row>
        <row r="36">
          <cell r="D36">
            <v>1101102023704</v>
          </cell>
          <cell r="E36" t="str">
            <v>BRADESCO AG 0895 CC 300.028-1</v>
          </cell>
          <cell r="F36">
            <v>0</v>
          </cell>
          <cell r="G36">
            <v>-0.11</v>
          </cell>
          <cell r="H36">
            <v>0</v>
          </cell>
        </row>
        <row r="37">
          <cell r="D37">
            <v>1101102023706</v>
          </cell>
          <cell r="E37" t="str">
            <v>BRADESCO  AG 0895 C/C 600031-2</v>
          </cell>
          <cell r="F37">
            <v>-319</v>
          </cell>
          <cell r="G37">
            <v>-343883.67</v>
          </cell>
          <cell r="H37">
            <v>-344</v>
          </cell>
        </row>
        <row r="38">
          <cell r="D38">
            <v>1101102023707</v>
          </cell>
          <cell r="E38" t="str">
            <v>BRADESCO AG 0895 C/C 250.005-1 CCGF VINCULADA</v>
          </cell>
          <cell r="F38">
            <v>0</v>
          </cell>
          <cell r="G38">
            <v>0</v>
          </cell>
          <cell r="H38">
            <v>0</v>
          </cell>
        </row>
        <row r="39">
          <cell r="D39">
            <v>1101102023708</v>
          </cell>
          <cell r="E39" t="str">
            <v>BRADESCO AG. 0895 C/C 250.004-3 CCGF CENTRALIZADORA</v>
          </cell>
          <cell r="F39">
            <v>0</v>
          </cell>
          <cell r="G39">
            <v>-3760876.45</v>
          </cell>
          <cell r="H39">
            <v>-3761</v>
          </cell>
        </row>
        <row r="40">
          <cell r="D40">
            <v>1101102032001</v>
          </cell>
          <cell r="E40" t="str">
            <v>BICBANCO AG 017 C/C 092000-6</v>
          </cell>
          <cell r="F40">
            <v>-29</v>
          </cell>
          <cell r="G40">
            <v>0</v>
          </cell>
          <cell r="H40">
            <v>0</v>
          </cell>
        </row>
        <row r="41">
          <cell r="D41">
            <v>1101102034101</v>
          </cell>
          <cell r="E41" t="str">
            <v>BANCO ITAÚ AG 0369 C/C 416.3</v>
          </cell>
          <cell r="F41">
            <v>-252</v>
          </cell>
          <cell r="G41">
            <v>0</v>
          </cell>
          <cell r="H41">
            <v>0</v>
          </cell>
        </row>
        <row r="42">
          <cell r="D42">
            <v>1101102035602</v>
          </cell>
          <cell r="E42" t="str">
            <v>REAL/SANTANDER AG. 3192 C/C 13000700-4</v>
          </cell>
          <cell r="F42">
            <v>-528</v>
          </cell>
          <cell r="G42">
            <v>-1040.79</v>
          </cell>
          <cell r="H42">
            <v>-1</v>
          </cell>
        </row>
        <row r="43">
          <cell r="D43">
            <v>1101102038903</v>
          </cell>
          <cell r="E43" t="str">
            <v>BMB AG 0213 C/C 09100504-0</v>
          </cell>
          <cell r="F43">
            <v>-3</v>
          </cell>
          <cell r="G43">
            <v>-2572.5100000000002</v>
          </cell>
          <cell r="H43">
            <v>-3</v>
          </cell>
        </row>
        <row r="44">
          <cell r="D44">
            <v>1101102038904</v>
          </cell>
          <cell r="E44" t="str">
            <v>BMB AG 0213 C/C 05060501-2</v>
          </cell>
          <cell r="F44">
            <v>-146</v>
          </cell>
          <cell r="G44">
            <v>0</v>
          </cell>
          <cell r="H44">
            <v>0</v>
          </cell>
        </row>
        <row r="45">
          <cell r="D45">
            <v>1101103</v>
          </cell>
          <cell r="E45" t="str">
            <v>ORDENS DE PAGAMENTOS EMITIDAS</v>
          </cell>
          <cell r="F45">
            <v>-119</v>
          </cell>
          <cell r="G45">
            <v>0</v>
          </cell>
          <cell r="H45">
            <v>0</v>
          </cell>
        </row>
        <row r="46">
          <cell r="D46">
            <v>110110301</v>
          </cell>
          <cell r="E46" t="str">
            <v>CHEQUES EMITIDOS</v>
          </cell>
          <cell r="F46">
            <v>-119</v>
          </cell>
          <cell r="G46">
            <v>0</v>
          </cell>
          <cell r="H46">
            <v>0</v>
          </cell>
        </row>
        <row r="47">
          <cell r="D47">
            <v>11011030100151</v>
          </cell>
          <cell r="E47" t="str">
            <v>BB AG 3064-3 CC 278002-X ELETROBRAS</v>
          </cell>
          <cell r="F47">
            <v>-1</v>
          </cell>
          <cell r="G47">
            <v>0</v>
          </cell>
          <cell r="H47">
            <v>0</v>
          </cell>
        </row>
        <row r="48">
          <cell r="D48">
            <v>11011030110405</v>
          </cell>
          <cell r="E48" t="str">
            <v>CEF AG GRUTA 301-6</v>
          </cell>
          <cell r="F48">
            <v>-118</v>
          </cell>
          <cell r="G48">
            <v>0</v>
          </cell>
          <cell r="H48">
            <v>0</v>
          </cell>
        </row>
        <row r="49">
          <cell r="D49">
            <v>110110302</v>
          </cell>
          <cell r="E49" t="str">
            <v>BORDERÔS EMITIDOS</v>
          </cell>
          <cell r="F49">
            <v>0</v>
          </cell>
          <cell r="G49">
            <v>0</v>
          </cell>
          <cell r="H49">
            <v>0</v>
          </cell>
        </row>
        <row r="50">
          <cell r="D50">
            <v>11011030200148</v>
          </cell>
          <cell r="E50" t="str">
            <v>BB AG 3064-3 CC 205029-3 ELETROBRAS</v>
          </cell>
          <cell r="F50">
            <v>0</v>
          </cell>
          <cell r="G50">
            <v>0</v>
          </cell>
          <cell r="H50">
            <v>0</v>
          </cell>
        </row>
        <row r="51">
          <cell r="D51">
            <v>11011030200160</v>
          </cell>
          <cell r="E51" t="str">
            <v>BB AG. 3309 C/C 278002X</v>
          </cell>
          <cell r="F51">
            <v>0</v>
          </cell>
          <cell r="G51">
            <v>0</v>
          </cell>
          <cell r="H51">
            <v>0</v>
          </cell>
        </row>
        <row r="52">
          <cell r="D52">
            <v>11011030210405</v>
          </cell>
          <cell r="E52" t="str">
            <v>CEF AG GRUTA 301-6</v>
          </cell>
          <cell r="F52">
            <v>0</v>
          </cell>
          <cell r="G52">
            <v>0</v>
          </cell>
          <cell r="H52">
            <v>0</v>
          </cell>
        </row>
        <row r="53">
          <cell r="D53">
            <v>11011030223704</v>
          </cell>
          <cell r="E53" t="str">
            <v>BRADESCO AG 0895  CC 300.028-1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11011030223705</v>
          </cell>
          <cell r="E54" t="str">
            <v>BRADESCO AG 0895  CC 79742-1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1101104</v>
          </cell>
          <cell r="E55" t="str">
            <v>FUNDOS DE CAIXA</v>
          </cell>
          <cell r="F55">
            <v>-19</v>
          </cell>
          <cell r="G55">
            <v>-13000</v>
          </cell>
          <cell r="H55">
            <v>-13</v>
          </cell>
        </row>
        <row r="56">
          <cell r="D56">
            <v>110110424</v>
          </cell>
          <cell r="E56" t="str">
            <v>FUNDO FIXO DFF CEF 4061.003.5118-5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110110425</v>
          </cell>
          <cell r="E57" t="str">
            <v>FUNDO FIXO PRS CEF 4061 003 5119-3</v>
          </cell>
          <cell r="F57">
            <v>0</v>
          </cell>
          <cell r="G57" t="e">
            <v>#N/A</v>
          </cell>
          <cell r="H57" t="e">
            <v>#N/A</v>
          </cell>
        </row>
        <row r="58">
          <cell r="D58">
            <v>110110426</v>
          </cell>
          <cell r="E58" t="str">
            <v>FUNDO FIXO PRD CEF 4061.003 5121-5</v>
          </cell>
          <cell r="F58">
            <v>-9</v>
          </cell>
          <cell r="G58">
            <v>0</v>
          </cell>
          <cell r="H58">
            <v>0</v>
          </cell>
        </row>
        <row r="59">
          <cell r="D59">
            <v>110110427</v>
          </cell>
          <cell r="E59" t="str">
            <v>FUNDO FIXO PRM CEF 4061 003.5122-3</v>
          </cell>
          <cell r="F59">
            <v>-8</v>
          </cell>
          <cell r="G59">
            <v>0</v>
          </cell>
          <cell r="H59">
            <v>0</v>
          </cell>
        </row>
        <row r="60">
          <cell r="D60">
            <v>110110428</v>
          </cell>
          <cell r="E60" t="str">
            <v>FUNDO FIXO PRP CEF 4061003.5123-1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110110429</v>
          </cell>
          <cell r="E61" t="str">
            <v>FUNDO FIXO PRA CEF 4061.003.5124-0</v>
          </cell>
          <cell r="F61">
            <v>0</v>
          </cell>
          <cell r="G61">
            <v>0</v>
          </cell>
          <cell r="H61">
            <v>0</v>
          </cell>
        </row>
        <row r="62">
          <cell r="D62">
            <v>110110430</v>
          </cell>
          <cell r="E62" t="str">
            <v>FUNDO FIXO DGT CEF 4061.003.5125-8</v>
          </cell>
          <cell r="F62">
            <v>0</v>
          </cell>
          <cell r="G62" t="e">
            <v>#N/A</v>
          </cell>
          <cell r="H62" t="e">
            <v>#N/A</v>
          </cell>
        </row>
        <row r="63">
          <cell r="D63">
            <v>110110431</v>
          </cell>
          <cell r="E63" t="str">
            <v>FUNDO FIXO DCM CEF 4061.003.5134-7</v>
          </cell>
          <cell r="F63">
            <v>-1</v>
          </cell>
          <cell r="G63">
            <v>0</v>
          </cell>
          <cell r="H63">
            <v>0</v>
          </cell>
        </row>
        <row r="64">
          <cell r="D64">
            <v>110110432</v>
          </cell>
          <cell r="E64" t="str">
            <v>FUNDO FIXO DFA CEF 4061.003.5127-4</v>
          </cell>
          <cell r="F64">
            <v>-1</v>
          </cell>
          <cell r="G64" t="e">
            <v>#N/A</v>
          </cell>
          <cell r="H64" t="e">
            <v>#N/A</v>
          </cell>
        </row>
        <row r="65">
          <cell r="D65">
            <v>110110433</v>
          </cell>
          <cell r="E65" t="str">
            <v>FUNDO FIXO FACILITIES</v>
          </cell>
          <cell r="F65">
            <v>0</v>
          </cell>
          <cell r="G65">
            <v>-10000</v>
          </cell>
          <cell r="H65">
            <v>-10</v>
          </cell>
        </row>
        <row r="66">
          <cell r="D66">
            <v>110110434</v>
          </cell>
          <cell r="E66" t="str">
            <v>FUNDO FIXO FINANCEIRO</v>
          </cell>
          <cell r="F66">
            <v>0</v>
          </cell>
          <cell r="G66">
            <v>-3000</v>
          </cell>
          <cell r="H66">
            <v>-3</v>
          </cell>
        </row>
        <row r="67">
          <cell r="D67">
            <v>1101105</v>
          </cell>
          <cell r="E67" t="str">
            <v>CONTAS BANCÁRIAS À VISTA VINCULADAS</v>
          </cell>
          <cell r="F67">
            <v>-16302</v>
          </cell>
          <cell r="G67">
            <v>-357988947.19</v>
          </cell>
          <cell r="H67">
            <v>-357989</v>
          </cell>
        </row>
        <row r="68">
          <cell r="D68">
            <v>110110503</v>
          </cell>
          <cell r="E68" t="str">
            <v>BRADESCO C/C 600.031-2</v>
          </cell>
          <cell r="F68">
            <v>-24</v>
          </cell>
          <cell r="G68" t="e">
            <v>#N/A</v>
          </cell>
          <cell r="H68" t="e">
            <v>#N/A</v>
          </cell>
        </row>
        <row r="69">
          <cell r="D69">
            <v>110110506</v>
          </cell>
          <cell r="E69" t="str">
            <v>BB AG 3309 C/C 278002-X</v>
          </cell>
          <cell r="F69">
            <v>0</v>
          </cell>
          <cell r="G69">
            <v>-357988947.19</v>
          </cell>
          <cell r="H69">
            <v>-357989</v>
          </cell>
        </row>
        <row r="70">
          <cell r="D70">
            <v>1101106</v>
          </cell>
          <cell r="E70" t="str">
            <v>NUMERÁRIO EM TRÂNSITO</v>
          </cell>
          <cell r="F70">
            <v>-15701</v>
          </cell>
          <cell r="G70">
            <v>-23817768.73</v>
          </cell>
          <cell r="H70">
            <v>-23818</v>
          </cell>
        </row>
        <row r="71">
          <cell r="D71">
            <v>110110601</v>
          </cell>
          <cell r="E71" t="str">
            <v>ARRECADAÇÃO CAPITAL E INTERIOR</v>
          </cell>
          <cell r="F71">
            <v>-15701</v>
          </cell>
          <cell r="G71">
            <v>-23817768.73</v>
          </cell>
          <cell r="H71">
            <v>-23818</v>
          </cell>
        </row>
        <row r="72">
          <cell r="D72">
            <v>11012</v>
          </cell>
          <cell r="E72" t="str">
            <v>EQUIVALENTE DE CAIXA</v>
          </cell>
          <cell r="F72">
            <v>-995</v>
          </cell>
          <cell r="G72">
            <v>0</v>
          </cell>
          <cell r="H72">
            <v>0</v>
          </cell>
        </row>
        <row r="73">
          <cell r="D73">
            <v>110120002</v>
          </cell>
          <cell r="E73" t="str">
            <v>CEFAL AG 4061 C/C 5062-6 - ENERGIA +</v>
          </cell>
          <cell r="F73">
            <v>-1</v>
          </cell>
          <cell r="G73">
            <v>0</v>
          </cell>
          <cell r="H73">
            <v>0</v>
          </cell>
        </row>
        <row r="74">
          <cell r="D74">
            <v>110120003</v>
          </cell>
          <cell r="E74" t="str">
            <v>CEFAL AG 4061-4 C/C 5114-2  LPT 9º TRANCHE</v>
          </cell>
          <cell r="F74">
            <v>-990</v>
          </cell>
          <cell r="G74">
            <v>0</v>
          </cell>
          <cell r="H74">
            <v>0</v>
          </cell>
        </row>
        <row r="75">
          <cell r="D75">
            <v>110120005</v>
          </cell>
          <cell r="E75" t="str">
            <v>CEFAL AG 4061-4 C/C 5040-5</v>
          </cell>
          <cell r="F75">
            <v>-3</v>
          </cell>
          <cell r="G75">
            <v>0</v>
          </cell>
          <cell r="H75">
            <v>0</v>
          </cell>
        </row>
        <row r="76">
          <cell r="D76">
            <v>110120006</v>
          </cell>
          <cell r="E76" t="str">
            <v>CEFAL AG 4061-4 C/C 5146-0 RECURSOS VENCIDOS</v>
          </cell>
          <cell r="F76">
            <v>-1</v>
          </cell>
          <cell r="G76">
            <v>0</v>
          </cell>
          <cell r="H76">
            <v>0</v>
          </cell>
        </row>
        <row r="77">
          <cell r="D77">
            <v>1102</v>
          </cell>
          <cell r="E77" t="str">
            <v>CONSUMIDORES</v>
          </cell>
          <cell r="F77">
            <v>-444600</v>
          </cell>
          <cell r="G77">
            <v>-368046584.10000002</v>
          </cell>
          <cell r="H77">
            <v>-368047</v>
          </cell>
        </row>
        <row r="78">
          <cell r="D78">
            <v>11021</v>
          </cell>
          <cell r="E78" t="str">
            <v>FORNECIMENTO</v>
          </cell>
          <cell r="F78">
            <v>-318405</v>
          </cell>
          <cell r="G78">
            <v>-237318020.31999999</v>
          </cell>
          <cell r="H78">
            <v>-237318</v>
          </cell>
        </row>
        <row r="79">
          <cell r="D79">
            <v>1102101</v>
          </cell>
          <cell r="E79" t="str">
            <v>FATURADO</v>
          </cell>
          <cell r="F79">
            <v>-422849</v>
          </cell>
          <cell r="G79">
            <v>-336385719.61000001</v>
          </cell>
          <cell r="H79">
            <v>-336386</v>
          </cell>
        </row>
        <row r="80">
          <cell r="D80">
            <v>110210101</v>
          </cell>
          <cell r="E80" t="str">
            <v>RESIDENCIAL</v>
          </cell>
          <cell r="F80">
            <v>-199440</v>
          </cell>
          <cell r="G80">
            <v>-149415195.66</v>
          </cell>
          <cell r="H80">
            <v>-149415</v>
          </cell>
        </row>
        <row r="81">
          <cell r="D81">
            <v>110210102</v>
          </cell>
          <cell r="E81" t="str">
            <v>INDUSTRIAL</v>
          </cell>
          <cell r="F81">
            <v>-28311</v>
          </cell>
          <cell r="G81">
            <v>-26037902.620000001</v>
          </cell>
          <cell r="H81">
            <v>-26038</v>
          </cell>
        </row>
        <row r="82">
          <cell r="D82">
            <v>110210103</v>
          </cell>
          <cell r="E82" t="str">
            <v>COMERCIAL</v>
          </cell>
          <cell r="F82">
            <v>-92813</v>
          </cell>
          <cell r="G82">
            <v>-81109608.269999996</v>
          </cell>
          <cell r="H82">
            <v>-81110</v>
          </cell>
        </row>
        <row r="83">
          <cell r="D83">
            <v>110210104</v>
          </cell>
          <cell r="E83" t="str">
            <v>RURAL</v>
          </cell>
          <cell r="F83">
            <v>-21177</v>
          </cell>
          <cell r="G83">
            <v>-14340945.970000001</v>
          </cell>
          <cell r="H83">
            <v>-14341</v>
          </cell>
        </row>
        <row r="84">
          <cell r="D84">
            <v>110210105</v>
          </cell>
          <cell r="E84" t="str">
            <v>PODERES PÚBLICOS</v>
          </cell>
          <cell r="F84">
            <v>-28821</v>
          </cell>
          <cell r="G84">
            <v>-26982698.030000001</v>
          </cell>
          <cell r="H84">
            <v>-26983</v>
          </cell>
        </row>
        <row r="85">
          <cell r="D85">
            <v>110210106</v>
          </cell>
          <cell r="E85" t="str">
            <v>ILUMINAÇÃO  PÚBLICA</v>
          </cell>
          <cell r="F85">
            <v>-29201</v>
          </cell>
          <cell r="G85">
            <v>-19845027.149999999</v>
          </cell>
          <cell r="H85">
            <v>-19845</v>
          </cell>
        </row>
        <row r="86">
          <cell r="D86">
            <v>110210107</v>
          </cell>
          <cell r="E86" t="str">
            <v>SERVIÇO PÚBLICO</v>
          </cell>
          <cell r="F86">
            <v>-23086</v>
          </cell>
          <cell r="G86">
            <v>-18654341.91</v>
          </cell>
          <cell r="H86">
            <v>-18654</v>
          </cell>
        </row>
        <row r="87">
          <cell r="D87">
            <v>1102102</v>
          </cell>
          <cell r="E87" t="str">
            <v>NÃO FATURADO</v>
          </cell>
          <cell r="F87">
            <v>-34710</v>
          </cell>
          <cell r="G87">
            <v>-33601549.539999999</v>
          </cell>
          <cell r="H87">
            <v>-33602</v>
          </cell>
        </row>
        <row r="88">
          <cell r="D88">
            <v>1102165</v>
          </cell>
          <cell r="E88" t="str">
            <v>(-) PROVISÃO PARA CRÉDITOS DE LIQUIDAÇÃO DUVIDOSA</v>
          </cell>
          <cell r="F88">
            <v>139154</v>
          </cell>
          <cell r="G88">
            <v>132669248.83</v>
          </cell>
          <cell r="H88">
            <v>132669</v>
          </cell>
        </row>
        <row r="89">
          <cell r="D89">
            <v>110216501</v>
          </cell>
          <cell r="E89" t="str">
            <v>RESIDENCIAL</v>
          </cell>
          <cell r="F89">
            <v>57778</v>
          </cell>
          <cell r="G89">
            <v>47317343.939999998</v>
          </cell>
          <cell r="H89">
            <v>47317</v>
          </cell>
        </row>
        <row r="90">
          <cell r="D90">
            <v>11021650101</v>
          </cell>
          <cell r="E90" t="str">
            <v>(-) IFRS 9 RESIDENCIAL</v>
          </cell>
          <cell r="F90">
            <v>0</v>
          </cell>
          <cell r="G90" t="e">
            <v>#N/A</v>
          </cell>
          <cell r="H90" t="e">
            <v>#N/A</v>
          </cell>
        </row>
        <row r="91">
          <cell r="D91">
            <v>110216502</v>
          </cell>
          <cell r="E91" t="str">
            <v>INDUSTRIAL</v>
          </cell>
          <cell r="F91">
            <v>17026</v>
          </cell>
          <cell r="G91">
            <v>17784596.43</v>
          </cell>
          <cell r="H91">
            <v>17785</v>
          </cell>
        </row>
        <row r="92">
          <cell r="D92">
            <v>11021650201</v>
          </cell>
          <cell r="E92" t="str">
            <v>(-) IFRS 9 INDUSTRIAL</v>
          </cell>
          <cell r="F92">
            <v>0</v>
          </cell>
          <cell r="G92" t="e">
            <v>#N/A</v>
          </cell>
          <cell r="H92" t="e">
            <v>#N/A</v>
          </cell>
        </row>
        <row r="93">
          <cell r="D93">
            <v>110216503</v>
          </cell>
          <cell r="E93" t="str">
            <v>COMERCIAL</v>
          </cell>
          <cell r="F93">
            <v>28820</v>
          </cell>
          <cell r="G93">
            <v>31037541.489999998</v>
          </cell>
          <cell r="H93">
            <v>31038</v>
          </cell>
        </row>
        <row r="94">
          <cell r="D94">
            <v>11021650301</v>
          </cell>
          <cell r="E94" t="str">
            <v>(-) IFRS 9 COMERCIAL</v>
          </cell>
          <cell r="F94">
            <v>0</v>
          </cell>
          <cell r="G94" t="e">
            <v>#N/A</v>
          </cell>
          <cell r="H94" t="e">
            <v>#N/A</v>
          </cell>
        </row>
        <row r="95">
          <cell r="D95">
            <v>110216504</v>
          </cell>
          <cell r="E95" t="str">
            <v>RURAL</v>
          </cell>
          <cell r="F95">
            <v>12576</v>
          </cell>
          <cell r="G95">
            <v>12464912.34</v>
          </cell>
          <cell r="H95">
            <v>12465</v>
          </cell>
        </row>
        <row r="96">
          <cell r="D96">
            <v>11021650401</v>
          </cell>
          <cell r="E96" t="str">
            <v>(-) IFRS 9 RURAL</v>
          </cell>
          <cell r="F96">
            <v>0</v>
          </cell>
          <cell r="G96" t="e">
            <v>#N/A</v>
          </cell>
          <cell r="H96" t="e">
            <v>#N/A</v>
          </cell>
        </row>
        <row r="97">
          <cell r="D97">
            <v>110216505</v>
          </cell>
          <cell r="E97" t="str">
            <v>PODERES PÚBLICOS</v>
          </cell>
          <cell r="F97">
            <v>9664</v>
          </cell>
          <cell r="G97">
            <v>10697373.189999999</v>
          </cell>
          <cell r="H97">
            <v>10697</v>
          </cell>
        </row>
        <row r="98">
          <cell r="D98">
            <v>11021650501</v>
          </cell>
          <cell r="E98" t="str">
            <v>(-) IFRS 9 PODERES PÚBLICOS</v>
          </cell>
          <cell r="F98">
            <v>0</v>
          </cell>
          <cell r="G98" t="e">
            <v>#N/A</v>
          </cell>
          <cell r="H98" t="e">
            <v>#N/A</v>
          </cell>
        </row>
        <row r="99">
          <cell r="D99">
            <v>110216506</v>
          </cell>
          <cell r="E99" t="str">
            <v>ILUMINAÇÃO  PÚBLICA</v>
          </cell>
          <cell r="F99">
            <v>6201</v>
          </cell>
          <cell r="G99">
            <v>5391332.8899999997</v>
          </cell>
          <cell r="H99">
            <v>5391</v>
          </cell>
        </row>
        <row r="100">
          <cell r="D100">
            <v>11021650601</v>
          </cell>
          <cell r="E100" t="str">
            <v>(-) IFRS 9 ILUMINAÇÃO PÚBLICA</v>
          </cell>
          <cell r="F100">
            <v>0</v>
          </cell>
          <cell r="G100" t="e">
            <v>#N/A</v>
          </cell>
          <cell r="H100" t="e">
            <v>#N/A</v>
          </cell>
        </row>
        <row r="101">
          <cell r="D101">
            <v>110216507</v>
          </cell>
          <cell r="E101" t="str">
            <v>SERVIÇO PÚBLICO</v>
          </cell>
          <cell r="F101">
            <v>7090</v>
          </cell>
          <cell r="G101">
            <v>7976148.5499999998</v>
          </cell>
          <cell r="H101">
            <v>7976</v>
          </cell>
        </row>
        <row r="102">
          <cell r="D102">
            <v>11021650701</v>
          </cell>
          <cell r="E102" t="str">
            <v>(-) IFRS 9 SERVIÇO PÚBLICO</v>
          </cell>
          <cell r="F102">
            <v>0</v>
          </cell>
          <cell r="G102" t="e">
            <v>#N/A</v>
          </cell>
          <cell r="H102" t="e">
            <v>#N/A</v>
          </cell>
        </row>
        <row r="103">
          <cell r="D103">
            <v>11022</v>
          </cell>
          <cell r="E103" t="str">
            <v>SERVIÇOS COBRÁVEIS</v>
          </cell>
          <cell r="F103">
            <v>-10807</v>
          </cell>
          <cell r="G103">
            <v>-6113608.8499999996</v>
          </cell>
          <cell r="H103">
            <v>-6114</v>
          </cell>
        </row>
        <row r="104">
          <cell r="D104">
            <v>1102201</v>
          </cell>
          <cell r="E104" t="str">
            <v>SERVIÇOS COBRÁVEIS</v>
          </cell>
          <cell r="F104">
            <v>-10807</v>
          </cell>
          <cell r="G104">
            <v>-6113608.8499999996</v>
          </cell>
          <cell r="H104">
            <v>-6114</v>
          </cell>
        </row>
        <row r="105">
          <cell r="D105">
            <v>11024</v>
          </cell>
          <cell r="E105" t="str">
            <v>(-)ARREC EM PROCESSO DE CLASSIFICAÇÃO</v>
          </cell>
          <cell r="F105">
            <v>346</v>
          </cell>
          <cell r="G105">
            <v>27856.31</v>
          </cell>
          <cell r="H105">
            <v>28</v>
          </cell>
        </row>
        <row r="106">
          <cell r="D106">
            <v>1102401</v>
          </cell>
          <cell r="E106" t="str">
            <v>BANCO DO BRASIL</v>
          </cell>
          <cell r="F106">
            <v>-463</v>
          </cell>
          <cell r="G106">
            <v>-770314.86</v>
          </cell>
          <cell r="H106">
            <v>-770</v>
          </cell>
        </row>
        <row r="107">
          <cell r="D107">
            <v>1102402</v>
          </cell>
          <cell r="E107" t="str">
            <v>CEF</v>
          </cell>
          <cell r="F107">
            <v>1019</v>
          </cell>
          <cell r="G107">
            <v>1112730.52</v>
          </cell>
          <cell r="H107">
            <v>1113</v>
          </cell>
        </row>
        <row r="108">
          <cell r="D108">
            <v>1102403</v>
          </cell>
          <cell r="E108" t="str">
            <v>BRADESCO</v>
          </cell>
          <cell r="F108">
            <v>-1</v>
          </cell>
          <cell r="G108">
            <v>-105357.61</v>
          </cell>
          <cell r="H108">
            <v>-105</v>
          </cell>
        </row>
        <row r="109">
          <cell r="D109">
            <v>1102404</v>
          </cell>
          <cell r="E109" t="str">
            <v>BANCO REAL</v>
          </cell>
          <cell r="F109">
            <v>-131</v>
          </cell>
          <cell r="G109">
            <v>-130565.71</v>
          </cell>
          <cell r="H109">
            <v>-131</v>
          </cell>
        </row>
        <row r="110">
          <cell r="D110">
            <v>1102405</v>
          </cell>
          <cell r="E110" t="str">
            <v>BIC</v>
          </cell>
          <cell r="F110">
            <v>-3</v>
          </cell>
          <cell r="G110">
            <v>-2968.54</v>
          </cell>
          <cell r="H110">
            <v>-3</v>
          </cell>
        </row>
        <row r="111">
          <cell r="D111">
            <v>1102406</v>
          </cell>
          <cell r="E111" t="str">
            <v>BANCO ITAÚ</v>
          </cell>
          <cell r="F111">
            <v>0</v>
          </cell>
          <cell r="G111">
            <v>-244.77</v>
          </cell>
          <cell r="H111">
            <v>0</v>
          </cell>
        </row>
        <row r="112">
          <cell r="D112">
            <v>1102407</v>
          </cell>
          <cell r="E112" t="str">
            <v>BMB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1102408</v>
          </cell>
          <cell r="E113" t="str">
            <v>BANCO RURAL</v>
          </cell>
          <cell r="F113">
            <v>0</v>
          </cell>
          <cell r="G113">
            <v>-100</v>
          </cell>
          <cell r="H113">
            <v>0</v>
          </cell>
        </row>
        <row r="114">
          <cell r="D114">
            <v>1102409</v>
          </cell>
          <cell r="E114" t="str">
            <v>ABNAMRO BANK</v>
          </cell>
          <cell r="F114">
            <v>-12</v>
          </cell>
          <cell r="G114">
            <v>-11826.72</v>
          </cell>
          <cell r="H114">
            <v>-12</v>
          </cell>
        </row>
        <row r="115">
          <cell r="D115">
            <v>1102410</v>
          </cell>
          <cell r="E115" t="str">
            <v>SANTANDER</v>
          </cell>
          <cell r="F115">
            <v>-63</v>
          </cell>
          <cell r="G115">
            <v>-63496</v>
          </cell>
          <cell r="H115">
            <v>-63</v>
          </cell>
        </row>
        <row r="116">
          <cell r="D116">
            <v>1102411</v>
          </cell>
          <cell r="E116" t="str">
            <v>CAPITAL INTERIOR</v>
          </cell>
          <cell r="F116">
            <v>0</v>
          </cell>
          <cell r="G116">
            <v>0</v>
          </cell>
          <cell r="H116">
            <v>0</v>
          </cell>
        </row>
        <row r="117">
          <cell r="D117">
            <v>11025</v>
          </cell>
          <cell r="E117" t="str">
            <v>PARCELAMENTOS DE CRÉDITOS A RECEBER DE CONSUMIDORES</v>
          </cell>
          <cell r="F117">
            <v>-118819</v>
          </cell>
          <cell r="G117">
            <v>-119331599.79000001</v>
          </cell>
          <cell r="H117">
            <v>-119332</v>
          </cell>
        </row>
        <row r="118">
          <cell r="D118">
            <v>1102501</v>
          </cell>
          <cell r="E118" t="str">
            <v>PARCELAMENTOS</v>
          </cell>
          <cell r="F118">
            <v>-169144</v>
          </cell>
          <cell r="G118">
            <v>-174781071.36000001</v>
          </cell>
          <cell r="H118">
            <v>-174781</v>
          </cell>
        </row>
        <row r="119">
          <cell r="D119">
            <v>110250101</v>
          </cell>
          <cell r="E119" t="str">
            <v>RESIDENCIAL</v>
          </cell>
          <cell r="F119">
            <v>-43672</v>
          </cell>
          <cell r="G119">
            <v>-43452570.990000002</v>
          </cell>
          <cell r="H119">
            <v>-43453</v>
          </cell>
        </row>
        <row r="120">
          <cell r="D120">
            <v>11025010101</v>
          </cell>
          <cell r="E120" t="str">
            <v>Parcelamento faturado AJURI</v>
          </cell>
          <cell r="F120">
            <v>-12078</v>
          </cell>
          <cell r="G120">
            <v>-12724443.18</v>
          </cell>
          <cell r="H120">
            <v>-12724</v>
          </cell>
        </row>
        <row r="121">
          <cell r="D121">
            <v>11025010102</v>
          </cell>
          <cell r="E121" t="str">
            <v>Parcelamento a faturar AJURI</v>
          </cell>
          <cell r="F121">
            <v>-31595</v>
          </cell>
          <cell r="G121">
            <v>-30728127.809999999</v>
          </cell>
          <cell r="H121">
            <v>-30728</v>
          </cell>
        </row>
        <row r="122">
          <cell r="D122">
            <v>110250102</v>
          </cell>
          <cell r="E122" t="str">
            <v>INDUSTRIAL</v>
          </cell>
          <cell r="F122">
            <v>-42163</v>
          </cell>
          <cell r="G122">
            <v>-43984028.329999998</v>
          </cell>
          <cell r="H122">
            <v>-43984</v>
          </cell>
        </row>
        <row r="123">
          <cell r="D123">
            <v>11025010201</v>
          </cell>
          <cell r="E123" t="str">
            <v>Parcelamento faturado AJURI</v>
          </cell>
          <cell r="F123">
            <v>-2614</v>
          </cell>
          <cell r="G123">
            <v>-2666385.12</v>
          </cell>
          <cell r="H123">
            <v>-2666</v>
          </cell>
        </row>
        <row r="124">
          <cell r="D124">
            <v>11025010202</v>
          </cell>
          <cell r="E124" t="str">
            <v>Parcelamento a faturar AJURI</v>
          </cell>
          <cell r="F124">
            <v>-37362</v>
          </cell>
          <cell r="G124">
            <v>-39130547.210000001</v>
          </cell>
          <cell r="H124">
            <v>-39131</v>
          </cell>
        </row>
        <row r="125">
          <cell r="D125">
            <v>11025010203</v>
          </cell>
          <cell r="E125" t="str">
            <v>Outros parcelamentos</v>
          </cell>
          <cell r="F125">
            <v>-2187</v>
          </cell>
          <cell r="G125">
            <v>-2187096</v>
          </cell>
          <cell r="H125">
            <v>-2187</v>
          </cell>
        </row>
        <row r="126">
          <cell r="D126">
            <v>1102501020301</v>
          </cell>
          <cell r="E126" t="str">
            <v>USINA JOÃO DE DEUS</v>
          </cell>
          <cell r="F126">
            <v>-564</v>
          </cell>
          <cell r="G126">
            <v>-563830</v>
          </cell>
          <cell r="H126">
            <v>-564</v>
          </cell>
        </row>
        <row r="127">
          <cell r="D127">
            <v>1102501020302</v>
          </cell>
          <cell r="E127" t="str">
            <v>USINA SANTANA</v>
          </cell>
          <cell r="F127">
            <v>-219</v>
          </cell>
          <cell r="G127">
            <v>-218662</v>
          </cell>
          <cell r="H127">
            <v>-219</v>
          </cell>
        </row>
        <row r="128">
          <cell r="D128">
            <v>1102501020303</v>
          </cell>
          <cell r="E128" t="str">
            <v>TECNOPLAST DO NORDESTE S/A</v>
          </cell>
          <cell r="F128">
            <v>-58</v>
          </cell>
          <cell r="G128">
            <v>-58373.36</v>
          </cell>
          <cell r="H128">
            <v>-58</v>
          </cell>
        </row>
        <row r="129">
          <cell r="D129">
            <v>1102501020304</v>
          </cell>
          <cell r="E129" t="str">
            <v>FIASA FIAÇÃO E TECELAGEM</v>
          </cell>
          <cell r="F129">
            <v>-1346</v>
          </cell>
          <cell r="G129">
            <v>-1346230.64</v>
          </cell>
          <cell r="H129">
            <v>-1346</v>
          </cell>
        </row>
        <row r="130">
          <cell r="D130">
            <v>110250103</v>
          </cell>
          <cell r="E130" t="str">
            <v>COMERCIAL</v>
          </cell>
          <cell r="F130">
            <v>-19698</v>
          </cell>
          <cell r="G130">
            <v>-44741010.82</v>
          </cell>
          <cell r="H130">
            <v>-44741</v>
          </cell>
        </row>
        <row r="131">
          <cell r="D131">
            <v>11025010301</v>
          </cell>
          <cell r="E131" t="str">
            <v>Parcelamento faturado AJURI</v>
          </cell>
          <cell r="F131">
            <v>-6337</v>
          </cell>
          <cell r="G131">
            <v>-7039871.4000000004</v>
          </cell>
          <cell r="H131">
            <v>-7040</v>
          </cell>
        </row>
        <row r="132">
          <cell r="D132">
            <v>11025010302</v>
          </cell>
          <cell r="E132" t="str">
            <v>Parcelamento a faturar AJURI</v>
          </cell>
          <cell r="F132">
            <v>-11733</v>
          </cell>
          <cell r="G132">
            <v>-36073378.869999997</v>
          </cell>
          <cell r="H132">
            <v>-36073</v>
          </cell>
        </row>
        <row r="133">
          <cell r="D133">
            <v>11025010303</v>
          </cell>
          <cell r="E133" t="str">
            <v>Outros parcelamentos</v>
          </cell>
          <cell r="F133">
            <v>-1628</v>
          </cell>
          <cell r="G133">
            <v>-1627760.55</v>
          </cell>
          <cell r="H133">
            <v>-1628</v>
          </cell>
        </row>
        <row r="134">
          <cell r="D134">
            <v>1102501030303</v>
          </cell>
          <cell r="E134" t="str">
            <v>IDERAL INSTITUTO DE DESENVOLVIMENTO RURAL E ABAST. AL</v>
          </cell>
          <cell r="F134">
            <v>-41</v>
          </cell>
          <cell r="G134">
            <v>-41182.85</v>
          </cell>
          <cell r="H134">
            <v>-41</v>
          </cell>
        </row>
        <row r="135">
          <cell r="D135">
            <v>1102501030304</v>
          </cell>
          <cell r="E135" t="str">
            <v>CASA DE SAÚDE SANTA LÚCIA</v>
          </cell>
          <cell r="F135">
            <v>-55</v>
          </cell>
          <cell r="G135">
            <v>-54649.29</v>
          </cell>
          <cell r="H135">
            <v>-55</v>
          </cell>
        </row>
        <row r="136">
          <cell r="D136">
            <v>1102501030305</v>
          </cell>
          <cell r="E136" t="str">
            <v>SAEE/ATALAIA</v>
          </cell>
          <cell r="F136">
            <v>-265</v>
          </cell>
          <cell r="G136">
            <v>-264838.26</v>
          </cell>
          <cell r="H136">
            <v>-265</v>
          </cell>
        </row>
        <row r="137">
          <cell r="D137">
            <v>1102501030306</v>
          </cell>
          <cell r="E137" t="str">
            <v>GILVAN DE LISBOA SOARES</v>
          </cell>
          <cell r="F137">
            <v>-6</v>
          </cell>
          <cell r="G137">
            <v>-5801.88</v>
          </cell>
          <cell r="H137">
            <v>-6</v>
          </cell>
        </row>
        <row r="138">
          <cell r="D138">
            <v>1102501030307</v>
          </cell>
          <cell r="E138" t="str">
            <v>FUNDAÇÃO HOSPITAL DA AGRO INDUSTRIA DO ACUÇAR</v>
          </cell>
          <cell r="F138">
            <v>-928</v>
          </cell>
          <cell r="G138">
            <v>-927703.5</v>
          </cell>
          <cell r="H138">
            <v>-928</v>
          </cell>
        </row>
        <row r="139">
          <cell r="D139">
            <v>1102501030308</v>
          </cell>
          <cell r="E139" t="str">
            <v>SERV AUT. DE ÁGUA E ESGOTO VIÇOSA Nº 001/06</v>
          </cell>
          <cell r="F139">
            <v>-60</v>
          </cell>
          <cell r="G139">
            <v>-60263</v>
          </cell>
          <cell r="H139">
            <v>-60</v>
          </cell>
        </row>
        <row r="140">
          <cell r="D140">
            <v>1102501030309</v>
          </cell>
          <cell r="E140" t="str">
            <v>FSF TECNOLOGIA LTDA - TCD 001/DGA-GC/2014</v>
          </cell>
          <cell r="F140">
            <v>-273</v>
          </cell>
          <cell r="G140">
            <v>-273321.77</v>
          </cell>
          <cell r="H140">
            <v>-273</v>
          </cell>
        </row>
        <row r="141">
          <cell r="D141">
            <v>110250104</v>
          </cell>
          <cell r="E141" t="str">
            <v>RURAL</v>
          </cell>
          <cell r="F141">
            <v>-3749</v>
          </cell>
          <cell r="G141">
            <v>-4055269.4</v>
          </cell>
          <cell r="H141">
            <v>-4055</v>
          </cell>
        </row>
        <row r="142">
          <cell r="D142">
            <v>11025010401</v>
          </cell>
          <cell r="E142" t="str">
            <v>Parcelamento faturado AJURI</v>
          </cell>
          <cell r="F142">
            <v>-1493</v>
          </cell>
          <cell r="G142">
            <v>-1950999.61</v>
          </cell>
          <cell r="H142">
            <v>-1951</v>
          </cell>
        </row>
        <row r="143">
          <cell r="D143">
            <v>11025010402</v>
          </cell>
          <cell r="E143" t="str">
            <v>Parcelamento a faturar AJURI</v>
          </cell>
          <cell r="F143">
            <v>-2256</v>
          </cell>
          <cell r="G143">
            <v>-2104269.79</v>
          </cell>
          <cell r="H143">
            <v>-2104</v>
          </cell>
        </row>
        <row r="144">
          <cell r="D144">
            <v>110250105</v>
          </cell>
          <cell r="E144" t="str">
            <v>PODER PÚBLICO</v>
          </cell>
          <cell r="F144">
            <v>-54807</v>
          </cell>
          <cell r="G144">
            <v>-33801594.509999998</v>
          </cell>
          <cell r="H144">
            <v>-33802</v>
          </cell>
        </row>
        <row r="145">
          <cell r="D145">
            <v>11025010501</v>
          </cell>
          <cell r="E145" t="str">
            <v>Parcelamento faturado AJURI</v>
          </cell>
          <cell r="F145">
            <v>-21104</v>
          </cell>
          <cell r="G145">
            <v>-22746349.129999999</v>
          </cell>
          <cell r="H145">
            <v>-22746</v>
          </cell>
        </row>
        <row r="146">
          <cell r="D146">
            <v>11025010502</v>
          </cell>
          <cell r="E146" t="str">
            <v>Parcelamento a faturar AJURI</v>
          </cell>
          <cell r="F146">
            <v>-33318</v>
          </cell>
          <cell r="G146">
            <v>-10669271.050000001</v>
          </cell>
          <cell r="H146">
            <v>-10669</v>
          </cell>
        </row>
        <row r="147">
          <cell r="D147">
            <v>11025010503</v>
          </cell>
          <cell r="E147" t="str">
            <v>Outros parcelamentos</v>
          </cell>
          <cell r="F147">
            <v>-386</v>
          </cell>
          <cell r="G147">
            <v>-385974.33</v>
          </cell>
          <cell r="H147">
            <v>-386</v>
          </cell>
        </row>
        <row r="148">
          <cell r="D148">
            <v>1102501050301</v>
          </cell>
          <cell r="E148" t="str">
            <v>ASSEMBLEIA LEGISLATIVA</v>
          </cell>
          <cell r="F148">
            <v>-93</v>
          </cell>
          <cell r="G148">
            <v>-92642.66</v>
          </cell>
          <cell r="H148">
            <v>-93</v>
          </cell>
        </row>
        <row r="149">
          <cell r="D149">
            <v>1102501050302</v>
          </cell>
          <cell r="E149" t="str">
            <v>PREFEITURA MUNICIPAL DE CORURIPE</v>
          </cell>
          <cell r="F149">
            <v>-281</v>
          </cell>
          <cell r="G149">
            <v>-280600</v>
          </cell>
          <cell r="H149">
            <v>-281</v>
          </cell>
        </row>
        <row r="150">
          <cell r="D150">
            <v>1102501050303</v>
          </cell>
          <cell r="E150" t="str">
            <v>PREFEITURA MUNICIPAL DE LIMOEIRO DE ANADIA</v>
          </cell>
          <cell r="F150">
            <v>-13</v>
          </cell>
          <cell r="G150">
            <v>-12731.67</v>
          </cell>
          <cell r="H150">
            <v>-13</v>
          </cell>
        </row>
        <row r="151">
          <cell r="D151">
            <v>110250106</v>
          </cell>
          <cell r="E151" t="str">
            <v>ILUMINAÇÃO PÚBLICA</v>
          </cell>
          <cell r="F151">
            <v>-851</v>
          </cell>
          <cell r="G151">
            <v>-794725.4</v>
          </cell>
          <cell r="H151">
            <v>-795</v>
          </cell>
        </row>
        <row r="152">
          <cell r="D152">
            <v>11025010601</v>
          </cell>
          <cell r="E152" t="str">
            <v>Parcelamento faturado AJURI</v>
          </cell>
          <cell r="F152">
            <v>-86</v>
          </cell>
          <cell r="G152">
            <v>-73185.09</v>
          </cell>
          <cell r="H152">
            <v>-73</v>
          </cell>
        </row>
        <row r="153">
          <cell r="D153">
            <v>11025010602</v>
          </cell>
          <cell r="E153" t="str">
            <v>Parcelamento a faturar AJURI</v>
          </cell>
          <cell r="F153">
            <v>-765</v>
          </cell>
          <cell r="G153">
            <v>-721540.31</v>
          </cell>
          <cell r="H153">
            <v>-722</v>
          </cell>
        </row>
        <row r="154">
          <cell r="D154">
            <v>110250107</v>
          </cell>
          <cell r="E154" t="str">
            <v>SERVIÇO PÚBLICO</v>
          </cell>
          <cell r="F154">
            <v>-4204</v>
          </cell>
          <cell r="G154">
            <v>-3951871.91</v>
          </cell>
          <cell r="H154">
            <v>-3952</v>
          </cell>
        </row>
        <row r="155">
          <cell r="D155">
            <v>11025010701</v>
          </cell>
          <cell r="E155" t="str">
            <v>Parcelamento faturado AJURI</v>
          </cell>
          <cell r="F155">
            <v>-2442</v>
          </cell>
          <cell r="G155">
            <v>-2798160.52</v>
          </cell>
          <cell r="H155">
            <v>-2798</v>
          </cell>
        </row>
        <row r="156">
          <cell r="D156">
            <v>11025010702</v>
          </cell>
          <cell r="E156" t="str">
            <v>Parcelamento a faturar AJURI</v>
          </cell>
          <cell r="F156">
            <v>-1762</v>
          </cell>
          <cell r="G156">
            <v>-1153711.3899999999</v>
          </cell>
          <cell r="H156">
            <v>-1154</v>
          </cell>
        </row>
        <row r="157">
          <cell r="D157">
            <v>1102565</v>
          </cell>
          <cell r="E157" t="str">
            <v>(-) PROVISÃO PARA CRÉDITOS DE LIQUIDAÇÃO DUVIDOSA</v>
          </cell>
          <cell r="F157">
            <v>50324</v>
          </cell>
          <cell r="G157">
            <v>55449471.57</v>
          </cell>
          <cell r="H157">
            <v>55449</v>
          </cell>
        </row>
        <row r="158">
          <cell r="D158">
            <v>110256501</v>
          </cell>
          <cell r="E158" t="str">
            <v>RESIDENCIAL</v>
          </cell>
          <cell r="F158">
            <v>3345</v>
          </cell>
          <cell r="G158">
            <v>3651897.9</v>
          </cell>
          <cell r="H158">
            <v>3652</v>
          </cell>
        </row>
        <row r="159">
          <cell r="D159">
            <v>11025650101</v>
          </cell>
          <cell r="E159" t="str">
            <v>(-) IFRS 9 RESIDENCIAL</v>
          </cell>
          <cell r="F159">
            <v>0</v>
          </cell>
          <cell r="G159" t="e">
            <v>#N/A</v>
          </cell>
          <cell r="H159" t="e">
            <v>#N/A</v>
          </cell>
        </row>
        <row r="160">
          <cell r="D160">
            <v>110256502</v>
          </cell>
          <cell r="E160" t="str">
            <v>INDUSTRIAL</v>
          </cell>
          <cell r="F160">
            <v>14957</v>
          </cell>
          <cell r="G160">
            <v>15512393.699999999</v>
          </cell>
          <cell r="H160">
            <v>15512</v>
          </cell>
        </row>
        <row r="161">
          <cell r="D161">
            <v>11025650201</v>
          </cell>
          <cell r="E161" t="str">
            <v>(-) IFRS 9 INDUSTRIAL</v>
          </cell>
          <cell r="F161">
            <v>0</v>
          </cell>
          <cell r="G161" t="e">
            <v>#N/A</v>
          </cell>
          <cell r="H161" t="e">
            <v>#N/A</v>
          </cell>
        </row>
        <row r="162">
          <cell r="D162">
            <v>110256503</v>
          </cell>
          <cell r="E162" t="str">
            <v>COMERCIAL</v>
          </cell>
          <cell r="F162">
            <v>6519</v>
          </cell>
          <cell r="G162">
            <v>8628557.2799999993</v>
          </cell>
          <cell r="H162">
            <v>8629</v>
          </cell>
        </row>
        <row r="163">
          <cell r="D163">
            <v>11025650301</v>
          </cell>
          <cell r="E163" t="str">
            <v>(-) IFRS 9 COMERCIAL</v>
          </cell>
          <cell r="F163">
            <v>0</v>
          </cell>
          <cell r="G163" t="e">
            <v>#N/A</v>
          </cell>
          <cell r="H163" t="e">
            <v>#N/A</v>
          </cell>
        </row>
        <row r="164">
          <cell r="D164">
            <v>110256504</v>
          </cell>
          <cell r="E164" t="str">
            <v>RURAL</v>
          </cell>
          <cell r="F164">
            <v>326</v>
          </cell>
          <cell r="G164">
            <v>323323.74</v>
          </cell>
          <cell r="H164">
            <v>323</v>
          </cell>
        </row>
        <row r="165">
          <cell r="D165">
            <v>11025650401</v>
          </cell>
          <cell r="E165" t="str">
            <v>(-) IFRS 9 RURAL</v>
          </cell>
          <cell r="F165">
            <v>0</v>
          </cell>
          <cell r="G165" t="e">
            <v>#N/A</v>
          </cell>
          <cell r="H165" t="e">
            <v>#N/A</v>
          </cell>
        </row>
        <row r="166">
          <cell r="D166">
            <v>110256505</v>
          </cell>
          <cell r="E166" t="str">
            <v>PODERES PÚBLICOS</v>
          </cell>
          <cell r="F166">
            <v>21371</v>
          </cell>
          <cell r="G166">
            <v>24151143.829999998</v>
          </cell>
          <cell r="H166">
            <v>24151</v>
          </cell>
        </row>
        <row r="167">
          <cell r="D167">
            <v>11025650501</v>
          </cell>
          <cell r="E167" t="str">
            <v>(-) IFRS 9 PODERES PÚBLICOS</v>
          </cell>
          <cell r="F167">
            <v>0</v>
          </cell>
          <cell r="G167" t="e">
            <v>#N/A</v>
          </cell>
          <cell r="H167" t="e">
            <v>#N/A</v>
          </cell>
        </row>
        <row r="168">
          <cell r="D168">
            <v>110256506</v>
          </cell>
          <cell r="E168" t="str">
            <v>ILUMINAÇÃO  PÚBLICA</v>
          </cell>
          <cell r="F168">
            <v>61</v>
          </cell>
          <cell r="G168">
            <v>46655.87</v>
          </cell>
          <cell r="H168">
            <v>47</v>
          </cell>
        </row>
        <row r="169">
          <cell r="D169">
            <v>11025650601</v>
          </cell>
          <cell r="E169" t="str">
            <v>(-) IFRS 9 ILUMINAÇÃO PÚBLICA</v>
          </cell>
          <cell r="F169">
            <v>0</v>
          </cell>
          <cell r="G169" t="e">
            <v>#N/A</v>
          </cell>
          <cell r="H169" t="e">
            <v>#N/A</v>
          </cell>
        </row>
        <row r="170">
          <cell r="D170">
            <v>110256507</v>
          </cell>
          <cell r="E170" t="str">
            <v>SERVIÇO PÚBLICO</v>
          </cell>
          <cell r="F170">
            <v>3746</v>
          </cell>
          <cell r="G170">
            <v>3135499.25</v>
          </cell>
          <cell r="H170">
            <v>3135</v>
          </cell>
        </row>
        <row r="171">
          <cell r="D171">
            <v>11025650701</v>
          </cell>
          <cell r="E171" t="str">
            <v>(-) IFRS 9 SERVIÇO PÚBLICO</v>
          </cell>
          <cell r="F171">
            <v>0</v>
          </cell>
          <cell r="G171" t="e">
            <v>#N/A</v>
          </cell>
          <cell r="H171" t="e">
            <v>#N/A</v>
          </cell>
        </row>
        <row r="172">
          <cell r="D172">
            <v>11026</v>
          </cell>
          <cell r="E172" t="str">
            <v>ENCARGOS TARIFÁRIOS</v>
          </cell>
          <cell r="F172">
            <v>-83</v>
          </cell>
          <cell r="G172">
            <v>-83051.899999999994</v>
          </cell>
          <cell r="H172">
            <v>-83</v>
          </cell>
        </row>
        <row r="173">
          <cell r="D173">
            <v>1102601</v>
          </cell>
          <cell r="E173" t="str">
            <v>ENCARGO DE CAPACIDADE EMERGENCIAL - ECE</v>
          </cell>
          <cell r="F173">
            <v>-83</v>
          </cell>
          <cell r="G173">
            <v>-82550.37</v>
          </cell>
          <cell r="H173">
            <v>-83</v>
          </cell>
        </row>
        <row r="174">
          <cell r="D174">
            <v>110260101</v>
          </cell>
          <cell r="E174" t="str">
            <v>RESIDENCIAL</v>
          </cell>
          <cell r="F174">
            <v>-1</v>
          </cell>
          <cell r="G174">
            <v>-1185.03</v>
          </cell>
          <cell r="H174">
            <v>-1</v>
          </cell>
        </row>
        <row r="175">
          <cell r="D175">
            <v>110260102</v>
          </cell>
          <cell r="E175" t="str">
            <v>INDUSTRIAL</v>
          </cell>
          <cell r="F175">
            <v>-40</v>
          </cell>
          <cell r="G175">
            <v>-39906.19</v>
          </cell>
          <cell r="H175">
            <v>-40</v>
          </cell>
        </row>
        <row r="176">
          <cell r="D176">
            <v>110260103</v>
          </cell>
          <cell r="E176" t="str">
            <v>COMERCIAL</v>
          </cell>
          <cell r="F176">
            <v>-4</v>
          </cell>
          <cell r="G176">
            <v>-4419.34</v>
          </cell>
          <cell r="H176">
            <v>-4</v>
          </cell>
        </row>
        <row r="177">
          <cell r="D177">
            <v>110260104</v>
          </cell>
          <cell r="E177" t="str">
            <v>RURAL</v>
          </cell>
          <cell r="F177">
            <v>-35</v>
          </cell>
          <cell r="G177">
            <v>-35374.410000000003</v>
          </cell>
          <cell r="H177">
            <v>-35</v>
          </cell>
        </row>
        <row r="178">
          <cell r="D178">
            <v>110260105</v>
          </cell>
          <cell r="E178" t="str">
            <v>PODER PÚBLICO</v>
          </cell>
          <cell r="F178">
            <v>-2</v>
          </cell>
          <cell r="G178">
            <v>-1660.11</v>
          </cell>
          <cell r="H178">
            <v>-2</v>
          </cell>
        </row>
        <row r="179">
          <cell r="D179">
            <v>110260107</v>
          </cell>
          <cell r="E179" t="str">
            <v>SERVIÇOS PÚBLICOS</v>
          </cell>
          <cell r="F179">
            <v>0</v>
          </cell>
          <cell r="G179">
            <v>-5.29</v>
          </cell>
          <cell r="H179">
            <v>0</v>
          </cell>
        </row>
        <row r="180">
          <cell r="D180">
            <v>1102602</v>
          </cell>
          <cell r="E180" t="str">
            <v>ENCARGO DE AQUIS. E. ELÉTRICA EMERGENCIAL - EAEE</v>
          </cell>
          <cell r="F180">
            <v>-1</v>
          </cell>
          <cell r="G180">
            <v>-501.53</v>
          </cell>
          <cell r="H180">
            <v>-1</v>
          </cell>
        </row>
        <row r="181">
          <cell r="D181">
            <v>110260202</v>
          </cell>
          <cell r="E181" t="str">
            <v>INDUSTRIAL</v>
          </cell>
          <cell r="F181">
            <v>-1</v>
          </cell>
          <cell r="G181">
            <v>-501.53</v>
          </cell>
          <cell r="H181">
            <v>-1</v>
          </cell>
        </row>
        <row r="182">
          <cell r="D182">
            <v>11028</v>
          </cell>
          <cell r="E182" t="str">
            <v>(-) AJUSTE A VALOR PRESENTE</v>
          </cell>
          <cell r="F182">
            <v>24468</v>
          </cell>
          <cell r="G182">
            <v>23437030.190000001</v>
          </cell>
          <cell r="H182">
            <v>23437</v>
          </cell>
        </row>
        <row r="183">
          <cell r="D183">
            <v>1102800001</v>
          </cell>
          <cell r="E183" t="str">
            <v>PARCELAMENTO</v>
          </cell>
          <cell r="F183">
            <v>24468</v>
          </cell>
          <cell r="G183">
            <v>23437030.190000001</v>
          </cell>
          <cell r="H183">
            <v>23437</v>
          </cell>
        </row>
        <row r="184">
          <cell r="D184">
            <v>11029</v>
          </cell>
          <cell r="E184" t="str">
            <v>OUTROS</v>
          </cell>
          <cell r="F184">
            <v>-21299</v>
          </cell>
          <cell r="G184">
            <v>-28665189.739999998</v>
          </cell>
          <cell r="H184">
            <v>-28665</v>
          </cell>
        </row>
        <row r="185">
          <cell r="D185">
            <v>1102901</v>
          </cell>
          <cell r="E185" t="str">
            <v>DEVOLUÇÃO CONTA PAGA EM DUPLICIDADE</v>
          </cell>
          <cell r="F185">
            <v>548</v>
          </cell>
          <cell r="G185">
            <v>323732.43</v>
          </cell>
          <cell r="H185">
            <v>324</v>
          </cell>
        </row>
        <row r="186">
          <cell r="D186">
            <v>1102902</v>
          </cell>
          <cell r="E186" t="str">
            <v>ENERGIA LIVRE</v>
          </cell>
          <cell r="F186">
            <v>-3267</v>
          </cell>
          <cell r="G186">
            <v>-3266597.13</v>
          </cell>
          <cell r="H186">
            <v>-3267</v>
          </cell>
        </row>
        <row r="187">
          <cell r="D187">
            <v>1102903</v>
          </cell>
          <cell r="E187" t="str">
            <v>DEVOLUÇÃO BAIXA RENDA</v>
          </cell>
          <cell r="F187">
            <v>0</v>
          </cell>
          <cell r="G187">
            <v>3.68</v>
          </cell>
          <cell r="H187">
            <v>0</v>
          </cell>
        </row>
        <row r="188">
          <cell r="D188">
            <v>1102904</v>
          </cell>
          <cell r="E188" t="str">
            <v>DEVOLUÇÃO EMPREST.COMPULSÓRIO</v>
          </cell>
          <cell r="F188">
            <v>152</v>
          </cell>
          <cell r="G188">
            <v>151789.92000000001</v>
          </cell>
          <cell r="H188">
            <v>152</v>
          </cell>
        </row>
        <row r="189">
          <cell r="D189">
            <v>1102905</v>
          </cell>
          <cell r="E189" t="str">
            <v>CUSTO ADMINISTRATIVO</v>
          </cell>
          <cell r="F189">
            <v>-299</v>
          </cell>
          <cell r="G189">
            <v>-247860.95</v>
          </cell>
          <cell r="H189">
            <v>-248</v>
          </cell>
        </row>
        <row r="190">
          <cell r="D190">
            <v>1102906</v>
          </cell>
          <cell r="E190" t="str">
            <v>ACORDO (% TOTAL FATURA) X.46</v>
          </cell>
          <cell r="F190">
            <v>-7829</v>
          </cell>
          <cell r="G190">
            <v>-7828893.46</v>
          </cell>
          <cell r="H190">
            <v>-7829</v>
          </cell>
        </row>
        <row r="191">
          <cell r="D191">
            <v>1102907</v>
          </cell>
          <cell r="E191" t="str">
            <v>REPASSE DA CIP</v>
          </cell>
          <cell r="F191">
            <v>7475</v>
          </cell>
          <cell r="G191">
            <v>6197591.2599999998</v>
          </cell>
          <cell r="H191">
            <v>6198</v>
          </cell>
        </row>
        <row r="192">
          <cell r="D192">
            <v>1102908</v>
          </cell>
          <cell r="E192" t="str">
            <v>SUBVENÇÃO DE BAIXA RENDA</v>
          </cell>
          <cell r="F192">
            <v>8020</v>
          </cell>
          <cell r="G192">
            <v>6269477.7999999998</v>
          </cell>
          <cell r="H192">
            <v>6269</v>
          </cell>
        </row>
        <row r="193">
          <cell r="D193">
            <v>1102909</v>
          </cell>
          <cell r="E193" t="str">
            <v>BÔNUS ITAIPU</v>
          </cell>
          <cell r="F193">
            <v>0</v>
          </cell>
          <cell r="G193">
            <v>34.869999999999997</v>
          </cell>
          <cell r="H193">
            <v>0</v>
          </cell>
        </row>
        <row r="194">
          <cell r="D194">
            <v>1102910</v>
          </cell>
          <cell r="E194" t="str">
            <v>OUTROS - FATURAMENTO</v>
          </cell>
          <cell r="F194">
            <v>-8160</v>
          </cell>
          <cell r="G194">
            <v>-12198912.83</v>
          </cell>
          <cell r="H194">
            <v>-12199</v>
          </cell>
        </row>
        <row r="195">
          <cell r="D195">
            <v>1102912</v>
          </cell>
          <cell r="E195" t="str">
            <v>EFEITOS DO REGIME ESPECIAL DE TARIFAÇÃO</v>
          </cell>
          <cell r="F195">
            <v>-79</v>
          </cell>
          <cell r="G195">
            <v>-79106.820000000007</v>
          </cell>
          <cell r="H195">
            <v>-79</v>
          </cell>
        </row>
        <row r="196">
          <cell r="D196">
            <v>110291201</v>
          </cell>
          <cell r="E196" t="str">
            <v>SOBRETAXA</v>
          </cell>
          <cell r="F196">
            <v>148</v>
          </cell>
          <cell r="G196">
            <v>147892.73000000001</v>
          </cell>
          <cell r="H196">
            <v>148</v>
          </cell>
        </row>
        <row r="197">
          <cell r="D197">
            <v>110291203</v>
          </cell>
          <cell r="E197" t="str">
            <v>SOBRETAXA - GRUPO A</v>
          </cell>
          <cell r="F197">
            <v>-227</v>
          </cell>
          <cell r="G197">
            <v>-226999.55</v>
          </cell>
          <cell r="H197">
            <v>-227</v>
          </cell>
        </row>
        <row r="198">
          <cell r="D198">
            <v>1102914</v>
          </cell>
          <cell r="E198" t="str">
            <v>PROGRAMA EMERGENCIAL DE REDUÇÃO DO CONSUMO DE ENERGIA ELÉTRICA</v>
          </cell>
          <cell r="F198">
            <v>-3950</v>
          </cell>
          <cell r="G198">
            <v>-3950467.81</v>
          </cell>
          <cell r="H198">
            <v>-3950</v>
          </cell>
        </row>
        <row r="199">
          <cell r="D199">
            <v>110291401</v>
          </cell>
          <cell r="E199" t="str">
            <v>BÔNUS</v>
          </cell>
          <cell r="F199">
            <v>-3950</v>
          </cell>
          <cell r="G199">
            <v>-3950467.81</v>
          </cell>
          <cell r="H199">
            <v>-3950</v>
          </cell>
        </row>
        <row r="200">
          <cell r="D200">
            <v>1102915</v>
          </cell>
          <cell r="E200" t="str">
            <v>CRÉDITO PAG. DE FATURAS</v>
          </cell>
          <cell r="F200">
            <v>-5602</v>
          </cell>
          <cell r="G200">
            <v>-2810745.78</v>
          </cell>
          <cell r="H200">
            <v>-2811</v>
          </cell>
        </row>
        <row r="201">
          <cell r="D201">
            <v>1102916</v>
          </cell>
          <cell r="E201" t="str">
            <v>(-) CRÉDITO PAG. DE FATURAS</v>
          </cell>
          <cell r="F201">
            <v>5602</v>
          </cell>
          <cell r="G201">
            <v>2810745.78</v>
          </cell>
          <cell r="H201">
            <v>2811</v>
          </cell>
        </row>
        <row r="202">
          <cell r="D202">
            <v>1102918</v>
          </cell>
          <cell r="E202" t="str">
            <v>CAPITAL INTERIOR</v>
          </cell>
          <cell r="F202">
            <v>-3312</v>
          </cell>
          <cell r="G202">
            <v>-4743494.4400000004</v>
          </cell>
          <cell r="H202">
            <v>-4743</v>
          </cell>
        </row>
        <row r="203">
          <cell r="D203">
            <v>1102999</v>
          </cell>
          <cell r="E203" t="str">
            <v>FAT. EMITIDAS MÊS - ILUMINAÇÃO PÚBLICA</v>
          </cell>
          <cell r="F203">
            <v>-10598</v>
          </cell>
          <cell r="G203">
            <v>-9292486.2599999998</v>
          </cell>
          <cell r="H203">
            <v>-9292</v>
          </cell>
        </row>
        <row r="204">
          <cell r="D204">
            <v>1103</v>
          </cell>
          <cell r="E204" t="str">
            <v>CONCESSIONÁRIAS E PERMISSIONÁRIAS</v>
          </cell>
          <cell r="F204">
            <v>-6560</v>
          </cell>
          <cell r="G204">
            <v>-5630966.7199999997</v>
          </cell>
          <cell r="H204">
            <v>-5631</v>
          </cell>
        </row>
        <row r="205">
          <cell r="D205">
            <v>11031</v>
          </cell>
          <cell r="E205" t="str">
            <v>SUPRIMENTO DE ENERGIA</v>
          </cell>
          <cell r="F205">
            <v>-253</v>
          </cell>
          <cell r="G205">
            <v>-113594.78</v>
          </cell>
          <cell r="H205">
            <v>-114</v>
          </cell>
        </row>
        <row r="206">
          <cell r="D206">
            <v>1103101</v>
          </cell>
          <cell r="E206" t="str">
            <v>SUPRIMENTO</v>
          </cell>
          <cell r="F206">
            <v>-253</v>
          </cell>
          <cell r="G206">
            <v>-113594.78</v>
          </cell>
          <cell r="H206">
            <v>-114</v>
          </cell>
        </row>
        <row r="207">
          <cell r="D207">
            <v>11032</v>
          </cell>
          <cell r="E207" t="str">
            <v>ENCARGOS DE USO DA REDE ELÉTRICA</v>
          </cell>
          <cell r="F207">
            <v>-6307</v>
          </cell>
          <cell r="G207">
            <v>-5517371.9400000004</v>
          </cell>
          <cell r="H207">
            <v>-5517</v>
          </cell>
        </row>
        <row r="208">
          <cell r="D208">
            <v>1103201</v>
          </cell>
          <cell r="E208" t="str">
            <v>ENCARGOS DE USO DA REDE ELÉTRICA</v>
          </cell>
          <cell r="F208">
            <v>-10688</v>
          </cell>
          <cell r="G208">
            <v>-10566056.369999999</v>
          </cell>
          <cell r="H208">
            <v>-10566</v>
          </cell>
        </row>
        <row r="209">
          <cell r="D209">
            <v>1103265</v>
          </cell>
          <cell r="E209" t="str">
            <v>(-) PROVISÃO PARA CRÉDITOS DE LIQUIDAÇÃO DUVIDOSA</v>
          </cell>
          <cell r="F209">
            <v>4380</v>
          </cell>
          <cell r="G209">
            <v>5048684.43</v>
          </cell>
          <cell r="H209">
            <v>5049</v>
          </cell>
        </row>
        <row r="210">
          <cell r="D210">
            <v>1104</v>
          </cell>
          <cell r="E210" t="str">
            <v>SERVIÇO EM CURSO</v>
          </cell>
          <cell r="F210">
            <v>-9654</v>
          </cell>
          <cell r="G210">
            <v>-7608579.9699999997</v>
          </cell>
          <cell r="H210">
            <v>-7609</v>
          </cell>
        </row>
        <row r="211">
          <cell r="D211">
            <v>11041</v>
          </cell>
          <cell r="E211" t="str">
            <v>SERVIÇO PRÓPRIO</v>
          </cell>
          <cell r="F211">
            <v>-11421</v>
          </cell>
          <cell r="G211">
            <v>-9376229.1999999993</v>
          </cell>
          <cell r="H211">
            <v>-9376</v>
          </cell>
        </row>
        <row r="212">
          <cell r="D212">
            <v>11041100</v>
          </cell>
          <cell r="E212" t="str">
            <v>(-) REVERSÃO ATIVO REGULATÓRIO (MCPSE)</v>
          </cell>
          <cell r="F212">
            <v>1768</v>
          </cell>
          <cell r="G212">
            <v>1767649.23</v>
          </cell>
          <cell r="H212">
            <v>1768</v>
          </cell>
        </row>
        <row r="213">
          <cell r="D213">
            <v>11042</v>
          </cell>
          <cell r="E213" t="str">
            <v>SERVIÇOS PRESTADOS A TERCEIROS</v>
          </cell>
          <cell r="F213">
            <v>0</v>
          </cell>
          <cell r="G213" t="e">
            <v>#N/A</v>
          </cell>
          <cell r="H213" t="e">
            <v>#N/A</v>
          </cell>
        </row>
        <row r="214">
          <cell r="D214">
            <v>1105</v>
          </cell>
          <cell r="E214" t="str">
            <v>TRIBUTOS COMPENSÁVEIS</v>
          </cell>
          <cell r="F214">
            <v>-28975</v>
          </cell>
          <cell r="G214">
            <v>-24996333.710000001</v>
          </cell>
          <cell r="H214">
            <v>-24996</v>
          </cell>
        </row>
        <row r="215">
          <cell r="D215">
            <v>11051</v>
          </cell>
          <cell r="E215" t="str">
            <v>TRIBUTOS FEDERAIS</v>
          </cell>
          <cell r="F215">
            <v>-22635</v>
          </cell>
          <cell r="G215">
            <v>-18498521.620000001</v>
          </cell>
          <cell r="H215">
            <v>-18499</v>
          </cell>
        </row>
        <row r="216">
          <cell r="D216">
            <v>1105101</v>
          </cell>
          <cell r="E216" t="str">
            <v>IMPOSTO DE RENDA</v>
          </cell>
          <cell r="F216">
            <v>-1169</v>
          </cell>
          <cell r="G216">
            <v>-1668310.22</v>
          </cell>
          <cell r="H216">
            <v>-1668</v>
          </cell>
        </row>
        <row r="217">
          <cell r="D217">
            <v>110510101</v>
          </cell>
          <cell r="E217" t="str">
            <v>IRPJ - RETENÇÃO ÓRGÃO PÚBLICO</v>
          </cell>
          <cell r="F217">
            <v>-1169</v>
          </cell>
          <cell r="G217">
            <v>-1668310.22</v>
          </cell>
          <cell r="H217">
            <v>-1668</v>
          </cell>
        </row>
        <row r="218">
          <cell r="D218">
            <v>110510102</v>
          </cell>
          <cell r="E218" t="str">
            <v>IMPOSTO DE RENDA PAGO A MAIOR A COMPENSAR</v>
          </cell>
          <cell r="F218">
            <v>0</v>
          </cell>
          <cell r="G218" t="e">
            <v>#N/A</v>
          </cell>
          <cell r="H218" t="e">
            <v>#N/A</v>
          </cell>
        </row>
        <row r="219">
          <cell r="D219">
            <v>110510103</v>
          </cell>
          <cell r="E219" t="str">
            <v>IMPOSTO DE RENDA RET. S/APLICAÇÃO FINANCEIRA</v>
          </cell>
          <cell r="F219">
            <v>0</v>
          </cell>
          <cell r="G219" t="e">
            <v>#N/A</v>
          </cell>
          <cell r="H219" t="e">
            <v>#N/A</v>
          </cell>
        </row>
        <row r="220">
          <cell r="D220">
            <v>1105102</v>
          </cell>
          <cell r="E220" t="str">
            <v>CONTRIBUIÇÃO SOCIAL</v>
          </cell>
          <cell r="F220">
            <v>-585</v>
          </cell>
          <cell r="G220">
            <v>-822157.51</v>
          </cell>
          <cell r="H220">
            <v>-822</v>
          </cell>
        </row>
        <row r="221">
          <cell r="D221">
            <v>110510202</v>
          </cell>
          <cell r="E221" t="str">
            <v>CSSL - RETENÇÃO ÓRGÃO PÚBLICO</v>
          </cell>
          <cell r="F221">
            <v>-585</v>
          </cell>
          <cell r="G221">
            <v>-822157.51</v>
          </cell>
          <cell r="H221">
            <v>-822</v>
          </cell>
        </row>
        <row r="222">
          <cell r="D222">
            <v>110510203</v>
          </cell>
          <cell r="E222" t="str">
            <v>CONTRIBUIÇÃO SOCIAL PG. A MAIOR A COMPENSAR</v>
          </cell>
          <cell r="F222">
            <v>0</v>
          </cell>
          <cell r="G222" t="e">
            <v>#N/A</v>
          </cell>
          <cell r="H222" t="e">
            <v>#N/A</v>
          </cell>
        </row>
        <row r="223">
          <cell r="D223">
            <v>1105103</v>
          </cell>
          <cell r="E223" t="str">
            <v>IMPOSTO DE RENDA RETIDO NA FONTE</v>
          </cell>
          <cell r="F223">
            <v>-458</v>
          </cell>
          <cell r="G223">
            <v>-1871108.18</v>
          </cell>
          <cell r="H223">
            <v>-1871</v>
          </cell>
        </row>
        <row r="224">
          <cell r="D224">
            <v>110510301</v>
          </cell>
          <cell r="E224" t="str">
            <v>IMPOSTO DE RENDA RETIDO NA FONTE</v>
          </cell>
          <cell r="F224">
            <v>-458</v>
          </cell>
          <cell r="G224">
            <v>-1871108.18</v>
          </cell>
          <cell r="H224">
            <v>-1871</v>
          </cell>
        </row>
        <row r="225">
          <cell r="D225">
            <v>1105104</v>
          </cell>
          <cell r="E225" t="str">
            <v>PIS</v>
          </cell>
          <cell r="F225">
            <v>-566</v>
          </cell>
          <cell r="G225">
            <v>-2219284.9</v>
          </cell>
          <cell r="H225">
            <v>-2219</v>
          </cell>
        </row>
        <row r="226">
          <cell r="D226">
            <v>110510401</v>
          </cell>
          <cell r="E226" t="str">
            <v>PASEP - RETENÇÃO ÓRGÃO PÚBLICO</v>
          </cell>
          <cell r="F226">
            <v>-380</v>
          </cell>
          <cell r="G226">
            <v>-386147.48</v>
          </cell>
          <cell r="H226">
            <v>-386</v>
          </cell>
        </row>
        <row r="227">
          <cell r="D227">
            <v>110510403</v>
          </cell>
          <cell r="E227" t="str">
            <v>CRÉDITO PASEP</v>
          </cell>
          <cell r="F227">
            <v>0</v>
          </cell>
          <cell r="G227" t="e">
            <v>#N/A</v>
          </cell>
          <cell r="H227" t="e">
            <v>#N/A</v>
          </cell>
        </row>
        <row r="228">
          <cell r="D228">
            <v>110510404</v>
          </cell>
          <cell r="E228" t="str">
            <v>PASEP RECOLHIMENTO A MAIOR</v>
          </cell>
          <cell r="F228">
            <v>-186</v>
          </cell>
          <cell r="G228">
            <v>-1833137.42</v>
          </cell>
          <cell r="H228">
            <v>-1833</v>
          </cell>
        </row>
        <row r="229">
          <cell r="D229">
            <v>1105105</v>
          </cell>
          <cell r="E229" t="str">
            <v>COFINS</v>
          </cell>
          <cell r="F229">
            <v>-3514</v>
          </cell>
          <cell r="G229">
            <v>-11222359.84</v>
          </cell>
          <cell r="H229">
            <v>-11222</v>
          </cell>
        </row>
        <row r="230">
          <cell r="D230">
            <v>110510501</v>
          </cell>
          <cell r="E230" t="str">
            <v>COFINS - RETENÇÃO ÓRGÃO PÚBLICO</v>
          </cell>
          <cell r="F230">
            <v>-1755</v>
          </cell>
          <cell r="G230">
            <v>-1782219.21</v>
          </cell>
          <cell r="H230">
            <v>-1782</v>
          </cell>
        </row>
        <row r="231">
          <cell r="D231">
            <v>110510503</v>
          </cell>
          <cell r="E231" t="str">
            <v>CRÉDITO COFINS</v>
          </cell>
          <cell r="F231">
            <v>0</v>
          </cell>
          <cell r="G231" t="e">
            <v>#N/A</v>
          </cell>
          <cell r="H231" t="e">
            <v>#N/A</v>
          </cell>
        </row>
        <row r="232">
          <cell r="D232">
            <v>110510504</v>
          </cell>
          <cell r="E232" t="str">
            <v>COFINS RECOLHIMENTO A MAIOR</v>
          </cell>
          <cell r="F232">
            <v>-1759</v>
          </cell>
          <cell r="G232">
            <v>-9440140.6300000008</v>
          </cell>
          <cell r="H232">
            <v>-9440</v>
          </cell>
        </row>
        <row r="233">
          <cell r="D233">
            <v>1105106</v>
          </cell>
          <cell r="E233" t="str">
            <v>INSS</v>
          </cell>
          <cell r="F233">
            <v>-16342</v>
          </cell>
          <cell r="G233">
            <v>-306019.43</v>
          </cell>
          <cell r="H233">
            <v>-306</v>
          </cell>
        </row>
        <row r="234">
          <cell r="D234">
            <v>110510601</v>
          </cell>
          <cell r="E234" t="str">
            <v>SALÁRIO MATERNIDADE</v>
          </cell>
          <cell r="F234">
            <v>-13</v>
          </cell>
          <cell r="G234">
            <v>-4357.01</v>
          </cell>
          <cell r="H234">
            <v>-4</v>
          </cell>
        </row>
        <row r="235">
          <cell r="D235">
            <v>110510602</v>
          </cell>
          <cell r="E235" t="str">
            <v>BENEFICIO POR CONTA DO INSS</v>
          </cell>
          <cell r="F235">
            <v>-504</v>
          </cell>
          <cell r="G235">
            <v>-293749.14</v>
          </cell>
          <cell r="H235">
            <v>-294</v>
          </cell>
        </row>
        <row r="236">
          <cell r="D236">
            <v>110510603</v>
          </cell>
          <cell r="E236" t="str">
            <v>INSS A RECUPERAR</v>
          </cell>
          <cell r="F236">
            <v>-8</v>
          </cell>
          <cell r="G236">
            <v>-7913.28</v>
          </cell>
          <cell r="H236">
            <v>-8</v>
          </cell>
        </row>
        <row r="237">
          <cell r="D237">
            <v>1105199</v>
          </cell>
          <cell r="E237" t="str">
            <v>OUTROS</v>
          </cell>
          <cell r="F237">
            <v>0</v>
          </cell>
          <cell r="G237">
            <v>-389281.54</v>
          </cell>
          <cell r="H237">
            <v>-389</v>
          </cell>
        </row>
        <row r="238">
          <cell r="D238">
            <v>110519901</v>
          </cell>
          <cell r="E238" t="str">
            <v>RETENÇÃO NA FONTE A RECUPERAR</v>
          </cell>
          <cell r="F238">
            <v>0</v>
          </cell>
          <cell r="G238">
            <v>-255.32</v>
          </cell>
          <cell r="H238">
            <v>0</v>
          </cell>
        </row>
        <row r="239">
          <cell r="D239">
            <v>110519902</v>
          </cell>
          <cell r="E239" t="str">
            <v>RETENÇÃO NA FONTE IN 001/97</v>
          </cell>
          <cell r="F239">
            <v>0</v>
          </cell>
          <cell r="G239">
            <v>-389026.22</v>
          </cell>
          <cell r="H239">
            <v>-389</v>
          </cell>
        </row>
        <row r="240">
          <cell r="D240">
            <v>11051990201</v>
          </cell>
          <cell r="E240" t="str">
            <v>CONSUMO</v>
          </cell>
          <cell r="F240">
            <v>0</v>
          </cell>
          <cell r="G240">
            <v>-263642.23</v>
          </cell>
          <cell r="H240">
            <v>-264</v>
          </cell>
        </row>
        <row r="241">
          <cell r="D241">
            <v>11051990202</v>
          </cell>
          <cell r="E241" t="str">
            <v>DEMANDA</v>
          </cell>
          <cell r="F241">
            <v>0</v>
          </cell>
          <cell r="G241">
            <v>-125383.99</v>
          </cell>
          <cell r="H241">
            <v>-125</v>
          </cell>
        </row>
        <row r="242">
          <cell r="D242">
            <v>11052</v>
          </cell>
          <cell r="E242" t="str">
            <v>TRIBUTOS ESTADUAIS</v>
          </cell>
          <cell r="F242">
            <v>-5781</v>
          </cell>
          <cell r="G242">
            <v>-5980571.1900000004</v>
          </cell>
          <cell r="H242">
            <v>-5981</v>
          </cell>
        </row>
        <row r="243">
          <cell r="D243">
            <v>1105201</v>
          </cell>
          <cell r="E243" t="str">
            <v>ICMS</v>
          </cell>
          <cell r="F243">
            <v>-5781</v>
          </cell>
          <cell r="G243">
            <v>-5980571.1900000004</v>
          </cell>
          <cell r="H243">
            <v>-5981</v>
          </cell>
        </row>
        <row r="244">
          <cell r="D244">
            <v>110520101</v>
          </cell>
          <cell r="E244" t="str">
            <v>ICMS A RECUPERAR</v>
          </cell>
          <cell r="F244">
            <v>-1600</v>
          </cell>
          <cell r="G244">
            <v>-1732734.05</v>
          </cell>
          <cell r="H244">
            <v>-1733</v>
          </cell>
        </row>
        <row r="245">
          <cell r="D245">
            <v>11052010101</v>
          </cell>
          <cell r="E245" t="str">
            <v>ICMS-AQUISIÇÃO DE ATIVO IMOB.</v>
          </cell>
          <cell r="F245">
            <v>-1798</v>
          </cell>
          <cell r="G245">
            <v>-1867179.18</v>
          </cell>
          <cell r="H245">
            <v>-1867</v>
          </cell>
        </row>
        <row r="246">
          <cell r="D246">
            <v>11052010102</v>
          </cell>
          <cell r="E246" t="str">
            <v>( - ) ICMS - AQUISIÇÃO AITIVO IMOBILIZADO</v>
          </cell>
          <cell r="F246">
            <v>101</v>
          </cell>
          <cell r="G246">
            <v>68781.86</v>
          </cell>
          <cell r="H246">
            <v>69</v>
          </cell>
        </row>
        <row r="247">
          <cell r="D247">
            <v>11052010103</v>
          </cell>
          <cell r="E247" t="str">
            <v>( - ) DIF. ALIQ AQUISIÇÃO ATIVO IMOBILIZADO</v>
          </cell>
          <cell r="F247">
            <v>97</v>
          </cell>
          <cell r="G247">
            <v>65663.27</v>
          </cell>
          <cell r="H247">
            <v>66</v>
          </cell>
        </row>
        <row r="248">
          <cell r="D248">
            <v>110520102</v>
          </cell>
          <cell r="E248" t="str">
            <v>ICMS-DIF.DE ALIQ. S/AQUIS. IMOB.</v>
          </cell>
          <cell r="F248">
            <v>-1794</v>
          </cell>
          <cell r="G248">
            <v>-1827393.22</v>
          </cell>
          <cell r="H248">
            <v>-1827</v>
          </cell>
        </row>
        <row r="249">
          <cell r="D249">
            <v>110520103</v>
          </cell>
          <cell r="E249" t="str">
            <v>ICMS - ANTECIPADO</v>
          </cell>
          <cell r="F249">
            <v>-824</v>
          </cell>
          <cell r="G249">
            <v>-1066879.24</v>
          </cell>
          <cell r="H249">
            <v>-1067</v>
          </cell>
        </row>
        <row r="250">
          <cell r="D250">
            <v>110520104</v>
          </cell>
          <cell r="E250" t="str">
            <v>ICMS ANTECIPADO A RECUPERAR</v>
          </cell>
          <cell r="F250">
            <v>-1564</v>
          </cell>
          <cell r="G250">
            <v>-1353564.68</v>
          </cell>
          <cell r="H250">
            <v>-1354</v>
          </cell>
        </row>
        <row r="251">
          <cell r="D251">
            <v>11053</v>
          </cell>
          <cell r="E251" t="str">
            <v>TRIBUTOS MUNICIPAIS</v>
          </cell>
          <cell r="F251">
            <v>-558</v>
          </cell>
          <cell r="G251">
            <v>-517240.9</v>
          </cell>
          <cell r="H251">
            <v>-517</v>
          </cell>
        </row>
        <row r="252">
          <cell r="D252">
            <v>1105301</v>
          </cell>
          <cell r="E252" t="str">
            <v>ISS</v>
          </cell>
          <cell r="F252">
            <v>-556</v>
          </cell>
          <cell r="G252">
            <v>-515281.18</v>
          </cell>
          <cell r="H252">
            <v>-515</v>
          </cell>
        </row>
        <row r="253">
          <cell r="D253">
            <v>110530102</v>
          </cell>
          <cell r="E253" t="str">
            <v>ISS ANTECIPADO</v>
          </cell>
          <cell r="F253">
            <v>-262</v>
          </cell>
          <cell r="G253">
            <v>-234652.76</v>
          </cell>
          <cell r="H253">
            <v>-235</v>
          </cell>
        </row>
        <row r="254">
          <cell r="D254">
            <v>110530103</v>
          </cell>
          <cell r="E254" t="str">
            <v>ISS - A COMPENSAR</v>
          </cell>
          <cell r="F254">
            <v>-295</v>
          </cell>
          <cell r="G254">
            <v>-280628.42</v>
          </cell>
          <cell r="H254">
            <v>-281</v>
          </cell>
        </row>
        <row r="255">
          <cell r="D255">
            <v>1105399</v>
          </cell>
          <cell r="E255" t="str">
            <v>OUTROS</v>
          </cell>
          <cell r="F255">
            <v>-2</v>
          </cell>
          <cell r="G255">
            <v>-1959.72</v>
          </cell>
          <cell r="H255">
            <v>-2</v>
          </cell>
        </row>
        <row r="256">
          <cell r="D256">
            <v>110539901</v>
          </cell>
          <cell r="E256" t="str">
            <v>IPTU A RECUPERAR</v>
          </cell>
          <cell r="F256">
            <v>-2</v>
          </cell>
          <cell r="G256">
            <v>-1959.72</v>
          </cell>
          <cell r="H256">
            <v>-2</v>
          </cell>
        </row>
        <row r="257">
          <cell r="D257">
            <v>1107</v>
          </cell>
          <cell r="E257" t="str">
            <v>ALMOXARIFADO OPERACIONAL</v>
          </cell>
          <cell r="F257">
            <v>-7642</v>
          </cell>
          <cell r="G257">
            <v>-8320717.4400000004</v>
          </cell>
          <cell r="H257">
            <v>-8321</v>
          </cell>
        </row>
        <row r="258">
          <cell r="D258">
            <v>11072</v>
          </cell>
          <cell r="E258" t="str">
            <v>MATERIAL</v>
          </cell>
          <cell r="F258">
            <v>-12535</v>
          </cell>
          <cell r="G258">
            <v>-14221346.92</v>
          </cell>
          <cell r="H258">
            <v>-14221</v>
          </cell>
        </row>
        <row r="259">
          <cell r="D259">
            <v>1107201</v>
          </cell>
          <cell r="E259" t="str">
            <v>ALMOXARIFADO DE MANUTENÇÃO E OPERAÇÃO</v>
          </cell>
          <cell r="F259">
            <v>-6126</v>
          </cell>
          <cell r="G259">
            <v>-6921045.29</v>
          </cell>
          <cell r="H259">
            <v>-6921</v>
          </cell>
        </row>
        <row r="260">
          <cell r="D260">
            <v>110720101</v>
          </cell>
          <cell r="E260" t="str">
            <v>ALMOXARIFADO - ESTOQUE</v>
          </cell>
          <cell r="F260">
            <v>-6126</v>
          </cell>
          <cell r="G260">
            <v>-6921045.29</v>
          </cell>
          <cell r="H260">
            <v>-6921</v>
          </cell>
        </row>
        <row r="261">
          <cell r="D261">
            <v>110720102</v>
          </cell>
          <cell r="E261" t="str">
            <v>MATERIAL EM TRÂNSITO - OPERAÇÃO</v>
          </cell>
          <cell r="F261">
            <v>0</v>
          </cell>
          <cell r="G261">
            <v>0</v>
          </cell>
          <cell r="H261">
            <v>0</v>
          </cell>
        </row>
        <row r="262">
          <cell r="D262">
            <v>1107203</v>
          </cell>
          <cell r="E262" t="str">
            <v>EMPRESTADO</v>
          </cell>
          <cell r="F262">
            <v>-425</v>
          </cell>
          <cell r="G262">
            <v>-425258.67</v>
          </cell>
          <cell r="H262">
            <v>-425</v>
          </cell>
        </row>
        <row r="263">
          <cell r="D263">
            <v>1107204</v>
          </cell>
          <cell r="E263" t="str">
            <v>DESTINADO A ALIENAÇÃO</v>
          </cell>
          <cell r="F263">
            <v>-1091</v>
          </cell>
          <cell r="G263">
            <v>-974413.48</v>
          </cell>
          <cell r="H263">
            <v>-974</v>
          </cell>
        </row>
        <row r="264">
          <cell r="D264">
            <v>1107206</v>
          </cell>
          <cell r="E264" t="str">
            <v>RESÍDUOS E SUCATAS</v>
          </cell>
          <cell r="F264">
            <v>-4892</v>
          </cell>
          <cell r="G264">
            <v>-5900629.4800000004</v>
          </cell>
          <cell r="H264">
            <v>-5901</v>
          </cell>
        </row>
        <row r="265">
          <cell r="D265">
            <v>11073</v>
          </cell>
          <cell r="E265" t="str">
            <v>COMPRAS EM CURSO</v>
          </cell>
          <cell r="F265">
            <v>0</v>
          </cell>
          <cell r="G265">
            <v>0</v>
          </cell>
          <cell r="H265">
            <v>0</v>
          </cell>
        </row>
        <row r="266">
          <cell r="D266">
            <v>11077</v>
          </cell>
          <cell r="E266" t="str">
            <v>(-) PROVISÃO PARA REDUÇÃO AO VALOR RECUPERÁVEL</v>
          </cell>
          <cell r="F266">
            <v>4892</v>
          </cell>
          <cell r="G266">
            <v>5900629.4800000004</v>
          </cell>
          <cell r="H266">
            <v>5901</v>
          </cell>
        </row>
        <row r="267">
          <cell r="D267">
            <v>1111</v>
          </cell>
          <cell r="E267" t="str">
            <v>ATIVOS FINANCEIROS SETORIAIS</v>
          </cell>
          <cell r="F267">
            <v>-267227</v>
          </cell>
          <cell r="G267">
            <v>-181517045.88999999</v>
          </cell>
          <cell r="H267">
            <v>-181517</v>
          </cell>
        </row>
        <row r="268">
          <cell r="D268">
            <v>11111</v>
          </cell>
          <cell r="E268" t="str">
            <v>CONTA DE COMPENSAÇÃO DE VARIAÇÃO DE CUSTOS DA "PARCELA A"</v>
          </cell>
          <cell r="F268">
            <v>-160297</v>
          </cell>
          <cell r="G268">
            <v>-170116333.75999999</v>
          </cell>
          <cell r="H268">
            <v>-170116</v>
          </cell>
        </row>
        <row r="269">
          <cell r="D269">
            <v>1111101</v>
          </cell>
          <cell r="E269" t="str">
            <v>CUSTO DE AQUISIÇÃO DE ENERGIA - (CVAENERGIA)</v>
          </cell>
          <cell r="F269">
            <v>-130979</v>
          </cell>
          <cell r="G269">
            <v>-156013311.34999999</v>
          </cell>
          <cell r="H269">
            <v>-156013</v>
          </cell>
        </row>
        <row r="270">
          <cell r="D270">
            <v>111110102</v>
          </cell>
          <cell r="E270" t="str">
            <v>(-)REVERSÃO ATIVO REGULATÓRIO</v>
          </cell>
          <cell r="F270">
            <v>82964</v>
          </cell>
          <cell r="G270" t="e">
            <v>#N/A</v>
          </cell>
          <cell r="H270" t="e">
            <v>#N/A</v>
          </cell>
        </row>
        <row r="271">
          <cell r="D271">
            <v>111110103</v>
          </cell>
          <cell r="E271" t="str">
            <v>AMORTIZAÇÃO CVA SOCIETÁRIA - ENERGIA</v>
          </cell>
          <cell r="F271">
            <v>-6714</v>
          </cell>
          <cell r="G271" t="e">
            <v>#N/A</v>
          </cell>
          <cell r="H271" t="e">
            <v>#N/A</v>
          </cell>
        </row>
        <row r="272">
          <cell r="D272">
            <v>111110105</v>
          </cell>
          <cell r="E272" t="str">
            <v>CVA ENERGIA CONSTITUIÇÃO</v>
          </cell>
          <cell r="F272">
            <v>-241671</v>
          </cell>
          <cell r="G272" t="e">
            <v>#N/A</v>
          </cell>
          <cell r="H272" t="e">
            <v>#N/A</v>
          </cell>
        </row>
        <row r="273">
          <cell r="D273">
            <v>111110106</v>
          </cell>
          <cell r="E273" t="str">
            <v>CVA ENERGIA AMORTIZAÇÃO</v>
          </cell>
          <cell r="F273">
            <v>34443</v>
          </cell>
          <cell r="G273">
            <v>-156013311.34999999</v>
          </cell>
          <cell r="H273">
            <v>-156013</v>
          </cell>
        </row>
        <row r="274">
          <cell r="D274">
            <v>1111103</v>
          </cell>
          <cell r="E274" t="str">
            <v>PROGRAMA DE INCENTIVO A FONTES ALTERNATIVAS DE ENERGIA ELÉTRICA - PROINFA</v>
          </cell>
          <cell r="F274">
            <v>-917</v>
          </cell>
          <cell r="G274">
            <v>-1984370.73</v>
          </cell>
          <cell r="H274">
            <v>-1984</v>
          </cell>
        </row>
        <row r="275">
          <cell r="D275">
            <v>111110302</v>
          </cell>
          <cell r="E275" t="str">
            <v>(-)REVERSÃO ATIVO REGULATÓRIO</v>
          </cell>
          <cell r="F275">
            <v>3185</v>
          </cell>
          <cell r="G275" t="e">
            <v>#N/A</v>
          </cell>
          <cell r="H275" t="e">
            <v>#N/A</v>
          </cell>
        </row>
        <row r="276">
          <cell r="D276">
            <v>111110303</v>
          </cell>
          <cell r="E276" t="str">
            <v>OCPC 08</v>
          </cell>
          <cell r="F276">
            <v>-3185</v>
          </cell>
          <cell r="G276" t="e">
            <v>#N/A</v>
          </cell>
          <cell r="H276" t="e">
            <v>#N/A</v>
          </cell>
        </row>
        <row r="277">
          <cell r="D277">
            <v>111110305</v>
          </cell>
          <cell r="E277" t="str">
            <v>CVA PROINFA CONSTITUIÇÃO</v>
          </cell>
          <cell r="F277">
            <v>-1202</v>
          </cell>
          <cell r="G277" t="e">
            <v>#N/A</v>
          </cell>
          <cell r="H277" t="e">
            <v>#N/A</v>
          </cell>
        </row>
        <row r="278">
          <cell r="D278">
            <v>111110306</v>
          </cell>
          <cell r="E278" t="str">
            <v>CVA PROINFA AMORTIZAÇÃO</v>
          </cell>
          <cell r="F278">
            <v>285</v>
          </cell>
          <cell r="G278">
            <v>-1984370.73</v>
          </cell>
          <cell r="H278">
            <v>-1984</v>
          </cell>
        </row>
        <row r="279">
          <cell r="D279">
            <v>1111104</v>
          </cell>
          <cell r="E279" t="str">
            <v>TRANSPORTE DE ENERGIA PELA REDE BÁSICA</v>
          </cell>
          <cell r="F279">
            <v>-20805</v>
          </cell>
          <cell r="G279">
            <v>-11775867.25</v>
          </cell>
          <cell r="H279">
            <v>-11776</v>
          </cell>
        </row>
        <row r="280">
          <cell r="D280">
            <v>111110402</v>
          </cell>
          <cell r="E280" t="str">
            <v>(-)REVERSÃO ATIVO REGULATÓRIO</v>
          </cell>
          <cell r="F280">
            <v>11905</v>
          </cell>
          <cell r="G280" t="e">
            <v>#N/A</v>
          </cell>
          <cell r="H280" t="e">
            <v>#N/A</v>
          </cell>
        </row>
        <row r="281">
          <cell r="D281">
            <v>111110403</v>
          </cell>
          <cell r="E281" t="str">
            <v>OCPC 08</v>
          </cell>
          <cell r="F281">
            <v>-493</v>
          </cell>
          <cell r="G281" t="e">
            <v>#N/A</v>
          </cell>
          <cell r="H281" t="e">
            <v>#N/A</v>
          </cell>
        </row>
        <row r="282">
          <cell r="D282">
            <v>111110405</v>
          </cell>
          <cell r="E282" t="str">
            <v>CVA REDE BÁSICA CONSTITUIÇÃO</v>
          </cell>
          <cell r="F282">
            <v>-38752</v>
          </cell>
          <cell r="G282" t="e">
            <v>#N/A</v>
          </cell>
          <cell r="H282" t="e">
            <v>#N/A</v>
          </cell>
        </row>
        <row r="283">
          <cell r="D283">
            <v>111110406</v>
          </cell>
          <cell r="E283" t="str">
            <v>CVA REDE BÁSICA AMORTIZAÇÃO</v>
          </cell>
          <cell r="F283">
            <v>6535</v>
          </cell>
          <cell r="G283">
            <v>-11775867.25</v>
          </cell>
          <cell r="H283">
            <v>-11776</v>
          </cell>
        </row>
        <row r="284">
          <cell r="D284">
            <v>1111106</v>
          </cell>
          <cell r="E284" t="str">
            <v>ENCARGO DE SERVIÇO DE SISTEMA - ESS</v>
          </cell>
          <cell r="F284">
            <v>0</v>
          </cell>
          <cell r="G284" t="e">
            <v>#N/A</v>
          </cell>
          <cell r="H284" t="e">
            <v>#N/A</v>
          </cell>
        </row>
        <row r="285">
          <cell r="D285">
            <v>111110602</v>
          </cell>
          <cell r="E285" t="str">
            <v>(-)REVERSÃO ATIVO REGULATÓRIO</v>
          </cell>
          <cell r="F285">
            <v>5483</v>
          </cell>
          <cell r="G285" t="e">
            <v>#N/A</v>
          </cell>
          <cell r="H285" t="e">
            <v>#N/A</v>
          </cell>
        </row>
        <row r="286">
          <cell r="D286">
            <v>111110603</v>
          </cell>
          <cell r="E286" t="str">
            <v>OCPC 08</v>
          </cell>
          <cell r="F286">
            <v>-5483</v>
          </cell>
          <cell r="G286" t="e">
            <v>#N/A</v>
          </cell>
          <cell r="H286" t="e">
            <v>#N/A</v>
          </cell>
        </row>
        <row r="287">
          <cell r="D287">
            <v>1111107</v>
          </cell>
          <cell r="E287" t="str">
            <v>CONTA DE DESENVOLVIMENTO ENERGÉTICO - CDE</v>
          </cell>
          <cell r="F287">
            <v>-7597</v>
          </cell>
          <cell r="G287">
            <v>-342784.43</v>
          </cell>
          <cell r="H287">
            <v>-343</v>
          </cell>
        </row>
        <row r="288">
          <cell r="D288">
            <v>111110702</v>
          </cell>
          <cell r="E288" t="str">
            <v>(-)REVERSÃO ATIVO REGULATÓRIO</v>
          </cell>
          <cell r="F288">
            <v>25657</v>
          </cell>
          <cell r="G288">
            <v>-0.12</v>
          </cell>
          <cell r="H288">
            <v>0</v>
          </cell>
        </row>
        <row r="289">
          <cell r="D289">
            <v>111110705</v>
          </cell>
          <cell r="E289" t="str">
            <v>CVA CDE CONSTITUIÇÃO</v>
          </cell>
          <cell r="F289">
            <v>-33728</v>
          </cell>
          <cell r="G289" t="e">
            <v>#N/A</v>
          </cell>
          <cell r="H289" t="e">
            <v>#N/A</v>
          </cell>
        </row>
        <row r="290">
          <cell r="D290">
            <v>111110706</v>
          </cell>
          <cell r="E290" t="str">
            <v>CVA CDE AMORTIZAÇÃO</v>
          </cell>
          <cell r="F290">
            <v>475</v>
          </cell>
          <cell r="G290">
            <v>-342784.31</v>
          </cell>
          <cell r="H290">
            <v>-343</v>
          </cell>
        </row>
        <row r="291">
          <cell r="D291">
            <v>11112</v>
          </cell>
          <cell r="E291" t="str">
            <v>DEMAIS ATIVOS FINANCEIROS SETORIAIS</v>
          </cell>
          <cell r="F291">
            <v>-106930</v>
          </cell>
          <cell r="G291">
            <v>-11400712.130000001</v>
          </cell>
          <cell r="H291">
            <v>-11401</v>
          </cell>
        </row>
        <row r="292">
          <cell r="D292">
            <v>1111204</v>
          </cell>
          <cell r="E292" t="str">
            <v>NEUTRALIDADE DA PARCELA A</v>
          </cell>
          <cell r="F292">
            <v>-19007</v>
          </cell>
          <cell r="G292" t="e">
            <v>#N/A</v>
          </cell>
          <cell r="H292" t="e">
            <v>#N/A</v>
          </cell>
        </row>
        <row r="293">
          <cell r="D293">
            <v>111120402</v>
          </cell>
          <cell r="E293" t="str">
            <v>CONSTTUIÇÃO NEUTRALIDADE DA PARCELA A - RH  2448/2018 ANEEL</v>
          </cell>
          <cell r="F293">
            <v>-28511</v>
          </cell>
          <cell r="G293" t="e">
            <v>#N/A</v>
          </cell>
          <cell r="H293" t="e">
            <v>#N/A</v>
          </cell>
        </row>
        <row r="294">
          <cell r="D294">
            <v>111120403</v>
          </cell>
          <cell r="E294" t="str">
            <v>AMORTIZAÇÃO NEUTRALIDADE PARCELA A -RH 2444/2018</v>
          </cell>
          <cell r="F294">
            <v>9504</v>
          </cell>
          <cell r="G294" t="e">
            <v>#N/A</v>
          </cell>
          <cell r="H294" t="e">
            <v>#N/A</v>
          </cell>
        </row>
        <row r="295">
          <cell r="D295">
            <v>1111299</v>
          </cell>
          <cell r="E295" t="str">
            <v>OUTROS</v>
          </cell>
          <cell r="F295">
            <v>-87923</v>
          </cell>
          <cell r="G295">
            <v>-11400712.130000001</v>
          </cell>
          <cell r="H295">
            <v>-11401</v>
          </cell>
        </row>
        <row r="296">
          <cell r="D296">
            <v>111129911</v>
          </cell>
          <cell r="E296" t="str">
            <v>GARANTIA FINANC. NA CONTRAT. REGULADA DE ENERG. CICLO 2017/2018</v>
          </cell>
          <cell r="F296">
            <v>-2765</v>
          </cell>
          <cell r="G296" t="e">
            <v>#N/A</v>
          </cell>
          <cell r="H296" t="e">
            <v>#N/A</v>
          </cell>
        </row>
        <row r="297">
          <cell r="D297">
            <v>111129913</v>
          </cell>
          <cell r="E297" t="str">
            <v>ANTECIPAÇÃO DOS COMPONENTES FINANCEIROS</v>
          </cell>
          <cell r="F297">
            <v>-116725</v>
          </cell>
          <cell r="G297" t="e">
            <v>#N/A</v>
          </cell>
          <cell r="H297" t="e">
            <v>#N/A</v>
          </cell>
        </row>
        <row r="298">
          <cell r="D298">
            <v>111129914</v>
          </cell>
          <cell r="E298" t="str">
            <v>REVERSÃO ANGRA III</v>
          </cell>
          <cell r="F298">
            <v>-2605</v>
          </cell>
          <cell r="G298" t="e">
            <v>#N/A</v>
          </cell>
          <cell r="H298" t="e">
            <v>#N/A</v>
          </cell>
        </row>
        <row r="299">
          <cell r="D299">
            <v>11112991401</v>
          </cell>
          <cell r="E299" t="str">
            <v>CONSITUIÇÃO.</v>
          </cell>
          <cell r="F299">
            <v>-3907</v>
          </cell>
          <cell r="G299" t="e">
            <v>#N/A</v>
          </cell>
          <cell r="H299" t="e">
            <v>#N/A</v>
          </cell>
        </row>
        <row r="300">
          <cell r="D300">
            <v>11112991402</v>
          </cell>
          <cell r="E300" t="str">
            <v>(-) AMORTIZAÇÃO</v>
          </cell>
          <cell r="F300">
            <v>1302</v>
          </cell>
          <cell r="G300" t="e">
            <v>#N/A</v>
          </cell>
          <cell r="H300" t="e">
            <v>#N/A</v>
          </cell>
        </row>
        <row r="301">
          <cell r="D301">
            <v>111129915</v>
          </cell>
          <cell r="E301" t="str">
            <v>GARANTIA FINANCEIRA CICLO 2018/2019</v>
          </cell>
          <cell r="F301">
            <v>-2750</v>
          </cell>
          <cell r="G301">
            <v>-3330159.81</v>
          </cell>
          <cell r="H301">
            <v>-3330</v>
          </cell>
        </row>
        <row r="302">
          <cell r="D302">
            <v>11112991501</v>
          </cell>
          <cell r="E302" t="str">
            <v>CONSTITUIÇÃO</v>
          </cell>
          <cell r="F302">
            <v>-2750</v>
          </cell>
          <cell r="G302" t="e">
            <v>#N/A</v>
          </cell>
          <cell r="H302" t="e">
            <v>#N/A</v>
          </cell>
        </row>
        <row r="303">
          <cell r="D303">
            <v>11112991502</v>
          </cell>
          <cell r="E303" t="str">
            <v>(-) AMORTIZAÇÃO</v>
          </cell>
          <cell r="F303">
            <v>0</v>
          </cell>
          <cell r="G303">
            <v>-3330159.81</v>
          </cell>
          <cell r="H303">
            <v>-3330</v>
          </cell>
        </row>
        <row r="304">
          <cell r="D304">
            <v>111129916</v>
          </cell>
          <cell r="E304" t="str">
            <v>GARANTIA FINANCEIRA AMORTIZAÇÃO CICLO 2017/2018</v>
          </cell>
          <cell r="F304">
            <v>922</v>
          </cell>
          <cell r="G304" t="e">
            <v>#N/A</v>
          </cell>
          <cell r="H304" t="e">
            <v>#N/A</v>
          </cell>
        </row>
        <row r="305">
          <cell r="D305">
            <v>111129917</v>
          </cell>
          <cell r="E305" t="str">
            <v>AJUSTE CUSD - RH ANEEL 2444/2018</v>
          </cell>
          <cell r="F305">
            <v>-804</v>
          </cell>
          <cell r="G305" t="e">
            <v>#N/A</v>
          </cell>
          <cell r="H305" t="e">
            <v>#N/A</v>
          </cell>
        </row>
        <row r="306">
          <cell r="D306">
            <v>11112991701</v>
          </cell>
          <cell r="E306" t="str">
            <v>CONSTITUIÇÃO</v>
          </cell>
          <cell r="F306">
            <v>-1206</v>
          </cell>
          <cell r="G306" t="e">
            <v>#N/A</v>
          </cell>
          <cell r="H306" t="e">
            <v>#N/A</v>
          </cell>
        </row>
        <row r="307">
          <cell r="D307">
            <v>11112991702</v>
          </cell>
          <cell r="E307" t="str">
            <v>(-) AMORTIZAÇÃO</v>
          </cell>
          <cell r="F307">
            <v>402</v>
          </cell>
          <cell r="G307" t="e">
            <v>#N/A</v>
          </cell>
          <cell r="H307" t="e">
            <v>#N/A</v>
          </cell>
        </row>
        <row r="308">
          <cell r="D308">
            <v>111129919</v>
          </cell>
          <cell r="E308" t="str">
            <v>COMPENSAÇÃO REF. ACORDOS BILATERAIS DE CCEAR -RH ANEEL 2444/2018</v>
          </cell>
          <cell r="F308">
            <v>-1624</v>
          </cell>
          <cell r="G308" t="e">
            <v>#N/A</v>
          </cell>
          <cell r="H308" t="e">
            <v>#N/A</v>
          </cell>
        </row>
        <row r="309">
          <cell r="D309">
            <v>11112991901</v>
          </cell>
          <cell r="E309" t="str">
            <v>CONSTITUIÇÃO</v>
          </cell>
          <cell r="F309">
            <v>-2436</v>
          </cell>
          <cell r="G309" t="e">
            <v>#N/A</v>
          </cell>
          <cell r="H309" t="e">
            <v>#N/A</v>
          </cell>
        </row>
        <row r="310">
          <cell r="D310">
            <v>11112991902</v>
          </cell>
          <cell r="E310" t="str">
            <v>(-) AMORTIZAÇÃO</v>
          </cell>
          <cell r="F310">
            <v>812</v>
          </cell>
          <cell r="G310" t="e">
            <v>#N/A</v>
          </cell>
          <cell r="H310" t="e">
            <v>#N/A</v>
          </cell>
        </row>
        <row r="311">
          <cell r="D311">
            <v>111129920</v>
          </cell>
          <cell r="E311" t="str">
            <v>DIFERIMENTO DA PARCELA B - RESOLUÇÃO 2444/2018</v>
          </cell>
          <cell r="F311">
            <v>-480</v>
          </cell>
          <cell r="G311" t="e">
            <v>#N/A</v>
          </cell>
          <cell r="H311" t="e">
            <v>#N/A</v>
          </cell>
        </row>
        <row r="312">
          <cell r="D312">
            <v>11112992001</v>
          </cell>
          <cell r="E312" t="str">
            <v>CONSTITUIÇÃO</v>
          </cell>
          <cell r="F312">
            <v>-720</v>
          </cell>
          <cell r="G312" t="e">
            <v>#N/A</v>
          </cell>
          <cell r="H312" t="e">
            <v>#N/A</v>
          </cell>
        </row>
        <row r="313">
          <cell r="D313">
            <v>11112992002</v>
          </cell>
          <cell r="E313" t="str">
            <v>(-) AMORTIZAÇÃO</v>
          </cell>
          <cell r="F313">
            <v>240</v>
          </cell>
          <cell r="G313" t="e">
            <v>#N/A</v>
          </cell>
          <cell r="H313" t="e">
            <v>#N/A</v>
          </cell>
        </row>
        <row r="314">
          <cell r="D314">
            <v>111129921</v>
          </cell>
          <cell r="E314" t="str">
            <v>(-) AMORTIZAÇÃO ANTECIPAÇÃO DOS COM. FINANCEIROS</v>
          </cell>
          <cell r="F314">
            <v>38908</v>
          </cell>
          <cell r="G314" t="e">
            <v>#N/A</v>
          </cell>
          <cell r="H314" t="e">
            <v>#N/A</v>
          </cell>
        </row>
        <row r="315">
          <cell r="D315">
            <v>111129922</v>
          </cell>
          <cell r="E315" t="str">
            <v>COMPENSAÇÃO REF. ACORDO BILATERAIL DE CCEAR</v>
          </cell>
          <cell r="F315">
            <v>0</v>
          </cell>
          <cell r="G315">
            <v>-7936245.46</v>
          </cell>
          <cell r="H315">
            <v>-7936</v>
          </cell>
        </row>
        <row r="316">
          <cell r="D316">
            <v>11112992201</v>
          </cell>
          <cell r="E316" t="str">
            <v>CONSTITUIÇÃO</v>
          </cell>
          <cell r="F316">
            <v>0</v>
          </cell>
          <cell r="G316" t="e">
            <v>#N/A</v>
          </cell>
          <cell r="H316" t="e">
            <v>#N/A</v>
          </cell>
        </row>
        <row r="317">
          <cell r="D317">
            <v>11112992202</v>
          </cell>
          <cell r="E317" t="str">
            <v>(-)AMORTIZAÇÃO</v>
          </cell>
          <cell r="F317">
            <v>0</v>
          </cell>
          <cell r="G317">
            <v>-7936245.46</v>
          </cell>
          <cell r="H317">
            <v>-7936</v>
          </cell>
        </row>
        <row r="318">
          <cell r="D318">
            <v>111129923</v>
          </cell>
          <cell r="E318" t="str">
            <v>DIFERIMENTO DA PARCELA B</v>
          </cell>
          <cell r="F318">
            <v>0</v>
          </cell>
          <cell r="G318">
            <v>-134306.85999999999</v>
          </cell>
          <cell r="H318">
            <v>-134</v>
          </cell>
        </row>
        <row r="319">
          <cell r="D319">
            <v>11112992301</v>
          </cell>
          <cell r="E319" t="str">
            <v>CONSTITUIÇÃO</v>
          </cell>
          <cell r="F319">
            <v>0</v>
          </cell>
          <cell r="G319" t="e">
            <v>#N/A</v>
          </cell>
          <cell r="H319" t="e">
            <v>#N/A</v>
          </cell>
        </row>
        <row r="320">
          <cell r="D320">
            <v>11112992302</v>
          </cell>
          <cell r="E320" t="str">
            <v>(-)AMORTIZAÇÃO</v>
          </cell>
          <cell r="F320">
            <v>0</v>
          </cell>
          <cell r="G320">
            <v>-134306.85999999999</v>
          </cell>
          <cell r="H320">
            <v>-134</v>
          </cell>
        </row>
        <row r="321">
          <cell r="D321">
            <v>1112</v>
          </cell>
          <cell r="E321" t="str">
            <v>DESPESAS PAGAS ANTECIPADAMENTE</v>
          </cell>
          <cell r="F321">
            <v>-2539</v>
          </cell>
          <cell r="G321">
            <v>-3461457.97</v>
          </cell>
          <cell r="H321">
            <v>-3461</v>
          </cell>
        </row>
        <row r="322">
          <cell r="D322">
            <v>11129</v>
          </cell>
          <cell r="E322" t="str">
            <v>OUTROS</v>
          </cell>
          <cell r="F322">
            <v>-2539</v>
          </cell>
          <cell r="G322">
            <v>-3461457.97</v>
          </cell>
          <cell r="H322">
            <v>-3461</v>
          </cell>
        </row>
        <row r="323">
          <cell r="D323">
            <v>1112901</v>
          </cell>
          <cell r="E323" t="str">
            <v>PROINFA</v>
          </cell>
          <cell r="F323">
            <v>-2539</v>
          </cell>
          <cell r="G323">
            <v>-2538591.6800000002</v>
          </cell>
          <cell r="H323">
            <v>-2539</v>
          </cell>
        </row>
        <row r="324">
          <cell r="D324">
            <v>1112902</v>
          </cell>
          <cell r="E324" t="str">
            <v>ADIANTAMENTO 13º SALÁRIO</v>
          </cell>
          <cell r="F324">
            <v>0</v>
          </cell>
          <cell r="G324">
            <v>-922866.29</v>
          </cell>
          <cell r="H324">
            <v>-923</v>
          </cell>
        </row>
        <row r="325">
          <cell r="D325">
            <v>1112905</v>
          </cell>
          <cell r="E325" t="str">
            <v>ADIANTAMENTO AUXILIO ALIMENTAÇÃO</v>
          </cell>
          <cell r="F325">
            <v>0</v>
          </cell>
          <cell r="G325" t="e">
            <v>#N/A</v>
          </cell>
          <cell r="H325" t="e">
            <v>#N/A</v>
          </cell>
        </row>
        <row r="326">
          <cell r="D326">
            <v>1119</v>
          </cell>
          <cell r="E326" t="str">
            <v>OUTROS ATIVOS CIRCULANTES</v>
          </cell>
          <cell r="F326">
            <v>-55353</v>
          </cell>
          <cell r="G326">
            <v>-117796317.38</v>
          </cell>
          <cell r="H326">
            <v>-117796</v>
          </cell>
        </row>
        <row r="327">
          <cell r="D327">
            <v>11191</v>
          </cell>
          <cell r="E327" t="str">
            <v>CRÉDITOS A RECEBER</v>
          </cell>
          <cell r="F327">
            <v>-54926</v>
          </cell>
          <cell r="G327">
            <v>-118036538.63</v>
          </cell>
          <cell r="H327">
            <v>-118037</v>
          </cell>
        </row>
        <row r="328">
          <cell r="D328">
            <v>1119101</v>
          </cell>
          <cell r="E328" t="str">
            <v>EMPREGADOS</v>
          </cell>
          <cell r="F328">
            <v>-3060</v>
          </cell>
          <cell r="G328">
            <v>-190268.02</v>
          </cell>
          <cell r="H328">
            <v>-190</v>
          </cell>
        </row>
        <row r="329">
          <cell r="D329">
            <v>111910101</v>
          </cell>
          <cell r="E329" t="str">
            <v>ADIANTAMENTOS</v>
          </cell>
          <cell r="F329">
            <v>0</v>
          </cell>
          <cell r="G329">
            <v>-174.36</v>
          </cell>
          <cell r="H329">
            <v>0</v>
          </cell>
        </row>
        <row r="330">
          <cell r="D330">
            <v>1119101013243</v>
          </cell>
          <cell r="E330" t="str">
            <v>LOUZIVANIA EUGENIO DOS SANTOS</v>
          </cell>
          <cell r="F330">
            <v>0</v>
          </cell>
          <cell r="G330">
            <v>0</v>
          </cell>
          <cell r="H330">
            <v>0</v>
          </cell>
        </row>
        <row r="331">
          <cell r="D331">
            <v>1119101013399</v>
          </cell>
          <cell r="E331" t="str">
            <v>GIVANILDO DUARTE SILVA</v>
          </cell>
          <cell r="F331">
            <v>0</v>
          </cell>
          <cell r="G331">
            <v>-72</v>
          </cell>
          <cell r="H331">
            <v>0</v>
          </cell>
        </row>
        <row r="332">
          <cell r="D332">
            <v>1119101013649</v>
          </cell>
          <cell r="E332" t="str">
            <v>GUSTAVO CHAVES DE MELO COSTA</v>
          </cell>
          <cell r="F332">
            <v>0</v>
          </cell>
          <cell r="G332">
            <v>-98.15</v>
          </cell>
          <cell r="H332">
            <v>0</v>
          </cell>
        </row>
        <row r="333">
          <cell r="D333">
            <v>1119101014335</v>
          </cell>
          <cell r="E333" t="str">
            <v>CASSIO NATAN SANTOS FERREIRA</v>
          </cell>
          <cell r="F333">
            <v>0</v>
          </cell>
          <cell r="G333">
            <v>-4.21</v>
          </cell>
          <cell r="H333">
            <v>0</v>
          </cell>
        </row>
        <row r="334">
          <cell r="D334">
            <v>111910102</v>
          </cell>
          <cell r="E334" t="str">
            <v>ADIANTAMENTO PARA VIAGEM</v>
          </cell>
          <cell r="F334">
            <v>-106</v>
          </cell>
          <cell r="G334">
            <v>-168648.81</v>
          </cell>
          <cell r="H334">
            <v>-169</v>
          </cell>
        </row>
        <row r="335">
          <cell r="D335">
            <v>111910103</v>
          </cell>
          <cell r="E335" t="str">
            <v>DEPÓSITO ANTECIPADO - FÉRIAS</v>
          </cell>
          <cell r="F335">
            <v>-2936</v>
          </cell>
          <cell r="G335">
            <v>-10320.49</v>
          </cell>
          <cell r="H335">
            <v>-10</v>
          </cell>
        </row>
        <row r="336">
          <cell r="D336">
            <v>111910104</v>
          </cell>
          <cell r="E336" t="str">
            <v>FORNECIMENTO DE UTILIDADE</v>
          </cell>
          <cell r="F336">
            <v>-18</v>
          </cell>
          <cell r="G336">
            <v>-11124.36</v>
          </cell>
          <cell r="H336">
            <v>-11</v>
          </cell>
        </row>
        <row r="337">
          <cell r="D337">
            <v>1119103</v>
          </cell>
          <cell r="E337" t="str">
            <v>TÍTULOS DE CRÉDITOS A RECEBER</v>
          </cell>
          <cell r="F337">
            <v>-44</v>
          </cell>
          <cell r="G337">
            <v>-183435.62</v>
          </cell>
          <cell r="H337">
            <v>-183</v>
          </cell>
        </row>
        <row r="338">
          <cell r="D338">
            <v>1119103001</v>
          </cell>
          <cell r="E338" t="str">
            <v>TITULO DE CRÉDITO A RECEBER   DIF. PRÓX. FATU</v>
          </cell>
          <cell r="F338">
            <v>26</v>
          </cell>
          <cell r="G338">
            <v>72085.17</v>
          </cell>
          <cell r="H338">
            <v>72</v>
          </cell>
        </row>
        <row r="339">
          <cell r="D339">
            <v>1119103002</v>
          </cell>
          <cell r="E339" t="str">
            <v>TITULOS DE CREDITOS A RECEBER FATURA ANTERIOR</v>
          </cell>
          <cell r="F339">
            <v>-71</v>
          </cell>
          <cell r="G339">
            <v>-255520.79</v>
          </cell>
          <cell r="H339">
            <v>-256</v>
          </cell>
        </row>
        <row r="340">
          <cell r="D340">
            <v>111910301</v>
          </cell>
          <cell r="E340" t="str">
            <v>TELEMAR</v>
          </cell>
          <cell r="F340">
            <v>0</v>
          </cell>
          <cell r="G340" t="e">
            <v>#N/A</v>
          </cell>
          <cell r="H340" t="e">
            <v>#N/A</v>
          </cell>
        </row>
        <row r="341">
          <cell r="D341">
            <v>111910302</v>
          </cell>
          <cell r="E341" t="str">
            <v>GOV. ESTADO - PROJETO LUZ SANTA</v>
          </cell>
          <cell r="F341">
            <v>0</v>
          </cell>
          <cell r="G341" t="e">
            <v>#N/A</v>
          </cell>
          <cell r="H341" t="e">
            <v>#N/A</v>
          </cell>
        </row>
        <row r="342">
          <cell r="D342">
            <v>111910303</v>
          </cell>
          <cell r="E342" t="str">
            <v>SERVIÇOS TERCEIRO PRESTADO</v>
          </cell>
          <cell r="F342">
            <v>0</v>
          </cell>
          <cell r="G342" t="e">
            <v>#N/A</v>
          </cell>
          <cell r="H342" t="e">
            <v>#N/A</v>
          </cell>
        </row>
        <row r="343">
          <cell r="D343">
            <v>111910304</v>
          </cell>
          <cell r="E343" t="str">
            <v>PAGAMENTO DIFERENÇA FATURA ANTERIOR</v>
          </cell>
          <cell r="F343">
            <v>0</v>
          </cell>
          <cell r="G343" t="e">
            <v>#N/A</v>
          </cell>
          <cell r="H343" t="e">
            <v>#N/A</v>
          </cell>
        </row>
        <row r="344">
          <cell r="D344">
            <v>111910305</v>
          </cell>
          <cell r="E344" t="str">
            <v>PARCELAMENTO DE SERVIÇOS</v>
          </cell>
          <cell r="F344">
            <v>0</v>
          </cell>
          <cell r="G344" t="e">
            <v>#N/A</v>
          </cell>
          <cell r="H344" t="e">
            <v>#N/A</v>
          </cell>
        </row>
        <row r="345">
          <cell r="D345">
            <v>111910306</v>
          </cell>
          <cell r="E345" t="str">
            <v>SERVIÇO MANUTENÇÃO NO POSTE</v>
          </cell>
          <cell r="F345">
            <v>0</v>
          </cell>
          <cell r="G345" t="e">
            <v>#N/A</v>
          </cell>
          <cell r="H345" t="e">
            <v>#N/A</v>
          </cell>
        </row>
        <row r="346">
          <cell r="D346">
            <v>111910307</v>
          </cell>
          <cell r="E346" t="str">
            <v>CONTAS RECEBIDAS A MENOR</v>
          </cell>
          <cell r="F346">
            <v>0</v>
          </cell>
          <cell r="G346" t="e">
            <v>#N/A</v>
          </cell>
          <cell r="H346" t="e">
            <v>#N/A</v>
          </cell>
        </row>
        <row r="347">
          <cell r="D347">
            <v>111910308</v>
          </cell>
          <cell r="E347" t="str">
            <v>DIFERENÇA DE CONSUNO KWH</v>
          </cell>
          <cell r="F347">
            <v>0</v>
          </cell>
          <cell r="G347" t="e">
            <v>#N/A</v>
          </cell>
          <cell r="H347" t="e">
            <v>#N/A</v>
          </cell>
        </row>
        <row r="348">
          <cell r="D348">
            <v>111910310</v>
          </cell>
          <cell r="E348" t="str">
            <v>EMBRATEL</v>
          </cell>
          <cell r="F348">
            <v>0</v>
          </cell>
          <cell r="G348" t="e">
            <v>#N/A</v>
          </cell>
          <cell r="H348" t="e">
            <v>#N/A</v>
          </cell>
        </row>
        <row r="349">
          <cell r="D349">
            <v>111910311</v>
          </cell>
          <cell r="E349" t="str">
            <v>DIFERENÇA DE MED.MONOFASICO/TRIFASICO</v>
          </cell>
          <cell r="F349">
            <v>0</v>
          </cell>
          <cell r="G349" t="e">
            <v>#N/A</v>
          </cell>
          <cell r="H349" t="e">
            <v>#N/A</v>
          </cell>
        </row>
        <row r="350">
          <cell r="D350">
            <v>111910312</v>
          </cell>
          <cell r="E350" t="str">
            <v>COMERCIAL CARVALHO &amp; FERNANDES LTDA</v>
          </cell>
          <cell r="F350">
            <v>0</v>
          </cell>
          <cell r="G350" t="e">
            <v>#N/A</v>
          </cell>
          <cell r="H350" t="e">
            <v>#N/A</v>
          </cell>
        </row>
        <row r="351">
          <cell r="D351">
            <v>111910313</v>
          </cell>
          <cell r="E351" t="str">
            <v>CLARO S/A</v>
          </cell>
          <cell r="F351">
            <v>0</v>
          </cell>
          <cell r="G351" t="e">
            <v>#N/A</v>
          </cell>
          <cell r="H351" t="e">
            <v>#N/A</v>
          </cell>
        </row>
        <row r="352">
          <cell r="D352">
            <v>111910314</v>
          </cell>
          <cell r="E352" t="str">
            <v>NET SERVIÇOS DE COMUNICAÇÃO S/A</v>
          </cell>
          <cell r="F352">
            <v>0</v>
          </cell>
          <cell r="G352" t="e">
            <v>#N/A</v>
          </cell>
          <cell r="H352" t="e">
            <v>#N/A</v>
          </cell>
        </row>
        <row r="353">
          <cell r="D353">
            <v>111910315</v>
          </cell>
          <cell r="E353" t="str">
            <v>TITULOS A RECEBER ( DIVERSOS )</v>
          </cell>
          <cell r="F353">
            <v>0</v>
          </cell>
          <cell r="G353" t="e">
            <v>#N/A</v>
          </cell>
          <cell r="H353" t="e">
            <v>#N/A</v>
          </cell>
        </row>
        <row r="354">
          <cell r="D354">
            <v>111910316</v>
          </cell>
          <cell r="E354" t="str">
            <v>CUSTOS ADMINISTRATIVOS DE COBRANÇA</v>
          </cell>
          <cell r="F354">
            <v>0</v>
          </cell>
          <cell r="G354" t="e">
            <v>#N/A</v>
          </cell>
          <cell r="H354" t="e">
            <v>#N/A</v>
          </cell>
        </row>
        <row r="355">
          <cell r="D355">
            <v>111910318</v>
          </cell>
          <cell r="E355" t="str">
            <v>A.R. G3TELECOM ASSOCIADOS LTDA-ME</v>
          </cell>
          <cell r="F355">
            <v>0</v>
          </cell>
          <cell r="G355" t="e">
            <v>#N/A</v>
          </cell>
          <cell r="H355" t="e">
            <v>#N/A</v>
          </cell>
        </row>
        <row r="356">
          <cell r="D356">
            <v>111910319</v>
          </cell>
          <cell r="E356" t="str">
            <v>EVALDO SOUSA CARVALHO-ME</v>
          </cell>
          <cell r="F356">
            <v>0</v>
          </cell>
          <cell r="G356" t="e">
            <v>#N/A</v>
          </cell>
          <cell r="H356" t="e">
            <v>#N/A</v>
          </cell>
        </row>
        <row r="357">
          <cell r="D357">
            <v>111910321</v>
          </cell>
          <cell r="E357" t="str">
            <v>VIRTUAL NET TELECOMUNICAÇÕES LTDA-ME</v>
          </cell>
          <cell r="F357">
            <v>0</v>
          </cell>
          <cell r="G357" t="e">
            <v>#N/A</v>
          </cell>
          <cell r="H357" t="e">
            <v>#N/A</v>
          </cell>
        </row>
        <row r="358">
          <cell r="D358">
            <v>111910327</v>
          </cell>
          <cell r="E358" t="str">
            <v>VIRTEX LTDA-ME</v>
          </cell>
          <cell r="F358">
            <v>0</v>
          </cell>
          <cell r="G358" t="e">
            <v>#N/A</v>
          </cell>
          <cell r="H358" t="e">
            <v>#N/A</v>
          </cell>
        </row>
        <row r="359">
          <cell r="D359">
            <v>111910328</v>
          </cell>
          <cell r="E359" t="str">
            <v>VIVO</v>
          </cell>
          <cell r="F359">
            <v>0</v>
          </cell>
          <cell r="G359" t="e">
            <v>#N/A</v>
          </cell>
          <cell r="H359" t="e">
            <v>#N/A</v>
          </cell>
        </row>
        <row r="360">
          <cell r="D360">
            <v>111910329</v>
          </cell>
          <cell r="E360" t="str">
            <v>DALVENISA ELISA DE SOUSA - ME</v>
          </cell>
          <cell r="F360">
            <v>0</v>
          </cell>
          <cell r="G360" t="e">
            <v>#N/A</v>
          </cell>
          <cell r="H360" t="e">
            <v>#N/A</v>
          </cell>
        </row>
        <row r="361">
          <cell r="D361">
            <v>111910330</v>
          </cell>
          <cell r="E361" t="str">
            <v>RL - NET LTDA-ME</v>
          </cell>
          <cell r="F361">
            <v>0</v>
          </cell>
          <cell r="G361" t="e">
            <v>#N/A</v>
          </cell>
          <cell r="H361" t="e">
            <v>#N/A</v>
          </cell>
        </row>
        <row r="362">
          <cell r="D362">
            <v>1119104</v>
          </cell>
          <cell r="E362" t="str">
            <v>SERVIÇOS PRESTADOS A TERCEIROS</v>
          </cell>
          <cell r="F362">
            <v>-1823</v>
          </cell>
          <cell r="G362">
            <v>-1565223.02</v>
          </cell>
          <cell r="H362">
            <v>-1565</v>
          </cell>
        </row>
        <row r="363">
          <cell r="D363">
            <v>1119104001</v>
          </cell>
          <cell r="E363" t="str">
            <v>CONSUMIDORES</v>
          </cell>
          <cell r="F363">
            <v>-421</v>
          </cell>
          <cell r="G363">
            <v>-66402.960000000006</v>
          </cell>
          <cell r="H363">
            <v>-66</v>
          </cell>
        </row>
        <row r="364">
          <cell r="D364">
            <v>1119104002</v>
          </cell>
          <cell r="E364" t="str">
            <v>SERVIÇO CEDIDO</v>
          </cell>
          <cell r="F364">
            <v>-1402</v>
          </cell>
          <cell r="G364">
            <v>-1498820.06</v>
          </cell>
          <cell r="H364">
            <v>-1499</v>
          </cell>
        </row>
        <row r="365">
          <cell r="D365">
            <v>1119106</v>
          </cell>
          <cell r="E365" t="str">
            <v>ORDEM DE DISPÊNDIOS A DESEMBOLSAR</v>
          </cell>
          <cell r="F365">
            <v>-139</v>
          </cell>
          <cell r="G365">
            <v>4679.88</v>
          </cell>
          <cell r="H365">
            <v>5</v>
          </cell>
        </row>
        <row r="366">
          <cell r="D366">
            <v>111910601</v>
          </cell>
          <cell r="E366" t="str">
            <v>DIVERSOS</v>
          </cell>
          <cell r="F366">
            <v>5</v>
          </cell>
          <cell r="G366">
            <v>4679.88</v>
          </cell>
          <cell r="H366">
            <v>5</v>
          </cell>
        </row>
        <row r="367">
          <cell r="D367">
            <v>111910602</v>
          </cell>
          <cell r="E367" t="str">
            <v>DISPENDIOS A REEMBOLSAR EM CURSO</v>
          </cell>
          <cell r="F367">
            <v>-144</v>
          </cell>
          <cell r="G367" t="e">
            <v>#N/A</v>
          </cell>
          <cell r="H367" t="e">
            <v>#N/A</v>
          </cell>
        </row>
        <row r="368">
          <cell r="D368">
            <v>1119108</v>
          </cell>
          <cell r="E368" t="str">
            <v>RENDAS A RECEBER</v>
          </cell>
          <cell r="F368">
            <v>-14425</v>
          </cell>
          <cell r="G368">
            <v>-7205093.1799999997</v>
          </cell>
          <cell r="H368">
            <v>-7205</v>
          </cell>
        </row>
        <row r="369">
          <cell r="D369">
            <v>111910801</v>
          </cell>
          <cell r="E369" t="str">
            <v>TELEMAR USO MUTUO</v>
          </cell>
          <cell r="F369">
            <v>-11414</v>
          </cell>
          <cell r="G369">
            <v>-2645309.63</v>
          </cell>
          <cell r="H369">
            <v>-2645</v>
          </cell>
        </row>
        <row r="370">
          <cell r="D370">
            <v>111910802</v>
          </cell>
          <cell r="E370" t="str">
            <v>CLARO/EMBRATEL</v>
          </cell>
          <cell r="F370">
            <v>-1370</v>
          </cell>
          <cell r="G370">
            <v>-1299816.6200000001</v>
          </cell>
          <cell r="H370">
            <v>-1300</v>
          </cell>
        </row>
        <row r="371">
          <cell r="D371">
            <v>111910803</v>
          </cell>
          <cell r="E371" t="str">
            <v>PROVEDORA CMA INTERNET LTDA</v>
          </cell>
          <cell r="F371">
            <v>-16</v>
          </cell>
          <cell r="G371">
            <v>-234980.09</v>
          </cell>
          <cell r="H371">
            <v>-235</v>
          </cell>
        </row>
        <row r="372">
          <cell r="D372">
            <v>111910804</v>
          </cell>
          <cell r="E372" t="str">
            <v>CLARO /A</v>
          </cell>
          <cell r="F372">
            <v>-10</v>
          </cell>
          <cell r="G372">
            <v>-281166.64</v>
          </cell>
          <cell r="H372">
            <v>-281</v>
          </cell>
        </row>
        <row r="373">
          <cell r="D373">
            <v>111910805</v>
          </cell>
          <cell r="E373" t="str">
            <v>CLARO/NET SERVIÇOS DE COMUNICAÇÃO S/A</v>
          </cell>
          <cell r="F373">
            <v>-383</v>
          </cell>
          <cell r="G373">
            <v>-319415.57</v>
          </cell>
          <cell r="H373">
            <v>-319</v>
          </cell>
        </row>
        <row r="374">
          <cell r="D374">
            <v>111910806</v>
          </cell>
          <cell r="E374" t="str">
            <v>VIVO S/A</v>
          </cell>
          <cell r="F374">
            <v>-80</v>
          </cell>
          <cell r="G374">
            <v>-58829.79</v>
          </cell>
          <cell r="H374">
            <v>-59</v>
          </cell>
        </row>
        <row r="375">
          <cell r="D375">
            <v>111910807</v>
          </cell>
          <cell r="E375" t="str">
            <v>GLOBAL VILLAGE TELECOM LTDA. - GVT</v>
          </cell>
          <cell r="F375">
            <v>-34</v>
          </cell>
          <cell r="G375">
            <v>-50364.33</v>
          </cell>
          <cell r="H375">
            <v>-50</v>
          </cell>
        </row>
        <row r="376">
          <cell r="D376">
            <v>111910808</v>
          </cell>
          <cell r="E376" t="str">
            <v>FSF TECNOLOGIA LTDA</v>
          </cell>
          <cell r="F376">
            <v>-73</v>
          </cell>
          <cell r="G376">
            <v>-94070.57</v>
          </cell>
          <cell r="H376">
            <v>-94</v>
          </cell>
        </row>
        <row r="377">
          <cell r="D377">
            <v>111910809</v>
          </cell>
          <cell r="E377" t="str">
            <v>SECRETARIA ESTADUAL DE DEFESA SOCIAL - SEDS</v>
          </cell>
          <cell r="F377">
            <v>-399</v>
          </cell>
          <cell r="G377">
            <v>-434393.59999999998</v>
          </cell>
          <cell r="H377">
            <v>-434</v>
          </cell>
        </row>
        <row r="378">
          <cell r="D378">
            <v>111910810</v>
          </cell>
          <cell r="E378" t="str">
            <v>COMANDO MILITAR DO NORDESTE</v>
          </cell>
          <cell r="F378">
            <v>-8</v>
          </cell>
          <cell r="G378">
            <v>-12154.03</v>
          </cell>
          <cell r="H378">
            <v>-12</v>
          </cell>
        </row>
        <row r="379">
          <cell r="D379">
            <v>111910811</v>
          </cell>
          <cell r="E379" t="str">
            <v>TIM CELULAR S.A.</v>
          </cell>
          <cell r="F379">
            <v>-12</v>
          </cell>
          <cell r="G379">
            <v>-24031.279999999999</v>
          </cell>
          <cell r="H379">
            <v>-24</v>
          </cell>
        </row>
        <row r="380">
          <cell r="D380">
            <v>111910812</v>
          </cell>
          <cell r="E380" t="str">
            <v>PYSON COMPONENTES ELETRICOS LTDA - ME</v>
          </cell>
          <cell r="F380">
            <v>-185</v>
          </cell>
          <cell r="G380">
            <v>-185080.5</v>
          </cell>
          <cell r="H380">
            <v>-185</v>
          </cell>
        </row>
        <row r="381">
          <cell r="D381">
            <v>111910813</v>
          </cell>
          <cell r="E381" t="str">
            <v>OUTROS</v>
          </cell>
          <cell r="F381">
            <v>-49</v>
          </cell>
          <cell r="G381">
            <v>-49054.22</v>
          </cell>
          <cell r="H381">
            <v>-49</v>
          </cell>
        </row>
        <row r="382">
          <cell r="D382">
            <v>111910814</v>
          </cell>
          <cell r="E382" t="str">
            <v>MALTA E CARVALHO LTDA. -  EPP</v>
          </cell>
          <cell r="F382">
            <v>-18</v>
          </cell>
          <cell r="G382">
            <v>-19802.46</v>
          </cell>
          <cell r="H382">
            <v>-20</v>
          </cell>
        </row>
        <row r="383">
          <cell r="D383">
            <v>111910815</v>
          </cell>
          <cell r="E383" t="str">
            <v>AMBROSIO DE ARAÚJO BARROS</v>
          </cell>
          <cell r="F383">
            <v>-1</v>
          </cell>
          <cell r="G383">
            <v>-4598.88</v>
          </cell>
          <cell r="H383">
            <v>-5</v>
          </cell>
        </row>
        <row r="384">
          <cell r="D384">
            <v>111910816</v>
          </cell>
          <cell r="E384" t="str">
            <v>ALEX CORREIA PINHEIRO &amp; CIA. LTDA. ME</v>
          </cell>
          <cell r="F384">
            <v>-1</v>
          </cell>
          <cell r="G384">
            <v>-1486.01</v>
          </cell>
          <cell r="H384">
            <v>-1</v>
          </cell>
        </row>
        <row r="385">
          <cell r="D385">
            <v>111910817</v>
          </cell>
          <cell r="E385" t="str">
            <v>ALFA TECNOLOGIA E SERVIÇOS EIRELI - ME</v>
          </cell>
          <cell r="F385">
            <v>-7</v>
          </cell>
          <cell r="G385">
            <v>-14606.68</v>
          </cell>
          <cell r="H385">
            <v>-15</v>
          </cell>
        </row>
        <row r="386">
          <cell r="D386">
            <v>111910818</v>
          </cell>
          <cell r="E386" t="str">
            <v>SQUID NET TELECOMUNICAÇÕES LTDA. - ME</v>
          </cell>
          <cell r="F386">
            <v>-15</v>
          </cell>
          <cell r="G386">
            <v>-18826.98</v>
          </cell>
          <cell r="H386">
            <v>-19</v>
          </cell>
        </row>
        <row r="387">
          <cell r="D387">
            <v>111910819</v>
          </cell>
          <cell r="E387" t="str">
            <v>VELOO NET LTDA EPP</v>
          </cell>
          <cell r="F387">
            <v>-138</v>
          </cell>
          <cell r="G387">
            <v>-104547.92</v>
          </cell>
          <cell r="H387">
            <v>-105</v>
          </cell>
        </row>
        <row r="388">
          <cell r="D388">
            <v>111910820</v>
          </cell>
          <cell r="E388" t="str">
            <v>MI NET TELECOM EIRELI - ME</v>
          </cell>
          <cell r="F388">
            <v>-20</v>
          </cell>
          <cell r="G388">
            <v>-42572.5</v>
          </cell>
          <cell r="H388">
            <v>-43</v>
          </cell>
        </row>
        <row r="389">
          <cell r="D389">
            <v>111910821</v>
          </cell>
          <cell r="E389" t="str">
            <v>VAPT SOLUÇÕES TECNOLÓGICAS LTDA. - EPP</v>
          </cell>
          <cell r="F389">
            <v>-5</v>
          </cell>
          <cell r="G389">
            <v>-9858.4</v>
          </cell>
          <cell r="H389">
            <v>-10</v>
          </cell>
        </row>
        <row r="390">
          <cell r="D390">
            <v>111910822</v>
          </cell>
          <cell r="E390" t="str">
            <v>EDMILSON DE LIMA  ARAÚJO</v>
          </cell>
          <cell r="F390">
            <v>-3</v>
          </cell>
          <cell r="G390">
            <v>-3084.28</v>
          </cell>
          <cell r="H390">
            <v>-3</v>
          </cell>
        </row>
        <row r="391">
          <cell r="D391">
            <v>111910823</v>
          </cell>
          <cell r="E391" t="str">
            <v>VCNET PROVEDORA DE INTERNET LTDA. - EPP</v>
          </cell>
          <cell r="F391">
            <v>-122</v>
          </cell>
          <cell r="G391">
            <v>-135892.28</v>
          </cell>
          <cell r="H391">
            <v>-136</v>
          </cell>
        </row>
        <row r="392">
          <cell r="D392">
            <v>111910824</v>
          </cell>
          <cell r="E392" t="str">
            <v>ARANET TELECON CIA LTDA.</v>
          </cell>
          <cell r="F392">
            <v>-5</v>
          </cell>
          <cell r="G392">
            <v>-6334.49</v>
          </cell>
          <cell r="H392">
            <v>-6</v>
          </cell>
        </row>
        <row r="393">
          <cell r="D393">
            <v>111910825</v>
          </cell>
          <cell r="E393" t="str">
            <v>ACESSO10 INTERNET LTDA - EPP</v>
          </cell>
          <cell r="F393">
            <v>-18</v>
          </cell>
          <cell r="G393">
            <v>-28099.8</v>
          </cell>
          <cell r="H393">
            <v>-28</v>
          </cell>
        </row>
        <row r="394">
          <cell r="D394">
            <v>111910826</v>
          </cell>
          <cell r="E394" t="str">
            <v>SÃO LUIZ INTERNET LTDA</v>
          </cell>
          <cell r="F394">
            <v>-8</v>
          </cell>
          <cell r="G394">
            <v>-20745.599999999999</v>
          </cell>
          <cell r="H394">
            <v>-21</v>
          </cell>
        </row>
        <row r="395">
          <cell r="D395">
            <v>111910827</v>
          </cell>
          <cell r="E395" t="str">
            <v>INTELECON SERV. TECNOLOGIA INTERNET</v>
          </cell>
          <cell r="F395">
            <v>0</v>
          </cell>
          <cell r="G395">
            <v>0</v>
          </cell>
          <cell r="H395">
            <v>0</v>
          </cell>
        </row>
        <row r="396">
          <cell r="D396">
            <v>111910828</v>
          </cell>
          <cell r="E396" t="str">
            <v>RONALDO CEZAR FACCIO</v>
          </cell>
          <cell r="F396">
            <v>0</v>
          </cell>
          <cell r="G396">
            <v>-429.4</v>
          </cell>
          <cell r="H396">
            <v>0</v>
          </cell>
        </row>
        <row r="397">
          <cell r="D397">
            <v>111910829</v>
          </cell>
          <cell r="E397" t="str">
            <v>COSTA &amp; SILVA LTDA - ME</v>
          </cell>
          <cell r="F397">
            <v>-7</v>
          </cell>
          <cell r="G397">
            <v>-8022.36</v>
          </cell>
          <cell r="H397">
            <v>-8</v>
          </cell>
        </row>
        <row r="398">
          <cell r="D398">
            <v>111910830</v>
          </cell>
          <cell r="E398" t="str">
            <v>RNET TELECOM LTDA - ME</v>
          </cell>
          <cell r="F398">
            <v>-3</v>
          </cell>
          <cell r="G398">
            <v>-5684.8</v>
          </cell>
          <cell r="H398">
            <v>-6</v>
          </cell>
        </row>
        <row r="399">
          <cell r="D399">
            <v>111910831</v>
          </cell>
          <cell r="E399" t="str">
            <v>J. R. DA SILVA TELECOM</v>
          </cell>
          <cell r="F399">
            <v>-2</v>
          </cell>
          <cell r="G399">
            <v>-7022.4</v>
          </cell>
          <cell r="H399">
            <v>-7</v>
          </cell>
        </row>
        <row r="400">
          <cell r="D400">
            <v>111910832</v>
          </cell>
          <cell r="E400" t="str">
            <v>VIUNET PROVIMENTO DE ACESSO A INTERNET LTDA - ME</v>
          </cell>
          <cell r="F400">
            <v>-4</v>
          </cell>
          <cell r="G400">
            <v>-2544.8000000000002</v>
          </cell>
          <cell r="H400">
            <v>-3</v>
          </cell>
        </row>
        <row r="401">
          <cell r="D401">
            <v>111910833</v>
          </cell>
          <cell r="E401" t="str">
            <v>AMARAL COM E SERVIÇOS DE INFORMÁTICA LTDA</v>
          </cell>
          <cell r="F401">
            <v>0</v>
          </cell>
          <cell r="G401">
            <v>-1778.4</v>
          </cell>
          <cell r="H401">
            <v>-2</v>
          </cell>
        </row>
        <row r="402">
          <cell r="D402">
            <v>111910834</v>
          </cell>
          <cell r="E402" t="str">
            <v>INSTALLNET SERVIÇOS LTDA</v>
          </cell>
          <cell r="F402">
            <v>-1</v>
          </cell>
          <cell r="G402">
            <v>-3237.6</v>
          </cell>
          <cell r="H402">
            <v>-3</v>
          </cell>
        </row>
        <row r="403">
          <cell r="D403">
            <v>111910835</v>
          </cell>
          <cell r="E403" t="str">
            <v>A. J. DA SILVA - ME</v>
          </cell>
          <cell r="F403">
            <v>-12</v>
          </cell>
          <cell r="G403">
            <v>-14468.02</v>
          </cell>
          <cell r="H403">
            <v>-14</v>
          </cell>
        </row>
        <row r="404">
          <cell r="D404">
            <v>111910836</v>
          </cell>
          <cell r="E404" t="str">
            <v>L 2 COMER´CIO E SERVIÇOS DE INFORMÁTICA LTDA</v>
          </cell>
          <cell r="F404">
            <v>-1</v>
          </cell>
          <cell r="G404">
            <v>-6291.24</v>
          </cell>
          <cell r="H404">
            <v>-6</v>
          </cell>
        </row>
        <row r="405">
          <cell r="D405">
            <v>111910837</v>
          </cell>
          <cell r="E405" t="str">
            <v>CORREIA &amp; CIA LTDA</v>
          </cell>
          <cell r="F405">
            <v>0</v>
          </cell>
          <cell r="G405">
            <v>-4567.33</v>
          </cell>
          <cell r="H405">
            <v>-5</v>
          </cell>
        </row>
        <row r="406">
          <cell r="D406">
            <v>111910838</v>
          </cell>
          <cell r="E406" t="str">
            <v>ANCORA TELECOM LTDA</v>
          </cell>
          <cell r="F406">
            <v>0</v>
          </cell>
          <cell r="G406">
            <v>-2824.62</v>
          </cell>
          <cell r="H406">
            <v>-3</v>
          </cell>
        </row>
        <row r="407">
          <cell r="D407">
            <v>111910839</v>
          </cell>
          <cell r="E407" t="str">
            <v>START TELECOMUNICAÇÕES EIRELI</v>
          </cell>
          <cell r="F407">
            <v>0</v>
          </cell>
          <cell r="G407">
            <v>-37342.800000000003</v>
          </cell>
          <cell r="H407">
            <v>-37</v>
          </cell>
        </row>
        <row r="408">
          <cell r="D408">
            <v>111910840</v>
          </cell>
          <cell r="E408" t="str">
            <v>CALANGONET</v>
          </cell>
          <cell r="F408">
            <v>0</v>
          </cell>
          <cell r="G408">
            <v>-91475.64</v>
          </cell>
          <cell r="H408">
            <v>-91</v>
          </cell>
        </row>
        <row r="409">
          <cell r="D409">
            <v>111910841</v>
          </cell>
          <cell r="E409" t="str">
            <v>SUELY DE OLIVEIRA SANTOS</v>
          </cell>
          <cell r="F409">
            <v>0</v>
          </cell>
          <cell r="G409">
            <v>-3429.17</v>
          </cell>
          <cell r="H409">
            <v>-3</v>
          </cell>
        </row>
        <row r="410">
          <cell r="D410">
            <v>111910842</v>
          </cell>
          <cell r="E410" t="str">
            <v>OKEY NET</v>
          </cell>
          <cell r="F410">
            <v>0</v>
          </cell>
          <cell r="G410">
            <v>-14546.88</v>
          </cell>
          <cell r="H410">
            <v>-15</v>
          </cell>
        </row>
        <row r="411">
          <cell r="D411">
            <v>111910843</v>
          </cell>
          <cell r="E411" t="str">
            <v>A S DOS SANTOS</v>
          </cell>
          <cell r="F411">
            <v>0</v>
          </cell>
          <cell r="G411">
            <v>-8482.32</v>
          </cell>
          <cell r="H411">
            <v>-8</v>
          </cell>
        </row>
        <row r="412">
          <cell r="D412">
            <v>111910844</v>
          </cell>
          <cell r="E412" t="str">
            <v>C M A COSTA PROVEDOR - ME</v>
          </cell>
          <cell r="F412">
            <v>0</v>
          </cell>
          <cell r="G412">
            <v>-2007.21</v>
          </cell>
          <cell r="H412">
            <v>-2</v>
          </cell>
        </row>
        <row r="413">
          <cell r="D413">
            <v>111910845</v>
          </cell>
          <cell r="E413" t="str">
            <v>E D SERVIÇOS DE COMUNICAÇÕES S. A.</v>
          </cell>
          <cell r="F413">
            <v>0</v>
          </cell>
          <cell r="G413">
            <v>-15894.28</v>
          </cell>
          <cell r="H413">
            <v>-16</v>
          </cell>
        </row>
        <row r="414">
          <cell r="D414">
            <v>111910846</v>
          </cell>
          <cell r="E414" t="str">
            <v>J S E SERVIÇOS E COMÉRCIO DE EQUIP. DE COMUNICAÇÕES LTDA.</v>
          </cell>
          <cell r="F414">
            <v>0</v>
          </cell>
          <cell r="G414">
            <v>-29387.38</v>
          </cell>
          <cell r="H414">
            <v>-29</v>
          </cell>
        </row>
        <row r="415">
          <cell r="D415">
            <v>111910847</v>
          </cell>
          <cell r="E415" t="str">
            <v>OLIVEIRA E SANTOS SERV PROVEDORES ACEESSO A INTERNET</v>
          </cell>
          <cell r="F415">
            <v>0</v>
          </cell>
          <cell r="G415">
            <v>-3245.27</v>
          </cell>
          <cell r="H415">
            <v>-3</v>
          </cell>
        </row>
        <row r="416">
          <cell r="D416">
            <v>111910848</v>
          </cell>
          <cell r="E416" t="str">
            <v>ENTERPRISE INFORMÁTICA &amp; TELECOMUNICAÇÕES LTDA.</v>
          </cell>
          <cell r="F416">
            <v>0</v>
          </cell>
          <cell r="G416">
            <v>-1527.6</v>
          </cell>
          <cell r="H416">
            <v>-2</v>
          </cell>
        </row>
        <row r="417">
          <cell r="D417">
            <v>111910849</v>
          </cell>
          <cell r="E417" t="str">
            <v>1TELECOM SERVIÇOS DE TECNOLOGIA EM INTERNET LTDA,</v>
          </cell>
          <cell r="F417">
            <v>0</v>
          </cell>
          <cell r="G417">
            <v>-7052.8</v>
          </cell>
          <cell r="H417">
            <v>-7</v>
          </cell>
        </row>
        <row r="418">
          <cell r="D418">
            <v>111910850</v>
          </cell>
          <cell r="E418" t="str">
            <v>AL DA ROCHA</v>
          </cell>
          <cell r="F418">
            <v>0</v>
          </cell>
          <cell r="G418">
            <v>-8848.6</v>
          </cell>
          <cell r="H418">
            <v>-9</v>
          </cell>
        </row>
        <row r="419">
          <cell r="D419">
            <v>111910851</v>
          </cell>
          <cell r="E419" t="str">
            <v>CONNECTI SERVIÇOS DE COMUNICAÇÃO</v>
          </cell>
          <cell r="F419">
            <v>0</v>
          </cell>
          <cell r="G419">
            <v>-7488.8</v>
          </cell>
          <cell r="H419">
            <v>-7</v>
          </cell>
        </row>
        <row r="420">
          <cell r="D420">
            <v>111910852</v>
          </cell>
          <cell r="E420" t="str">
            <v>DENISSON VASCONCELOS</v>
          </cell>
          <cell r="F420">
            <v>0</v>
          </cell>
          <cell r="G420">
            <v>-8578.02</v>
          </cell>
          <cell r="H420">
            <v>-9</v>
          </cell>
        </row>
        <row r="421">
          <cell r="D421">
            <v>111910853</v>
          </cell>
          <cell r="E421" t="str">
            <v>D F G LEITE</v>
          </cell>
          <cell r="F421">
            <v>0</v>
          </cell>
          <cell r="G421">
            <v>-2321.5500000000002</v>
          </cell>
          <cell r="H421">
            <v>-2</v>
          </cell>
        </row>
        <row r="422">
          <cell r="D422">
            <v>111910854</v>
          </cell>
          <cell r="E422" t="str">
            <v>ÍCARO RAFAEL MENDES CAMPOS</v>
          </cell>
          <cell r="F422">
            <v>0</v>
          </cell>
          <cell r="G422">
            <v>-2841.42</v>
          </cell>
          <cell r="H422">
            <v>-3</v>
          </cell>
        </row>
        <row r="423">
          <cell r="D423">
            <v>111910855</v>
          </cell>
          <cell r="E423" t="str">
            <v>JJC TELECOMUNICAÇÕES</v>
          </cell>
          <cell r="F423">
            <v>0</v>
          </cell>
          <cell r="G423">
            <v>-13635.82</v>
          </cell>
          <cell r="H423">
            <v>-14</v>
          </cell>
        </row>
        <row r="424">
          <cell r="D424">
            <v>111910856</v>
          </cell>
          <cell r="E424" t="str">
            <v>JOSENILDO DA SILVA BOMFIM</v>
          </cell>
          <cell r="F424">
            <v>0</v>
          </cell>
          <cell r="G424">
            <v>-6156.48</v>
          </cell>
          <cell r="H424">
            <v>-6</v>
          </cell>
        </row>
        <row r="425">
          <cell r="D425">
            <v>111910857</v>
          </cell>
          <cell r="E425" t="str">
            <v>LJ FELEX</v>
          </cell>
          <cell r="F425">
            <v>0</v>
          </cell>
          <cell r="G425">
            <v>0</v>
          </cell>
          <cell r="H425">
            <v>0</v>
          </cell>
        </row>
        <row r="426">
          <cell r="D426">
            <v>111910858</v>
          </cell>
          <cell r="E426" t="str">
            <v>LOOP TELECOM</v>
          </cell>
          <cell r="F426">
            <v>0</v>
          </cell>
          <cell r="G426">
            <v>-3439.33</v>
          </cell>
          <cell r="H426">
            <v>-3</v>
          </cell>
        </row>
        <row r="427">
          <cell r="D427">
            <v>111910859</v>
          </cell>
          <cell r="E427" t="str">
            <v>MARIA LUIZA PIMENTEL E SILVA</v>
          </cell>
          <cell r="F427">
            <v>0</v>
          </cell>
          <cell r="G427">
            <v>-504.36</v>
          </cell>
          <cell r="H427">
            <v>-1</v>
          </cell>
        </row>
        <row r="428">
          <cell r="D428">
            <v>111910860</v>
          </cell>
          <cell r="E428" t="str">
            <v>NARAYANA PROVEDOR DE INTERNET</v>
          </cell>
          <cell r="F428">
            <v>0</v>
          </cell>
          <cell r="G428">
            <v>-6628.05</v>
          </cell>
          <cell r="H428">
            <v>-7</v>
          </cell>
        </row>
        <row r="429">
          <cell r="D429">
            <v>111910861</v>
          </cell>
          <cell r="E429" t="str">
            <v>R DE MELO CONEX</v>
          </cell>
          <cell r="F429">
            <v>0</v>
          </cell>
          <cell r="G429">
            <v>-8253.0499999999993</v>
          </cell>
          <cell r="H429">
            <v>-8</v>
          </cell>
        </row>
        <row r="430">
          <cell r="D430">
            <v>111910862</v>
          </cell>
          <cell r="E430" t="str">
            <v>SUPER CONNECT TELECOM</v>
          </cell>
          <cell r="F430">
            <v>0</v>
          </cell>
          <cell r="G430">
            <v>-1397.55</v>
          </cell>
          <cell r="H430">
            <v>-1</v>
          </cell>
        </row>
        <row r="431">
          <cell r="D431">
            <v>111910863</v>
          </cell>
          <cell r="E431" t="str">
            <v>SUPLLY NET SERVIÇOS</v>
          </cell>
          <cell r="F431">
            <v>0</v>
          </cell>
          <cell r="G431">
            <v>-1027.95</v>
          </cell>
          <cell r="H431">
            <v>-1</v>
          </cell>
        </row>
        <row r="432">
          <cell r="D432">
            <v>111910864</v>
          </cell>
          <cell r="E432" t="str">
            <v>VELOZONE TELECOM</v>
          </cell>
          <cell r="F432">
            <v>0</v>
          </cell>
          <cell r="G432">
            <v>-5724.14</v>
          </cell>
          <cell r="H432">
            <v>-6</v>
          </cell>
        </row>
        <row r="433">
          <cell r="D433">
            <v>111910865</v>
          </cell>
          <cell r="E433" t="str">
            <v>WP DE LIMA</v>
          </cell>
          <cell r="F433">
            <v>0</v>
          </cell>
          <cell r="G433">
            <v>-2202.1999999999998</v>
          </cell>
          <cell r="H433">
            <v>-2</v>
          </cell>
        </row>
        <row r="434">
          <cell r="D434">
            <v>111910866</v>
          </cell>
          <cell r="E434" t="str">
            <v>UP SOLUÇÕES EM TECNOLOGIA</v>
          </cell>
          <cell r="F434">
            <v>0</v>
          </cell>
          <cell r="G434">
            <v>-1532.3</v>
          </cell>
          <cell r="H434">
            <v>-2</v>
          </cell>
        </row>
        <row r="435">
          <cell r="D435">
            <v>111910867</v>
          </cell>
          <cell r="E435" t="str">
            <v>D  N  VILELA TECNOLOGIA</v>
          </cell>
          <cell r="F435">
            <v>0</v>
          </cell>
          <cell r="G435">
            <v>-716.1</v>
          </cell>
          <cell r="H435">
            <v>-1</v>
          </cell>
        </row>
        <row r="436">
          <cell r="D436">
            <v>111910868</v>
          </cell>
          <cell r="E436" t="str">
            <v>EDUARDO DE CASTRO NEVES TRANSP.</v>
          </cell>
          <cell r="F436">
            <v>0</v>
          </cell>
          <cell r="G436">
            <v>-1078</v>
          </cell>
          <cell r="H436">
            <v>-1</v>
          </cell>
        </row>
        <row r="437">
          <cell r="D437">
            <v>111910869</v>
          </cell>
          <cell r="E437" t="str">
            <v>ALUGUEL DOS POSTES - AJURI</v>
          </cell>
          <cell r="G437">
            <v>-752333.99</v>
          </cell>
        </row>
        <row r="438">
          <cell r="D438">
            <v>1119109</v>
          </cell>
          <cell r="E438" t="str">
            <v>REEMBOLSOS DO FUNDO DA CDE</v>
          </cell>
          <cell r="F438">
            <v>-10478</v>
          </cell>
          <cell r="G438">
            <v>-33350906.559999999</v>
          </cell>
          <cell r="H438">
            <v>-33351</v>
          </cell>
        </row>
        <row r="439">
          <cell r="D439">
            <v>111910901</v>
          </cell>
          <cell r="E439" t="str">
            <v>SUBSÍDIOS TARIFÁRIOS E  REDUÇÃO TARIFÁRIA EQUILIBRADA</v>
          </cell>
          <cell r="F439">
            <v>-3576</v>
          </cell>
          <cell r="G439">
            <v>-21589283.030000001</v>
          </cell>
          <cell r="H439">
            <v>-21589</v>
          </cell>
        </row>
        <row r="440">
          <cell r="D440">
            <v>11191090101</v>
          </cell>
          <cell r="E440" t="str">
            <v>SUBVENÇÃO MENSAL CDE P/COBERTURA DESCONTOS TARIFÁRIOS</v>
          </cell>
          <cell r="F440">
            <v>-20782</v>
          </cell>
          <cell r="G440">
            <v>-38795906.630000003</v>
          </cell>
          <cell r="H440">
            <v>-38796</v>
          </cell>
        </row>
        <row r="441">
          <cell r="D441">
            <v>11191090102</v>
          </cell>
          <cell r="E441" t="str">
            <v>(-)ENCONTRO DE CONTAS -CDE/DESCONTOS TARIFÁRIOS</v>
          </cell>
          <cell r="F441">
            <v>17207</v>
          </cell>
          <cell r="G441">
            <v>17206623.600000001</v>
          </cell>
          <cell r="H441">
            <v>17207</v>
          </cell>
        </row>
        <row r="442">
          <cell r="D442">
            <v>111910904</v>
          </cell>
          <cell r="E442" t="str">
            <v>OUTROS</v>
          </cell>
          <cell r="F442">
            <v>-6903</v>
          </cell>
          <cell r="G442">
            <v>-11761623.529999999</v>
          </cell>
          <cell r="H442">
            <v>-11762</v>
          </cell>
        </row>
        <row r="443">
          <cell r="D443">
            <v>11191090401</v>
          </cell>
          <cell r="E443" t="str">
            <v>SUBVENÇÃO ECONÔMICA  BAIXA RENDA</v>
          </cell>
          <cell r="F443">
            <v>-11156</v>
          </cell>
          <cell r="G443">
            <v>-12877691.18</v>
          </cell>
          <cell r="H443">
            <v>-12878</v>
          </cell>
        </row>
        <row r="444">
          <cell r="D444">
            <v>11191090402</v>
          </cell>
          <cell r="E444" t="str">
            <v>(-) ENCONTRO DE CONTAS CDE/BAIXA RENDA</v>
          </cell>
          <cell r="F444">
            <v>4382</v>
          </cell>
          <cell r="G444">
            <v>4381685.8</v>
          </cell>
          <cell r="H444">
            <v>4382</v>
          </cell>
        </row>
        <row r="445">
          <cell r="D445">
            <v>11191090405</v>
          </cell>
          <cell r="E445" t="str">
            <v>REEMBOLSO CONTA BANDEIRA</v>
          </cell>
          <cell r="F445">
            <v>-129</v>
          </cell>
          <cell r="G445">
            <v>-3265618.15</v>
          </cell>
          <cell r="H445">
            <v>-3266</v>
          </cell>
        </row>
        <row r="446">
          <cell r="D446">
            <v>1119165</v>
          </cell>
          <cell r="E446" t="str">
            <v>(-) PROVISÃO PARA CRÉDITOS DE LIQUIDAÇÃO DUVIDOSA</v>
          </cell>
          <cell r="F446">
            <v>13773</v>
          </cell>
          <cell r="G446">
            <v>14112902.539999999</v>
          </cell>
          <cell r="H446">
            <v>14113</v>
          </cell>
        </row>
        <row r="447">
          <cell r="D447">
            <v>1119199</v>
          </cell>
          <cell r="E447" t="str">
            <v>OUTROS</v>
          </cell>
          <cell r="F447">
            <v>-38729</v>
          </cell>
          <cell r="G447">
            <v>-89659194.650000006</v>
          </cell>
          <cell r="H447">
            <v>-89659</v>
          </cell>
        </row>
        <row r="448">
          <cell r="D448">
            <v>111919901</v>
          </cell>
          <cell r="E448" t="str">
            <v>FERREIRA FERRAGENS LTDA</v>
          </cell>
          <cell r="F448">
            <v>-26</v>
          </cell>
          <cell r="G448">
            <v>-26098.22</v>
          </cell>
          <cell r="H448">
            <v>-26</v>
          </cell>
        </row>
        <row r="449">
          <cell r="D449">
            <v>111919902</v>
          </cell>
          <cell r="E449" t="str">
            <v>COMERCIAL CARIÉ</v>
          </cell>
          <cell r="F449">
            <v>-3</v>
          </cell>
          <cell r="G449">
            <v>-3342.52</v>
          </cell>
          <cell r="H449">
            <v>-3</v>
          </cell>
        </row>
        <row r="450">
          <cell r="D450">
            <v>111919903</v>
          </cell>
          <cell r="E450" t="str">
            <v>ROUSE ARMARINHOS</v>
          </cell>
          <cell r="F450">
            <v>-20</v>
          </cell>
          <cell r="G450">
            <v>-19999.900000000001</v>
          </cell>
          <cell r="H450">
            <v>-20</v>
          </cell>
        </row>
        <row r="451">
          <cell r="D451">
            <v>111919904</v>
          </cell>
          <cell r="E451" t="str">
            <v>JOSÉ FERNANDES DOS SANTOS</v>
          </cell>
          <cell r="F451">
            <v>-4</v>
          </cell>
          <cell r="G451">
            <v>-4271.5200000000004</v>
          </cell>
          <cell r="H451">
            <v>-4</v>
          </cell>
        </row>
        <row r="452">
          <cell r="D452">
            <v>111919905</v>
          </cell>
          <cell r="E452" t="str">
            <v>ALMIR GONÇALVES MILITÃO</v>
          </cell>
          <cell r="F452">
            <v>-36</v>
          </cell>
          <cell r="G452">
            <v>-36029.54</v>
          </cell>
          <cell r="H452">
            <v>-36</v>
          </cell>
        </row>
        <row r="453">
          <cell r="D453">
            <v>111919906</v>
          </cell>
          <cell r="E453" t="str">
            <v>E.C.T.</v>
          </cell>
          <cell r="F453">
            <v>-8</v>
          </cell>
          <cell r="G453">
            <v>-8335.49</v>
          </cell>
          <cell r="H453">
            <v>-8</v>
          </cell>
        </row>
        <row r="454">
          <cell r="D454">
            <v>111919907</v>
          </cell>
          <cell r="E454" t="str">
            <v>SEBASTIÃO S. DA SILVA</v>
          </cell>
          <cell r="F454">
            <v>-2</v>
          </cell>
          <cell r="G454">
            <v>-2402.84</v>
          </cell>
          <cell r="H454">
            <v>-2</v>
          </cell>
        </row>
        <row r="455">
          <cell r="D455">
            <v>111919908</v>
          </cell>
          <cell r="E455" t="str">
            <v>BB C/C 100060.4</v>
          </cell>
          <cell r="F455">
            <v>-12</v>
          </cell>
          <cell r="G455">
            <v>-11900</v>
          </cell>
          <cell r="H455">
            <v>-12</v>
          </cell>
        </row>
        <row r="456">
          <cell r="D456">
            <v>111919909</v>
          </cell>
          <cell r="E456" t="str">
            <v>JOSÉ LOURENÇO DE SÁ BELO</v>
          </cell>
          <cell r="F456">
            <v>-321</v>
          </cell>
          <cell r="G456">
            <v>-320515.40000000002</v>
          </cell>
          <cell r="H456">
            <v>-321</v>
          </cell>
        </row>
        <row r="457">
          <cell r="D457">
            <v>111919910</v>
          </cell>
          <cell r="E457" t="str">
            <v>L. P. ENGENHARIA</v>
          </cell>
          <cell r="F457">
            <v>-19</v>
          </cell>
          <cell r="G457">
            <v>-18970</v>
          </cell>
          <cell r="H457">
            <v>-19</v>
          </cell>
        </row>
        <row r="458">
          <cell r="D458">
            <v>111919911</v>
          </cell>
          <cell r="E458" t="str">
            <v>ELETROBRÁS ECV 029/2004</v>
          </cell>
          <cell r="F458">
            <v>-22</v>
          </cell>
          <cell r="G458">
            <v>-21540</v>
          </cell>
          <cell r="H458">
            <v>-22</v>
          </cell>
        </row>
        <row r="459">
          <cell r="D459">
            <v>111919912</v>
          </cell>
          <cell r="E459" t="str">
            <v>REPASSE ENERGIA LIVRE</v>
          </cell>
          <cell r="F459">
            <v>-116</v>
          </cell>
          <cell r="G459">
            <v>-116147.77</v>
          </cell>
          <cell r="H459">
            <v>-116</v>
          </cell>
        </row>
        <row r="460">
          <cell r="D460">
            <v>111919913</v>
          </cell>
          <cell r="E460" t="str">
            <v>ELETREX S/A REDES ELÉTRICAS</v>
          </cell>
          <cell r="F460">
            <v>-87</v>
          </cell>
          <cell r="G460">
            <v>-87085.52</v>
          </cell>
          <cell r="H460">
            <v>-87</v>
          </cell>
        </row>
        <row r="461">
          <cell r="D461">
            <v>111919917</v>
          </cell>
          <cell r="E461" t="str">
            <v>CHEQUE EM COBRANÇA ESPECIAL</v>
          </cell>
          <cell r="F461">
            <v>-65</v>
          </cell>
          <cell r="G461">
            <v>-65449.72</v>
          </cell>
          <cell r="H461">
            <v>-65</v>
          </cell>
        </row>
        <row r="462">
          <cell r="D462">
            <v>111919918</v>
          </cell>
          <cell r="E462" t="str">
            <v>RECOLHIMENTO A MAIOR</v>
          </cell>
          <cell r="F462">
            <v>-99</v>
          </cell>
          <cell r="G462">
            <v>-99051.08</v>
          </cell>
          <cell r="H462">
            <v>-99</v>
          </cell>
        </row>
        <row r="463">
          <cell r="D463">
            <v>111919919</v>
          </cell>
          <cell r="E463" t="str">
            <v>PAGAMENTO A MAIOR  (AJURI)</v>
          </cell>
          <cell r="F463">
            <v>438</v>
          </cell>
          <cell r="G463">
            <v>25796.52</v>
          </cell>
          <cell r="H463">
            <v>26</v>
          </cell>
        </row>
        <row r="464">
          <cell r="D464">
            <v>111919920</v>
          </cell>
          <cell r="E464" t="str">
            <v>DEVOLU. DE CORTE INDEVIDO (AJURI)</v>
          </cell>
          <cell r="F464">
            <v>0</v>
          </cell>
          <cell r="G464">
            <v>312.83999999999997</v>
          </cell>
          <cell r="H464">
            <v>0</v>
          </cell>
        </row>
        <row r="465">
          <cell r="D465">
            <v>111919921</v>
          </cell>
          <cell r="E465" t="str">
            <v>BANCO ITAÚ LEI 10833 DE 29/12/2003</v>
          </cell>
          <cell r="F465">
            <v>-8</v>
          </cell>
          <cell r="G465">
            <v>-8212.16</v>
          </cell>
          <cell r="H465">
            <v>-8</v>
          </cell>
        </row>
        <row r="466">
          <cell r="D466">
            <v>111919922</v>
          </cell>
          <cell r="E466" t="str">
            <v>BANCO DO BRASIL LEI 10833 DE 29.12.03</v>
          </cell>
          <cell r="F466">
            <v>-1844</v>
          </cell>
          <cell r="G466">
            <v>-1904444.19</v>
          </cell>
          <cell r="H466">
            <v>-1904</v>
          </cell>
        </row>
        <row r="467">
          <cell r="D467">
            <v>111919923</v>
          </cell>
          <cell r="E467" t="str">
            <v>BMB LEI 10833 DE 29.12.2003</v>
          </cell>
          <cell r="F467">
            <v>-2</v>
          </cell>
          <cell r="G467">
            <v>-1617.85</v>
          </cell>
          <cell r="H467">
            <v>-2</v>
          </cell>
        </row>
        <row r="468">
          <cell r="D468">
            <v>111919924</v>
          </cell>
          <cell r="E468" t="str">
            <v>BIC LEI 10833 DE 29.12.2003</v>
          </cell>
          <cell r="F468">
            <v>-5</v>
          </cell>
          <cell r="G468">
            <v>-4773.84</v>
          </cell>
          <cell r="H468">
            <v>-5</v>
          </cell>
        </row>
        <row r="469">
          <cell r="D469">
            <v>111919925</v>
          </cell>
          <cell r="E469" t="str">
            <v>BRADESCO LEI 10833 DE 29.12.2003</v>
          </cell>
          <cell r="F469">
            <v>-124</v>
          </cell>
          <cell r="G469">
            <v>-118758.27</v>
          </cell>
          <cell r="H469">
            <v>-119</v>
          </cell>
        </row>
        <row r="470">
          <cell r="D470">
            <v>111919926</v>
          </cell>
          <cell r="E470" t="str">
            <v>UNIBANCO LEI 10833 DE 29.12.2003</v>
          </cell>
          <cell r="F470">
            <v>-18</v>
          </cell>
          <cell r="G470">
            <v>-17954.810000000001</v>
          </cell>
          <cell r="H470">
            <v>-18</v>
          </cell>
        </row>
        <row r="471">
          <cell r="D471">
            <v>111919927</v>
          </cell>
          <cell r="E471" t="str">
            <v>BANCO REAL LEI 10833 DE 29.12.2003</v>
          </cell>
          <cell r="F471">
            <v>-50</v>
          </cell>
          <cell r="G471">
            <v>-53020.1</v>
          </cell>
          <cell r="H471">
            <v>-53</v>
          </cell>
        </row>
        <row r="472">
          <cell r="D472">
            <v>111919929</v>
          </cell>
          <cell r="E472" t="str">
            <v>PASTORAL DA CRIANÇA</v>
          </cell>
          <cell r="F472">
            <v>-15</v>
          </cell>
          <cell r="G472">
            <v>-14042</v>
          </cell>
          <cell r="H472">
            <v>-14</v>
          </cell>
        </row>
        <row r="473">
          <cell r="D473">
            <v>111919930</v>
          </cell>
          <cell r="E473" t="str">
            <v>DIOCESE DE PENEDO</v>
          </cell>
          <cell r="F473">
            <v>0</v>
          </cell>
          <cell r="G473">
            <v>0</v>
          </cell>
          <cell r="H473">
            <v>0</v>
          </cell>
        </row>
        <row r="474">
          <cell r="D474">
            <v>111919931</v>
          </cell>
          <cell r="E474" t="str">
            <v>CONVENIO LBV</v>
          </cell>
          <cell r="F474">
            <v>-88</v>
          </cell>
          <cell r="G474">
            <v>-81966.14</v>
          </cell>
          <cell r="H474">
            <v>-82</v>
          </cell>
        </row>
        <row r="475">
          <cell r="D475">
            <v>111919932</v>
          </cell>
          <cell r="E475" t="str">
            <v>CIP - CONTRIBUIÇÃO DE ILUMINAÇÃO PUBLICA</v>
          </cell>
          <cell r="F475">
            <v>-33213</v>
          </cell>
          <cell r="G475">
            <v>-29213348.600000001</v>
          </cell>
          <cell r="H475">
            <v>-29213</v>
          </cell>
        </row>
        <row r="476">
          <cell r="D476">
            <v>111919933</v>
          </cell>
          <cell r="E476" t="str">
            <v>BANCO CEF LEI 10833 DE 29/12/2003</v>
          </cell>
          <cell r="F476">
            <v>-124</v>
          </cell>
          <cell r="G476">
            <v>-128949.16</v>
          </cell>
          <cell r="H476">
            <v>-129</v>
          </cell>
        </row>
        <row r="477">
          <cell r="D477">
            <v>111919934</v>
          </cell>
          <cell r="E477" t="str">
            <v>ANEEL OF. 965/2010 RESSARCIMENTO ICMS</v>
          </cell>
          <cell r="F477">
            <v>-184</v>
          </cell>
          <cell r="G477">
            <v>-184131.53</v>
          </cell>
          <cell r="H477">
            <v>-184</v>
          </cell>
        </row>
        <row r="478">
          <cell r="D478">
            <v>111919935</v>
          </cell>
          <cell r="E478" t="str">
            <v>PGTO ANTECIPADO A RFB - CRÉDITOS ÓRGÃOS PÚBLICOS</v>
          </cell>
          <cell r="F478">
            <v>-452</v>
          </cell>
          <cell r="G478">
            <v>-452191.46</v>
          </cell>
          <cell r="H478">
            <v>-452</v>
          </cell>
        </row>
        <row r="479">
          <cell r="D479">
            <v>111919936</v>
          </cell>
          <cell r="E479" t="str">
            <v>MULTA CONTRATUAL</v>
          </cell>
          <cell r="F479">
            <v>-6</v>
          </cell>
          <cell r="G479">
            <v>-5720.1</v>
          </cell>
          <cell r="H479">
            <v>-6</v>
          </cell>
        </row>
        <row r="480">
          <cell r="D480">
            <v>111919941</v>
          </cell>
          <cell r="E480" t="str">
            <v>OUTROS CREDITOS</v>
          </cell>
          <cell r="F480">
            <v>-20</v>
          </cell>
          <cell r="G480">
            <v>-20388.36</v>
          </cell>
          <cell r="H480">
            <v>-20</v>
          </cell>
        </row>
        <row r="481">
          <cell r="D481">
            <v>111919943</v>
          </cell>
          <cell r="E481" t="str">
            <v>DOAÇÃO APAE</v>
          </cell>
          <cell r="F481">
            <v>0</v>
          </cell>
          <cell r="G481">
            <v>-315</v>
          </cell>
          <cell r="H481">
            <v>0</v>
          </cell>
        </row>
        <row r="482">
          <cell r="D482">
            <v>111919945</v>
          </cell>
          <cell r="E482" t="str">
            <v>TERMO DE QUITAÇÃO FINANCEIRA PROJETO AMI</v>
          </cell>
          <cell r="F482">
            <v>-312</v>
          </cell>
          <cell r="G482">
            <v>-311858.56</v>
          </cell>
          <cell r="H482">
            <v>-312</v>
          </cell>
        </row>
        <row r="483">
          <cell r="D483">
            <v>111919947</v>
          </cell>
          <cell r="E483" t="str">
            <v>AMAZONAS ENERGIA - REEMBOLSO SIGEN</v>
          </cell>
          <cell r="F483">
            <v>-17</v>
          </cell>
          <cell r="G483">
            <v>-2475</v>
          </cell>
          <cell r="H483">
            <v>-2</v>
          </cell>
        </row>
        <row r="484">
          <cell r="D484">
            <v>111919948</v>
          </cell>
          <cell r="E484" t="str">
            <v>CEPISA - REEMBOLSO SIGEN</v>
          </cell>
          <cell r="F484">
            <v>-7</v>
          </cell>
          <cell r="G484">
            <v>0</v>
          </cell>
          <cell r="H484">
            <v>0</v>
          </cell>
        </row>
        <row r="485">
          <cell r="D485">
            <v>111919949</v>
          </cell>
          <cell r="E485" t="str">
            <v>CERON REEMBOLSO SIGEN</v>
          </cell>
          <cell r="F485">
            <v>-7</v>
          </cell>
          <cell r="G485">
            <v>0</v>
          </cell>
          <cell r="H485">
            <v>0</v>
          </cell>
        </row>
        <row r="486">
          <cell r="D486">
            <v>111919950</v>
          </cell>
          <cell r="E486" t="str">
            <v>ELETROACRE - REEMBOLSO SIGEN</v>
          </cell>
          <cell r="F486">
            <v>-7</v>
          </cell>
          <cell r="G486">
            <v>0</v>
          </cell>
          <cell r="H486">
            <v>0</v>
          </cell>
        </row>
        <row r="487">
          <cell r="D487">
            <v>111919951</v>
          </cell>
          <cell r="E487" t="str">
            <v>MULTA MULTIEMPREENDIMENTOS ENG. CONSULTIVA LTDA</v>
          </cell>
          <cell r="F487">
            <v>-48</v>
          </cell>
          <cell r="G487">
            <v>-47991.95</v>
          </cell>
          <cell r="H487">
            <v>-48</v>
          </cell>
        </row>
        <row r="488">
          <cell r="D488">
            <v>111919952</v>
          </cell>
          <cell r="E488" t="str">
            <v>MULTA IMPACTO CONSTRUÇÕES E SERVIÇOS LTDA - EPP</v>
          </cell>
          <cell r="F488">
            <v>0</v>
          </cell>
          <cell r="G488">
            <v>-378866</v>
          </cell>
          <cell r="H488">
            <v>-379</v>
          </cell>
        </row>
        <row r="489">
          <cell r="D489">
            <v>111919953</v>
          </cell>
          <cell r="E489" t="str">
            <v>ADIANTAMENTO A FORNECEDOR</v>
          </cell>
          <cell r="G489">
            <v>0</v>
          </cell>
        </row>
        <row r="490">
          <cell r="D490">
            <v>111919954</v>
          </cell>
          <cell r="E490" t="str">
            <v>PAGAMENTO INDEVIDO A FORNECEDOR</v>
          </cell>
          <cell r="F490">
            <v>0</v>
          </cell>
          <cell r="G490">
            <v>-46620.09</v>
          </cell>
          <cell r="H490">
            <v>-47</v>
          </cell>
        </row>
        <row r="491">
          <cell r="D491">
            <v>11192</v>
          </cell>
          <cell r="E491" t="str">
            <v>DESATIVAÇÕES E ALIENAÇÕES</v>
          </cell>
          <cell r="F491">
            <v>-427</v>
          </cell>
          <cell r="G491">
            <v>240221.25</v>
          </cell>
          <cell r="H491">
            <v>240</v>
          </cell>
        </row>
        <row r="492">
          <cell r="D492">
            <v>1119201</v>
          </cell>
          <cell r="E492" t="str">
            <v>DESATIVAÇÕES EM CURSO</v>
          </cell>
          <cell r="F492">
            <v>-1460</v>
          </cell>
          <cell r="G492">
            <v>-1129390.96</v>
          </cell>
          <cell r="H492">
            <v>-1129</v>
          </cell>
        </row>
        <row r="493">
          <cell r="D493">
            <v>1119203</v>
          </cell>
          <cell r="E493" t="str">
            <v>ALIENAÇÕES EM CURSO</v>
          </cell>
          <cell r="F493">
            <v>1033</v>
          </cell>
          <cell r="G493">
            <v>1369612.21</v>
          </cell>
          <cell r="H493">
            <v>1370</v>
          </cell>
        </row>
        <row r="494">
          <cell r="D494">
            <v>12</v>
          </cell>
          <cell r="E494" t="str">
            <v>ATIVO NÃO CIRCULANTE</v>
          </cell>
          <cell r="F494">
            <v>-2138813</v>
          </cell>
          <cell r="G494">
            <v>-2594423141.0999999</v>
          </cell>
          <cell r="H494">
            <v>-2594423</v>
          </cell>
        </row>
        <row r="495">
          <cell r="D495">
            <v>1202</v>
          </cell>
          <cell r="E495" t="str">
            <v>CONSUMIDORES</v>
          </cell>
          <cell r="F495">
            <v>-269560</v>
          </cell>
          <cell r="G495">
            <v>-257852001.31</v>
          </cell>
          <cell r="H495">
            <v>-257852</v>
          </cell>
        </row>
        <row r="496">
          <cell r="D496">
            <v>12025</v>
          </cell>
          <cell r="E496" t="str">
            <v>PARCELAMENTOS DE CRÉDITOS A RECEBER DE CONSUMIDORES</v>
          </cell>
          <cell r="F496">
            <v>-434567</v>
          </cell>
          <cell r="G496">
            <v>-413190677.25999999</v>
          </cell>
          <cell r="H496">
            <v>-413191</v>
          </cell>
        </row>
        <row r="497">
          <cell r="D497">
            <v>1202501</v>
          </cell>
          <cell r="E497" t="str">
            <v>PARCELAMENTOS</v>
          </cell>
          <cell r="F497">
            <v>-522755</v>
          </cell>
          <cell r="G497">
            <v>-499030737.37</v>
          </cell>
          <cell r="H497">
            <v>-499031</v>
          </cell>
        </row>
        <row r="498">
          <cell r="D498">
            <v>120250101</v>
          </cell>
          <cell r="E498" t="str">
            <v>RESIDENCIAL</v>
          </cell>
          <cell r="F498">
            <v>-17227</v>
          </cell>
          <cell r="G498">
            <v>-14403367.550000001</v>
          </cell>
          <cell r="H498">
            <v>-14403</v>
          </cell>
        </row>
        <row r="499">
          <cell r="D499">
            <v>12025010102</v>
          </cell>
          <cell r="E499" t="str">
            <v>PARCELAMENTO A FATURAR AJURI</v>
          </cell>
          <cell r="F499">
            <v>-17227</v>
          </cell>
          <cell r="G499">
            <v>-14403367.550000001</v>
          </cell>
          <cell r="H499">
            <v>-14403</v>
          </cell>
        </row>
        <row r="500">
          <cell r="D500">
            <v>120250102</v>
          </cell>
          <cell r="E500" t="str">
            <v>INDUSTRIAL</v>
          </cell>
          <cell r="F500">
            <v>-37139</v>
          </cell>
          <cell r="G500">
            <v>-34296809.030000001</v>
          </cell>
          <cell r="H500">
            <v>-34297</v>
          </cell>
        </row>
        <row r="501">
          <cell r="D501">
            <v>12025010202</v>
          </cell>
          <cell r="E501" t="str">
            <v>PARCELAMENTO A FATURAR AJURI</v>
          </cell>
          <cell r="F501">
            <v>-8089</v>
          </cell>
          <cell r="G501">
            <v>-5245833.8600000003</v>
          </cell>
          <cell r="H501">
            <v>-5246</v>
          </cell>
        </row>
        <row r="502">
          <cell r="D502">
            <v>12025010203</v>
          </cell>
          <cell r="E502" t="str">
            <v>OUTROS PARCELAMENTOS</v>
          </cell>
          <cell r="F502">
            <v>-29051</v>
          </cell>
          <cell r="G502">
            <v>-29050975.170000002</v>
          </cell>
          <cell r="H502">
            <v>-29051</v>
          </cell>
        </row>
        <row r="503">
          <cell r="D503">
            <v>1202501020301</v>
          </cell>
          <cell r="E503" t="str">
            <v>COOPERATIVA PINDORAMA - IPI</v>
          </cell>
          <cell r="F503">
            <v>-7955</v>
          </cell>
          <cell r="G503">
            <v>-7955406.2400000002</v>
          </cell>
          <cell r="H503">
            <v>-7955</v>
          </cell>
        </row>
        <row r="504">
          <cell r="D504">
            <v>1202501020302</v>
          </cell>
          <cell r="E504" t="str">
            <v>USINA SANTO ANTONIO - IPI</v>
          </cell>
          <cell r="F504">
            <v>-527</v>
          </cell>
          <cell r="G504">
            <v>-526537.65</v>
          </cell>
          <cell r="H504">
            <v>-527</v>
          </cell>
        </row>
        <row r="505">
          <cell r="D505">
            <v>1202501020303</v>
          </cell>
          <cell r="E505" t="str">
            <v>USINA CAETÉS - IPI</v>
          </cell>
          <cell r="F505">
            <v>-6132</v>
          </cell>
          <cell r="G505">
            <v>-6132244.5700000003</v>
          </cell>
          <cell r="H505">
            <v>-6132</v>
          </cell>
        </row>
        <row r="506">
          <cell r="D506">
            <v>1202501020304</v>
          </cell>
          <cell r="E506" t="str">
            <v>USINA CORURIPE - IPI</v>
          </cell>
          <cell r="F506">
            <v>-14437</v>
          </cell>
          <cell r="G506">
            <v>-14436786.710000001</v>
          </cell>
          <cell r="H506">
            <v>-14437</v>
          </cell>
        </row>
        <row r="507">
          <cell r="D507">
            <v>120250103</v>
          </cell>
          <cell r="E507" t="str">
            <v>COMERCIAL</v>
          </cell>
          <cell r="F507">
            <v>-16833</v>
          </cell>
          <cell r="G507">
            <v>-368666756</v>
          </cell>
          <cell r="H507">
            <v>-368667</v>
          </cell>
        </row>
        <row r="508">
          <cell r="D508">
            <v>12025010302</v>
          </cell>
          <cell r="E508" t="str">
            <v>PARCELAMENTO A FATURAR AJURI</v>
          </cell>
          <cell r="F508">
            <v>-16833</v>
          </cell>
          <cell r="G508">
            <v>-368666756</v>
          </cell>
          <cell r="H508">
            <v>-368667</v>
          </cell>
        </row>
        <row r="509">
          <cell r="D509">
            <v>120250104</v>
          </cell>
          <cell r="E509" t="str">
            <v>RURAL</v>
          </cell>
          <cell r="F509">
            <v>-1043</v>
          </cell>
          <cell r="G509">
            <v>-729018.72</v>
          </cell>
          <cell r="H509">
            <v>-729</v>
          </cell>
        </row>
        <row r="510">
          <cell r="D510">
            <v>12025010402</v>
          </cell>
          <cell r="E510" t="str">
            <v>PARCELAMENTO A FATURAR AJURI</v>
          </cell>
          <cell r="F510">
            <v>-1043</v>
          </cell>
          <cell r="G510">
            <v>-729018.72</v>
          </cell>
          <cell r="H510">
            <v>-729</v>
          </cell>
        </row>
        <row r="511">
          <cell r="D511">
            <v>120250105</v>
          </cell>
          <cell r="E511" t="str">
            <v>PODERES PÚBLICOS</v>
          </cell>
          <cell r="F511">
            <v>-432725</v>
          </cell>
          <cell r="G511">
            <v>-65511158.259999998</v>
          </cell>
          <cell r="H511">
            <v>-65511</v>
          </cell>
        </row>
        <row r="512">
          <cell r="D512">
            <v>12025010502</v>
          </cell>
          <cell r="E512" t="str">
            <v>PARCELAMENTO A FATURAR AJURI</v>
          </cell>
          <cell r="F512">
            <v>-432725</v>
          </cell>
          <cell r="G512">
            <v>-65511158.259999998</v>
          </cell>
          <cell r="H512">
            <v>-65511</v>
          </cell>
        </row>
        <row r="513">
          <cell r="D513">
            <v>120250106</v>
          </cell>
          <cell r="E513" t="str">
            <v>ILIMINAÇÃO PÚBLICA</v>
          </cell>
          <cell r="F513">
            <v>-12279</v>
          </cell>
          <cell r="G513">
            <v>-11921069.91</v>
          </cell>
          <cell r="H513">
            <v>-11921</v>
          </cell>
        </row>
        <row r="514">
          <cell r="D514">
            <v>12025010602</v>
          </cell>
          <cell r="E514" t="str">
            <v>PARCELAMENTO A FATURAR AJURI</v>
          </cell>
          <cell r="F514">
            <v>-12279</v>
          </cell>
          <cell r="G514">
            <v>-11921069.91</v>
          </cell>
          <cell r="H514">
            <v>-11921</v>
          </cell>
        </row>
        <row r="515">
          <cell r="D515">
            <v>120250107</v>
          </cell>
          <cell r="E515" t="str">
            <v>SERVIÇO PÚBLICO</v>
          </cell>
          <cell r="F515">
            <v>-5509</v>
          </cell>
          <cell r="G515">
            <v>-3502557.9</v>
          </cell>
          <cell r="H515">
            <v>-3503</v>
          </cell>
        </row>
        <row r="516">
          <cell r="D516">
            <v>12025010702</v>
          </cell>
          <cell r="E516" t="str">
            <v>PARCELAMENTO A FATURAR AJURI</v>
          </cell>
          <cell r="F516">
            <v>-5509</v>
          </cell>
          <cell r="G516">
            <v>-3502557.9</v>
          </cell>
          <cell r="H516">
            <v>-3503</v>
          </cell>
        </row>
        <row r="517">
          <cell r="D517">
            <v>1202565</v>
          </cell>
          <cell r="E517" t="str">
            <v>(-) PROVISÃO PARA CRÉDITOS DE LIQUIDAÇÃO DUVIDOSA</v>
          </cell>
          <cell r="F517">
            <v>88188</v>
          </cell>
          <cell r="G517">
            <v>85840060.109999999</v>
          </cell>
          <cell r="H517">
            <v>85840</v>
          </cell>
        </row>
        <row r="518">
          <cell r="D518">
            <v>120256501</v>
          </cell>
          <cell r="E518" t="str">
            <v>RESIDENCIAL</v>
          </cell>
          <cell r="F518">
            <v>1313</v>
          </cell>
          <cell r="G518">
            <v>1283356.81</v>
          </cell>
          <cell r="H518">
            <v>1283</v>
          </cell>
        </row>
        <row r="519">
          <cell r="D519">
            <v>120256502</v>
          </cell>
          <cell r="E519" t="str">
            <v>INDUSTRIAL</v>
          </cell>
          <cell r="F519">
            <v>32640</v>
          </cell>
          <cell r="G519">
            <v>31297649.969999999</v>
          </cell>
          <cell r="H519">
            <v>31298</v>
          </cell>
        </row>
        <row r="520">
          <cell r="D520">
            <v>120256503</v>
          </cell>
          <cell r="E520" t="str">
            <v>COMERCIAL</v>
          </cell>
          <cell r="F520">
            <v>12857</v>
          </cell>
          <cell r="G520">
            <v>13330078.65</v>
          </cell>
          <cell r="H520">
            <v>13330</v>
          </cell>
        </row>
        <row r="521">
          <cell r="D521">
            <v>120256504</v>
          </cell>
          <cell r="E521" t="str">
            <v>RURAL</v>
          </cell>
          <cell r="F521">
            <v>90</v>
          </cell>
          <cell r="G521">
            <v>64688.34</v>
          </cell>
          <cell r="H521">
            <v>65</v>
          </cell>
        </row>
        <row r="522">
          <cell r="D522">
            <v>120256505</v>
          </cell>
          <cell r="E522" t="str">
            <v>PODERES PÚBLICOS</v>
          </cell>
          <cell r="F522">
            <v>36138</v>
          </cell>
          <cell r="G522">
            <v>36189798.899999999</v>
          </cell>
          <cell r="H522">
            <v>36190</v>
          </cell>
        </row>
        <row r="523">
          <cell r="D523">
            <v>120256506</v>
          </cell>
          <cell r="E523" t="str">
            <v>ILIMINAÇÃO PÚBLICA</v>
          </cell>
          <cell r="F523">
            <v>864</v>
          </cell>
          <cell r="G523">
            <v>873674.01</v>
          </cell>
          <cell r="H523">
            <v>874</v>
          </cell>
        </row>
        <row r="524">
          <cell r="D524">
            <v>120256507</v>
          </cell>
          <cell r="E524" t="str">
            <v>SERVIÇO PÚBLICO</v>
          </cell>
          <cell r="F524">
            <v>4286</v>
          </cell>
          <cell r="G524">
            <v>2800813.43</v>
          </cell>
          <cell r="H524">
            <v>2801</v>
          </cell>
        </row>
        <row r="525">
          <cell r="D525">
            <v>12028</v>
          </cell>
          <cell r="E525" t="str">
            <v>(-) Ajuste a Valor Presente</v>
          </cell>
          <cell r="F525">
            <v>165007</v>
          </cell>
          <cell r="G525">
            <v>155338675.94999999</v>
          </cell>
          <cell r="H525">
            <v>155339</v>
          </cell>
        </row>
        <row r="526">
          <cell r="D526">
            <v>1202800001</v>
          </cell>
          <cell r="E526" t="str">
            <v>PARCELAMENTO</v>
          </cell>
          <cell r="F526">
            <v>165007</v>
          </cell>
          <cell r="G526">
            <v>155338675.94999999</v>
          </cell>
          <cell r="H526">
            <v>155339</v>
          </cell>
        </row>
        <row r="527">
          <cell r="D527">
            <v>12029</v>
          </cell>
          <cell r="E527" t="str">
            <v>OUTROS</v>
          </cell>
          <cell r="F527">
            <v>0</v>
          </cell>
          <cell r="G527" t="e">
            <v>#N/A</v>
          </cell>
          <cell r="H527" t="e">
            <v>#N/A</v>
          </cell>
        </row>
        <row r="528">
          <cell r="D528">
            <v>1205</v>
          </cell>
          <cell r="E528" t="str">
            <v>TRIBUTOS COMPENSÁVEIS</v>
          </cell>
          <cell r="F528">
            <v>-3407</v>
          </cell>
          <cell r="G528">
            <v>-29818566.260000002</v>
          </cell>
          <cell r="H528">
            <v>-29819</v>
          </cell>
        </row>
        <row r="529">
          <cell r="D529">
            <v>120510401</v>
          </cell>
          <cell r="E529" t="str">
            <v>PIS A RECUPERAR (EXCLUSÃO DE ICMS DA BASE</v>
          </cell>
          <cell r="F529">
            <v>0</v>
          </cell>
          <cell r="G529" t="e">
            <v>#N/A</v>
          </cell>
          <cell r="H529" t="e">
            <v>#N/A</v>
          </cell>
        </row>
        <row r="530">
          <cell r="D530">
            <v>120510501</v>
          </cell>
          <cell r="E530" t="str">
            <v>COFINS A RECUPERAR (EXCLUSÃO DO ICMS DA BASE)</v>
          </cell>
          <cell r="F530">
            <v>0</v>
          </cell>
          <cell r="G530" t="e">
            <v>#N/A</v>
          </cell>
          <cell r="H530" t="e">
            <v>#N/A</v>
          </cell>
        </row>
        <row r="531">
          <cell r="D531">
            <v>12052</v>
          </cell>
          <cell r="E531" t="str">
            <v>TRIBUTOS ESTADUAIS</v>
          </cell>
          <cell r="F531">
            <v>-3407</v>
          </cell>
          <cell r="G531">
            <v>-29818566.260000002</v>
          </cell>
          <cell r="H531">
            <v>-29819</v>
          </cell>
        </row>
        <row r="532">
          <cell r="D532">
            <v>1205201</v>
          </cell>
          <cell r="E532" t="str">
            <v>ICMS</v>
          </cell>
          <cell r="F532">
            <v>-3407</v>
          </cell>
          <cell r="G532">
            <v>-29818566.260000002</v>
          </cell>
          <cell r="H532">
            <v>-29819</v>
          </cell>
        </row>
        <row r="533">
          <cell r="D533">
            <v>120520101</v>
          </cell>
          <cell r="E533" t="str">
            <v>ICMS A RECUPERAR</v>
          </cell>
          <cell r="F533">
            <v>-1544</v>
          </cell>
          <cell r="G533">
            <v>-28465900.890000001</v>
          </cell>
          <cell r="H533">
            <v>-28466</v>
          </cell>
        </row>
        <row r="534">
          <cell r="D534">
            <v>12052010101</v>
          </cell>
          <cell r="E534" t="str">
            <v>ICMS AQUISIÇÃO ATIVO IMOBILIZADO</v>
          </cell>
          <cell r="F534">
            <v>-1876</v>
          </cell>
          <cell r="G534">
            <v>-1405430.75</v>
          </cell>
          <cell r="H534">
            <v>-1405</v>
          </cell>
        </row>
        <row r="535">
          <cell r="D535">
            <v>12052010102</v>
          </cell>
          <cell r="E535" t="str">
            <v>(-) ICMS - AQUISIÇÃO ATIVO IMOBILIZADO</v>
          </cell>
          <cell r="F535">
            <v>165</v>
          </cell>
          <cell r="G535">
            <v>137451.39000000001</v>
          </cell>
          <cell r="H535">
            <v>137</v>
          </cell>
        </row>
        <row r="536">
          <cell r="D536">
            <v>12052010103</v>
          </cell>
          <cell r="E536" t="str">
            <v>(-)DIF.ICMS -AQUISIÇÃO ATIVO IMOBILIZADO</v>
          </cell>
          <cell r="F536">
            <v>170</v>
          </cell>
          <cell r="G536">
            <v>142639.72</v>
          </cell>
          <cell r="H536">
            <v>143</v>
          </cell>
        </row>
        <row r="537">
          <cell r="D537">
            <v>12052010104</v>
          </cell>
          <cell r="E537" t="str">
            <v>ICMS A RECUPERAR ACIMA DE 5 ANOS</v>
          </cell>
          <cell r="F537">
            <v>-4</v>
          </cell>
          <cell r="G537">
            <v>-3504.84</v>
          </cell>
          <cell r="H537">
            <v>-4</v>
          </cell>
        </row>
        <row r="538">
          <cell r="D538">
            <v>12052010105</v>
          </cell>
          <cell r="E538" t="str">
            <v>ICMS A RECUPERAR - CNR</v>
          </cell>
          <cell r="G538">
            <v>-27337056.41</v>
          </cell>
        </row>
        <row r="539">
          <cell r="D539">
            <v>120520102</v>
          </cell>
          <cell r="E539" t="str">
            <v>ICMS DIFERENÇA DE ALÍQUOTA</v>
          </cell>
          <cell r="F539">
            <v>-1863</v>
          </cell>
          <cell r="G539">
            <v>-1352665.37</v>
          </cell>
          <cell r="H539">
            <v>-1353</v>
          </cell>
        </row>
        <row r="540">
          <cell r="D540">
            <v>1206</v>
          </cell>
          <cell r="E540" t="str">
            <v>DEPÓSITOS JUDICIAIS E CAUÇÕES</v>
          </cell>
          <cell r="F540">
            <v>-93248</v>
          </cell>
          <cell r="G540">
            <v>-98053719.579999998</v>
          </cell>
          <cell r="H540">
            <v>-98054</v>
          </cell>
        </row>
        <row r="541">
          <cell r="D541">
            <v>12061</v>
          </cell>
          <cell r="E541" t="str">
            <v>DEPÓSITOS JUDICIAIS</v>
          </cell>
          <cell r="F541">
            <v>-91576</v>
          </cell>
          <cell r="G541">
            <v>-98053719.579999998</v>
          </cell>
          <cell r="H541">
            <v>-98054</v>
          </cell>
        </row>
        <row r="542">
          <cell r="D542">
            <v>1206101</v>
          </cell>
          <cell r="E542" t="str">
            <v>TRABALHISTAS</v>
          </cell>
          <cell r="F542">
            <v>0</v>
          </cell>
          <cell r="G542">
            <v>-40629147.329999998</v>
          </cell>
          <cell r="H542">
            <v>-40629</v>
          </cell>
        </row>
        <row r="543">
          <cell r="D543">
            <v>1206102</v>
          </cell>
          <cell r="E543" t="str">
            <v>CÍVEIS</v>
          </cell>
          <cell r="F543">
            <v>0</v>
          </cell>
          <cell r="G543">
            <v>-46492009.049999997</v>
          </cell>
          <cell r="H543">
            <v>-46492</v>
          </cell>
        </row>
        <row r="544">
          <cell r="D544">
            <v>1206105</v>
          </cell>
          <cell r="E544" t="str">
            <v>REGULATÓRIOS</v>
          </cell>
          <cell r="F544">
            <v>0</v>
          </cell>
          <cell r="G544">
            <v>-1449107.14</v>
          </cell>
          <cell r="H544">
            <v>-1449</v>
          </cell>
        </row>
        <row r="545">
          <cell r="D545">
            <v>1206199</v>
          </cell>
          <cell r="E545" t="str">
            <v>OUTROS</v>
          </cell>
          <cell r="F545">
            <v>-91576</v>
          </cell>
          <cell r="G545">
            <v>-9483456.0600000005</v>
          </cell>
          <cell r="H545">
            <v>-9483</v>
          </cell>
        </row>
        <row r="546">
          <cell r="D546">
            <v>120619901</v>
          </cell>
          <cell r="E546" t="str">
            <v>OUTROS</v>
          </cell>
          <cell r="F546">
            <v>0</v>
          </cell>
          <cell r="G546">
            <v>0</v>
          </cell>
          <cell r="H546">
            <v>0</v>
          </cell>
        </row>
        <row r="547">
          <cell r="D547">
            <v>120619902</v>
          </cell>
          <cell r="E547" t="str">
            <v>OUTROS</v>
          </cell>
          <cell r="F547">
            <v>-17975</v>
          </cell>
          <cell r="G547" t="e">
            <v>#N/A</v>
          </cell>
          <cell r="H547" t="e">
            <v>#N/A</v>
          </cell>
        </row>
        <row r="548">
          <cell r="D548">
            <v>120619903</v>
          </cell>
          <cell r="E548" t="str">
            <v>OUTROS</v>
          </cell>
          <cell r="F548">
            <v>-827</v>
          </cell>
          <cell r="G548">
            <v>-9483456.0600000005</v>
          </cell>
          <cell r="H548">
            <v>-9483</v>
          </cell>
        </row>
        <row r="549">
          <cell r="D549">
            <v>120619904</v>
          </cell>
          <cell r="E549" t="str">
            <v>OUTROS</v>
          </cell>
          <cell r="F549">
            <v>-59053</v>
          </cell>
          <cell r="G549" t="e">
            <v>#N/A</v>
          </cell>
          <cell r="H549" t="e">
            <v>#N/A</v>
          </cell>
        </row>
        <row r="550">
          <cell r="D550">
            <v>120619905</v>
          </cell>
          <cell r="E550" t="str">
            <v>OUTROS</v>
          </cell>
          <cell r="F550">
            <v>-6713</v>
          </cell>
          <cell r="G550">
            <v>0</v>
          </cell>
          <cell r="H550">
            <v>0</v>
          </cell>
        </row>
        <row r="551">
          <cell r="D551">
            <v>120619906</v>
          </cell>
          <cell r="E551" t="str">
            <v>OUTROS</v>
          </cell>
          <cell r="F551">
            <v>-4823</v>
          </cell>
          <cell r="G551" t="e">
            <v>#N/A</v>
          </cell>
          <cell r="H551" t="e">
            <v>#N/A</v>
          </cell>
        </row>
        <row r="552">
          <cell r="D552">
            <v>120619908</v>
          </cell>
          <cell r="E552" t="str">
            <v>OUTROS</v>
          </cell>
          <cell r="F552">
            <v>-57</v>
          </cell>
          <cell r="G552" t="e">
            <v>#N/A</v>
          </cell>
          <cell r="H552" t="e">
            <v>#N/A</v>
          </cell>
        </row>
        <row r="553">
          <cell r="D553">
            <v>120619909</v>
          </cell>
          <cell r="E553" t="str">
            <v>OUTROS</v>
          </cell>
          <cell r="F553">
            <v>-842</v>
          </cell>
          <cell r="G553" t="e">
            <v>#N/A</v>
          </cell>
          <cell r="H553" t="e">
            <v>#N/A</v>
          </cell>
        </row>
        <row r="554">
          <cell r="D554">
            <v>120619910</v>
          </cell>
          <cell r="E554" t="str">
            <v>OUTROS</v>
          </cell>
          <cell r="F554">
            <v>-138</v>
          </cell>
          <cell r="G554" t="e">
            <v>#N/A</v>
          </cell>
          <cell r="H554" t="e">
            <v>#N/A</v>
          </cell>
        </row>
        <row r="555">
          <cell r="D555">
            <v>120619912</v>
          </cell>
          <cell r="E555" t="str">
            <v>OUTROS</v>
          </cell>
          <cell r="F555">
            <v>-199</v>
          </cell>
          <cell r="G555" t="e">
            <v>#N/A</v>
          </cell>
          <cell r="H555" t="e">
            <v>#N/A</v>
          </cell>
        </row>
        <row r="556">
          <cell r="D556">
            <v>120619913</v>
          </cell>
          <cell r="E556" t="str">
            <v>OUTROS</v>
          </cell>
          <cell r="F556">
            <v>-949</v>
          </cell>
          <cell r="G556" t="e">
            <v>#N/A</v>
          </cell>
          <cell r="H556" t="e">
            <v>#N/A</v>
          </cell>
        </row>
        <row r="557">
          <cell r="D557">
            <v>12062</v>
          </cell>
          <cell r="E557" t="str">
            <v>CAUÇÕES DE DEPÓSITOS VINCULADOS</v>
          </cell>
          <cell r="F557">
            <v>-1672</v>
          </cell>
          <cell r="G557">
            <v>0</v>
          </cell>
          <cell r="H557">
            <v>0</v>
          </cell>
        </row>
        <row r="558">
          <cell r="D558">
            <v>12062001</v>
          </cell>
          <cell r="E558" t="str">
            <v>BB AG 3064 CC 205012-9 GARANTIA SUP</v>
          </cell>
          <cell r="F558">
            <v>-162</v>
          </cell>
          <cell r="G558">
            <v>0</v>
          </cell>
          <cell r="H558">
            <v>0</v>
          </cell>
        </row>
        <row r="559">
          <cell r="D559">
            <v>12062002</v>
          </cell>
          <cell r="E559" t="str">
            <v>CEFAL AG 4061-4 C/C 6-0 LEILÃO 2/2008 ANEEL</v>
          </cell>
          <cell r="F559">
            <v>-11</v>
          </cell>
          <cell r="G559" t="e">
            <v>#N/A</v>
          </cell>
          <cell r="H559" t="e">
            <v>#N/A</v>
          </cell>
        </row>
        <row r="560">
          <cell r="D560">
            <v>12062003</v>
          </cell>
          <cell r="E560" t="str">
            <v>CEFAL AG 4061-4  C/C 7-9 LEILÃO 3/2008 ANEEL</v>
          </cell>
          <cell r="F560">
            <v>-17</v>
          </cell>
          <cell r="G560" t="e">
            <v>#N/A</v>
          </cell>
          <cell r="H560" t="e">
            <v>#N/A</v>
          </cell>
        </row>
        <row r="561">
          <cell r="D561">
            <v>12062004</v>
          </cell>
          <cell r="E561" t="str">
            <v>CEFAL AG 4061-4 C/C 14-0 LEILÃO 007/2010-ANEEL</v>
          </cell>
          <cell r="F561">
            <v>-206</v>
          </cell>
          <cell r="G561" t="e">
            <v>#N/A</v>
          </cell>
          <cell r="H561" t="e">
            <v>#N/A</v>
          </cell>
        </row>
        <row r="562">
          <cell r="D562">
            <v>12062005</v>
          </cell>
          <cell r="E562" t="str">
            <v>CEFAL AG 4061-4 C/C 2-8 -LEILÃO ANEEL</v>
          </cell>
          <cell r="F562">
            <v>-24</v>
          </cell>
          <cell r="G562" t="e">
            <v>#N/A</v>
          </cell>
          <cell r="H562" t="e">
            <v>#N/A</v>
          </cell>
        </row>
        <row r="563">
          <cell r="D563">
            <v>12062006</v>
          </cell>
          <cell r="E563" t="str">
            <v>BRADESCO AG 0895 C/C 79742-1 LEILÃO ANEEL</v>
          </cell>
          <cell r="F563">
            <v>-1252</v>
          </cell>
          <cell r="G563" t="e">
            <v>#N/A</v>
          </cell>
          <cell r="H563" t="e">
            <v>#N/A</v>
          </cell>
        </row>
        <row r="564">
          <cell r="D564">
            <v>12062007</v>
          </cell>
          <cell r="E564" t="str">
            <v>BRADESCO AG 0895 C/C 600.031-2  LEILÃO ANEEL</v>
          </cell>
          <cell r="F564">
            <v>0</v>
          </cell>
          <cell r="G564" t="e">
            <v>#N/A</v>
          </cell>
          <cell r="H564" t="e">
            <v>#N/A</v>
          </cell>
        </row>
        <row r="565">
          <cell r="D565">
            <v>1209</v>
          </cell>
          <cell r="E565" t="str">
            <v>EMPRÉSTIMOS</v>
          </cell>
          <cell r="F565">
            <v>-3388</v>
          </cell>
          <cell r="G565">
            <v>-3388383.11</v>
          </cell>
          <cell r="H565">
            <v>-3388</v>
          </cell>
        </row>
        <row r="566">
          <cell r="D566">
            <v>12091</v>
          </cell>
          <cell r="E566" t="str">
            <v>PRINCIPAL</v>
          </cell>
          <cell r="F566">
            <v>-1015</v>
          </cell>
          <cell r="G566">
            <v>-1014926.14</v>
          </cell>
          <cell r="H566">
            <v>-1015</v>
          </cell>
        </row>
        <row r="567">
          <cell r="D567">
            <v>1209101</v>
          </cell>
          <cell r="E567" t="str">
            <v>CONVÊNIO GOVERNO/CEAL/SEINFRA</v>
          </cell>
          <cell r="F567">
            <v>-1015</v>
          </cell>
          <cell r="G567">
            <v>-1014926.14</v>
          </cell>
          <cell r="H567">
            <v>-1015</v>
          </cell>
        </row>
        <row r="568">
          <cell r="D568">
            <v>12092</v>
          </cell>
          <cell r="E568" t="str">
            <v>ENCARGOS DE DÍVIDAS</v>
          </cell>
          <cell r="F568">
            <v>-2373</v>
          </cell>
          <cell r="G568">
            <v>-2373456.9700000002</v>
          </cell>
          <cell r="H568">
            <v>-2373</v>
          </cell>
        </row>
        <row r="569">
          <cell r="D569">
            <v>1209202</v>
          </cell>
          <cell r="E569" t="str">
            <v>CONVÊNIO GOVERNO/CEAL/SEINFRA</v>
          </cell>
          <cell r="F569">
            <v>-2373</v>
          </cell>
          <cell r="G569">
            <v>-2373456.9700000002</v>
          </cell>
          <cell r="H569">
            <v>-2373</v>
          </cell>
        </row>
        <row r="570">
          <cell r="D570">
            <v>1211</v>
          </cell>
          <cell r="E570" t="str">
            <v>ATIVOS FINANCEIROS SETORIAIS</v>
          </cell>
          <cell r="F570">
            <v>-709417</v>
          </cell>
          <cell r="G570">
            <v>-1161113029.75</v>
          </cell>
          <cell r="H570">
            <v>-1161113</v>
          </cell>
        </row>
        <row r="571">
          <cell r="D571">
            <v>12111</v>
          </cell>
          <cell r="E571" t="str">
            <v>CONTA DE COMP DE VARIAÇÃO DE CUSTOS DA PARC A</v>
          </cell>
          <cell r="F571">
            <v>0</v>
          </cell>
          <cell r="G571">
            <v>-100251846.64</v>
          </cell>
          <cell r="H571">
            <v>-100252</v>
          </cell>
        </row>
        <row r="572">
          <cell r="D572">
            <v>1211101</v>
          </cell>
          <cell r="E572" t="str">
            <v>CUSTO DE AQUISIÇÃO DE ENERGIA</v>
          </cell>
          <cell r="F572">
            <v>0</v>
          </cell>
          <cell r="G572">
            <v>-84143820.709999993</v>
          </cell>
          <cell r="H572">
            <v>-84144</v>
          </cell>
        </row>
        <row r="573">
          <cell r="D573">
            <v>121110301</v>
          </cell>
          <cell r="E573" t="str">
            <v>PROINFA CONSTITUIÇÃO</v>
          </cell>
          <cell r="F573">
            <v>0</v>
          </cell>
          <cell r="G573" t="e">
            <v>#N/A</v>
          </cell>
          <cell r="H573" t="e">
            <v>#N/A</v>
          </cell>
        </row>
        <row r="574">
          <cell r="D574">
            <v>1211104</v>
          </cell>
          <cell r="E574" t="str">
            <v>TRANSPORTE DE ENERGIA PELA REDE BÁSICA</v>
          </cell>
          <cell r="F574">
            <v>0</v>
          </cell>
          <cell r="G574">
            <v>-2968719.33</v>
          </cell>
          <cell r="H574">
            <v>-2969</v>
          </cell>
        </row>
        <row r="575">
          <cell r="D575">
            <v>1211107</v>
          </cell>
          <cell r="E575" t="str">
            <v>CONTA DE DESENVOLVIMENTO ENERGÉTICO</v>
          </cell>
          <cell r="F575">
            <v>0</v>
          </cell>
          <cell r="G575">
            <v>-13118057.26</v>
          </cell>
          <cell r="H575">
            <v>-13118</v>
          </cell>
        </row>
        <row r="576">
          <cell r="D576">
            <v>12112</v>
          </cell>
          <cell r="E576" t="str">
            <v>DEMAIS ATIVOS FINANCEIROS SETORIAIS</v>
          </cell>
          <cell r="F576">
            <v>-709417</v>
          </cell>
          <cell r="G576">
            <v>-1060861183.11</v>
          </cell>
          <cell r="H576">
            <v>-1060861</v>
          </cell>
        </row>
        <row r="577">
          <cell r="D577">
            <v>1211204</v>
          </cell>
          <cell r="E577" t="str">
            <v>NEUTRALIDADE DA PARCELA A</v>
          </cell>
          <cell r="F577">
            <v>0</v>
          </cell>
          <cell r="G577" t="e">
            <v>#N/A</v>
          </cell>
          <cell r="H577" t="e">
            <v>#N/A</v>
          </cell>
        </row>
        <row r="578">
          <cell r="D578">
            <v>1211205</v>
          </cell>
          <cell r="E578" t="str">
            <v>SOBRECONTRATAÇÃO DE ENERGIA</v>
          </cell>
          <cell r="F578">
            <v>0</v>
          </cell>
          <cell r="G578">
            <v>-3564132.31</v>
          </cell>
          <cell r="H578">
            <v>-3564</v>
          </cell>
        </row>
        <row r="579">
          <cell r="D579">
            <v>121120501</v>
          </cell>
          <cell r="E579" t="str">
            <v>SOBRECONTRATAÇÃO DE ENERGIA - CONSTITUIÇÃO</v>
          </cell>
          <cell r="F579">
            <v>0</v>
          </cell>
          <cell r="G579">
            <v>-3564132.31</v>
          </cell>
          <cell r="H579">
            <v>-3564</v>
          </cell>
        </row>
        <row r="580">
          <cell r="D580">
            <v>1211299</v>
          </cell>
          <cell r="E580" t="str">
            <v>OUTROS</v>
          </cell>
          <cell r="F580">
            <v>-709417</v>
          </cell>
          <cell r="G580">
            <v>-1057297050.8</v>
          </cell>
          <cell r="H580">
            <v>-1057297</v>
          </cell>
        </row>
        <row r="581">
          <cell r="D581">
            <v>121129901</v>
          </cell>
          <cell r="E581" t="str">
            <v>VAR. DE ITENS DA PARCELA "A" ATÉ 25/10/2001</v>
          </cell>
          <cell r="F581">
            <v>-4257</v>
          </cell>
          <cell r="G581" t="e">
            <v>#N/A</v>
          </cell>
          <cell r="H581" t="e">
            <v>#N/A</v>
          </cell>
        </row>
        <row r="582">
          <cell r="D582">
            <v>12112990101</v>
          </cell>
          <cell r="E582" t="str">
            <v>RESERVA GLOBAL DE REVERSÃO -RGR</v>
          </cell>
          <cell r="F582">
            <v>-1266</v>
          </cell>
          <cell r="G582" t="e">
            <v>#N/A</v>
          </cell>
          <cell r="H582" t="e">
            <v>#N/A</v>
          </cell>
        </row>
        <row r="583">
          <cell r="D583">
            <v>12112990102</v>
          </cell>
          <cell r="E583" t="str">
            <v>ENCARGOS DE CONEXÃO</v>
          </cell>
          <cell r="F583">
            <v>-52</v>
          </cell>
          <cell r="G583" t="e">
            <v>#N/A</v>
          </cell>
          <cell r="H583" t="e">
            <v>#N/A</v>
          </cell>
        </row>
        <row r="584">
          <cell r="D584">
            <v>12112990103</v>
          </cell>
          <cell r="E584" t="str">
            <v>ENERGIA COMPRADA - CONTRATOS INICIAIS</v>
          </cell>
          <cell r="F584">
            <v>-600</v>
          </cell>
          <cell r="G584" t="e">
            <v>#N/A</v>
          </cell>
          <cell r="H584" t="e">
            <v>#N/A</v>
          </cell>
        </row>
        <row r="585">
          <cell r="D585">
            <v>12112990106</v>
          </cell>
          <cell r="E585" t="str">
            <v>TRANSPORTE E.ELÉTRICA PELA REDE BÁSICA</v>
          </cell>
          <cell r="F585">
            <v>-1071</v>
          </cell>
          <cell r="G585" t="e">
            <v>#N/A</v>
          </cell>
          <cell r="H585" t="e">
            <v>#N/A</v>
          </cell>
        </row>
        <row r="586">
          <cell r="D586">
            <v>12112990107</v>
          </cell>
          <cell r="E586" t="str">
            <v>TAXA DE FISCALIZAÇÃO DO SERV. E. ELÉTRICA</v>
          </cell>
          <cell r="F586">
            <v>-86</v>
          </cell>
          <cell r="G586" t="e">
            <v>#N/A</v>
          </cell>
          <cell r="H586" t="e">
            <v>#N/A</v>
          </cell>
        </row>
        <row r="587">
          <cell r="D587">
            <v>12112990108</v>
          </cell>
          <cell r="E587" t="str">
            <v>QUOTA DE CONSUMO DE COMBUSTÍVEIS - CCC</v>
          </cell>
          <cell r="F587">
            <v>-1182</v>
          </cell>
          <cell r="G587" t="e">
            <v>#N/A</v>
          </cell>
          <cell r="H587" t="e">
            <v>#N/A</v>
          </cell>
        </row>
        <row r="588">
          <cell r="D588">
            <v>121129902</v>
          </cell>
          <cell r="E588" t="str">
            <v>CVA - REMUNERAÇÃO ADEQUADA</v>
          </cell>
          <cell r="F588">
            <v>-705160</v>
          </cell>
          <cell r="G588">
            <v>-1056620140.09</v>
          </cell>
          <cell r="H588">
            <v>-1056620</v>
          </cell>
        </row>
        <row r="589">
          <cell r="D589">
            <v>121129903</v>
          </cell>
          <cell r="E589" t="str">
            <v>GARANTIA FINANCEIRA</v>
          </cell>
          <cell r="F589">
            <v>0</v>
          </cell>
          <cell r="G589">
            <v>-676910.71</v>
          </cell>
          <cell r="H589">
            <v>-677</v>
          </cell>
        </row>
        <row r="590">
          <cell r="D590">
            <v>1219</v>
          </cell>
          <cell r="E590" t="str">
            <v>OUTROS ATIVOS NÃO CIRCULANTES</v>
          </cell>
          <cell r="F590">
            <v>-1017159</v>
          </cell>
          <cell r="G590">
            <v>-47608820.030000001</v>
          </cell>
          <cell r="H590">
            <v>-47609</v>
          </cell>
        </row>
        <row r="591">
          <cell r="D591">
            <v>12191</v>
          </cell>
          <cell r="E591" t="str">
            <v>CRÉDITOS A RECEBER</v>
          </cell>
          <cell r="F591">
            <v>-1002081</v>
          </cell>
          <cell r="G591">
            <v>-32530494.84</v>
          </cell>
          <cell r="H591">
            <v>-32530</v>
          </cell>
        </row>
        <row r="592">
          <cell r="D592">
            <v>1219165</v>
          </cell>
          <cell r="E592" t="str">
            <v>(-) PROVISÃO P/CRÉDITO DE LIQ. DUVIDOSA</v>
          </cell>
          <cell r="F592">
            <v>40682</v>
          </cell>
          <cell r="G592">
            <v>37056433.479999997</v>
          </cell>
          <cell r="H592">
            <v>37056</v>
          </cell>
        </row>
        <row r="593">
          <cell r="D593">
            <v>1219199</v>
          </cell>
          <cell r="E593" t="str">
            <v>OUTROS</v>
          </cell>
          <cell r="F593">
            <v>-1042763</v>
          </cell>
          <cell r="G593">
            <v>-69586928.319999993</v>
          </cell>
          <cell r="H593">
            <v>-69587</v>
          </cell>
        </row>
        <row r="594">
          <cell r="D594">
            <v>121919901</v>
          </cell>
          <cell r="E594" t="str">
            <v>DEBITO DE ACIONISTA</v>
          </cell>
          <cell r="F594">
            <v>0</v>
          </cell>
          <cell r="G594">
            <v>-210.79</v>
          </cell>
          <cell r="H594">
            <v>0</v>
          </cell>
        </row>
        <row r="595">
          <cell r="D595">
            <v>121919902</v>
          </cell>
          <cell r="E595" t="str">
            <v>OUTROS</v>
          </cell>
          <cell r="F595">
            <v>-12</v>
          </cell>
          <cell r="G595">
            <v>-11703.49</v>
          </cell>
          <cell r="H595">
            <v>-12</v>
          </cell>
        </row>
        <row r="596">
          <cell r="D596">
            <v>121919903</v>
          </cell>
          <cell r="E596" t="str">
            <v>SERVICE PAGUE BRASIL LTDA</v>
          </cell>
          <cell r="F596">
            <v>-871</v>
          </cell>
          <cell r="G596">
            <v>-871047.91</v>
          </cell>
          <cell r="H596">
            <v>-871</v>
          </cell>
        </row>
        <row r="597">
          <cell r="D597">
            <v>121919905</v>
          </cell>
          <cell r="E597" t="str">
            <v>JONAS ALVES DA SILVA</v>
          </cell>
          <cell r="F597">
            <v>-173</v>
          </cell>
          <cell r="G597">
            <v>0</v>
          </cell>
          <cell r="H597">
            <v>0</v>
          </cell>
        </row>
        <row r="598">
          <cell r="D598">
            <v>121919906</v>
          </cell>
          <cell r="E598" t="str">
            <v>AÇÃO CEAL X CODEVASF X CHESF</v>
          </cell>
          <cell r="F598">
            <v>-31981</v>
          </cell>
          <cell r="G598">
            <v>-32785088.18</v>
          </cell>
          <cell r="H598">
            <v>-32785</v>
          </cell>
        </row>
        <row r="599">
          <cell r="D599">
            <v>121919907</v>
          </cell>
          <cell r="E599" t="str">
            <v>FGTS/CONTA-EMPRESA</v>
          </cell>
          <cell r="F599">
            <v>-563</v>
          </cell>
          <cell r="G599">
            <v>-563353.59999999998</v>
          </cell>
          <cell r="H599">
            <v>-563</v>
          </cell>
        </row>
        <row r="600">
          <cell r="D600">
            <v>121919911</v>
          </cell>
          <cell r="E600" t="str">
            <v>ATIVO FINANCEIRO - VNR</v>
          </cell>
          <cell r="F600">
            <v>-32010</v>
          </cell>
          <cell r="G600">
            <v>-27042000</v>
          </cell>
          <cell r="H600">
            <v>-27042</v>
          </cell>
        </row>
        <row r="601">
          <cell r="D601">
            <v>121919912</v>
          </cell>
          <cell r="E601" t="str">
            <v>ATIVO INDENIZAVEL IFRIC 12 - AIS</v>
          </cell>
          <cell r="F601">
            <v>-1038640</v>
          </cell>
          <cell r="G601">
            <v>-8313524.3499999996</v>
          </cell>
          <cell r="H601">
            <v>-8314</v>
          </cell>
        </row>
        <row r="602">
          <cell r="D602">
            <v>12193</v>
          </cell>
          <cell r="E602" t="str">
            <v>BENEFÍCIO PÓS EMPREGO</v>
          </cell>
          <cell r="F602">
            <v>-15078</v>
          </cell>
          <cell r="G602">
            <v>-15078325.189999999</v>
          </cell>
          <cell r="H602">
            <v>-15078</v>
          </cell>
        </row>
        <row r="603">
          <cell r="D603">
            <v>1219301</v>
          </cell>
          <cell r="E603" t="str">
            <v>PREVIDÊNCIA PRIVADA</v>
          </cell>
          <cell r="F603">
            <v>-15078</v>
          </cell>
          <cell r="G603">
            <v>-15078325.189999999</v>
          </cell>
          <cell r="H603">
            <v>-15078</v>
          </cell>
        </row>
        <row r="604">
          <cell r="D604">
            <v>1220</v>
          </cell>
          <cell r="E604" t="str">
            <v>BENS E ATIVIDADES NÃO VINCULADAS À CONCESSÃO E PERMISSÃO DO SERVIÇO PÚBLICO DE ENERGIA ELÉTRICA</v>
          </cell>
          <cell r="F604">
            <v>-169</v>
          </cell>
          <cell r="G604">
            <v>-168532.75</v>
          </cell>
          <cell r="H604">
            <v>-169</v>
          </cell>
        </row>
        <row r="605">
          <cell r="D605">
            <v>12201</v>
          </cell>
          <cell r="E605" t="str">
            <v>PARTICIPAÇÕES SOCIETÁRIAS PERMANENTES</v>
          </cell>
          <cell r="F605">
            <v>-169</v>
          </cell>
          <cell r="G605">
            <v>-168532.75</v>
          </cell>
          <cell r="H605">
            <v>-169</v>
          </cell>
        </row>
        <row r="606">
          <cell r="D606">
            <v>1220102</v>
          </cell>
          <cell r="E606" t="str">
            <v>AVALIADOS PELO VALOR JUSTO</v>
          </cell>
          <cell r="F606">
            <v>-169</v>
          </cell>
          <cell r="G606">
            <v>-168532.75</v>
          </cell>
          <cell r="H606">
            <v>-169</v>
          </cell>
        </row>
        <row r="607">
          <cell r="D607">
            <v>122010201</v>
          </cell>
          <cell r="E607" t="str">
            <v>CUSTO DE AQUISIÇÃO</v>
          </cell>
          <cell r="F607">
            <v>-169</v>
          </cell>
          <cell r="G607">
            <v>-168532.75</v>
          </cell>
          <cell r="H607">
            <v>-169</v>
          </cell>
        </row>
        <row r="608">
          <cell r="D608">
            <v>12201020101</v>
          </cell>
          <cell r="E608" t="str">
            <v>BANCO DO NORDESTE DO BRASIL</v>
          </cell>
          <cell r="F608">
            <v>-37</v>
          </cell>
          <cell r="G608">
            <v>-37307.19</v>
          </cell>
          <cell r="H608">
            <v>-37</v>
          </cell>
        </row>
        <row r="609">
          <cell r="D609">
            <v>12201020102</v>
          </cell>
          <cell r="E609" t="str">
            <v>CIA. BRASILEIRA TECNOLOG. NUCLEAR</v>
          </cell>
          <cell r="F609">
            <v>0</v>
          </cell>
          <cell r="G609">
            <v>-70.5</v>
          </cell>
          <cell r="H609">
            <v>0</v>
          </cell>
        </row>
        <row r="610">
          <cell r="D610">
            <v>12201020103</v>
          </cell>
          <cell r="E610" t="str">
            <v>CILA-CIA. IND. LEITE EM ALAGOAS</v>
          </cell>
          <cell r="F610">
            <v>0</v>
          </cell>
          <cell r="G610">
            <v>-392.59</v>
          </cell>
          <cell r="H610">
            <v>0</v>
          </cell>
        </row>
        <row r="611">
          <cell r="D611">
            <v>12201020104</v>
          </cell>
          <cell r="E611" t="str">
            <v>CPRN-CIA PESQ RECURSOS MINERAIS</v>
          </cell>
          <cell r="F611">
            <v>-3</v>
          </cell>
          <cell r="G611">
            <v>-3236.4</v>
          </cell>
          <cell r="H611">
            <v>-3</v>
          </cell>
        </row>
        <row r="612">
          <cell r="D612">
            <v>12201020105</v>
          </cell>
          <cell r="E612" t="str">
            <v>URB-URBANIZAÇÃO DE MACEIÓ</v>
          </cell>
          <cell r="F612">
            <v>0</v>
          </cell>
          <cell r="G612">
            <v>-277</v>
          </cell>
          <cell r="H612">
            <v>0</v>
          </cell>
        </row>
        <row r="613">
          <cell r="D613">
            <v>12201020106</v>
          </cell>
          <cell r="E613" t="str">
            <v>SERVEAL SERV ENG DO ESTADO DE ALAGOAS</v>
          </cell>
          <cell r="F613">
            <v>0</v>
          </cell>
          <cell r="G613">
            <v>-3.37</v>
          </cell>
          <cell r="H613">
            <v>0</v>
          </cell>
        </row>
        <row r="614">
          <cell r="D614">
            <v>12201020107</v>
          </cell>
          <cell r="E614" t="str">
            <v>COPAL-CIA PROGRESSO AGRICOLA DE AL</v>
          </cell>
          <cell r="F614">
            <v>0</v>
          </cell>
          <cell r="G614">
            <v>-0.2</v>
          </cell>
          <cell r="H614">
            <v>0</v>
          </cell>
        </row>
        <row r="615">
          <cell r="D615">
            <v>12201020108</v>
          </cell>
          <cell r="E615" t="str">
            <v>SERGASA- SERVIÇOS GRÁFICOS DE AL</v>
          </cell>
          <cell r="F615">
            <v>-1</v>
          </cell>
          <cell r="G615">
            <v>-1349</v>
          </cell>
          <cell r="H615">
            <v>-1</v>
          </cell>
        </row>
        <row r="616">
          <cell r="D616">
            <v>12201020109</v>
          </cell>
          <cell r="E616" t="str">
            <v>TELASA- TELECOMUNICAÇÕES DE AL S/A</v>
          </cell>
          <cell r="F616">
            <v>-124</v>
          </cell>
          <cell r="G616">
            <v>-124197.07</v>
          </cell>
          <cell r="H616">
            <v>-124</v>
          </cell>
        </row>
        <row r="617">
          <cell r="D617">
            <v>12201020110</v>
          </cell>
          <cell r="E617" t="str">
            <v>GÁS DE ALAGOAS S/A</v>
          </cell>
          <cell r="F617">
            <v>-2</v>
          </cell>
          <cell r="G617">
            <v>-1699.43</v>
          </cell>
          <cell r="H617">
            <v>-2</v>
          </cell>
        </row>
        <row r="618">
          <cell r="D618">
            <v>121910301</v>
          </cell>
          <cell r="E618" t="str">
            <v>SERVIÇO AUTÔNOMO ÁGUA ESGOTO - CAMPO MAIOR</v>
          </cell>
          <cell r="F618">
            <v>0</v>
          </cell>
          <cell r="G618" t="e">
            <v>#N/A</v>
          </cell>
          <cell r="H618" t="e">
            <v>#N/A</v>
          </cell>
        </row>
        <row r="619">
          <cell r="D619">
            <v>121910303</v>
          </cell>
          <cell r="E619" t="str">
            <v>TÍTULOS A RECEBER (DIVERSOS)</v>
          </cell>
          <cell r="F619">
            <v>0</v>
          </cell>
          <cell r="G619" t="e">
            <v>#N/A</v>
          </cell>
          <cell r="H619" t="e">
            <v>#N/A</v>
          </cell>
        </row>
        <row r="620">
          <cell r="D620">
            <v>1232</v>
          </cell>
          <cell r="E620" t="str">
            <v>IMOBILIZADO</v>
          </cell>
          <cell r="F620">
            <v>-42464</v>
          </cell>
          <cell r="G620">
            <v>-787638860.60000002</v>
          </cell>
          <cell r="H620">
            <v>-787639</v>
          </cell>
        </row>
        <row r="621">
          <cell r="D621">
            <v>12323</v>
          </cell>
          <cell r="E621" t="str">
            <v>DISTRIBUIÇÃO</v>
          </cell>
          <cell r="F621">
            <v>-42464</v>
          </cell>
          <cell r="G621">
            <v>-787638860.60000002</v>
          </cell>
          <cell r="H621">
            <v>-787639</v>
          </cell>
        </row>
        <row r="622">
          <cell r="D622">
            <v>1232301</v>
          </cell>
          <cell r="E622" t="str">
            <v>LINHAS, REDES E SUBESTAÇÕES - IMOBILIZADO EM SERVIÇO</v>
          </cell>
          <cell r="F622">
            <v>-547840</v>
          </cell>
          <cell r="G622">
            <v>-1329711758.96</v>
          </cell>
          <cell r="H622">
            <v>-1329712</v>
          </cell>
        </row>
        <row r="623">
          <cell r="D623">
            <v>123230101</v>
          </cell>
          <cell r="E623" t="str">
            <v>TERRENOS</v>
          </cell>
          <cell r="F623">
            <v>-4673</v>
          </cell>
          <cell r="G623">
            <v>-4673385.53</v>
          </cell>
          <cell r="H623">
            <v>-4673</v>
          </cell>
        </row>
        <row r="624">
          <cell r="D624">
            <v>123230103</v>
          </cell>
          <cell r="E624" t="str">
            <v>EDIFICAÇÕES. OBRAS CIVIS E BENFEITORIAS</v>
          </cell>
          <cell r="F624">
            <v>-18876</v>
          </cell>
          <cell r="G624">
            <v>-18876230.559999999</v>
          </cell>
          <cell r="H624">
            <v>-18876</v>
          </cell>
        </row>
        <row r="625">
          <cell r="D625">
            <v>123230104</v>
          </cell>
          <cell r="E625" t="str">
            <v>MÁQUINAS E EQUIPAMENTOS</v>
          </cell>
          <cell r="F625">
            <v>-2245932</v>
          </cell>
          <cell r="G625">
            <v>-2244203504.0700002</v>
          </cell>
          <cell r="H625">
            <v>-2244204</v>
          </cell>
        </row>
        <row r="626">
          <cell r="D626">
            <v>123230105</v>
          </cell>
          <cell r="E626" t="str">
            <v>VEÍCULOS</v>
          </cell>
          <cell r="F626">
            <v>-10741</v>
          </cell>
          <cell r="G626">
            <v>-10740678.82</v>
          </cell>
          <cell r="H626">
            <v>-10741</v>
          </cell>
        </row>
        <row r="627">
          <cell r="D627">
            <v>123230106</v>
          </cell>
          <cell r="E627" t="str">
            <v>MÓVEIS E UTENSÍLIOS</v>
          </cell>
          <cell r="F627">
            <v>-15631</v>
          </cell>
          <cell r="G627">
            <v>-15630537.699999999</v>
          </cell>
          <cell r="H627">
            <v>-15631</v>
          </cell>
        </row>
        <row r="628">
          <cell r="D628">
            <v>123230199</v>
          </cell>
          <cell r="E628" t="str">
            <v>OUTROS</v>
          </cell>
          <cell r="F628">
            <v>1748013</v>
          </cell>
          <cell r="G628">
            <v>964412577.72000003</v>
          </cell>
          <cell r="H628">
            <v>964413</v>
          </cell>
        </row>
        <row r="629">
          <cell r="D629">
            <v>12323019901</v>
          </cell>
          <cell r="E629" t="str">
            <v>(-) ATIVO INTANGI SERVI IFRIC 12 - OBRIG. ESPEC</v>
          </cell>
          <cell r="F629">
            <v>124330</v>
          </cell>
          <cell r="G629">
            <v>376411952.04000002</v>
          </cell>
          <cell r="H629">
            <v>376412</v>
          </cell>
        </row>
        <row r="630">
          <cell r="D630">
            <v>12323019902</v>
          </cell>
          <cell r="E630" t="str">
            <v>ATIVO INTANGIV EL EM SERVIÇO IFRIC 12</v>
          </cell>
          <cell r="F630">
            <v>-607854</v>
          </cell>
          <cell r="G630">
            <v>-1706123711.72</v>
          </cell>
          <cell r="H630">
            <v>-1706124</v>
          </cell>
        </row>
        <row r="631">
          <cell r="D631">
            <v>12323019904</v>
          </cell>
          <cell r="E631" t="str">
            <v>(-) TRANSFERENCIA - IFRIC 12 / ICPC 01 EM SERVIÇO</v>
          </cell>
          <cell r="F631">
            <v>1617580</v>
          </cell>
          <cell r="G631">
            <v>1621207593.4100001</v>
          </cell>
          <cell r="H631">
            <v>1621208</v>
          </cell>
        </row>
        <row r="632">
          <cell r="D632">
            <v>12323019905</v>
          </cell>
          <cell r="E632" t="str">
            <v>(-) TRANSFERENCIA ATIVO IMOBILIZADO - DISTRIBUIÇÃO</v>
          </cell>
          <cell r="F632">
            <v>33333</v>
          </cell>
          <cell r="G632">
            <v>33333367.719999999</v>
          </cell>
          <cell r="H632">
            <v>33333</v>
          </cell>
        </row>
        <row r="633">
          <cell r="D633">
            <v>12323019907</v>
          </cell>
          <cell r="E633" t="str">
            <v>ATIVO INTANGÍVEL EM CURSO - IFRIC 12</v>
          </cell>
          <cell r="F633">
            <v>0</v>
          </cell>
          <cell r="G633" t="e">
            <v>#N/A</v>
          </cell>
          <cell r="H633" t="e">
            <v>#N/A</v>
          </cell>
        </row>
        <row r="634">
          <cell r="D634">
            <v>12323019908</v>
          </cell>
          <cell r="E634" t="str">
            <v>(-) TRANSFERENCIA - ATIVO IMOBILIZADO EM SERVIÇO</v>
          </cell>
          <cell r="F634">
            <v>8785</v>
          </cell>
          <cell r="G634">
            <v>8785237.5600000005</v>
          </cell>
          <cell r="H634">
            <v>8785</v>
          </cell>
        </row>
        <row r="635">
          <cell r="D635">
            <v>12323019909</v>
          </cell>
          <cell r="E635" t="str">
            <v>(-) REVERSÃO VALOR NOVO DE REPOSIÇÃO-VNR</v>
          </cell>
          <cell r="F635">
            <v>2181</v>
          </cell>
          <cell r="G635">
            <v>2181307.84</v>
          </cell>
          <cell r="H635">
            <v>2181</v>
          </cell>
        </row>
        <row r="636">
          <cell r="D636">
            <v>123230199100</v>
          </cell>
          <cell r="E636" t="str">
            <v>(-) REVERSÃO VALOR NOVO DE REPOSIÇÃO-VNR</v>
          </cell>
          <cell r="F636">
            <v>633973</v>
          </cell>
          <cell r="G636">
            <v>628616830.87</v>
          </cell>
          <cell r="H636">
            <v>628617</v>
          </cell>
        </row>
        <row r="637">
          <cell r="D637">
            <v>1232302</v>
          </cell>
          <cell r="E637" t="str">
            <v>(-) DEPRECIAÇÃO ACUMULADA - LINHAS, REDES E SUBESTAÇÕES</v>
          </cell>
          <cell r="F637">
            <v>518618</v>
          </cell>
          <cell r="G637">
            <v>542072898.36000001</v>
          </cell>
          <cell r="H637">
            <v>542073</v>
          </cell>
        </row>
        <row r="638">
          <cell r="D638">
            <v>123230203</v>
          </cell>
          <cell r="E638" t="str">
            <v>EDIFICAÇÕES. OBRAS CIVIS E BENFEITORIAS</v>
          </cell>
          <cell r="F638">
            <v>12489</v>
          </cell>
          <cell r="G638">
            <v>12757332.689999999</v>
          </cell>
          <cell r="H638">
            <v>12757</v>
          </cell>
        </row>
        <row r="639">
          <cell r="D639">
            <v>123230204</v>
          </cell>
          <cell r="E639" t="str">
            <v>MÁQUINAS E EQUIPAMENTOS</v>
          </cell>
          <cell r="F639">
            <v>1190508</v>
          </cell>
          <cell r="G639">
            <v>1220910006.5699999</v>
          </cell>
          <cell r="H639">
            <v>1220910</v>
          </cell>
        </row>
        <row r="640">
          <cell r="D640">
            <v>123230205</v>
          </cell>
          <cell r="E640" t="str">
            <v>VEÍCULOS</v>
          </cell>
          <cell r="F640">
            <v>10467</v>
          </cell>
          <cell r="G640">
            <v>10516352.810000001</v>
          </cell>
          <cell r="H640">
            <v>10516</v>
          </cell>
        </row>
        <row r="641">
          <cell r="D641">
            <v>123230206</v>
          </cell>
          <cell r="E641" t="str">
            <v>MÓVEIS E UTENSÍLIOS</v>
          </cell>
          <cell r="F641">
            <v>13847</v>
          </cell>
          <cell r="G641">
            <v>13983048.289999999</v>
          </cell>
          <cell r="H641">
            <v>13983</v>
          </cell>
        </row>
        <row r="642">
          <cell r="D642">
            <v>123230299</v>
          </cell>
          <cell r="E642" t="str">
            <v>OUTROS</v>
          </cell>
          <cell r="F642">
            <v>-708693</v>
          </cell>
          <cell r="G642">
            <v>-716093842</v>
          </cell>
          <cell r="H642">
            <v>-716094</v>
          </cell>
        </row>
        <row r="643">
          <cell r="D643">
            <v>12323029901</v>
          </cell>
          <cell r="E643" t="str">
            <v>AMORT. ACUMULADA OBRIG. ESP. - IFRIC 12 ICPC 01</v>
          </cell>
          <cell r="F643">
            <v>-120430</v>
          </cell>
          <cell r="G643">
            <v>-127930596.40000001</v>
          </cell>
          <cell r="H643">
            <v>-127931</v>
          </cell>
        </row>
        <row r="644">
          <cell r="D644">
            <v>12323029902</v>
          </cell>
          <cell r="E644" t="str">
            <v>(-) AMORTIZAÇÃO ACUMULADA- IFRIC 12 ICPC 01</v>
          </cell>
          <cell r="F644">
            <v>592744</v>
          </cell>
          <cell r="G644">
            <v>670003494.25</v>
          </cell>
          <cell r="H644">
            <v>670003</v>
          </cell>
        </row>
        <row r="645">
          <cell r="D645">
            <v>12323029904</v>
          </cell>
          <cell r="E645" t="str">
            <v>TRANSFERENCIA - IFRIC 12 / ICPC 01 - DEPREC. ACUM</v>
          </cell>
          <cell r="F645">
            <v>-584565</v>
          </cell>
          <cell r="G645">
            <v>-613928938.98000002</v>
          </cell>
          <cell r="H645">
            <v>-613929</v>
          </cell>
        </row>
        <row r="646">
          <cell r="D646">
            <v>12323029905</v>
          </cell>
          <cell r="E646" t="str">
            <v>TRANSFERENCIA DEPRECIAÇÃO DEMAIS ATIVOS</v>
          </cell>
          <cell r="F646">
            <v>-17371</v>
          </cell>
          <cell r="G646">
            <v>-17160004.489999998</v>
          </cell>
          <cell r="H646">
            <v>-17160</v>
          </cell>
        </row>
        <row r="647">
          <cell r="D647">
            <v>12323029906</v>
          </cell>
          <cell r="E647" t="str">
            <v>(-) REVERSÃO VALOR NOVO DE REPOSIÇÃO -VNR DAC</v>
          </cell>
          <cell r="F647">
            <v>-620835</v>
          </cell>
          <cell r="G647">
            <v>-616926345.84000003</v>
          </cell>
          <cell r="H647">
            <v>-616926</v>
          </cell>
        </row>
        <row r="648">
          <cell r="D648">
            <v>12323029907</v>
          </cell>
          <cell r="E648" t="str">
            <v>REINTEGRAÇÃO ATIVO IMOBILIZADO EM SERVIÇO</v>
          </cell>
          <cell r="F648">
            <v>-2806</v>
          </cell>
          <cell r="G648">
            <v>-2806069.16</v>
          </cell>
          <cell r="H648">
            <v>-2806</v>
          </cell>
        </row>
        <row r="649">
          <cell r="D649">
            <v>12323029908</v>
          </cell>
          <cell r="E649" t="str">
            <v>(-) REVERSÃO VALOR NOVO DE REPOSIÇÃO -VNR</v>
          </cell>
          <cell r="F649">
            <v>-1734</v>
          </cell>
          <cell r="G649">
            <v>-7345381.3799999999</v>
          </cell>
          <cell r="H649">
            <v>-7345</v>
          </cell>
        </row>
        <row r="650">
          <cell r="D650">
            <v>1232303</v>
          </cell>
          <cell r="E650" t="str">
            <v>LINHAS, REDES E SUBESTAÇÕES - IMOBILIZADO EM CURSO</v>
          </cell>
          <cell r="F650">
            <v>-13242</v>
          </cell>
          <cell r="G650">
            <v>0</v>
          </cell>
          <cell r="H650">
            <v>0</v>
          </cell>
        </row>
        <row r="651">
          <cell r="D651">
            <v>123230301</v>
          </cell>
          <cell r="E651" t="str">
            <v>TERRENOS</v>
          </cell>
          <cell r="F651">
            <v>-1116</v>
          </cell>
          <cell r="G651">
            <v>-1066267.6399999999</v>
          </cell>
          <cell r="H651">
            <v>-1066</v>
          </cell>
        </row>
        <row r="652">
          <cell r="D652">
            <v>123230303</v>
          </cell>
          <cell r="E652" t="str">
            <v>EDIFICAÇÕES. OBRAS CIVIS E BENFEITORIAS</v>
          </cell>
          <cell r="F652">
            <v>-838</v>
          </cell>
          <cell r="G652">
            <v>-796690.91</v>
          </cell>
          <cell r="H652">
            <v>-797</v>
          </cell>
        </row>
        <row r="653">
          <cell r="D653">
            <v>123230304</v>
          </cell>
          <cell r="E653" t="str">
            <v>MÁQUINAS E EQUIPAMENTOS</v>
          </cell>
          <cell r="F653">
            <v>-204671</v>
          </cell>
          <cell r="G653">
            <v>-214737323.16</v>
          </cell>
          <cell r="H653">
            <v>-214737</v>
          </cell>
        </row>
        <row r="654">
          <cell r="D654">
            <v>123230306</v>
          </cell>
          <cell r="E654" t="str">
            <v>MÓVEIS E UTENSÍLIOS</v>
          </cell>
          <cell r="F654">
            <v>-11</v>
          </cell>
          <cell r="G654">
            <v>-42238.41</v>
          </cell>
          <cell r="H654">
            <v>-42</v>
          </cell>
        </row>
        <row r="655">
          <cell r="D655">
            <v>123230307</v>
          </cell>
          <cell r="E655" t="str">
            <v>A RATEAR</v>
          </cell>
          <cell r="F655">
            <v>-1556</v>
          </cell>
          <cell r="G655">
            <v>-1102787.67</v>
          </cell>
          <cell r="H655">
            <v>-1103</v>
          </cell>
        </row>
        <row r="656">
          <cell r="D656">
            <v>123230309</v>
          </cell>
          <cell r="E656" t="str">
            <v>TRANSFORMAÇÃO, FABRICAÇÃO E REPARO DE MATERIAIS</v>
          </cell>
          <cell r="F656">
            <v>-947</v>
          </cell>
          <cell r="G656">
            <v>-745533.74</v>
          </cell>
          <cell r="H656">
            <v>-746</v>
          </cell>
        </row>
        <row r="657">
          <cell r="D657">
            <v>123230310</v>
          </cell>
          <cell r="E657" t="str">
            <v>MATERIAL EM DEPÓSITO</v>
          </cell>
          <cell r="F657">
            <v>-17092</v>
          </cell>
          <cell r="G657">
            <v>-17214881.890000001</v>
          </cell>
          <cell r="H657">
            <v>-17215</v>
          </cell>
        </row>
        <row r="658">
          <cell r="D658">
            <v>12323031001</v>
          </cell>
          <cell r="E658" t="str">
            <v>MATERIAL EM DEPÓSITO</v>
          </cell>
          <cell r="F658">
            <v>-17092</v>
          </cell>
          <cell r="G658">
            <v>-17214881.890000001</v>
          </cell>
          <cell r="H658">
            <v>-17215</v>
          </cell>
        </row>
        <row r="659">
          <cell r="D659">
            <v>12323031002</v>
          </cell>
          <cell r="E659" t="str">
            <v>MATERIAL EM TRÂNSITO - INVESTIMENTO</v>
          </cell>
          <cell r="F659">
            <v>0</v>
          </cell>
          <cell r="G659">
            <v>0</v>
          </cell>
          <cell r="H659">
            <v>0</v>
          </cell>
        </row>
        <row r="660">
          <cell r="D660">
            <v>123230311</v>
          </cell>
          <cell r="E660" t="str">
            <v>COMPRAS EM ANDAMENTO</v>
          </cell>
          <cell r="F660">
            <v>0</v>
          </cell>
          <cell r="G660">
            <v>0</v>
          </cell>
          <cell r="H660">
            <v>0</v>
          </cell>
        </row>
        <row r="661">
          <cell r="D661">
            <v>123230313</v>
          </cell>
          <cell r="E661" t="str">
            <v>DEPÓSITOS JUDICIAIS</v>
          </cell>
          <cell r="F661">
            <v>-19503</v>
          </cell>
          <cell r="G661">
            <v>-19502641.879999999</v>
          </cell>
          <cell r="H661">
            <v>-19503</v>
          </cell>
        </row>
        <row r="662">
          <cell r="D662">
            <v>123230399</v>
          </cell>
          <cell r="E662" t="str">
            <v>OUTROS</v>
          </cell>
          <cell r="F662">
            <v>232492</v>
          </cell>
          <cell r="G662">
            <v>255208365.30000001</v>
          </cell>
          <cell r="H662">
            <v>255208</v>
          </cell>
        </row>
        <row r="663">
          <cell r="D663">
            <v>12323039902</v>
          </cell>
          <cell r="E663" t="str">
            <v>(-)TRANSFERENCIA EM CURSO-IFRIC 12</v>
          </cell>
          <cell r="F663">
            <v>242203</v>
          </cell>
          <cell r="G663">
            <v>251676599</v>
          </cell>
          <cell r="H663">
            <v>251677</v>
          </cell>
        </row>
        <row r="664">
          <cell r="D664">
            <v>12323039903</v>
          </cell>
          <cell r="E664" t="str">
            <v>ATIVO IMOBILIZADO EM CURSO - COM</v>
          </cell>
          <cell r="F664">
            <v>3532</v>
          </cell>
          <cell r="G664">
            <v>3531766.3</v>
          </cell>
          <cell r="H664">
            <v>3532</v>
          </cell>
        </row>
        <row r="665">
          <cell r="D665">
            <v>12324</v>
          </cell>
          <cell r="E665" t="str">
            <v>ADMINISTRAÇÃO</v>
          </cell>
          <cell r="F665">
            <v>0</v>
          </cell>
          <cell r="G665">
            <v>0</v>
          </cell>
          <cell r="H665">
            <v>0</v>
          </cell>
        </row>
        <row r="666">
          <cell r="D666">
            <v>123240101</v>
          </cell>
          <cell r="E666" t="str">
            <v>TERRENOS</v>
          </cell>
          <cell r="F666">
            <v>-957</v>
          </cell>
          <cell r="G666">
            <v>-957284.2</v>
          </cell>
          <cell r="H666">
            <v>-957</v>
          </cell>
        </row>
        <row r="667">
          <cell r="D667">
            <v>123240103</v>
          </cell>
          <cell r="E667" t="str">
            <v>EDIFICAÇÕES, OBRAS CIVIS E BENFEITORIAS</v>
          </cell>
          <cell r="F667">
            <v>-5924</v>
          </cell>
          <cell r="G667">
            <v>-5924170.4900000002</v>
          </cell>
          <cell r="H667">
            <v>-5924</v>
          </cell>
        </row>
        <row r="668">
          <cell r="D668">
            <v>123240104</v>
          </cell>
          <cell r="E668" t="str">
            <v>MÁQUINAS E EQUIPAMENTOS</v>
          </cell>
          <cell r="F668">
            <v>-27098</v>
          </cell>
          <cell r="G668">
            <v>-27098217.91</v>
          </cell>
          <cell r="H668">
            <v>-27098</v>
          </cell>
        </row>
        <row r="669">
          <cell r="D669">
            <v>123240105</v>
          </cell>
          <cell r="E669" t="str">
            <v>VEÍCULOS</v>
          </cell>
          <cell r="F669">
            <v>-884</v>
          </cell>
          <cell r="G669">
            <v>-884083.16</v>
          </cell>
          <cell r="H669">
            <v>-884</v>
          </cell>
        </row>
        <row r="670">
          <cell r="D670">
            <v>123240106</v>
          </cell>
          <cell r="E670" t="str">
            <v>MÓVEIS E UTENSÍLIOS</v>
          </cell>
          <cell r="F670">
            <v>-4334</v>
          </cell>
          <cell r="G670">
            <v>-4334440.6100000003</v>
          </cell>
          <cell r="H670">
            <v>-4334</v>
          </cell>
        </row>
        <row r="671">
          <cell r="D671">
            <v>123240199</v>
          </cell>
          <cell r="E671" t="str">
            <v>OUTROS</v>
          </cell>
          <cell r="F671">
            <v>39198</v>
          </cell>
          <cell r="G671">
            <v>39198196.369999997</v>
          </cell>
          <cell r="H671">
            <v>39198</v>
          </cell>
        </row>
        <row r="672">
          <cell r="D672">
            <v>12324019901</v>
          </cell>
          <cell r="E672" t="str">
            <v>(-)TRANSFERENCIA ATIVO IMOBILIZADO EM SERVIÇO</v>
          </cell>
          <cell r="F672">
            <v>30897</v>
          </cell>
          <cell r="G672">
            <v>30896748.16</v>
          </cell>
          <cell r="H672">
            <v>30897</v>
          </cell>
        </row>
        <row r="673">
          <cell r="D673">
            <v>12324019902</v>
          </cell>
          <cell r="E673" t="str">
            <v>(-) REVERSÃO VALOR NOVO DE REPOSIÇÃO-VNR</v>
          </cell>
          <cell r="F673">
            <v>8301</v>
          </cell>
          <cell r="G673">
            <v>8301448.21</v>
          </cell>
          <cell r="H673">
            <v>8301</v>
          </cell>
        </row>
        <row r="674">
          <cell r="D674">
            <v>1232402</v>
          </cell>
          <cell r="E674" t="str">
            <v>(-) DEPRECIAÇÃO ACUMULADA - ADMINISTRAÇÃO CENTRAL</v>
          </cell>
          <cell r="F674">
            <v>0</v>
          </cell>
          <cell r="G674">
            <v>0</v>
          </cell>
          <cell r="H674">
            <v>0</v>
          </cell>
        </row>
        <row r="675">
          <cell r="D675">
            <v>123240203</v>
          </cell>
          <cell r="E675" t="str">
            <v>EDIFICAÇÕES. OBRAS CIVIS E BENFEITORIAS</v>
          </cell>
          <cell r="F675">
            <v>5465</v>
          </cell>
          <cell r="G675">
            <v>5563689.0599999996</v>
          </cell>
          <cell r="H675">
            <v>5564</v>
          </cell>
        </row>
        <row r="676">
          <cell r="D676">
            <v>123240204</v>
          </cell>
          <cell r="E676" t="str">
            <v>MÁQUINAS E EQUIPAMENTOS</v>
          </cell>
          <cell r="F676">
            <v>15659</v>
          </cell>
          <cell r="G676">
            <v>16669056.529999999</v>
          </cell>
          <cell r="H676">
            <v>16669</v>
          </cell>
        </row>
        <row r="677">
          <cell r="D677">
            <v>123240205</v>
          </cell>
          <cell r="E677" t="str">
            <v>VEÍCULOS</v>
          </cell>
          <cell r="F677">
            <v>860</v>
          </cell>
          <cell r="G677">
            <v>868301.96</v>
          </cell>
          <cell r="H677">
            <v>868</v>
          </cell>
        </row>
        <row r="678">
          <cell r="D678">
            <v>123240206</v>
          </cell>
          <cell r="E678" t="str">
            <v>MÓVEIS E UTENSÍLIOS</v>
          </cell>
          <cell r="F678">
            <v>4148</v>
          </cell>
          <cell r="G678">
            <v>4156252.14</v>
          </cell>
          <cell r="H678">
            <v>4156</v>
          </cell>
        </row>
        <row r="679">
          <cell r="D679">
            <v>123240299</v>
          </cell>
          <cell r="E679" t="str">
            <v>OUTROS</v>
          </cell>
          <cell r="F679">
            <v>-26133</v>
          </cell>
          <cell r="G679">
            <v>-27257299.690000001</v>
          </cell>
          <cell r="H679">
            <v>-27257</v>
          </cell>
        </row>
        <row r="680">
          <cell r="D680">
            <v>12324029901</v>
          </cell>
          <cell r="E680" t="str">
            <v>REINTEGRAÇÃO ATIVO IMOBILIZDO EM SERVIÇO</v>
          </cell>
          <cell r="F680">
            <v>-18362</v>
          </cell>
          <cell r="G680">
            <v>-19474981.620000001</v>
          </cell>
          <cell r="H680">
            <v>-19475</v>
          </cell>
        </row>
        <row r="681">
          <cell r="D681">
            <v>12324029902</v>
          </cell>
          <cell r="E681" t="str">
            <v>(-) REVERSÃO VALOR NOVO DE REPOSIÇÃO-VNR</v>
          </cell>
          <cell r="F681">
            <v>-7771</v>
          </cell>
          <cell r="G681">
            <v>-7782318.0700000003</v>
          </cell>
          <cell r="H681">
            <v>-7782</v>
          </cell>
        </row>
        <row r="682">
          <cell r="D682">
            <v>1232403</v>
          </cell>
          <cell r="E682" t="str">
            <v>ADMINISTRAÇÃO CENTRAL - IMOBILIZADO EM CURSO</v>
          </cell>
          <cell r="F682">
            <v>0</v>
          </cell>
          <cell r="G682">
            <v>0</v>
          </cell>
          <cell r="H682">
            <v>0</v>
          </cell>
        </row>
        <row r="683">
          <cell r="D683">
            <v>123240303</v>
          </cell>
          <cell r="E683" t="str">
            <v>EDIFICAÇÕES. OBRAS CIVIS E BENFEITORIAS</v>
          </cell>
          <cell r="F683">
            <v>-126</v>
          </cell>
          <cell r="G683">
            <v>-1137770.68</v>
          </cell>
          <cell r="H683">
            <v>-1138</v>
          </cell>
        </row>
        <row r="684">
          <cell r="D684">
            <v>123240304</v>
          </cell>
          <cell r="E684" t="str">
            <v>MÁQUINAS E EQUIPAMENTOS</v>
          </cell>
          <cell r="F684">
            <v>-6430</v>
          </cell>
          <cell r="G684">
            <v>-7042940.8300000001</v>
          </cell>
          <cell r="H684">
            <v>-7043</v>
          </cell>
        </row>
        <row r="685">
          <cell r="D685">
            <v>123240305</v>
          </cell>
          <cell r="E685" t="str">
            <v>VEÍCULOS</v>
          </cell>
          <cell r="F685">
            <v>0</v>
          </cell>
          <cell r="G685">
            <v>-3715860.29</v>
          </cell>
          <cell r="H685">
            <v>-3716</v>
          </cell>
        </row>
        <row r="686">
          <cell r="D686">
            <v>123240306</v>
          </cell>
          <cell r="E686" t="str">
            <v>MÓVEIS E UTENSÍLIOS</v>
          </cell>
          <cell r="F686">
            <v>-11</v>
          </cell>
          <cell r="G686">
            <v>-10912.04</v>
          </cell>
          <cell r="H686">
            <v>-11</v>
          </cell>
        </row>
        <row r="687">
          <cell r="D687">
            <v>123240399</v>
          </cell>
          <cell r="E687" t="str">
            <v>OUTROS</v>
          </cell>
          <cell r="F687">
            <v>6567</v>
          </cell>
          <cell r="G687">
            <v>11907483.84</v>
          </cell>
          <cell r="H687">
            <v>11907</v>
          </cell>
        </row>
        <row r="688">
          <cell r="D688">
            <v>12324039901</v>
          </cell>
          <cell r="E688" t="str">
            <v>ATIVO IMOBILIZADO EM CURSO - ADM</v>
          </cell>
          <cell r="F688">
            <v>6567</v>
          </cell>
          <cell r="G688">
            <v>11907483.84</v>
          </cell>
          <cell r="H688">
            <v>11907</v>
          </cell>
        </row>
        <row r="689">
          <cell r="D689">
            <v>1233</v>
          </cell>
          <cell r="E689" t="str">
            <v>INTANGIVEL</v>
          </cell>
          <cell r="F689">
            <v>0</v>
          </cell>
          <cell r="G689">
            <v>0</v>
          </cell>
          <cell r="H689">
            <v>0</v>
          </cell>
        </row>
        <row r="690">
          <cell r="D690">
            <v>12333</v>
          </cell>
          <cell r="E690" t="str">
            <v>DISTRIBUIÇÃO</v>
          </cell>
          <cell r="F690">
            <v>0</v>
          </cell>
          <cell r="G690">
            <v>0</v>
          </cell>
          <cell r="H690">
            <v>0</v>
          </cell>
        </row>
        <row r="691">
          <cell r="D691">
            <v>123330101</v>
          </cell>
          <cell r="E691" t="str">
            <v>SERVIDÕES</v>
          </cell>
          <cell r="F691">
            <v>-985</v>
          </cell>
          <cell r="G691">
            <v>-985068.85</v>
          </cell>
          <cell r="H691">
            <v>-985</v>
          </cell>
        </row>
        <row r="692">
          <cell r="D692">
            <v>123330103</v>
          </cell>
          <cell r="E692" t="str">
            <v>SOFTWARE</v>
          </cell>
          <cell r="F692">
            <v>-3875</v>
          </cell>
          <cell r="G692">
            <v>-3874516.83</v>
          </cell>
          <cell r="H692">
            <v>-3875</v>
          </cell>
        </row>
        <row r="693">
          <cell r="D693">
            <v>12333019901</v>
          </cell>
          <cell r="E693" t="str">
            <v>TRANSFERENCIA FINANCEIRO EM SERVIÇO</v>
          </cell>
          <cell r="F693">
            <v>4860</v>
          </cell>
          <cell r="G693">
            <v>4859585.68</v>
          </cell>
          <cell r="H693">
            <v>4860</v>
          </cell>
        </row>
        <row r="694">
          <cell r="D694">
            <v>1233302</v>
          </cell>
          <cell r="E694" t="str">
            <v>(-) AMORTIZAÇÃO ACUMULADA - LINHAS, REDES E SUBESTAÇÕES</v>
          </cell>
          <cell r="F694">
            <v>0</v>
          </cell>
          <cell r="G694">
            <v>0</v>
          </cell>
          <cell r="H694">
            <v>0</v>
          </cell>
        </row>
        <row r="695">
          <cell r="D695">
            <v>123330203</v>
          </cell>
          <cell r="E695" t="str">
            <v>SOFTWARE</v>
          </cell>
          <cell r="F695">
            <v>3487</v>
          </cell>
          <cell r="G695">
            <v>3546222.47</v>
          </cell>
          <cell r="H695">
            <v>3546</v>
          </cell>
        </row>
        <row r="696">
          <cell r="D696">
            <v>12333029901</v>
          </cell>
          <cell r="E696" t="str">
            <v>TRANSFEERNCIA INTANGIVEL - AMORTIZAÇÃO</v>
          </cell>
          <cell r="F696">
            <v>-3723</v>
          </cell>
          <cell r="G696">
            <v>-3782385.86</v>
          </cell>
          <cell r="H696">
            <v>-3782</v>
          </cell>
        </row>
        <row r="697">
          <cell r="D697">
            <v>12333029902</v>
          </cell>
          <cell r="E697" t="str">
            <v>TRANSFERENCIA VNR</v>
          </cell>
          <cell r="F697">
            <v>236</v>
          </cell>
          <cell r="G697">
            <v>236163.39</v>
          </cell>
          <cell r="H697">
            <v>236</v>
          </cell>
        </row>
        <row r="698">
          <cell r="D698">
            <v>1233303</v>
          </cell>
          <cell r="E698" t="str">
            <v>LINHAS, REDES E SUBESTAÇÕES - INTANGÍVEL EM CURSO</v>
          </cell>
          <cell r="F698">
            <v>0</v>
          </cell>
          <cell r="G698">
            <v>0</v>
          </cell>
          <cell r="H698">
            <v>0</v>
          </cell>
        </row>
        <row r="699">
          <cell r="D699">
            <v>123330303</v>
          </cell>
          <cell r="E699" t="str">
            <v>SOFTWARE</v>
          </cell>
          <cell r="F699">
            <v>-4777</v>
          </cell>
          <cell r="G699">
            <v>-3978318.62</v>
          </cell>
          <cell r="H699">
            <v>-3978</v>
          </cell>
        </row>
        <row r="700">
          <cell r="D700">
            <v>12333039901</v>
          </cell>
          <cell r="E700" t="str">
            <v>TRANSFEERNCIA INTANGIVEL - EM CURSO</v>
          </cell>
          <cell r="F700">
            <v>4777</v>
          </cell>
          <cell r="G700">
            <v>3978318.62</v>
          </cell>
          <cell r="H700">
            <v>3978</v>
          </cell>
        </row>
        <row r="701">
          <cell r="D701">
            <v>12334</v>
          </cell>
          <cell r="E701" t="str">
            <v>ADMINISTRAÇÃO</v>
          </cell>
          <cell r="F701">
            <v>0</v>
          </cell>
          <cell r="G701">
            <v>0</v>
          </cell>
          <cell r="H701">
            <v>0</v>
          </cell>
        </row>
        <row r="702">
          <cell r="D702">
            <v>123340103</v>
          </cell>
          <cell r="E702" t="str">
            <v>SOFTWARE</v>
          </cell>
          <cell r="F702">
            <v>-15273</v>
          </cell>
          <cell r="G702">
            <v>-15273183.65</v>
          </cell>
          <cell r="H702">
            <v>-15273</v>
          </cell>
        </row>
        <row r="703">
          <cell r="D703">
            <v>12334019901</v>
          </cell>
          <cell r="E703" t="str">
            <v>TRANSFEERNCIA INTANGIVEL - EM SERV ADM</v>
          </cell>
          <cell r="F703">
            <v>15273</v>
          </cell>
          <cell r="G703">
            <v>15273183.65</v>
          </cell>
          <cell r="H703">
            <v>15273</v>
          </cell>
        </row>
        <row r="704">
          <cell r="D704">
            <v>1233402</v>
          </cell>
          <cell r="E704" t="str">
            <v>(-) AMORTIZAÇÃO ACUMULADA - ADIMINISTRAÇÃO CENTRAL</v>
          </cell>
          <cell r="F704">
            <v>0</v>
          </cell>
          <cell r="G704">
            <v>0</v>
          </cell>
          <cell r="H704">
            <v>0</v>
          </cell>
        </row>
        <row r="705">
          <cell r="D705">
            <v>123340203</v>
          </cell>
          <cell r="E705" t="str">
            <v>SOFTWARE</v>
          </cell>
          <cell r="F705">
            <v>12055</v>
          </cell>
          <cell r="G705">
            <v>12685209.08</v>
          </cell>
          <cell r="H705">
            <v>12685</v>
          </cell>
        </row>
        <row r="706">
          <cell r="D706">
            <v>12334029901</v>
          </cell>
          <cell r="E706" t="str">
            <v>TRANSFEERNCIA INTANGIVEL - AMORTIZAÇÃO ADM</v>
          </cell>
          <cell r="F706">
            <v>-12328</v>
          </cell>
          <cell r="G706">
            <v>-12958380.82</v>
          </cell>
          <cell r="H706">
            <v>-12958</v>
          </cell>
        </row>
        <row r="707">
          <cell r="D707">
            <v>12334029902</v>
          </cell>
          <cell r="E707" t="str">
            <v>TRANSFERENCIA VNR ADM</v>
          </cell>
          <cell r="F707">
            <v>273</v>
          </cell>
          <cell r="G707">
            <v>273171.74</v>
          </cell>
          <cell r="H707">
            <v>273</v>
          </cell>
        </row>
        <row r="708">
          <cell r="D708">
            <v>1233403</v>
          </cell>
          <cell r="E708" t="str">
            <v>ADMINISTRAÇÃO CENTRAL - INTANGÍVEL EM CURSO</v>
          </cell>
          <cell r="F708">
            <v>0</v>
          </cell>
          <cell r="G708">
            <v>0</v>
          </cell>
          <cell r="H708">
            <v>0</v>
          </cell>
        </row>
        <row r="709">
          <cell r="D709">
            <v>123340303</v>
          </cell>
          <cell r="E709" t="str">
            <v>SOFTWARE</v>
          </cell>
          <cell r="F709">
            <v>-1887</v>
          </cell>
          <cell r="G709">
            <v>-5552076.3899999997</v>
          </cell>
          <cell r="H709">
            <v>-5552</v>
          </cell>
        </row>
        <row r="710">
          <cell r="D710">
            <v>12334039901</v>
          </cell>
          <cell r="E710" t="str">
            <v>TRANSFEERNCIA INTANGIVEL - EM CURSOADM</v>
          </cell>
          <cell r="F710">
            <v>1887</v>
          </cell>
          <cell r="G710">
            <v>5552076.3899999997</v>
          </cell>
          <cell r="H710">
            <v>5552</v>
          </cell>
        </row>
        <row r="711">
          <cell r="D711">
            <v>1234</v>
          </cell>
          <cell r="E711" t="str">
            <v>ATIVOS DE CONTRATO</v>
          </cell>
          <cell r="F711">
            <v>0</v>
          </cell>
          <cell r="G711">
            <v>-208781227.71000001</v>
          </cell>
          <cell r="H711">
            <v>-208781</v>
          </cell>
        </row>
        <row r="712">
          <cell r="D712">
            <v>12343</v>
          </cell>
          <cell r="E712" t="str">
            <v>DISTRIBUIÇÃO</v>
          </cell>
          <cell r="F712">
            <v>0</v>
          </cell>
          <cell r="G712">
            <v>-191321667.47999999</v>
          </cell>
          <cell r="H712">
            <v>-191322</v>
          </cell>
        </row>
        <row r="713">
          <cell r="D713">
            <v>1234303</v>
          </cell>
          <cell r="E713" t="str">
            <v>ATIVO DE CONTRATO EM CURSO</v>
          </cell>
          <cell r="F713">
            <v>0</v>
          </cell>
          <cell r="G713">
            <v>-191321667.47999999</v>
          </cell>
          <cell r="H713">
            <v>-191322</v>
          </cell>
        </row>
        <row r="714">
          <cell r="D714">
            <v>123430301</v>
          </cell>
          <cell r="E714" t="str">
            <v>ATIVO DE CONTRATO - TERRENOS</v>
          </cell>
          <cell r="F714">
            <v>0</v>
          </cell>
          <cell r="G714">
            <v>-1066267.6399999999</v>
          </cell>
          <cell r="H714">
            <v>-1066</v>
          </cell>
        </row>
        <row r="715">
          <cell r="D715">
            <v>123430303</v>
          </cell>
          <cell r="E715" t="str">
            <v>ATIVOS DE CONTRATOS -  EDIFICAÇOES, OBRAS CIVIS E BENFEITORIAS</v>
          </cell>
          <cell r="F715">
            <v>0</v>
          </cell>
          <cell r="G715">
            <v>-796690.91</v>
          </cell>
          <cell r="H715">
            <v>-797</v>
          </cell>
        </row>
        <row r="716">
          <cell r="D716">
            <v>123430304</v>
          </cell>
          <cell r="E716" t="str">
            <v>ATIVO DE CONTRATO - MAQUINAS E EQUIPAMENTOS</v>
          </cell>
          <cell r="F716">
            <v>0</v>
          </cell>
          <cell r="G716">
            <v>-214737323.16</v>
          </cell>
          <cell r="H716">
            <v>-214737</v>
          </cell>
        </row>
        <row r="717">
          <cell r="D717">
            <v>123430306</v>
          </cell>
          <cell r="E717" t="str">
            <v>ATIVOS DE CONTRATOS - MÓVEIS E UTENSÍLIOS</v>
          </cell>
          <cell r="F717">
            <v>0</v>
          </cell>
          <cell r="G717">
            <v>-42238.41</v>
          </cell>
          <cell r="H717">
            <v>-42</v>
          </cell>
        </row>
        <row r="718">
          <cell r="D718">
            <v>123430307</v>
          </cell>
          <cell r="E718" t="str">
            <v>ATIVOS DE CONTRATOS - A RATEAR</v>
          </cell>
          <cell r="F718">
            <v>0</v>
          </cell>
          <cell r="G718">
            <v>-1102787.67</v>
          </cell>
          <cell r="H718">
            <v>-1103</v>
          </cell>
        </row>
        <row r="719">
          <cell r="D719">
            <v>123430309</v>
          </cell>
          <cell r="E719" t="str">
            <v>ATIVOS DE CONTRATO -  TRANSFORMAÇÃO, FABRICAÇÃO E REPARO</v>
          </cell>
          <cell r="F719">
            <v>0</v>
          </cell>
          <cell r="G719">
            <v>-745533.74</v>
          </cell>
          <cell r="H719">
            <v>-746</v>
          </cell>
        </row>
        <row r="720">
          <cell r="D720">
            <v>123430310</v>
          </cell>
          <cell r="E720" t="str">
            <v>ATIVO DE CONTRATO - MATERIAL EM DEPOSITO</v>
          </cell>
          <cell r="F720">
            <v>0</v>
          </cell>
          <cell r="G720">
            <v>-17214881.890000001</v>
          </cell>
          <cell r="H720">
            <v>-17215</v>
          </cell>
        </row>
        <row r="721">
          <cell r="D721">
            <v>123430313</v>
          </cell>
          <cell r="E721" t="str">
            <v>ATIVOS DE CONTRATOS - DEPOSITOS JUDICIAIS</v>
          </cell>
          <cell r="F721">
            <v>0</v>
          </cell>
          <cell r="G721">
            <v>-19502641.879999999</v>
          </cell>
          <cell r="H721">
            <v>-19503</v>
          </cell>
        </row>
        <row r="722">
          <cell r="D722">
            <v>123430315</v>
          </cell>
          <cell r="E722" t="str">
            <v>ATIVOS DE CONTRATO - SOFTWARE</v>
          </cell>
          <cell r="F722">
            <v>0</v>
          </cell>
          <cell r="G722">
            <v>-3978318.62</v>
          </cell>
          <cell r="H722">
            <v>-3978</v>
          </cell>
        </row>
        <row r="723">
          <cell r="D723">
            <v>123430316</v>
          </cell>
          <cell r="E723" t="str">
            <v>ATIVOS DE CONTRATOS -  OBRIGAÇOES ESPECIAIS</v>
          </cell>
          <cell r="F723">
            <v>0</v>
          </cell>
          <cell r="G723">
            <v>67865016.439999998</v>
          </cell>
          <cell r="H723">
            <v>67865</v>
          </cell>
        </row>
        <row r="724">
          <cell r="D724">
            <v>12344</v>
          </cell>
          <cell r="E724" t="str">
            <v>ADMINISTRAÇÃO</v>
          </cell>
          <cell r="F724">
            <v>0</v>
          </cell>
          <cell r="G724">
            <v>-17459560.23</v>
          </cell>
          <cell r="H724">
            <v>-17460</v>
          </cell>
        </row>
        <row r="725">
          <cell r="D725">
            <v>1234403</v>
          </cell>
          <cell r="E725" t="str">
            <v>ATIVO DE CONTRATO EM CURSO</v>
          </cell>
          <cell r="F725">
            <v>0</v>
          </cell>
          <cell r="G725">
            <v>-17459560.23</v>
          </cell>
          <cell r="H725">
            <v>-17460</v>
          </cell>
        </row>
        <row r="726">
          <cell r="D726">
            <v>123440303</v>
          </cell>
          <cell r="E726" t="str">
            <v>ATIVO DE CONTRATO - EDIFICAÇOES, OBRAS CIVIS E BENFEITORIAS</v>
          </cell>
          <cell r="F726">
            <v>0</v>
          </cell>
          <cell r="G726">
            <v>-1137770.68</v>
          </cell>
          <cell r="H726">
            <v>-1138</v>
          </cell>
        </row>
        <row r="727">
          <cell r="D727">
            <v>123440304</v>
          </cell>
          <cell r="E727" t="str">
            <v>ATIVOS DE CONTRATO - MAQUINAS E EQUIPAMENTOS</v>
          </cell>
          <cell r="F727">
            <v>0</v>
          </cell>
          <cell r="G727">
            <v>-7042940.8300000001</v>
          </cell>
          <cell r="H727">
            <v>-7043</v>
          </cell>
        </row>
        <row r="728">
          <cell r="D728">
            <v>123440305</v>
          </cell>
          <cell r="E728" t="str">
            <v>ATIVOS DE CONTRATOS - VEICULOS</v>
          </cell>
          <cell r="F728">
            <v>0</v>
          </cell>
          <cell r="G728">
            <v>-3715860.29</v>
          </cell>
          <cell r="H728">
            <v>-3716</v>
          </cell>
        </row>
        <row r="729">
          <cell r="D729">
            <v>123440306</v>
          </cell>
          <cell r="E729" t="str">
            <v>ATIVOS DE CONTRATOS - MOVEIS E UTENSILIOS</v>
          </cell>
          <cell r="F729">
            <v>0</v>
          </cell>
          <cell r="G729">
            <v>-10912.04</v>
          </cell>
          <cell r="H729">
            <v>-11</v>
          </cell>
        </row>
        <row r="730">
          <cell r="D730">
            <v>123440315</v>
          </cell>
          <cell r="E730" t="str">
            <v>ATIVOS DE CONTRATOS - SOFTWARE</v>
          </cell>
          <cell r="F730">
            <v>0</v>
          </cell>
          <cell r="G730">
            <v>-5552076.3899999997</v>
          </cell>
          <cell r="H730">
            <v>-5552</v>
          </cell>
        </row>
        <row r="731">
          <cell r="D731">
            <v>2</v>
          </cell>
          <cell r="E731" t="str">
            <v>PASSIVO</v>
          </cell>
          <cell r="F731">
            <v>2985470</v>
          </cell>
          <cell r="G731">
            <v>3565659480.6999998</v>
          </cell>
          <cell r="H731">
            <v>3565659</v>
          </cell>
        </row>
        <row r="732">
          <cell r="D732">
            <v>21</v>
          </cell>
          <cell r="E732" t="str">
            <v>PASSIVO CIRCULANTE</v>
          </cell>
          <cell r="F732">
            <v>1303390</v>
          </cell>
          <cell r="G732">
            <v>653657918.57000005</v>
          </cell>
          <cell r="H732">
            <v>653658</v>
          </cell>
        </row>
        <row r="733">
          <cell r="D733">
            <v>2101</v>
          </cell>
          <cell r="E733" t="str">
            <v>FORNECEDORES</v>
          </cell>
          <cell r="F733">
            <v>369364</v>
          </cell>
          <cell r="G733">
            <v>139365165.93000001</v>
          </cell>
          <cell r="H733">
            <v>139365</v>
          </cell>
        </row>
        <row r="734">
          <cell r="D734">
            <v>21011</v>
          </cell>
          <cell r="E734" t="str">
            <v>ENCARGOS DE USO DA REDE ELÉTRICA</v>
          </cell>
          <cell r="F734">
            <v>32116</v>
          </cell>
          <cell r="G734">
            <v>11981565.970000001</v>
          </cell>
          <cell r="H734">
            <v>11982</v>
          </cell>
        </row>
        <row r="735">
          <cell r="D735">
            <v>21011001</v>
          </cell>
          <cell r="E735" t="str">
            <v>FURNAS</v>
          </cell>
          <cell r="F735">
            <v>4848</v>
          </cell>
          <cell r="G735">
            <v>376792.39</v>
          </cell>
          <cell r="H735">
            <v>377</v>
          </cell>
        </row>
        <row r="736">
          <cell r="D736">
            <v>21011002</v>
          </cell>
          <cell r="E736" t="str">
            <v>CHESF</v>
          </cell>
          <cell r="F736">
            <v>13910</v>
          </cell>
          <cell r="G736">
            <v>0</v>
          </cell>
          <cell r="H736">
            <v>0</v>
          </cell>
        </row>
        <row r="737">
          <cell r="D737">
            <v>21011003</v>
          </cell>
          <cell r="E737" t="str">
            <v>ELETRONORTE</v>
          </cell>
          <cell r="F737">
            <v>2846</v>
          </cell>
          <cell r="G737">
            <v>221557.1</v>
          </cell>
          <cell r="H737">
            <v>222</v>
          </cell>
        </row>
        <row r="738">
          <cell r="D738">
            <v>21011004</v>
          </cell>
          <cell r="E738" t="str">
            <v>ELETROSUL</v>
          </cell>
          <cell r="F738">
            <v>1911</v>
          </cell>
          <cell r="G738">
            <v>142060.98000000001</v>
          </cell>
          <cell r="H738">
            <v>142</v>
          </cell>
        </row>
        <row r="739">
          <cell r="D739">
            <v>21011005</v>
          </cell>
          <cell r="E739" t="str">
            <v>CEMIG</v>
          </cell>
          <cell r="F739">
            <v>200</v>
          </cell>
          <cell r="G739">
            <v>62600.959999999999</v>
          </cell>
          <cell r="H739">
            <v>63</v>
          </cell>
        </row>
        <row r="740">
          <cell r="D740">
            <v>21011006</v>
          </cell>
          <cell r="E740" t="str">
            <v>CEEE</v>
          </cell>
          <cell r="F740">
            <v>172</v>
          </cell>
          <cell r="G740">
            <v>53903.41</v>
          </cell>
          <cell r="H740">
            <v>54</v>
          </cell>
        </row>
        <row r="741">
          <cell r="D741">
            <v>21011007</v>
          </cell>
          <cell r="E741" t="str">
            <v>COPEL</v>
          </cell>
          <cell r="F741">
            <v>112</v>
          </cell>
          <cell r="G741">
            <v>0</v>
          </cell>
          <cell r="H741">
            <v>0</v>
          </cell>
        </row>
        <row r="742">
          <cell r="D742">
            <v>21011008</v>
          </cell>
          <cell r="E742" t="str">
            <v>FATURAS DIVERSAS</v>
          </cell>
          <cell r="F742">
            <v>0</v>
          </cell>
          <cell r="G742" t="e">
            <v>#N/A</v>
          </cell>
          <cell r="H742" t="e">
            <v>#N/A</v>
          </cell>
        </row>
        <row r="743">
          <cell r="D743">
            <v>21011009</v>
          </cell>
          <cell r="E743" t="str">
            <v>ENCRUZO NOVO TRANSMISSORA DE ENERGIA S/A</v>
          </cell>
          <cell r="F743">
            <v>4</v>
          </cell>
          <cell r="G743">
            <v>0</v>
          </cell>
          <cell r="H743">
            <v>0</v>
          </cell>
        </row>
        <row r="744">
          <cell r="D744">
            <v>21011010</v>
          </cell>
          <cell r="E744" t="str">
            <v>ARARAQUARA TRANSMISSORA DE ENERGIA S/A</v>
          </cell>
          <cell r="F744">
            <v>8</v>
          </cell>
          <cell r="G744">
            <v>0</v>
          </cell>
          <cell r="H744">
            <v>0</v>
          </cell>
        </row>
        <row r="745">
          <cell r="D745">
            <v>21011011</v>
          </cell>
          <cell r="E745" t="str">
            <v>TRANSENERGIA SÃO PAULO S.A</v>
          </cell>
          <cell r="F745">
            <v>1</v>
          </cell>
          <cell r="G745">
            <v>0</v>
          </cell>
          <cell r="H745">
            <v>0</v>
          </cell>
        </row>
        <row r="746">
          <cell r="D746">
            <v>21011012</v>
          </cell>
          <cell r="E746" t="str">
            <v>EMPRESA DE TRANSMISSÃO DE VARZEA GRANDE S/A</v>
          </cell>
          <cell r="F746">
            <v>1</v>
          </cell>
          <cell r="G746">
            <v>0</v>
          </cell>
          <cell r="H746">
            <v>0</v>
          </cell>
        </row>
        <row r="747">
          <cell r="D747">
            <v>21011013</v>
          </cell>
          <cell r="E747" t="str">
            <v>EMPRESA SANTOS DUMONT DE ENERGIA S/A</v>
          </cell>
          <cell r="F747">
            <v>2</v>
          </cell>
          <cell r="G747">
            <v>0</v>
          </cell>
          <cell r="H747">
            <v>0</v>
          </cell>
        </row>
        <row r="748">
          <cell r="D748">
            <v>21011014</v>
          </cell>
          <cell r="E748" t="str">
            <v>LINHAS DE TRANSMISSÃO DE MONTES CLAROS S/A</v>
          </cell>
          <cell r="F748">
            <v>11</v>
          </cell>
          <cell r="G748">
            <v>4675.71</v>
          </cell>
          <cell r="H748">
            <v>5</v>
          </cell>
        </row>
        <row r="749">
          <cell r="D749">
            <v>21011015</v>
          </cell>
          <cell r="E749" t="str">
            <v>MANAUS TRANSMISSORA DE ENERGIA S/A</v>
          </cell>
          <cell r="F749">
            <v>75</v>
          </cell>
          <cell r="G749">
            <v>24167.4</v>
          </cell>
          <cell r="H749">
            <v>24</v>
          </cell>
        </row>
        <row r="750">
          <cell r="D750">
            <v>21011016</v>
          </cell>
          <cell r="E750" t="str">
            <v>LINHAS DE XINGU TRANSMISSORA DE ENERGIA S/A</v>
          </cell>
          <cell r="F750">
            <v>57</v>
          </cell>
          <cell r="G750">
            <v>17575.68</v>
          </cell>
          <cell r="H750">
            <v>18</v>
          </cell>
        </row>
        <row r="751">
          <cell r="D751">
            <v>21011017</v>
          </cell>
          <cell r="E751" t="str">
            <v>LINHAS DE MACAPA TRANSMISSORA DE ENERGIA S.A</v>
          </cell>
          <cell r="F751">
            <v>47</v>
          </cell>
          <cell r="G751">
            <v>15755.22</v>
          </cell>
          <cell r="H751">
            <v>16</v>
          </cell>
        </row>
        <row r="752">
          <cell r="D752">
            <v>21011018</v>
          </cell>
          <cell r="E752" t="str">
            <v>INTERLIGAÇÃO ELETRICA DO MADEIRA S.A</v>
          </cell>
          <cell r="F752">
            <v>230</v>
          </cell>
          <cell r="G752">
            <v>74182.53</v>
          </cell>
          <cell r="H752">
            <v>74</v>
          </cell>
        </row>
        <row r="753">
          <cell r="D753">
            <v>21011019</v>
          </cell>
          <cell r="E753" t="str">
            <v>ATLANTICO - CONC. DE TRANSMISSÃO DE ENERGIA DO BRASIL S/A</v>
          </cell>
          <cell r="F753">
            <v>2</v>
          </cell>
          <cell r="G753">
            <v>0</v>
          </cell>
          <cell r="H753">
            <v>0</v>
          </cell>
        </row>
        <row r="754">
          <cell r="D754">
            <v>21011020</v>
          </cell>
          <cell r="E754" t="str">
            <v>CALDAS NOVAS TRANSMISSÃO S.A</v>
          </cell>
          <cell r="F754">
            <v>0</v>
          </cell>
          <cell r="G754">
            <v>0</v>
          </cell>
          <cell r="H754">
            <v>0</v>
          </cell>
        </row>
        <row r="755">
          <cell r="D755">
            <v>21011021</v>
          </cell>
          <cell r="E755" t="str">
            <v>TRANSMISSORA DELMIRO GOUVEIA S/A</v>
          </cell>
          <cell r="F755">
            <v>8</v>
          </cell>
          <cell r="G755">
            <v>0</v>
          </cell>
          <cell r="H755">
            <v>0</v>
          </cell>
        </row>
        <row r="756">
          <cell r="D756">
            <v>21011022</v>
          </cell>
          <cell r="E756" t="str">
            <v>LINHAS DE TRANSMISSÃO CORUMBÁ S/A</v>
          </cell>
          <cell r="F756">
            <v>8</v>
          </cell>
          <cell r="G756">
            <v>0</v>
          </cell>
          <cell r="H756">
            <v>0</v>
          </cell>
        </row>
        <row r="757">
          <cell r="D757">
            <v>21011023</v>
          </cell>
          <cell r="E757" t="str">
            <v>GOIAS TRANSMISSÃO S/A</v>
          </cell>
          <cell r="F757">
            <v>25</v>
          </cell>
          <cell r="G757">
            <v>7725.6</v>
          </cell>
          <cell r="H757">
            <v>8</v>
          </cell>
        </row>
        <row r="758">
          <cell r="D758">
            <v>21011024</v>
          </cell>
          <cell r="E758" t="str">
            <v>TRANSMISSORA ALIANÇA DE ENERGIA ELETRICA S/A - TAESA ATE II</v>
          </cell>
          <cell r="F758">
            <v>98</v>
          </cell>
          <cell r="G758">
            <v>30397.87</v>
          </cell>
          <cell r="H758">
            <v>30</v>
          </cell>
        </row>
        <row r="759">
          <cell r="D759">
            <v>21011025</v>
          </cell>
          <cell r="E759" t="str">
            <v>TRANSMISSORA ALIANÇA DE ENERGIA ELETRICA - TAESA  ATE</v>
          </cell>
          <cell r="F759">
            <v>63</v>
          </cell>
          <cell r="G759">
            <v>19667.89</v>
          </cell>
          <cell r="H759">
            <v>20</v>
          </cell>
        </row>
        <row r="760">
          <cell r="D760">
            <v>21011026</v>
          </cell>
          <cell r="E760" t="str">
            <v>TRANSMISSORA ALIANÇA DE ENERGIA ELETRICA S/A - TAESA NTE</v>
          </cell>
          <cell r="F760">
            <v>43</v>
          </cell>
          <cell r="G760">
            <v>15670.04</v>
          </cell>
          <cell r="H760">
            <v>16</v>
          </cell>
        </row>
        <row r="761">
          <cell r="D761">
            <v>21011027</v>
          </cell>
          <cell r="E761" t="str">
            <v>TRANSMISSORA ALIANÇA DE ENERGIA ELETRICA S/A - TAESA STE</v>
          </cell>
          <cell r="F761">
            <v>35</v>
          </cell>
          <cell r="G761">
            <v>10738.39</v>
          </cell>
          <cell r="H761">
            <v>11</v>
          </cell>
        </row>
        <row r="762">
          <cell r="D762">
            <v>21011028</v>
          </cell>
          <cell r="E762" t="str">
            <v>TRANSMISSORA PORTO ALEGRENSE DE ENERGIA S/A</v>
          </cell>
          <cell r="F762">
            <v>3</v>
          </cell>
          <cell r="G762">
            <v>0</v>
          </cell>
          <cell r="H762">
            <v>0</v>
          </cell>
        </row>
        <row r="763">
          <cell r="D763">
            <v>21011029</v>
          </cell>
          <cell r="E763" t="str">
            <v>ATE VIII TRANSMISSORA DE ENERGIA</v>
          </cell>
          <cell r="F763">
            <v>3</v>
          </cell>
          <cell r="G763">
            <v>0</v>
          </cell>
          <cell r="H763">
            <v>0</v>
          </cell>
        </row>
        <row r="764">
          <cell r="D764">
            <v>21011030</v>
          </cell>
          <cell r="E764" t="str">
            <v>SÃO GOTARDO TRANSMISSORA DE ENERGIA S/A</v>
          </cell>
          <cell r="F764">
            <v>0</v>
          </cell>
          <cell r="G764">
            <v>0</v>
          </cell>
          <cell r="H764">
            <v>0</v>
          </cell>
        </row>
        <row r="765">
          <cell r="D765">
            <v>21011031</v>
          </cell>
          <cell r="E765" t="str">
            <v>CAIUÁ TRANSMISSORA DE ENERGIA S/A</v>
          </cell>
          <cell r="F765">
            <v>3</v>
          </cell>
          <cell r="G765">
            <v>0</v>
          </cell>
          <cell r="H765">
            <v>0</v>
          </cell>
        </row>
        <row r="766">
          <cell r="D766">
            <v>21011032</v>
          </cell>
          <cell r="E766" t="str">
            <v>TRANSMISSORA SUL BRASILEIRA DE ENERGIA S/A</v>
          </cell>
          <cell r="F766">
            <v>28</v>
          </cell>
          <cell r="G766">
            <v>8033.2</v>
          </cell>
          <cell r="H766">
            <v>8</v>
          </cell>
        </row>
        <row r="767">
          <cell r="D767">
            <v>21011033</v>
          </cell>
          <cell r="E767" t="str">
            <v>SETE LAGOAS TRANSMISSORA DE ENERGIA LTDA</v>
          </cell>
          <cell r="F767">
            <v>1</v>
          </cell>
          <cell r="G767">
            <v>0</v>
          </cell>
          <cell r="H767">
            <v>0</v>
          </cell>
        </row>
        <row r="768">
          <cell r="D768">
            <v>21011034</v>
          </cell>
          <cell r="E768" t="str">
            <v>LUZIÂNIA - NIQUELÂNDIA TRANSMISSORA S/A</v>
          </cell>
          <cell r="F768">
            <v>1</v>
          </cell>
          <cell r="G768">
            <v>0</v>
          </cell>
          <cell r="H768">
            <v>0</v>
          </cell>
        </row>
        <row r="769">
          <cell r="D769">
            <v>21011035</v>
          </cell>
          <cell r="E769" t="str">
            <v>COSTA OESTE TRANSMISSORA DE ENERGIA S/A</v>
          </cell>
          <cell r="F769">
            <v>2</v>
          </cell>
          <cell r="G769">
            <v>0</v>
          </cell>
          <cell r="H769">
            <v>0</v>
          </cell>
        </row>
        <row r="770">
          <cell r="D770">
            <v>21011036</v>
          </cell>
          <cell r="E770" t="str">
            <v>MGE TRANSMISSÃO S/A</v>
          </cell>
          <cell r="F770">
            <v>7</v>
          </cell>
          <cell r="G770">
            <v>4623.71</v>
          </cell>
          <cell r="H770">
            <v>5</v>
          </cell>
        </row>
        <row r="771">
          <cell r="D771">
            <v>21011037</v>
          </cell>
          <cell r="E771" t="str">
            <v>LIGHT</v>
          </cell>
          <cell r="F771">
            <v>1</v>
          </cell>
          <cell r="G771">
            <v>0</v>
          </cell>
          <cell r="H771">
            <v>0</v>
          </cell>
        </row>
        <row r="772">
          <cell r="D772">
            <v>21011038</v>
          </cell>
          <cell r="E772" t="str">
            <v>CTEEP</v>
          </cell>
          <cell r="F772">
            <v>546</v>
          </cell>
          <cell r="G772">
            <v>177745</v>
          </cell>
          <cell r="H772">
            <v>178</v>
          </cell>
        </row>
        <row r="773">
          <cell r="D773">
            <v>21011039</v>
          </cell>
          <cell r="E773" t="str">
            <v>ETEP</v>
          </cell>
          <cell r="F773">
            <v>21</v>
          </cell>
          <cell r="G773">
            <v>6391.45</v>
          </cell>
          <cell r="H773">
            <v>6</v>
          </cell>
        </row>
        <row r="774">
          <cell r="D774">
            <v>21011040</v>
          </cell>
          <cell r="E774" t="str">
            <v>EATE</v>
          </cell>
          <cell r="F774">
            <v>90</v>
          </cell>
          <cell r="G774">
            <v>20827.419999999998</v>
          </cell>
          <cell r="H774">
            <v>21</v>
          </cell>
        </row>
        <row r="775">
          <cell r="D775">
            <v>21011041</v>
          </cell>
          <cell r="E775" t="str">
            <v>ECTE</v>
          </cell>
          <cell r="F775">
            <v>20</v>
          </cell>
          <cell r="G775">
            <v>6308.62</v>
          </cell>
          <cell r="H775">
            <v>6</v>
          </cell>
        </row>
        <row r="776">
          <cell r="D776">
            <v>21011042</v>
          </cell>
          <cell r="E776" t="str">
            <v>EXPANSION</v>
          </cell>
          <cell r="F776">
            <v>42</v>
          </cell>
          <cell r="G776">
            <v>12971.52</v>
          </cell>
          <cell r="H776">
            <v>13</v>
          </cell>
        </row>
        <row r="777">
          <cell r="D777">
            <v>21011043</v>
          </cell>
          <cell r="E777" t="str">
            <v>ETIM- EXPANSION TRANS ITUMBIARA MARIBONDO S/A</v>
          </cell>
          <cell r="F777">
            <v>34</v>
          </cell>
          <cell r="G777">
            <v>10532.78</v>
          </cell>
          <cell r="H777">
            <v>11</v>
          </cell>
        </row>
        <row r="778">
          <cell r="D778">
            <v>21011044</v>
          </cell>
          <cell r="E778" t="str">
            <v>ERTE - EMPRESA REGIONAL DE TRANSM. DE ENERGIA</v>
          </cell>
          <cell r="F778">
            <v>22</v>
          </cell>
          <cell r="G778">
            <v>6694.33</v>
          </cell>
          <cell r="H778">
            <v>7</v>
          </cell>
        </row>
        <row r="779">
          <cell r="D779">
            <v>21011045</v>
          </cell>
          <cell r="E779" t="str">
            <v>CPTE</v>
          </cell>
          <cell r="F779">
            <v>25</v>
          </cell>
          <cell r="G779">
            <v>11381.65</v>
          </cell>
          <cell r="H779">
            <v>11</v>
          </cell>
        </row>
        <row r="780">
          <cell r="D780">
            <v>21011046</v>
          </cell>
          <cell r="E780" t="str">
            <v>ENTE - EMPRESA NORTE DE TRANSMISSÃO S/A</v>
          </cell>
          <cell r="F780">
            <v>96</v>
          </cell>
          <cell r="G780">
            <v>28533.919999999998</v>
          </cell>
          <cell r="H780">
            <v>29</v>
          </cell>
        </row>
        <row r="781">
          <cell r="D781">
            <v>21011047</v>
          </cell>
          <cell r="E781" t="str">
            <v>ETAU -EMPR. TRANSMISSÃO DO ALTO URUGUAI S/A</v>
          </cell>
          <cell r="F781">
            <v>17</v>
          </cell>
          <cell r="G781">
            <v>5285.78</v>
          </cell>
          <cell r="H781">
            <v>5</v>
          </cell>
        </row>
        <row r="782">
          <cell r="D782">
            <v>21011048</v>
          </cell>
          <cell r="E782" t="str">
            <v>AMAZONIA ELETRONORTE. TRANSM. DE ENERGIA S/A</v>
          </cell>
          <cell r="F782">
            <v>82</v>
          </cell>
          <cell r="G782">
            <v>6263.62</v>
          </cell>
          <cell r="H782">
            <v>6</v>
          </cell>
        </row>
        <row r="783">
          <cell r="D783">
            <v>21011049</v>
          </cell>
          <cell r="E783" t="str">
            <v>TRANSLESTE</v>
          </cell>
          <cell r="F783">
            <v>18</v>
          </cell>
          <cell r="G783">
            <v>5216.34</v>
          </cell>
          <cell r="H783">
            <v>5</v>
          </cell>
        </row>
        <row r="784">
          <cell r="D784">
            <v>21011050</v>
          </cell>
          <cell r="E784" t="str">
            <v>STN - SISTEMA DE TRANSMISSÃO NORDESTE SA</v>
          </cell>
          <cell r="F784">
            <v>79</v>
          </cell>
          <cell r="G784">
            <v>25035.64</v>
          </cell>
          <cell r="H784">
            <v>25</v>
          </cell>
        </row>
        <row r="785">
          <cell r="D785">
            <v>21011051</v>
          </cell>
          <cell r="E785" t="str">
            <v>VILA DO CONDE - TRANSMISSÃO DE ENERGIA LTDA</v>
          </cell>
          <cell r="F785">
            <v>20</v>
          </cell>
          <cell r="G785">
            <v>9876.2099999999991</v>
          </cell>
          <cell r="H785">
            <v>10</v>
          </cell>
        </row>
        <row r="786">
          <cell r="D786">
            <v>21011052</v>
          </cell>
          <cell r="E786" t="str">
            <v>UIRAPURU TRANSMISSÃO DE ENERIGIA S/A</v>
          </cell>
          <cell r="F786">
            <v>11</v>
          </cell>
          <cell r="G786">
            <v>0</v>
          </cell>
          <cell r="H786">
            <v>0</v>
          </cell>
        </row>
        <row r="787">
          <cell r="D787">
            <v>21011053</v>
          </cell>
          <cell r="E787" t="str">
            <v>PORTO PRIMAVERA TRANSMISSORA DE ENERGIA LTDA</v>
          </cell>
          <cell r="F787">
            <v>39</v>
          </cell>
          <cell r="G787">
            <v>12229.25</v>
          </cell>
          <cell r="H787">
            <v>12</v>
          </cell>
        </row>
        <row r="788">
          <cell r="D788">
            <v>21011054</v>
          </cell>
          <cell r="E788" t="str">
            <v>ITUMBIARA TRANSMISSORA DE ENERGIA LTDA</v>
          </cell>
          <cell r="F788">
            <v>96</v>
          </cell>
          <cell r="G788">
            <v>30643.88</v>
          </cell>
          <cell r="H788">
            <v>31</v>
          </cell>
        </row>
        <row r="789">
          <cell r="D789">
            <v>21011055</v>
          </cell>
          <cell r="E789" t="str">
            <v>COMPANHIA TRANSUDESTE DE TRANSMISSÃO</v>
          </cell>
          <cell r="F789">
            <v>9</v>
          </cell>
          <cell r="G789">
            <v>0</v>
          </cell>
          <cell r="H789">
            <v>0</v>
          </cell>
        </row>
        <row r="790">
          <cell r="D790">
            <v>21011056</v>
          </cell>
          <cell r="E790" t="str">
            <v>CELG GERAÇÃO E TRANSMISSÃO S/A</v>
          </cell>
          <cell r="F790">
            <v>40</v>
          </cell>
          <cell r="G790">
            <v>10063.14</v>
          </cell>
          <cell r="H790">
            <v>10</v>
          </cell>
        </row>
        <row r="791">
          <cell r="D791">
            <v>21011057</v>
          </cell>
          <cell r="E791" t="str">
            <v>STC-SISTEMA DE TRANSMISSÃO CATARINENSE S/A</v>
          </cell>
          <cell r="F791">
            <v>11</v>
          </cell>
          <cell r="G791">
            <v>0</v>
          </cell>
          <cell r="H791">
            <v>0</v>
          </cell>
        </row>
        <row r="792">
          <cell r="D792">
            <v>21011058</v>
          </cell>
          <cell r="E792" t="str">
            <v>SERRA DA MESA</v>
          </cell>
          <cell r="F792">
            <v>58</v>
          </cell>
          <cell r="G792">
            <v>17785.18</v>
          </cell>
          <cell r="H792">
            <v>18</v>
          </cell>
        </row>
        <row r="793">
          <cell r="D793">
            <v>21011060</v>
          </cell>
          <cell r="E793" t="str">
            <v>INTERLIGAÇÃO ELÉTRICA DE MINAS GERAIS S/A</v>
          </cell>
          <cell r="F793">
            <v>3</v>
          </cell>
          <cell r="G793">
            <v>0</v>
          </cell>
          <cell r="H793">
            <v>0</v>
          </cell>
        </row>
        <row r="794">
          <cell r="D794">
            <v>21011061</v>
          </cell>
          <cell r="E794" t="str">
            <v>EMPRESA DE TRANS. DO ESPIRITO SANTO - ETES</v>
          </cell>
          <cell r="F794">
            <v>3</v>
          </cell>
          <cell r="G794">
            <v>0</v>
          </cell>
          <cell r="H794">
            <v>0</v>
          </cell>
        </row>
        <row r="795">
          <cell r="D795">
            <v>21011062</v>
          </cell>
          <cell r="E795" t="str">
            <v>RTPE-RIBEIRÃO PRETO TRANSM DE ENERGIA S/A</v>
          </cell>
          <cell r="F795">
            <v>11</v>
          </cell>
          <cell r="G795">
            <v>4971.72</v>
          </cell>
          <cell r="H795">
            <v>5</v>
          </cell>
        </row>
        <row r="796">
          <cell r="D796">
            <v>21011063</v>
          </cell>
          <cell r="E796" t="str">
            <v>COMPANHIA TRANSIRAPÉ DE TRANSMISSÃO - TRANSIR</v>
          </cell>
          <cell r="F796">
            <v>9</v>
          </cell>
          <cell r="G796">
            <v>0</v>
          </cell>
          <cell r="H796">
            <v>0</v>
          </cell>
        </row>
        <row r="797">
          <cell r="D797">
            <v>21011064</v>
          </cell>
          <cell r="E797" t="str">
            <v>LUMITRANS-COMPANHIA TRANSMISSORA DE ENERGIA E</v>
          </cell>
          <cell r="F797">
            <v>9</v>
          </cell>
          <cell r="G797">
            <v>0</v>
          </cell>
          <cell r="H797">
            <v>0</v>
          </cell>
        </row>
        <row r="798">
          <cell r="D798">
            <v>21011065</v>
          </cell>
          <cell r="E798" t="str">
            <v>INTESA - INTEGRAÇÃO TRANSMISSORA DE ENERGIA S</v>
          </cell>
          <cell r="F798">
            <v>72</v>
          </cell>
          <cell r="G798">
            <v>22088.04</v>
          </cell>
          <cell r="H798">
            <v>22</v>
          </cell>
        </row>
        <row r="799">
          <cell r="D799">
            <v>21011066</v>
          </cell>
          <cell r="E799" t="str">
            <v>LT TRIÂNGULO S/A</v>
          </cell>
          <cell r="F799">
            <v>51</v>
          </cell>
          <cell r="G799">
            <v>15958.49</v>
          </cell>
          <cell r="H799">
            <v>16</v>
          </cell>
        </row>
        <row r="800">
          <cell r="D800">
            <v>21011067</v>
          </cell>
          <cell r="E800" t="str">
            <v>SERRA PARACATU TRANSMISSORA DE ENERGIA S/A</v>
          </cell>
          <cell r="F800">
            <v>12</v>
          </cell>
          <cell r="G800">
            <v>4785.13</v>
          </cell>
          <cell r="H800">
            <v>5</v>
          </cell>
        </row>
        <row r="801">
          <cell r="D801">
            <v>21011068</v>
          </cell>
          <cell r="E801" t="str">
            <v>POÇOS DE CALDAS TRANSMISSORA DE ENERGIA LTDA-</v>
          </cell>
          <cell r="F801">
            <v>17</v>
          </cell>
          <cell r="G801">
            <v>5396.13</v>
          </cell>
          <cell r="H801">
            <v>5</v>
          </cell>
        </row>
        <row r="802">
          <cell r="D802">
            <v>21011069</v>
          </cell>
          <cell r="E802" t="str">
            <v>EVRECY PARTICIPAÇÕES LTDA</v>
          </cell>
          <cell r="F802">
            <v>1</v>
          </cell>
          <cell r="G802">
            <v>0</v>
          </cell>
          <cell r="H802">
            <v>0</v>
          </cell>
        </row>
        <row r="803">
          <cell r="D803">
            <v>21011070</v>
          </cell>
          <cell r="E803" t="str">
            <v>CHESF ENCARGOS CONEXÃO</v>
          </cell>
          <cell r="F803">
            <v>3544</v>
          </cell>
          <cell r="G803">
            <v>0</v>
          </cell>
          <cell r="H803">
            <v>0</v>
          </cell>
        </row>
        <row r="804">
          <cell r="D804">
            <v>21011071</v>
          </cell>
          <cell r="E804" t="str">
            <v>JAURU TRANSMISSORA DE ENERGIA S/A</v>
          </cell>
          <cell r="F804">
            <v>30</v>
          </cell>
          <cell r="G804">
            <v>6909.3</v>
          </cell>
          <cell r="H804">
            <v>7</v>
          </cell>
        </row>
        <row r="805">
          <cell r="D805">
            <v>21011072</v>
          </cell>
          <cell r="E805" t="str">
            <v>BRASNORTE TRANSMISSORA DE ENERGIA S/A</v>
          </cell>
          <cell r="F805">
            <v>8</v>
          </cell>
          <cell r="G805">
            <v>0</v>
          </cell>
          <cell r="H805">
            <v>0</v>
          </cell>
        </row>
        <row r="806">
          <cell r="D806">
            <v>21011073</v>
          </cell>
          <cell r="E806" t="str">
            <v>COQUEIROS TRANSMISSORA DE ENERGIA S/A</v>
          </cell>
          <cell r="F806">
            <v>3</v>
          </cell>
          <cell r="G806">
            <v>0</v>
          </cell>
          <cell r="H806">
            <v>0</v>
          </cell>
        </row>
        <row r="807">
          <cell r="D807">
            <v>21011074</v>
          </cell>
          <cell r="E807" t="str">
            <v>COMPANHIA DE TRANSMISSÃO CENTROESTE DE MINAS</v>
          </cell>
          <cell r="F807">
            <v>6</v>
          </cell>
          <cell r="G807">
            <v>0</v>
          </cell>
          <cell r="H807">
            <v>0</v>
          </cell>
        </row>
        <row r="808">
          <cell r="D808">
            <v>21011075</v>
          </cell>
          <cell r="E808" t="str">
            <v>ATE  IV SAO MATEUS TRANSM DE ENERGIA S/A</v>
          </cell>
          <cell r="F808">
            <v>7</v>
          </cell>
          <cell r="G808">
            <v>0</v>
          </cell>
          <cell r="H808">
            <v>0</v>
          </cell>
        </row>
        <row r="809">
          <cell r="D809">
            <v>21011076</v>
          </cell>
          <cell r="E809" t="str">
            <v>ATE V LONDRINA TRANSMISSORA DE ENERGIA S/A</v>
          </cell>
          <cell r="F809">
            <v>5</v>
          </cell>
          <cell r="G809">
            <v>0</v>
          </cell>
          <cell r="H809">
            <v>0</v>
          </cell>
        </row>
        <row r="810">
          <cell r="D810">
            <v>21011077</v>
          </cell>
          <cell r="E810" t="str">
            <v>ATE VI CAMPOS NOVOS TRANSMISSORA DE ENERGIA S/A</v>
          </cell>
          <cell r="F810">
            <v>5</v>
          </cell>
          <cell r="G810">
            <v>0</v>
          </cell>
          <cell r="H810">
            <v>0</v>
          </cell>
        </row>
        <row r="811">
          <cell r="D811">
            <v>21011078</v>
          </cell>
          <cell r="E811" t="str">
            <v>AFLUENTES TRANSMISÃO DE ENERGIA ELETRICA S/A</v>
          </cell>
          <cell r="F811">
            <v>8</v>
          </cell>
          <cell r="G811">
            <v>0</v>
          </cell>
          <cell r="H811">
            <v>0</v>
          </cell>
        </row>
        <row r="812">
          <cell r="D812">
            <v>21011079</v>
          </cell>
          <cell r="E812" t="str">
            <v>TRANSMISSORA ALIANÇA DE ENERGIA ELÉTRICA S/A (GO)</v>
          </cell>
          <cell r="F812">
            <v>111</v>
          </cell>
          <cell r="G812">
            <v>34685.06</v>
          </cell>
          <cell r="H812">
            <v>35</v>
          </cell>
        </row>
        <row r="813">
          <cell r="D813">
            <v>21011080</v>
          </cell>
          <cell r="E813" t="str">
            <v>TRANSMISSORA ALIANÇA DE ENERGIA ELÉTRICA S/A (BA)</v>
          </cell>
          <cell r="F813">
            <v>12</v>
          </cell>
          <cell r="G813">
            <v>4706.74</v>
          </cell>
          <cell r="H813">
            <v>5</v>
          </cell>
        </row>
        <row r="814">
          <cell r="D814">
            <v>21011081</v>
          </cell>
          <cell r="E814" t="str">
            <v>TRANSMISSORA ALIANÇA DE ENERGIA ELÉTRICA S/A (PE)</v>
          </cell>
          <cell r="F814">
            <v>2</v>
          </cell>
          <cell r="G814">
            <v>0</v>
          </cell>
          <cell r="H814">
            <v>0</v>
          </cell>
        </row>
        <row r="815">
          <cell r="D815">
            <v>21011082</v>
          </cell>
          <cell r="E815" t="str">
            <v>TRANSMISSORA ALIANÇA DE ENERGIA ELÉTRICA S/A (RN)</v>
          </cell>
          <cell r="F815">
            <v>8</v>
          </cell>
          <cell r="G815">
            <v>0</v>
          </cell>
          <cell r="H815">
            <v>0</v>
          </cell>
        </row>
        <row r="816">
          <cell r="D816">
            <v>21011083</v>
          </cell>
          <cell r="E816" t="str">
            <v>TRANSMISSORA ALIANÇA DE ENERGIA ELÉTRICA S/A (SP)</v>
          </cell>
          <cell r="F816">
            <v>38</v>
          </cell>
          <cell r="G816">
            <v>11503.44</v>
          </cell>
          <cell r="H816">
            <v>12</v>
          </cell>
        </row>
        <row r="817">
          <cell r="D817">
            <v>21011084</v>
          </cell>
          <cell r="E817" t="str">
            <v>PEDRAS TRANSMISSORA DE ENERGIA LTDA</v>
          </cell>
          <cell r="F817">
            <v>1</v>
          </cell>
          <cell r="G817">
            <v>0</v>
          </cell>
          <cell r="H817">
            <v>0</v>
          </cell>
        </row>
        <row r="818">
          <cell r="D818">
            <v>21011085</v>
          </cell>
          <cell r="E818" t="str">
            <v>INTERLIGAÇÃO ELÉTRICA SUL S/A</v>
          </cell>
          <cell r="F818">
            <v>5</v>
          </cell>
          <cell r="G818">
            <v>0</v>
          </cell>
          <cell r="H818">
            <v>0</v>
          </cell>
        </row>
        <row r="819">
          <cell r="D819">
            <v>21011086</v>
          </cell>
          <cell r="E819" t="str">
            <v>INTERLIGAÇÃO ELÉTRICA NORTE E NORDESTE S/A - IENNE</v>
          </cell>
          <cell r="F819">
            <v>18</v>
          </cell>
          <cell r="G819">
            <v>4594.62</v>
          </cell>
          <cell r="H819">
            <v>5</v>
          </cell>
        </row>
        <row r="820">
          <cell r="D820">
            <v>21011087</v>
          </cell>
          <cell r="E820" t="str">
            <v>IRACEMA TRANSMISSORA DE ENERGIA S/A</v>
          </cell>
          <cell r="F820">
            <v>7</v>
          </cell>
          <cell r="G820">
            <v>0</v>
          </cell>
          <cell r="H820">
            <v>0</v>
          </cell>
        </row>
        <row r="821">
          <cell r="D821">
            <v>21011088</v>
          </cell>
          <cell r="E821" t="str">
            <v>INTERLIGAÇÃO ELÉTRICA PINHEIRO S/A -IE PINHEIROS</v>
          </cell>
          <cell r="F821">
            <v>7</v>
          </cell>
          <cell r="G821">
            <v>0</v>
          </cell>
          <cell r="H821">
            <v>0</v>
          </cell>
        </row>
        <row r="822">
          <cell r="D822">
            <v>21011089</v>
          </cell>
          <cell r="E822" t="str">
            <v>BRILHANTE TRANSMISSORA DE ENERGIA S/A</v>
          </cell>
          <cell r="F822">
            <v>12</v>
          </cell>
          <cell r="G822">
            <v>0</v>
          </cell>
          <cell r="H822">
            <v>0</v>
          </cell>
        </row>
        <row r="823">
          <cell r="D823">
            <v>21011090</v>
          </cell>
          <cell r="E823" t="str">
            <v>COMPANHIA ENERGÉTICA DE PERNAMBUCO - CELPE</v>
          </cell>
          <cell r="F823">
            <v>115</v>
          </cell>
          <cell r="G823">
            <v>0</v>
          </cell>
          <cell r="H823">
            <v>0</v>
          </cell>
        </row>
        <row r="824">
          <cell r="D824">
            <v>21011091</v>
          </cell>
          <cell r="E824" t="str">
            <v>EMPRESA BRASILEIRA DE TRANSMISSÃO DE ENERGIA - EBTE</v>
          </cell>
          <cell r="F824">
            <v>20</v>
          </cell>
          <cell r="G824">
            <v>6344.41</v>
          </cell>
          <cell r="H824">
            <v>6</v>
          </cell>
        </row>
        <row r="825">
          <cell r="D825">
            <v>21011092</v>
          </cell>
          <cell r="E825" t="str">
            <v>TRANSMISSÃO ALIANÇA DE ENERGIA ELÉTRICA S/A (TAESA-NVT )</v>
          </cell>
          <cell r="F825">
            <v>163</v>
          </cell>
          <cell r="G825">
            <v>51355.21</v>
          </cell>
          <cell r="H825">
            <v>51</v>
          </cell>
        </row>
        <row r="826">
          <cell r="D826">
            <v>21011093</v>
          </cell>
          <cell r="E826" t="str">
            <v>TRANSENERGIA RENOVAVEL S/A</v>
          </cell>
          <cell r="F826">
            <v>6</v>
          </cell>
          <cell r="G826">
            <v>0</v>
          </cell>
          <cell r="H826">
            <v>0</v>
          </cell>
        </row>
        <row r="827">
          <cell r="D827">
            <v>21011094</v>
          </cell>
          <cell r="E827" t="str">
            <v>ATE VII FOZ DO IGUAÇU TRANSMISSORA DE ENERGIA</v>
          </cell>
          <cell r="F827">
            <v>3</v>
          </cell>
          <cell r="G827">
            <v>0</v>
          </cell>
          <cell r="H827">
            <v>0</v>
          </cell>
        </row>
        <row r="828">
          <cell r="D828">
            <v>21011095</v>
          </cell>
          <cell r="E828" t="str">
            <v>CIEN CIA DE INTERCONEXÃO ENERGÉTICA S/A</v>
          </cell>
          <cell r="F828">
            <v>136</v>
          </cell>
          <cell r="G828">
            <v>44140.17</v>
          </cell>
          <cell r="H828">
            <v>44</v>
          </cell>
        </row>
        <row r="829">
          <cell r="D829">
            <v>21011096</v>
          </cell>
          <cell r="E829" t="str">
            <v>LINHAS DE TRANSMISSÃO ITATIM LTDA</v>
          </cell>
          <cell r="F829">
            <v>23</v>
          </cell>
          <cell r="G829">
            <v>6980.38</v>
          </cell>
          <cell r="H829">
            <v>7</v>
          </cell>
        </row>
        <row r="830">
          <cell r="D830">
            <v>21011097</v>
          </cell>
          <cell r="E830" t="str">
            <v>EMPRESA DE TRANSMISSÃO DE ENERGIA ELÉT DE MATO GROSSO S/A-ET</v>
          </cell>
          <cell r="F830">
            <v>5</v>
          </cell>
          <cell r="G830">
            <v>0</v>
          </cell>
          <cell r="H830">
            <v>0</v>
          </cell>
        </row>
        <row r="831">
          <cell r="D831">
            <v>21011098</v>
          </cell>
          <cell r="E831" t="str">
            <v>TRANSMISSORA MATOGROSSENSE DE ENERGIA S/A</v>
          </cell>
          <cell r="F831">
            <v>23</v>
          </cell>
          <cell r="G831">
            <v>7224.93</v>
          </cell>
          <cell r="H831">
            <v>7</v>
          </cell>
        </row>
        <row r="832">
          <cell r="D832">
            <v>21011099</v>
          </cell>
          <cell r="E832" t="str">
            <v>SE NARANDIBA</v>
          </cell>
          <cell r="F832">
            <v>1</v>
          </cell>
          <cell r="G832">
            <v>0</v>
          </cell>
          <cell r="H832">
            <v>0</v>
          </cell>
        </row>
        <row r="833">
          <cell r="D833">
            <v>21011100</v>
          </cell>
          <cell r="E833" t="str">
            <v>CATXERÊ TRANSMISSORA DE ENERGIA S/A</v>
          </cell>
          <cell r="F833">
            <v>24</v>
          </cell>
          <cell r="G833">
            <v>8724.77</v>
          </cell>
          <cell r="H833">
            <v>9</v>
          </cell>
        </row>
        <row r="834">
          <cell r="D834">
            <v>21011101</v>
          </cell>
          <cell r="E834" t="str">
            <v>INTERLIGAÇÃO ELÉTRICA SERRA DO JAPI S.A</v>
          </cell>
          <cell r="F834">
            <v>10</v>
          </cell>
          <cell r="G834">
            <v>0</v>
          </cell>
          <cell r="H834">
            <v>0</v>
          </cell>
        </row>
        <row r="835">
          <cell r="D835">
            <v>21011102</v>
          </cell>
          <cell r="E835" t="str">
            <v>EXTREMOZ TRANSMISSORA DO NORDESTE - ETN S/A</v>
          </cell>
          <cell r="F835">
            <v>20</v>
          </cell>
          <cell r="G835">
            <v>6934.83</v>
          </cell>
          <cell r="H835">
            <v>7</v>
          </cell>
        </row>
        <row r="836">
          <cell r="D836">
            <v>21011103</v>
          </cell>
          <cell r="E836" t="str">
            <v>NORTE BRASIL TRANSMISSORA DE ENERGIA S/A</v>
          </cell>
          <cell r="F836">
            <v>135</v>
          </cell>
          <cell r="G836">
            <v>41657.99</v>
          </cell>
          <cell r="H836">
            <v>42</v>
          </cell>
        </row>
        <row r="837">
          <cell r="D837">
            <v>21011104</v>
          </cell>
          <cell r="E837" t="str">
            <v>INTEGRAÇÃO MARANHENSE TRAMISSORA DE ENERGIA S/A</v>
          </cell>
          <cell r="F837">
            <v>12</v>
          </cell>
          <cell r="G837">
            <v>0</v>
          </cell>
          <cell r="H837">
            <v>0</v>
          </cell>
        </row>
        <row r="838">
          <cell r="D838">
            <v>21011105</v>
          </cell>
          <cell r="E838" t="str">
            <v>TRANSMISSORA SUL LITORANEA DE ENERGIA S/A</v>
          </cell>
          <cell r="F838">
            <v>50</v>
          </cell>
          <cell r="G838">
            <v>15352.63</v>
          </cell>
          <cell r="H838">
            <v>15</v>
          </cell>
        </row>
        <row r="839">
          <cell r="D839">
            <v>21011106</v>
          </cell>
          <cell r="E839" t="str">
            <v>ATE III TRANSMISSORA DE ENERGIA S/A</v>
          </cell>
          <cell r="F839">
            <v>54</v>
          </cell>
          <cell r="G839">
            <v>16789.22</v>
          </cell>
          <cell r="H839">
            <v>17</v>
          </cell>
        </row>
        <row r="840">
          <cell r="D840">
            <v>21011107</v>
          </cell>
          <cell r="E840" t="str">
            <v>ETSE EMPRESA DE TRAMISSÃO SERRANA S/A</v>
          </cell>
          <cell r="F840">
            <v>5</v>
          </cell>
          <cell r="G840">
            <v>0</v>
          </cell>
          <cell r="H840">
            <v>0</v>
          </cell>
        </row>
        <row r="841">
          <cell r="D841">
            <v>21011108</v>
          </cell>
          <cell r="E841" t="str">
            <v>TRANSNORTE ENERGIA S/A</v>
          </cell>
          <cell r="F841">
            <v>2</v>
          </cell>
          <cell r="G841">
            <v>0</v>
          </cell>
          <cell r="H841">
            <v>0</v>
          </cell>
        </row>
        <row r="842">
          <cell r="D842">
            <v>21011109</v>
          </cell>
          <cell r="E842" t="str">
            <v>CPFL TRANSMISSÃO PIRACICABA S/A</v>
          </cell>
          <cell r="F842">
            <v>0</v>
          </cell>
          <cell r="G842" t="e">
            <v>#N/A</v>
          </cell>
          <cell r="H842" t="e">
            <v>#N/A</v>
          </cell>
        </row>
        <row r="843">
          <cell r="D843">
            <v>21011110</v>
          </cell>
          <cell r="E843" t="str">
            <v>MARUMBI TRANSMISSORA DE ENERGIA S/A</v>
          </cell>
          <cell r="F843">
            <v>6</v>
          </cell>
          <cell r="G843">
            <v>0</v>
          </cell>
          <cell r="H843">
            <v>0</v>
          </cell>
        </row>
        <row r="844">
          <cell r="D844">
            <v>21011111</v>
          </cell>
          <cell r="E844" t="str">
            <v>INTERLIGAÇÃO ELÉTRICA GARANHUNS S/A</v>
          </cell>
          <cell r="F844">
            <v>41</v>
          </cell>
          <cell r="G844">
            <v>9870.4699999999993</v>
          </cell>
          <cell r="H844">
            <v>10</v>
          </cell>
        </row>
        <row r="845">
          <cell r="D845">
            <v>21011112</v>
          </cell>
          <cell r="E845" t="str">
            <v>MATRICHÃ TRANSMISSORA DE ENERGIA (TP NORTE) S/A</v>
          </cell>
          <cell r="F845">
            <v>83</v>
          </cell>
          <cell r="G845">
            <v>25672.21</v>
          </cell>
          <cell r="H845">
            <v>26</v>
          </cell>
        </row>
        <row r="846">
          <cell r="D846">
            <v>21011114</v>
          </cell>
          <cell r="E846" t="str">
            <v>PARNAIBA TRANSMISSORA DE ENERGIA S/A</v>
          </cell>
          <cell r="F846">
            <v>56</v>
          </cell>
          <cell r="G846">
            <v>16614.62</v>
          </cell>
          <cell r="H846">
            <v>17</v>
          </cell>
        </row>
        <row r="847">
          <cell r="D847">
            <v>21011116</v>
          </cell>
          <cell r="E847" t="str">
            <v>FRONTEIRA OESTE TRANSMISSORA DE ENERGIA S/A - FOTE</v>
          </cell>
          <cell r="F847">
            <v>1</v>
          </cell>
          <cell r="G847">
            <v>0</v>
          </cell>
          <cell r="H847">
            <v>0</v>
          </cell>
        </row>
        <row r="848">
          <cell r="D848">
            <v>21011117</v>
          </cell>
          <cell r="E848" t="str">
            <v>PANTANAL TRANSMISSÃO S/A</v>
          </cell>
          <cell r="F848">
            <v>1</v>
          </cell>
          <cell r="G848">
            <v>0</v>
          </cell>
          <cell r="H848">
            <v>0</v>
          </cell>
        </row>
        <row r="849">
          <cell r="D849">
            <v>21011118</v>
          </cell>
          <cell r="E849" t="str">
            <v>VALE DO BARTOLOMEU TRAMISSORA DE ENERGIA S/A</v>
          </cell>
          <cell r="F849">
            <v>8</v>
          </cell>
          <cell r="G849">
            <v>0</v>
          </cell>
          <cell r="H849">
            <v>0</v>
          </cell>
        </row>
        <row r="850">
          <cell r="D850">
            <v>21011119</v>
          </cell>
          <cell r="E850" t="str">
            <v>TRANSENERGIA GOIAS S/A</v>
          </cell>
          <cell r="F850">
            <v>3</v>
          </cell>
          <cell r="G850">
            <v>0</v>
          </cell>
          <cell r="H850">
            <v>0</v>
          </cell>
        </row>
        <row r="851">
          <cell r="D851">
            <v>21011120</v>
          </cell>
          <cell r="E851" t="str">
            <v>SÃO JOÃO TRANSMISSORA DE ENERGIA</v>
          </cell>
          <cell r="F851">
            <v>20</v>
          </cell>
          <cell r="G851">
            <v>6104.44</v>
          </cell>
          <cell r="H851">
            <v>6</v>
          </cell>
        </row>
        <row r="852">
          <cell r="D852">
            <v>21011121</v>
          </cell>
          <cell r="E852" t="str">
            <v>ODOYA TRANSMISSORA DE ENERGIA S/A</v>
          </cell>
          <cell r="F852">
            <v>28</v>
          </cell>
          <cell r="G852">
            <v>8718.83</v>
          </cell>
          <cell r="H852">
            <v>9</v>
          </cell>
        </row>
        <row r="853">
          <cell r="D853">
            <v>21011122</v>
          </cell>
          <cell r="E853" t="str">
            <v>MARECHAL RONDON TRANSMISSORA DE ENERGIA S/A</v>
          </cell>
          <cell r="F853">
            <v>2</v>
          </cell>
          <cell r="G853">
            <v>0</v>
          </cell>
          <cell r="H853">
            <v>0</v>
          </cell>
        </row>
        <row r="854">
          <cell r="D854">
            <v>21011123</v>
          </cell>
          <cell r="E854" t="str">
            <v>GAURACIABA TRANSMISSORA DE ENERGIA (TP SUL)S/A</v>
          </cell>
          <cell r="F854">
            <v>38</v>
          </cell>
          <cell r="G854">
            <v>13090.4</v>
          </cell>
          <cell r="H854">
            <v>13</v>
          </cell>
        </row>
        <row r="855">
          <cell r="D855">
            <v>21011124</v>
          </cell>
          <cell r="E855" t="str">
            <v>LAGO AZUL TRANSMISSÃO S/A</v>
          </cell>
          <cell r="F855">
            <v>1</v>
          </cell>
          <cell r="G855">
            <v>0</v>
          </cell>
          <cell r="H855">
            <v>0</v>
          </cell>
        </row>
        <row r="856">
          <cell r="D856">
            <v>21011125</v>
          </cell>
          <cell r="E856" t="str">
            <v>ESPERANZA TRANSMISSORA DE ENERGIA S/A</v>
          </cell>
          <cell r="F856">
            <v>26</v>
          </cell>
          <cell r="G856">
            <v>8793.65</v>
          </cell>
          <cell r="H856">
            <v>9</v>
          </cell>
        </row>
        <row r="857">
          <cell r="D857">
            <v>21011126</v>
          </cell>
          <cell r="E857" t="str">
            <v>POTIGUAR SUL TRAMISSÃO DE ENERGIA S/A</v>
          </cell>
          <cell r="F857">
            <v>9</v>
          </cell>
          <cell r="G857">
            <v>0</v>
          </cell>
          <cell r="H857">
            <v>0</v>
          </cell>
        </row>
        <row r="858">
          <cell r="D858">
            <v>21011127</v>
          </cell>
          <cell r="E858" t="str">
            <v>TRIÂNGULO MINEIRO TRANSMISSORA S/A</v>
          </cell>
          <cell r="F858">
            <v>8</v>
          </cell>
          <cell r="G858">
            <v>5323.47</v>
          </cell>
          <cell r="H858">
            <v>5</v>
          </cell>
        </row>
        <row r="859">
          <cell r="D859">
            <v>21011128</v>
          </cell>
          <cell r="E859" t="str">
            <v>SÃO PEDRO TRANSMISSORA DE ENERGIA S/A</v>
          </cell>
          <cell r="F859">
            <v>10</v>
          </cell>
          <cell r="G859">
            <v>0</v>
          </cell>
          <cell r="H859">
            <v>0</v>
          </cell>
        </row>
        <row r="860">
          <cell r="D860">
            <v>21011129</v>
          </cell>
          <cell r="E860" t="str">
            <v>CPFL TRANSMISSÃO MORRO AGUDO S/A</v>
          </cell>
          <cell r="F860">
            <v>1</v>
          </cell>
          <cell r="G860">
            <v>0</v>
          </cell>
          <cell r="H860">
            <v>0</v>
          </cell>
        </row>
        <row r="861">
          <cell r="D861">
            <v>21011130</v>
          </cell>
          <cell r="E861" t="str">
            <v>CPFL TRANSMISSÃO PIRACICABA S/A</v>
          </cell>
          <cell r="F861">
            <v>1</v>
          </cell>
          <cell r="G861">
            <v>0</v>
          </cell>
          <cell r="H861">
            <v>0</v>
          </cell>
        </row>
        <row r="862">
          <cell r="D862">
            <v>21011131</v>
          </cell>
          <cell r="E862" t="str">
            <v>AMAZONAS GERAÇÃO E TRANSMISSÃO DE ENERGIA S/A</v>
          </cell>
          <cell r="F862">
            <v>45</v>
          </cell>
          <cell r="G862">
            <v>0</v>
          </cell>
          <cell r="H862">
            <v>0</v>
          </cell>
        </row>
        <row r="863">
          <cell r="D863">
            <v>21011132</v>
          </cell>
          <cell r="E863" t="str">
            <v>TRANSMISSORA DE ENERGIA SUL BRASIL S.A</v>
          </cell>
          <cell r="F863">
            <v>0</v>
          </cell>
          <cell r="G863">
            <v>0</v>
          </cell>
          <cell r="H863">
            <v>0</v>
          </cell>
        </row>
        <row r="864">
          <cell r="D864">
            <v>21011133</v>
          </cell>
          <cell r="E864" t="str">
            <v>BELO MONTE TRANSMISSORA DE ENERGIA SPE SA</v>
          </cell>
          <cell r="F864">
            <v>288</v>
          </cell>
          <cell r="G864">
            <v>80720.429999999993</v>
          </cell>
          <cell r="H864">
            <v>81</v>
          </cell>
        </row>
        <row r="865">
          <cell r="D865">
            <v>21011134</v>
          </cell>
          <cell r="E865" t="str">
            <v>ENERGISA SERGIPE-DISTRIB. ENERGIA S/A</v>
          </cell>
          <cell r="F865">
            <v>293</v>
          </cell>
          <cell r="G865">
            <v>0</v>
          </cell>
          <cell r="H865">
            <v>0</v>
          </cell>
        </row>
        <row r="866">
          <cell r="D866">
            <v>21011135</v>
          </cell>
          <cell r="E866" t="str">
            <v>CANTAREIRA TRANSMISSORA DE ENERGIA S/A</v>
          </cell>
          <cell r="F866">
            <v>46</v>
          </cell>
          <cell r="G866">
            <v>14143</v>
          </cell>
          <cell r="H866">
            <v>14</v>
          </cell>
        </row>
        <row r="867">
          <cell r="D867">
            <v>21011136</v>
          </cell>
          <cell r="E867" t="str">
            <v>LINHAS DE TAUBATÉ TRANSMISSORA DE ENERGIA S/A</v>
          </cell>
          <cell r="F867">
            <v>8</v>
          </cell>
          <cell r="G867">
            <v>0</v>
          </cell>
          <cell r="H867">
            <v>0</v>
          </cell>
        </row>
        <row r="868">
          <cell r="D868">
            <v>21011137</v>
          </cell>
          <cell r="E868" t="str">
            <v>TRANSMISSORA JOSE MARIA DE MACEDO DE ELETRICIDADE S/A</v>
          </cell>
          <cell r="F868">
            <v>82</v>
          </cell>
          <cell r="G868">
            <v>25459.68</v>
          </cell>
          <cell r="H868">
            <v>25</v>
          </cell>
        </row>
        <row r="869">
          <cell r="D869">
            <v>21011138</v>
          </cell>
          <cell r="E869" t="str">
            <v>CANARANA TRANSMISSORA DE ENERGIA S/A</v>
          </cell>
          <cell r="F869">
            <v>27</v>
          </cell>
          <cell r="G869">
            <v>8412.98</v>
          </cell>
          <cell r="H869">
            <v>8</v>
          </cell>
        </row>
        <row r="870">
          <cell r="D870">
            <v>21011139</v>
          </cell>
          <cell r="E870" t="str">
            <v>OURILANDIA DO NORTE TRANSMISSORA DE ENERGIA LTDA</v>
          </cell>
          <cell r="F870">
            <v>1</v>
          </cell>
          <cell r="G870" t="e">
            <v>#N/A</v>
          </cell>
          <cell r="H870" t="e">
            <v>#N/A</v>
          </cell>
        </row>
        <row r="871">
          <cell r="D871">
            <v>21011141</v>
          </cell>
          <cell r="E871" t="str">
            <v>SPE SANTA MARIA TRANSMISSORA DE ENERGIA S/A</v>
          </cell>
          <cell r="F871">
            <v>8</v>
          </cell>
          <cell r="G871">
            <v>0</v>
          </cell>
          <cell r="H871">
            <v>0</v>
          </cell>
        </row>
        <row r="872">
          <cell r="D872">
            <v>21011142</v>
          </cell>
          <cell r="E872" t="str">
            <v>PARANAITA RIBEIRÃOZINHO TRANSMISSORA DE ENERGIA S/A</v>
          </cell>
          <cell r="F872">
            <v>0</v>
          </cell>
          <cell r="G872">
            <v>53847.17</v>
          </cell>
          <cell r="H872">
            <v>54</v>
          </cell>
        </row>
        <row r="873">
          <cell r="D873">
            <v>21011143</v>
          </cell>
          <cell r="E873" t="str">
            <v>EDP TRANSMISSAO SA</v>
          </cell>
          <cell r="F873">
            <v>0</v>
          </cell>
          <cell r="G873">
            <v>12886.58</v>
          </cell>
          <cell r="H873">
            <v>13</v>
          </cell>
        </row>
        <row r="874">
          <cell r="D874">
            <v>21011144</v>
          </cell>
          <cell r="E874" t="str">
            <v>SUBESTAÇÃO ÁGUA AZUL SPE S/A</v>
          </cell>
          <cell r="F874">
            <v>0</v>
          </cell>
          <cell r="G874">
            <v>0</v>
          </cell>
          <cell r="H874">
            <v>0</v>
          </cell>
        </row>
        <row r="875">
          <cell r="D875">
            <v>21011145</v>
          </cell>
          <cell r="E875" t="str">
            <v>FIRMINÓPOLIS TRANSMISSÃO S/A</v>
          </cell>
          <cell r="F875">
            <v>0</v>
          </cell>
          <cell r="G875">
            <v>0</v>
          </cell>
          <cell r="H875">
            <v>0</v>
          </cell>
        </row>
        <row r="876">
          <cell r="D876">
            <v>21011146</v>
          </cell>
          <cell r="E876" t="str">
            <v>ETAP - EMPRESA TRANSMISSORA AGRESTE POTIGUAR S/A</v>
          </cell>
          <cell r="F876">
            <v>0</v>
          </cell>
          <cell r="G876">
            <v>7803.93</v>
          </cell>
          <cell r="H876">
            <v>8</v>
          </cell>
        </row>
        <row r="877">
          <cell r="D877">
            <v>21011147</v>
          </cell>
          <cell r="E877" t="str">
            <v>RIALMA TRANSMISSORA DE ENERGIA I S/A</v>
          </cell>
          <cell r="F877">
            <v>0</v>
          </cell>
          <cell r="G877">
            <v>0</v>
          </cell>
          <cell r="H877">
            <v>0</v>
          </cell>
        </row>
        <row r="878">
          <cell r="D878">
            <v>21011148</v>
          </cell>
          <cell r="E878" t="str">
            <v>OURILANDIA DO NORTE TRANSMISSORA</v>
          </cell>
          <cell r="F878">
            <v>0</v>
          </cell>
          <cell r="G878">
            <v>0</v>
          </cell>
          <cell r="H878">
            <v>0</v>
          </cell>
        </row>
        <row r="879">
          <cell r="D879">
            <v>21011149</v>
          </cell>
          <cell r="E879" t="str">
            <v>ENCARGOS DE USO DA REDE A PROCESSAR</v>
          </cell>
          <cell r="F879">
            <v>0</v>
          </cell>
          <cell r="G879">
            <v>9852602.5700000003</v>
          </cell>
          <cell r="H879">
            <v>9853</v>
          </cell>
        </row>
        <row r="880">
          <cell r="D880">
            <v>21011150</v>
          </cell>
          <cell r="E880" t="str">
            <v>SANTA LUCIA TRANSMISSÃO</v>
          </cell>
          <cell r="G880">
            <v>9310.57</v>
          </cell>
        </row>
        <row r="881">
          <cell r="D881">
            <v>21011151</v>
          </cell>
          <cell r="E881" t="str">
            <v>ARCOVERDE TRANSMISSÃO</v>
          </cell>
          <cell r="G881">
            <v>0</v>
          </cell>
        </row>
        <row r="882">
          <cell r="D882">
            <v>21011152</v>
          </cell>
          <cell r="E882" t="str">
            <v>MATA DE SANTA GENEBRA TRANSMISSÃO S/A</v>
          </cell>
          <cell r="G882">
            <v>0</v>
          </cell>
        </row>
        <row r="883">
          <cell r="D883">
            <v>21011153</v>
          </cell>
          <cell r="E883" t="str">
            <v>EMPRESA AMAZONENSE DE TRANSMISSÃO DE ENERGIA S/A</v>
          </cell>
          <cell r="G883">
            <v>7173.95</v>
          </cell>
        </row>
        <row r="884">
          <cell r="D884">
            <v>21012153</v>
          </cell>
          <cell r="E884" t="str">
            <v>CGTEE</v>
          </cell>
          <cell r="G884">
            <v>46154.51</v>
          </cell>
        </row>
        <row r="885">
          <cell r="D885">
            <v>21012258</v>
          </cell>
          <cell r="E885" t="str">
            <v>COQUEIRINHO 2 ENERGIA S/A</v>
          </cell>
          <cell r="G885">
            <v>0</v>
          </cell>
        </row>
        <row r="886">
          <cell r="D886">
            <v>21012259</v>
          </cell>
          <cell r="E886" t="str">
            <v>PAPAGAIO ENERGIA S/A</v>
          </cell>
          <cell r="G886">
            <v>0</v>
          </cell>
        </row>
        <row r="887">
          <cell r="D887">
            <v>21012</v>
          </cell>
          <cell r="E887" t="str">
            <v>SUPRIMENTO DE ENERGIA ELÉTRICA</v>
          </cell>
          <cell r="F887">
            <v>150992</v>
          </cell>
          <cell r="G887">
            <v>72648926.379999995</v>
          </cell>
          <cell r="H887">
            <v>72649</v>
          </cell>
        </row>
        <row r="888">
          <cell r="D888">
            <v>21012001</v>
          </cell>
          <cell r="E888" t="str">
            <v>ELETRONORTE</v>
          </cell>
          <cell r="F888">
            <v>10012</v>
          </cell>
          <cell r="G888">
            <v>0</v>
          </cell>
          <cell r="H888">
            <v>0</v>
          </cell>
        </row>
        <row r="889">
          <cell r="D889">
            <v>21012002</v>
          </cell>
          <cell r="E889" t="str">
            <v>EMPRESA ENERGÉTICA PORTO DE PEDRAS EEPP</v>
          </cell>
          <cell r="F889">
            <v>31</v>
          </cell>
          <cell r="G889">
            <v>4232.51</v>
          </cell>
          <cell r="H889">
            <v>4</v>
          </cell>
        </row>
        <row r="890">
          <cell r="D890">
            <v>21012003</v>
          </cell>
          <cell r="E890" t="str">
            <v>PIEDADE USINA GERADORA DE ENERGIA S/A</v>
          </cell>
          <cell r="F890">
            <v>8</v>
          </cell>
          <cell r="G890">
            <v>0</v>
          </cell>
          <cell r="H890">
            <v>0</v>
          </cell>
        </row>
        <row r="891">
          <cell r="D891">
            <v>21012004</v>
          </cell>
          <cell r="E891" t="str">
            <v>BAESA - ENERGÉTICA BARRA GRANDE S/A</v>
          </cell>
          <cell r="F891">
            <v>12</v>
          </cell>
          <cell r="G891">
            <v>10196.4</v>
          </cell>
          <cell r="H891">
            <v>10</v>
          </cell>
        </row>
        <row r="892">
          <cell r="D892">
            <v>21012005</v>
          </cell>
          <cell r="E892" t="str">
            <v>COMPANHIA ENERGÉTICA DE PETROLINA</v>
          </cell>
          <cell r="F892">
            <v>92</v>
          </cell>
          <cell r="G892">
            <v>30171.46</v>
          </cell>
          <cell r="H892">
            <v>30</v>
          </cell>
        </row>
        <row r="893">
          <cell r="D893">
            <v>21012006</v>
          </cell>
          <cell r="E893" t="str">
            <v>AÇUCAR E ÁLCOOL OSWALDO R. M. LTDA (COLORADO)</v>
          </cell>
          <cell r="F893">
            <v>0</v>
          </cell>
          <cell r="G893">
            <v>9469.2800000000007</v>
          </cell>
          <cell r="H893">
            <v>9</v>
          </cell>
        </row>
        <row r="894">
          <cell r="D894">
            <v>21012007</v>
          </cell>
          <cell r="E894" t="str">
            <v>PETRÓLEO BRA. S.A PETROBRÁS (LUIZ CARLOS PRES</v>
          </cell>
          <cell r="F894">
            <v>171</v>
          </cell>
          <cell r="G894">
            <v>182197.56</v>
          </cell>
          <cell r="H894">
            <v>182</v>
          </cell>
        </row>
        <row r="895">
          <cell r="D895">
            <v>21012008</v>
          </cell>
          <cell r="E895" t="str">
            <v>PETROLEO  BRASILEIRO S/A - PETROBRÁS-UTE BARB</v>
          </cell>
          <cell r="F895">
            <v>82</v>
          </cell>
          <cell r="G895">
            <v>87130.73</v>
          </cell>
          <cell r="H895">
            <v>87</v>
          </cell>
        </row>
        <row r="896">
          <cell r="D896">
            <v>21012010</v>
          </cell>
          <cell r="E896" t="str">
            <v>PETRÓLEO BRA.S.A PETROBRÁS- UTE (TERMOCEARÁ)</v>
          </cell>
          <cell r="F896">
            <v>16</v>
          </cell>
          <cell r="G896">
            <v>14473.52</v>
          </cell>
          <cell r="H896">
            <v>14</v>
          </cell>
        </row>
        <row r="897">
          <cell r="D897">
            <v>21012011</v>
          </cell>
          <cell r="E897" t="str">
            <v>USINA XAVANTES S.A</v>
          </cell>
          <cell r="F897">
            <v>0</v>
          </cell>
          <cell r="G897">
            <v>209.37</v>
          </cell>
          <cell r="H897">
            <v>0</v>
          </cell>
        </row>
        <row r="898">
          <cell r="D898">
            <v>21012012</v>
          </cell>
          <cell r="E898" t="str">
            <v>COCAL TERMOELÉTRICA S/A</v>
          </cell>
          <cell r="F898">
            <v>0</v>
          </cell>
          <cell r="G898">
            <v>0.06</v>
          </cell>
          <cell r="H898">
            <v>0</v>
          </cell>
        </row>
        <row r="899">
          <cell r="D899">
            <v>21012014</v>
          </cell>
          <cell r="E899" t="str">
            <v>SÃO JOÃO ENERGIA AMBIENTAL  S/A - BIOGÁS</v>
          </cell>
          <cell r="F899">
            <v>0</v>
          </cell>
          <cell r="G899">
            <v>2561.02</v>
          </cell>
          <cell r="H899">
            <v>3</v>
          </cell>
        </row>
        <row r="900">
          <cell r="D900">
            <v>21012015</v>
          </cell>
          <cell r="E900" t="str">
            <v>ENERGÉTICA SAUDADES S/A</v>
          </cell>
          <cell r="F900">
            <v>0</v>
          </cell>
          <cell r="G900">
            <v>996.48</v>
          </cell>
          <cell r="H900">
            <v>1</v>
          </cell>
        </row>
        <row r="901">
          <cell r="D901">
            <v>21012016</v>
          </cell>
          <cell r="E901" t="str">
            <v>CENTRAIS ELÉTRICAS DE PERNAMBUCO S/A - EPESA</v>
          </cell>
          <cell r="F901">
            <v>77</v>
          </cell>
          <cell r="G901">
            <v>42059.05</v>
          </cell>
          <cell r="H901">
            <v>42</v>
          </cell>
        </row>
        <row r="902">
          <cell r="D902">
            <v>21012017</v>
          </cell>
          <cell r="E902" t="str">
            <v>BRENTECH ENERGIA S/A</v>
          </cell>
          <cell r="F902">
            <v>27</v>
          </cell>
          <cell r="G902">
            <v>14823.64</v>
          </cell>
          <cell r="H902">
            <v>15</v>
          </cell>
        </row>
        <row r="903">
          <cell r="D903">
            <v>21012018</v>
          </cell>
          <cell r="E903" t="str">
            <v>COMPANHIA ENERGÉTICA POTIGUAR S/A</v>
          </cell>
          <cell r="F903">
            <v>0</v>
          </cell>
          <cell r="G903">
            <v>30285.38</v>
          </cell>
          <cell r="H903">
            <v>30</v>
          </cell>
        </row>
        <row r="904">
          <cell r="D904">
            <v>21012019</v>
          </cell>
          <cell r="E904" t="str">
            <v>SANTA FÉ ENERGIA S/A</v>
          </cell>
          <cell r="F904">
            <v>24</v>
          </cell>
          <cell r="G904">
            <v>15945.23</v>
          </cell>
          <cell r="H904">
            <v>16</v>
          </cell>
        </row>
        <row r="905">
          <cell r="D905">
            <v>21012023</v>
          </cell>
          <cell r="E905" t="str">
            <v>PEDRA FURADA ENERGIA S/A</v>
          </cell>
          <cell r="F905">
            <v>0</v>
          </cell>
          <cell r="G905">
            <v>266.88</v>
          </cell>
          <cell r="H905">
            <v>0</v>
          </cell>
        </row>
        <row r="906">
          <cell r="D906">
            <v>21012024</v>
          </cell>
          <cell r="E906" t="str">
            <v>SANTA LUZIA ENERGÉTICA S/A</v>
          </cell>
          <cell r="F906">
            <v>1</v>
          </cell>
          <cell r="G906">
            <v>1243.99</v>
          </cell>
          <cell r="H906">
            <v>1</v>
          </cell>
        </row>
        <row r="907">
          <cell r="D907">
            <v>21012025</v>
          </cell>
          <cell r="E907" t="str">
            <v>TERMELÉTRICA VIANA S/A-TEVISA</v>
          </cell>
          <cell r="F907">
            <v>153</v>
          </cell>
          <cell r="G907">
            <v>81316.44</v>
          </cell>
          <cell r="H907">
            <v>81</v>
          </cell>
        </row>
        <row r="908">
          <cell r="D908">
            <v>21012026</v>
          </cell>
          <cell r="E908" t="str">
            <v>ABENGOA BIOENERGIA AGROINDÚSTRIA LTDA</v>
          </cell>
          <cell r="F908">
            <v>0</v>
          </cell>
          <cell r="G908">
            <v>2339.71</v>
          </cell>
          <cell r="H908">
            <v>2</v>
          </cell>
        </row>
        <row r="909">
          <cell r="D909">
            <v>21012027</v>
          </cell>
          <cell r="E909" t="str">
            <v>BAGUARI I GERAÇÃO DE ENERGIA ELÉTRICA S/A</v>
          </cell>
          <cell r="F909">
            <v>45</v>
          </cell>
          <cell r="G909">
            <v>41206.160000000003</v>
          </cell>
          <cell r="H909">
            <v>41</v>
          </cell>
        </row>
        <row r="910">
          <cell r="D910">
            <v>21012028</v>
          </cell>
          <cell r="E910" t="str">
            <v>FOZ DO RIO CLARO ENERGIA S/A</v>
          </cell>
          <cell r="F910">
            <v>42</v>
          </cell>
          <cell r="G910">
            <v>38138.69</v>
          </cell>
          <cell r="H910">
            <v>38</v>
          </cell>
        </row>
        <row r="911">
          <cell r="D911">
            <v>21012029</v>
          </cell>
          <cell r="E911" t="str">
            <v>IJUI ENERGIA S/A</v>
          </cell>
          <cell r="F911">
            <v>35</v>
          </cell>
          <cell r="G911">
            <v>31445.15</v>
          </cell>
          <cell r="H911">
            <v>31</v>
          </cell>
        </row>
        <row r="912">
          <cell r="D912">
            <v>21012030</v>
          </cell>
          <cell r="E912" t="str">
            <v>SPE ARVOREDO ENERGIA S/A</v>
          </cell>
          <cell r="F912">
            <v>0</v>
          </cell>
          <cell r="G912">
            <v>622.12</v>
          </cell>
          <cell r="H912">
            <v>1</v>
          </cell>
        </row>
        <row r="913">
          <cell r="D913">
            <v>21012031</v>
          </cell>
          <cell r="E913" t="str">
            <v>SPE VARGINHA ENERGIA S/A</v>
          </cell>
          <cell r="F913">
            <v>0</v>
          </cell>
          <cell r="G913">
            <v>355.43</v>
          </cell>
          <cell r="H913">
            <v>0</v>
          </cell>
        </row>
        <row r="914">
          <cell r="D914">
            <v>21012032</v>
          </cell>
          <cell r="E914" t="str">
            <v>PAMPEANA ENERGÉTICA S/A</v>
          </cell>
          <cell r="F914">
            <v>0</v>
          </cell>
          <cell r="G914">
            <v>0</v>
          </cell>
          <cell r="H914">
            <v>0</v>
          </cell>
        </row>
        <row r="915">
          <cell r="D915">
            <v>21012033</v>
          </cell>
          <cell r="E915" t="str">
            <v>TERMOCABO S/A</v>
          </cell>
          <cell r="F915">
            <v>74</v>
          </cell>
          <cell r="G915">
            <v>28462.240000000002</v>
          </cell>
          <cell r="H915">
            <v>28</v>
          </cell>
        </row>
        <row r="916">
          <cell r="D916">
            <v>21012034</v>
          </cell>
          <cell r="E916" t="str">
            <v>GERADORA DE ENERGIA DO NORTE S/A</v>
          </cell>
          <cell r="F916">
            <v>247</v>
          </cell>
          <cell r="G916">
            <v>87284.95</v>
          </cell>
          <cell r="H916">
            <v>87</v>
          </cell>
        </row>
        <row r="917">
          <cell r="D917">
            <v>21012035</v>
          </cell>
          <cell r="E917" t="str">
            <v>IBIRAMA ENERGÉTICA S/A</v>
          </cell>
          <cell r="F917">
            <v>0</v>
          </cell>
          <cell r="G917">
            <v>1211.3399999999999</v>
          </cell>
          <cell r="H917">
            <v>1</v>
          </cell>
        </row>
        <row r="918">
          <cell r="D918">
            <v>21012036</v>
          </cell>
          <cell r="E918" t="str">
            <v>PETROBRAS S/A - UTE EUZÉBIO ROCHA</v>
          </cell>
          <cell r="F918">
            <v>70</v>
          </cell>
          <cell r="G918">
            <v>71178.34</v>
          </cell>
          <cell r="H918">
            <v>71</v>
          </cell>
        </row>
        <row r="919">
          <cell r="D919">
            <v>21012037</v>
          </cell>
          <cell r="E919" t="str">
            <v>PETROBRÁS S/A - UTE GOVERNADOR LEONEL BRIZOL</v>
          </cell>
          <cell r="F919">
            <v>134</v>
          </cell>
          <cell r="G919">
            <v>259145.96</v>
          </cell>
          <cell r="H919">
            <v>259</v>
          </cell>
        </row>
        <row r="920">
          <cell r="D920">
            <v>21012038</v>
          </cell>
          <cell r="E920" t="str">
            <v>LDC BIOENERGIA S/A - RIO BRILHANTE</v>
          </cell>
          <cell r="F920">
            <v>2</v>
          </cell>
          <cell r="G920">
            <v>2272.02</v>
          </cell>
          <cell r="H920">
            <v>2</v>
          </cell>
        </row>
        <row r="921">
          <cell r="D921">
            <v>21012039</v>
          </cell>
          <cell r="E921" t="str">
            <v>PIONEIROS TERMOELÉTRICA ILHA SOLTEIRA S/A</v>
          </cell>
          <cell r="F921">
            <v>0</v>
          </cell>
          <cell r="G921">
            <v>1233.6400000000001</v>
          </cell>
          <cell r="H921">
            <v>1</v>
          </cell>
        </row>
        <row r="922">
          <cell r="D922">
            <v>21012041</v>
          </cell>
          <cell r="E922" t="str">
            <v>BORBOREMA ENERGÉTICA S/A</v>
          </cell>
          <cell r="F922">
            <v>123</v>
          </cell>
          <cell r="G922">
            <v>43443.73</v>
          </cell>
          <cell r="H922">
            <v>43</v>
          </cell>
        </row>
        <row r="923">
          <cell r="D923">
            <v>21012042</v>
          </cell>
          <cell r="E923" t="str">
            <v>COMP. ENERG. RIO DAS ANTAS - CERAN CASTRO ALV</v>
          </cell>
          <cell r="F923">
            <v>12</v>
          </cell>
          <cell r="G923">
            <v>10276.08</v>
          </cell>
          <cell r="H923">
            <v>10</v>
          </cell>
        </row>
        <row r="924">
          <cell r="D924">
            <v>21012043</v>
          </cell>
          <cell r="E924" t="str">
            <v>COMP. ENERG. RIO DAS ANTAS - CERAN  TIRADENTE</v>
          </cell>
          <cell r="F924">
            <v>11</v>
          </cell>
          <cell r="G924">
            <v>9484.73</v>
          </cell>
          <cell r="H924">
            <v>9</v>
          </cell>
        </row>
        <row r="925">
          <cell r="D925">
            <v>21012044</v>
          </cell>
          <cell r="E925" t="str">
            <v>COMP. ENERG. RIO DAS ANTAS - CERAN 14 JULHO</v>
          </cell>
          <cell r="F925">
            <v>9</v>
          </cell>
          <cell r="G925">
            <v>7904.7</v>
          </cell>
          <cell r="H925">
            <v>8</v>
          </cell>
        </row>
        <row r="926">
          <cell r="D926">
            <v>21012045</v>
          </cell>
          <cell r="E926" t="str">
            <v>LDC BIOENERGIA S/A - FILIAL LAGOA DA PRATA</v>
          </cell>
          <cell r="F926">
            <v>2</v>
          </cell>
          <cell r="G926">
            <v>1964.62</v>
          </cell>
          <cell r="H926">
            <v>2</v>
          </cell>
        </row>
        <row r="927">
          <cell r="D927">
            <v>21012047</v>
          </cell>
          <cell r="E927" t="str">
            <v>MARACANAÚ GERADORA DE ENERGIA S/A</v>
          </cell>
          <cell r="F927">
            <v>157</v>
          </cell>
          <cell r="G927">
            <v>43308.81</v>
          </cell>
          <cell r="H927">
            <v>43</v>
          </cell>
        </row>
        <row r="928">
          <cell r="D928">
            <v>21012048</v>
          </cell>
          <cell r="E928" t="str">
            <v>CENTRAIS ELÉTRICAS DA PARAIBA S/A - EPASA</v>
          </cell>
          <cell r="F928">
            <v>501</v>
          </cell>
          <cell r="G928">
            <v>308412.58</v>
          </cell>
          <cell r="H928">
            <v>308</v>
          </cell>
        </row>
        <row r="929">
          <cell r="D929">
            <v>21012049</v>
          </cell>
          <cell r="E929" t="str">
            <v>ELETROSUL</v>
          </cell>
          <cell r="F929">
            <v>172</v>
          </cell>
          <cell r="G929">
            <v>166117.09</v>
          </cell>
          <cell r="H929">
            <v>166</v>
          </cell>
        </row>
        <row r="930">
          <cell r="D930">
            <v>21012050</v>
          </cell>
          <cell r="E930" t="str">
            <v>ENERGÉTICA ÁGUA DE PEDRAS S/A</v>
          </cell>
          <cell r="F930">
            <v>132</v>
          </cell>
          <cell r="G930">
            <v>120317</v>
          </cell>
          <cell r="H930">
            <v>120</v>
          </cell>
        </row>
        <row r="931">
          <cell r="D931">
            <v>21012051</v>
          </cell>
          <cell r="E931" t="str">
            <v>DME ENERGÉTICA LTDA</v>
          </cell>
          <cell r="F931">
            <v>16</v>
          </cell>
          <cell r="G931">
            <v>14340.54</v>
          </cell>
          <cell r="H931">
            <v>14</v>
          </cell>
        </row>
        <row r="932">
          <cell r="D932">
            <v>21012052</v>
          </cell>
          <cell r="E932" t="str">
            <v>MONEL MONJOLINHO ENERGETICA S/A</v>
          </cell>
          <cell r="F932">
            <v>41</v>
          </cell>
          <cell r="G932">
            <v>37328.06</v>
          </cell>
          <cell r="H932">
            <v>37</v>
          </cell>
        </row>
        <row r="933">
          <cell r="D933">
            <v>21012053</v>
          </cell>
          <cell r="E933" t="str">
            <v>LINHARES GERAÇÕES S/A</v>
          </cell>
          <cell r="F933">
            <v>285</v>
          </cell>
          <cell r="G933">
            <v>122694.53</v>
          </cell>
          <cell r="H933">
            <v>123</v>
          </cell>
        </row>
        <row r="934">
          <cell r="D934">
            <v>21012054</v>
          </cell>
          <cell r="E934" t="str">
            <v>THYSSENKRUPP CSA SIDERURGICA DO ATLÂNTICO</v>
          </cell>
          <cell r="F934">
            <v>147</v>
          </cell>
          <cell r="G934">
            <v>53663.13</v>
          </cell>
          <cell r="H934">
            <v>54</v>
          </cell>
        </row>
        <row r="935">
          <cell r="D935">
            <v>21012056</v>
          </cell>
          <cell r="E935" t="str">
            <v>PETROLEO BRASILEIRO S/A</v>
          </cell>
          <cell r="F935">
            <v>23</v>
          </cell>
          <cell r="G935">
            <v>25549.48</v>
          </cell>
          <cell r="H935">
            <v>26</v>
          </cell>
        </row>
        <row r="936">
          <cell r="D936">
            <v>21012057</v>
          </cell>
          <cell r="E936" t="str">
            <v>PETROLEO BRASILEIRO S/A -PETROBRÁS- BAHIA I</v>
          </cell>
          <cell r="F936">
            <v>1</v>
          </cell>
          <cell r="G936">
            <v>634.83000000000004</v>
          </cell>
          <cell r="H936">
            <v>1</v>
          </cell>
        </row>
        <row r="937">
          <cell r="D937">
            <v>21012059</v>
          </cell>
          <cell r="E937" t="str">
            <v>CPFL BIO FORMOSA S/A</v>
          </cell>
          <cell r="F937">
            <v>0</v>
          </cell>
          <cell r="G937">
            <v>9440.8700000000008</v>
          </cell>
          <cell r="H937">
            <v>9</v>
          </cell>
        </row>
        <row r="938">
          <cell r="D938">
            <v>21012060</v>
          </cell>
          <cell r="E938" t="str">
            <v>ZILOR AÇUCAREIRA QUATÁ S/A</v>
          </cell>
          <cell r="F938">
            <v>0</v>
          </cell>
          <cell r="G938">
            <v>0.01</v>
          </cell>
          <cell r="H938">
            <v>0</v>
          </cell>
        </row>
        <row r="939">
          <cell r="D939">
            <v>21012061</v>
          </cell>
          <cell r="E939" t="str">
            <v>BAGUARI ENERGIA S/A - CEMIG</v>
          </cell>
          <cell r="F939">
            <v>40</v>
          </cell>
          <cell r="G939">
            <v>7284.8</v>
          </cell>
          <cell r="H939">
            <v>7</v>
          </cell>
        </row>
        <row r="940">
          <cell r="D940">
            <v>21012062</v>
          </cell>
          <cell r="E940" t="str">
            <v>FERRARI TERMOELÉTRICA S/A</v>
          </cell>
          <cell r="F940">
            <v>8</v>
          </cell>
          <cell r="G940">
            <v>13099.98</v>
          </cell>
          <cell r="H940">
            <v>13</v>
          </cell>
        </row>
        <row r="941">
          <cell r="D941">
            <v>21012063</v>
          </cell>
          <cell r="E941" t="str">
            <v>RIO PCH I S/A PIRAPETINGA</v>
          </cell>
          <cell r="F941">
            <v>16</v>
          </cell>
          <cell r="G941">
            <v>3828.81</v>
          </cell>
          <cell r="H941">
            <v>4</v>
          </cell>
        </row>
        <row r="942">
          <cell r="D942">
            <v>21012064</v>
          </cell>
          <cell r="E942" t="str">
            <v>RIO PCH I S/A - PEDRA DO GARRAFÃO</v>
          </cell>
          <cell r="F942">
            <v>16</v>
          </cell>
          <cell r="G942">
            <v>3828.81</v>
          </cell>
          <cell r="H942">
            <v>4</v>
          </cell>
        </row>
        <row r="943">
          <cell r="D943">
            <v>21012065</v>
          </cell>
          <cell r="E943" t="str">
            <v>COMPANHIA DE GERAÇÃO DE ENERGIA PILÃO - CGTEP</v>
          </cell>
          <cell r="F943">
            <v>18</v>
          </cell>
          <cell r="G943">
            <v>14623.32</v>
          </cell>
          <cell r="H943">
            <v>15</v>
          </cell>
        </row>
        <row r="944">
          <cell r="D944">
            <v>21012066</v>
          </cell>
          <cell r="E944" t="str">
            <v>SERRA DO FACÃO ENERGIA S/A</v>
          </cell>
          <cell r="F944">
            <v>161</v>
          </cell>
          <cell r="G944">
            <v>145481.82</v>
          </cell>
          <cell r="H944">
            <v>145</v>
          </cell>
        </row>
        <row r="945">
          <cell r="D945">
            <v>21012067</v>
          </cell>
          <cell r="E945" t="str">
            <v>FOZ DO CHAPECÓ ENERGIA S/A</v>
          </cell>
          <cell r="F945">
            <v>342</v>
          </cell>
          <cell r="G945">
            <v>311402.96999999997</v>
          </cell>
          <cell r="H945">
            <v>311</v>
          </cell>
        </row>
        <row r="946">
          <cell r="D946">
            <v>21012068</v>
          </cell>
          <cell r="E946" t="str">
            <v>COMPANHIA ENERGETICA ESTREITO</v>
          </cell>
          <cell r="F946">
            <v>325</v>
          </cell>
          <cell r="G946">
            <v>76600.41</v>
          </cell>
          <cell r="H946">
            <v>77</v>
          </cell>
        </row>
        <row r="947">
          <cell r="D947">
            <v>21012069</v>
          </cell>
          <cell r="E947" t="str">
            <v>CIA. BIONERGÉTICA SANTA CRUZ I</v>
          </cell>
          <cell r="F947">
            <v>0</v>
          </cell>
          <cell r="G947">
            <v>2062.3200000000002</v>
          </cell>
          <cell r="H947">
            <v>2</v>
          </cell>
        </row>
        <row r="948">
          <cell r="D948">
            <v>21012070</v>
          </cell>
          <cell r="E948" t="str">
            <v>SUAPE ENERGIA</v>
          </cell>
          <cell r="F948">
            <v>202</v>
          </cell>
          <cell r="G948">
            <v>40824.160000000003</v>
          </cell>
          <cell r="H948">
            <v>41</v>
          </cell>
        </row>
        <row r="949">
          <cell r="D949">
            <v>21012072</v>
          </cell>
          <cell r="E949" t="str">
            <v>TRACTEBEL ENERGIA S/A - UH ITÁ</v>
          </cell>
          <cell r="F949">
            <v>458</v>
          </cell>
          <cell r="G949">
            <v>108077.17</v>
          </cell>
          <cell r="H949">
            <v>108</v>
          </cell>
        </row>
        <row r="950">
          <cell r="D950">
            <v>21012073</v>
          </cell>
          <cell r="E950" t="str">
            <v>TRACTEBEL ENERGIA S/A -  UH MACHADINHO</v>
          </cell>
          <cell r="F950">
            <v>95</v>
          </cell>
          <cell r="G950">
            <v>22437.09</v>
          </cell>
          <cell r="H950">
            <v>22</v>
          </cell>
        </row>
        <row r="951">
          <cell r="D951">
            <v>21012074</v>
          </cell>
          <cell r="E951" t="str">
            <v>TRACTEBEL ENERGIA S/A - UH CANA BRAVA</v>
          </cell>
          <cell r="F951">
            <v>423</v>
          </cell>
          <cell r="G951">
            <v>99633.8</v>
          </cell>
          <cell r="H951">
            <v>100</v>
          </cell>
        </row>
        <row r="952">
          <cell r="D952">
            <v>21012075</v>
          </cell>
          <cell r="E952" t="str">
            <v>GOIÁS SUL GERAÇÃO DE ENERGIA S/A GOIANDIRA</v>
          </cell>
          <cell r="F952">
            <v>16</v>
          </cell>
          <cell r="G952">
            <v>3747.06</v>
          </cell>
          <cell r="H952">
            <v>4</v>
          </cell>
        </row>
        <row r="953">
          <cell r="D953">
            <v>21012076</v>
          </cell>
          <cell r="E953" t="str">
            <v>GOIÁS SUL GERAÇÃO DE ENERGIA S/A NOVA AURORA</v>
          </cell>
          <cell r="F953">
            <v>9</v>
          </cell>
          <cell r="G953">
            <v>0</v>
          </cell>
          <cell r="H953">
            <v>0</v>
          </cell>
        </row>
        <row r="954">
          <cell r="D954">
            <v>21012077</v>
          </cell>
          <cell r="E954" t="str">
            <v>PORTO DO PÉCEM GERAÇÃO DE ENERGIA</v>
          </cell>
          <cell r="F954">
            <v>457</v>
          </cell>
          <cell r="G954">
            <v>124296.01</v>
          </cell>
          <cell r="H954">
            <v>124</v>
          </cell>
        </row>
        <row r="955">
          <cell r="D955">
            <v>21012078</v>
          </cell>
          <cell r="E955" t="str">
            <v>SANTO ANTÔNIO ENERGIA S/A</v>
          </cell>
          <cell r="F955">
            <v>2379</v>
          </cell>
          <cell r="G955">
            <v>2249948.54</v>
          </cell>
          <cell r="H955">
            <v>2250</v>
          </cell>
        </row>
        <row r="956">
          <cell r="D956">
            <v>21012079</v>
          </cell>
          <cell r="E956" t="str">
            <v>LACENAS PARTICIPAÇÕES LTDA</v>
          </cell>
          <cell r="F956">
            <v>0</v>
          </cell>
          <cell r="G956">
            <v>719.02</v>
          </cell>
          <cell r="H956">
            <v>1</v>
          </cell>
        </row>
        <row r="957">
          <cell r="D957">
            <v>21012080</v>
          </cell>
          <cell r="E957" t="str">
            <v>GALHEIROS GERAAO DE ENERGIA ELETRICA S/A</v>
          </cell>
          <cell r="F957">
            <v>215</v>
          </cell>
          <cell r="G957">
            <v>0</v>
          </cell>
          <cell r="H957">
            <v>0</v>
          </cell>
        </row>
        <row r="958">
          <cell r="D958">
            <v>21012081</v>
          </cell>
          <cell r="E958" t="str">
            <v>UNAÍ BAIXO</v>
          </cell>
          <cell r="F958">
            <v>216</v>
          </cell>
          <cell r="G958">
            <v>0</v>
          </cell>
          <cell r="H958">
            <v>0</v>
          </cell>
        </row>
        <row r="959">
          <cell r="D959">
            <v>21012082</v>
          </cell>
          <cell r="E959" t="str">
            <v>SALTO GÓES</v>
          </cell>
          <cell r="F959">
            <v>380</v>
          </cell>
          <cell r="G959">
            <v>336955.71</v>
          </cell>
          <cell r="H959">
            <v>337</v>
          </cell>
        </row>
        <row r="960">
          <cell r="D960">
            <v>21012086</v>
          </cell>
          <cell r="E960" t="str">
            <v>UTE PORTO DO ITAQUI GER. DE ENERGIA S/A</v>
          </cell>
          <cell r="F960">
            <v>202</v>
          </cell>
          <cell r="G960">
            <v>62965.47</v>
          </cell>
          <cell r="H960">
            <v>63</v>
          </cell>
        </row>
        <row r="961">
          <cell r="D961">
            <v>21012087</v>
          </cell>
          <cell r="E961" t="str">
            <v>QUEIXADA ENERGETICA S.A</v>
          </cell>
          <cell r="F961">
            <v>572</v>
          </cell>
          <cell r="G961">
            <v>0</v>
          </cell>
          <cell r="H961">
            <v>0</v>
          </cell>
        </row>
        <row r="962">
          <cell r="D962">
            <v>21012088</v>
          </cell>
          <cell r="E962" t="str">
            <v>CODORA ENERGIA LTDA</v>
          </cell>
          <cell r="F962">
            <v>2</v>
          </cell>
          <cell r="G962">
            <v>0</v>
          </cell>
          <cell r="H962">
            <v>0</v>
          </cell>
        </row>
        <row r="963">
          <cell r="D963">
            <v>21012089</v>
          </cell>
          <cell r="E963" t="str">
            <v>SETE GAMELEIRAS S.A</v>
          </cell>
          <cell r="F963">
            <v>0</v>
          </cell>
          <cell r="G963">
            <v>0</v>
          </cell>
          <cell r="H963">
            <v>0</v>
          </cell>
        </row>
        <row r="964">
          <cell r="D964">
            <v>21012090</v>
          </cell>
          <cell r="E964" t="str">
            <v>SAO PEDRO DO LAGO S.A</v>
          </cell>
          <cell r="F964">
            <v>0</v>
          </cell>
          <cell r="G964">
            <v>0</v>
          </cell>
          <cell r="H964">
            <v>0</v>
          </cell>
        </row>
        <row r="965">
          <cell r="D965">
            <v>21012091</v>
          </cell>
          <cell r="E965" t="str">
            <v>PEDRA BRANCA</v>
          </cell>
          <cell r="F965">
            <v>0</v>
          </cell>
          <cell r="G965">
            <v>0</v>
          </cell>
          <cell r="H965">
            <v>0</v>
          </cell>
        </row>
        <row r="966">
          <cell r="D966">
            <v>21012092</v>
          </cell>
          <cell r="E966" t="str">
            <v>PAULISTA LAJEADO ENERGIA S.A</v>
          </cell>
          <cell r="F966">
            <v>0</v>
          </cell>
          <cell r="G966">
            <v>0</v>
          </cell>
          <cell r="H966">
            <v>0</v>
          </cell>
        </row>
        <row r="967">
          <cell r="D967">
            <v>21012093</v>
          </cell>
          <cell r="E967" t="str">
            <v>CAETITE 2 ENERGIA RENOVAVEL S/A</v>
          </cell>
          <cell r="F967">
            <v>0</v>
          </cell>
          <cell r="G967">
            <v>0</v>
          </cell>
          <cell r="H967">
            <v>0</v>
          </cell>
        </row>
        <row r="968">
          <cell r="D968">
            <v>21012094</v>
          </cell>
          <cell r="E968" t="str">
            <v>CAETITE 3 ENERGIA RENOVAVEL S/A</v>
          </cell>
          <cell r="F968">
            <v>0</v>
          </cell>
          <cell r="G968">
            <v>0</v>
          </cell>
          <cell r="H968">
            <v>0</v>
          </cell>
        </row>
        <row r="969">
          <cell r="D969">
            <v>21012095</v>
          </cell>
          <cell r="E969" t="str">
            <v>MEL 2 ENERGIA RENOVAVEL S/A</v>
          </cell>
          <cell r="F969">
            <v>0</v>
          </cell>
          <cell r="G969">
            <v>0</v>
          </cell>
          <cell r="H969">
            <v>0</v>
          </cell>
        </row>
        <row r="970">
          <cell r="D970">
            <v>21012096</v>
          </cell>
          <cell r="E970" t="str">
            <v>TRADENER LTDA</v>
          </cell>
          <cell r="F970">
            <v>0</v>
          </cell>
          <cell r="G970">
            <v>0</v>
          </cell>
          <cell r="H970">
            <v>0</v>
          </cell>
        </row>
        <row r="971">
          <cell r="D971">
            <v>21012097</v>
          </cell>
          <cell r="E971" t="str">
            <v>VENTOS DO LITORAL ENERGIA S/A</v>
          </cell>
          <cell r="F971">
            <v>0</v>
          </cell>
          <cell r="G971">
            <v>0</v>
          </cell>
          <cell r="H971">
            <v>0</v>
          </cell>
        </row>
        <row r="972">
          <cell r="D972">
            <v>21012098</v>
          </cell>
          <cell r="E972" t="str">
            <v>UTE PARNAIBA GERAÇÃO DE ENERGIA S/A</v>
          </cell>
          <cell r="F972">
            <v>204</v>
          </cell>
          <cell r="G972">
            <v>108194.1</v>
          </cell>
          <cell r="H972">
            <v>108</v>
          </cell>
        </row>
        <row r="973">
          <cell r="D973">
            <v>21012099</v>
          </cell>
          <cell r="E973" t="str">
            <v>GUARANI S/A</v>
          </cell>
          <cell r="F973">
            <v>644</v>
          </cell>
          <cell r="G973">
            <v>0</v>
          </cell>
          <cell r="H973">
            <v>0</v>
          </cell>
        </row>
        <row r="974">
          <cell r="D974">
            <v>21012100</v>
          </cell>
          <cell r="E974" t="str">
            <v>ENERGIA SUSTENTÁVEL DO BRASIL S/A - ESBR JIRAU</v>
          </cell>
          <cell r="F974">
            <v>2732</v>
          </cell>
          <cell r="G974">
            <v>644120.75</v>
          </cell>
          <cell r="H974">
            <v>644</v>
          </cell>
        </row>
        <row r="975">
          <cell r="D975">
            <v>21012101</v>
          </cell>
          <cell r="E975" t="str">
            <v>SJC BIONERGIA LTDA</v>
          </cell>
          <cell r="F975">
            <v>4</v>
          </cell>
          <cell r="G975">
            <v>0</v>
          </cell>
          <cell r="H975">
            <v>0</v>
          </cell>
        </row>
        <row r="976">
          <cell r="D976">
            <v>21012102</v>
          </cell>
          <cell r="E976" t="str">
            <v>ARIZONA 1 ENERGIA RENOVAVEL S/A</v>
          </cell>
          <cell r="F976">
            <v>0</v>
          </cell>
          <cell r="G976">
            <v>0</v>
          </cell>
          <cell r="H976">
            <v>0</v>
          </cell>
        </row>
        <row r="977">
          <cell r="D977">
            <v>21012103</v>
          </cell>
          <cell r="E977" t="str">
            <v>ASA BRANCA IV ENERGIAS RENOVAVEIS S/A</v>
          </cell>
          <cell r="F977">
            <v>355</v>
          </cell>
          <cell r="G977">
            <v>0</v>
          </cell>
          <cell r="H977">
            <v>0</v>
          </cell>
        </row>
        <row r="978">
          <cell r="D978">
            <v>21012104</v>
          </cell>
          <cell r="E978" t="str">
            <v>ASA BRANCA V ENERGIAS RENOVAVEIS S/A</v>
          </cell>
          <cell r="F978">
            <v>370</v>
          </cell>
          <cell r="G978">
            <v>0</v>
          </cell>
          <cell r="H978">
            <v>0</v>
          </cell>
        </row>
        <row r="979">
          <cell r="D979">
            <v>21012105</v>
          </cell>
          <cell r="E979" t="str">
            <v>ASA BRANCA VI ENERGIAS RENOVAVEIS S/A</v>
          </cell>
          <cell r="F979">
            <v>349</v>
          </cell>
          <cell r="G979">
            <v>0</v>
          </cell>
          <cell r="H979">
            <v>0</v>
          </cell>
        </row>
        <row r="980">
          <cell r="D980">
            <v>21012106</v>
          </cell>
          <cell r="E980" t="str">
            <v>ASA BRANCA VII ENERGIAS RENOVAVEIS S/A</v>
          </cell>
          <cell r="F980">
            <v>288</v>
          </cell>
          <cell r="G980">
            <v>0</v>
          </cell>
          <cell r="H980">
            <v>0</v>
          </cell>
        </row>
        <row r="981">
          <cell r="D981">
            <v>21012107</v>
          </cell>
          <cell r="E981" t="str">
            <v>ASA BRANCA VIII ENERGIAS RENOVAVEIS S/A</v>
          </cell>
          <cell r="F981">
            <v>309</v>
          </cell>
          <cell r="G981">
            <v>0</v>
          </cell>
          <cell r="H981">
            <v>0</v>
          </cell>
        </row>
        <row r="982">
          <cell r="D982">
            <v>21012108</v>
          </cell>
          <cell r="E982" t="str">
            <v>ENERGISA GERAÇÃO - C. E. RENASCENÇA I S/A</v>
          </cell>
          <cell r="F982">
            <v>0</v>
          </cell>
          <cell r="G982">
            <v>0</v>
          </cell>
          <cell r="H982">
            <v>0</v>
          </cell>
        </row>
        <row r="983">
          <cell r="D983">
            <v>21012109</v>
          </cell>
          <cell r="E983" t="str">
            <v>ENERGISA GERAÇÃO - C. E. RENASCENÇA III S/A</v>
          </cell>
          <cell r="F983">
            <v>0</v>
          </cell>
          <cell r="G983">
            <v>0</v>
          </cell>
          <cell r="H983">
            <v>0</v>
          </cell>
        </row>
        <row r="984">
          <cell r="D984">
            <v>21012110</v>
          </cell>
          <cell r="E984" t="str">
            <v>ENERGISA GERAÇÃO - C.E.RENASCENÇA IV S/A</v>
          </cell>
          <cell r="F984">
            <v>0</v>
          </cell>
          <cell r="G984">
            <v>0</v>
          </cell>
          <cell r="H984">
            <v>0</v>
          </cell>
        </row>
        <row r="985">
          <cell r="D985">
            <v>21012111</v>
          </cell>
          <cell r="E985" t="str">
            <v>ENERGISA GERAÇÃO - C.E. VENTOS DE S. MIGUEL S/A</v>
          </cell>
          <cell r="F985">
            <v>0</v>
          </cell>
          <cell r="G985">
            <v>0</v>
          </cell>
          <cell r="H985">
            <v>0</v>
          </cell>
        </row>
        <row r="986">
          <cell r="D986">
            <v>21012112</v>
          </cell>
          <cell r="E986" t="str">
            <v>ENERGISA GERAÇÃO - C. E. RENASCENÇA II S/A</v>
          </cell>
          <cell r="F986">
            <v>0</v>
          </cell>
          <cell r="G986">
            <v>0</v>
          </cell>
          <cell r="H986">
            <v>0</v>
          </cell>
        </row>
        <row r="987">
          <cell r="D987">
            <v>21012113</v>
          </cell>
          <cell r="E987" t="str">
            <v>GE BOA VISTA S/A</v>
          </cell>
          <cell r="F987">
            <v>129</v>
          </cell>
          <cell r="G987">
            <v>0</v>
          </cell>
          <cell r="H987">
            <v>0</v>
          </cell>
        </row>
        <row r="988">
          <cell r="D988">
            <v>21012114</v>
          </cell>
          <cell r="E988" t="str">
            <v>GE FAROL S/A</v>
          </cell>
          <cell r="F988">
            <v>199</v>
          </cell>
          <cell r="G988">
            <v>0</v>
          </cell>
          <cell r="H988">
            <v>0</v>
          </cell>
        </row>
        <row r="989">
          <cell r="D989">
            <v>21012115</v>
          </cell>
          <cell r="E989" t="str">
            <v>GE OLHO D´AGUA S/A</v>
          </cell>
          <cell r="F989">
            <v>331</v>
          </cell>
          <cell r="G989">
            <v>0</v>
          </cell>
          <cell r="H989">
            <v>0</v>
          </cell>
        </row>
        <row r="990">
          <cell r="D990">
            <v>21012116</v>
          </cell>
          <cell r="E990" t="str">
            <v>GE SÃO BENTO DO NORTE S/A</v>
          </cell>
          <cell r="F990">
            <v>303</v>
          </cell>
          <cell r="G990">
            <v>0</v>
          </cell>
          <cell r="H990">
            <v>0</v>
          </cell>
        </row>
        <row r="991">
          <cell r="D991">
            <v>21012117</v>
          </cell>
          <cell r="E991" t="str">
            <v>ATLANTICA I - PARQUE EOLICO S/A</v>
          </cell>
          <cell r="F991">
            <v>0</v>
          </cell>
          <cell r="G991">
            <v>0.01</v>
          </cell>
          <cell r="H991">
            <v>0</v>
          </cell>
        </row>
        <row r="992">
          <cell r="D992">
            <v>21012118</v>
          </cell>
          <cell r="E992" t="str">
            <v>ATLANTICA II - PARQUE EOLICO S/A</v>
          </cell>
          <cell r="F992">
            <v>0</v>
          </cell>
          <cell r="G992">
            <v>0.01</v>
          </cell>
          <cell r="H992">
            <v>0</v>
          </cell>
        </row>
        <row r="993">
          <cell r="D993">
            <v>21012119</v>
          </cell>
          <cell r="E993" t="str">
            <v>ATLANTICA IV - PARQUE EOLICO S/A</v>
          </cell>
          <cell r="F993">
            <v>0</v>
          </cell>
          <cell r="G993">
            <v>0.01</v>
          </cell>
          <cell r="H993">
            <v>0</v>
          </cell>
        </row>
        <row r="994">
          <cell r="D994">
            <v>21012120</v>
          </cell>
          <cell r="E994" t="str">
            <v>ATLANTICA V - PARQUE EOLICO S/A</v>
          </cell>
          <cell r="F994">
            <v>0</v>
          </cell>
          <cell r="G994">
            <v>0.01</v>
          </cell>
          <cell r="H994">
            <v>0</v>
          </cell>
        </row>
        <row r="995">
          <cell r="D995">
            <v>21012121</v>
          </cell>
          <cell r="E995" t="str">
            <v>CALANGO 1 - ENERGIA RENOVAVEL S/A</v>
          </cell>
          <cell r="F995">
            <v>0</v>
          </cell>
          <cell r="G995">
            <v>0</v>
          </cell>
          <cell r="H995">
            <v>0</v>
          </cell>
        </row>
        <row r="996">
          <cell r="D996">
            <v>21012122</v>
          </cell>
          <cell r="E996" t="str">
            <v>CALANGO 2 - ENERGIA RENOVAVEL S/A</v>
          </cell>
          <cell r="F996">
            <v>0</v>
          </cell>
          <cell r="G996">
            <v>0</v>
          </cell>
          <cell r="H996">
            <v>0</v>
          </cell>
        </row>
        <row r="997">
          <cell r="D997">
            <v>21012123</v>
          </cell>
          <cell r="E997" t="str">
            <v>CALANGO 3 - ENERGIA RENOVAVEL S/A</v>
          </cell>
          <cell r="F997">
            <v>0</v>
          </cell>
          <cell r="G997">
            <v>0</v>
          </cell>
          <cell r="H997">
            <v>0</v>
          </cell>
        </row>
        <row r="998">
          <cell r="D998">
            <v>21012124</v>
          </cell>
          <cell r="E998" t="str">
            <v>CALANGO 4 - ENERGIA RENOVAVEL S/A</v>
          </cell>
          <cell r="F998">
            <v>0</v>
          </cell>
          <cell r="G998">
            <v>0</v>
          </cell>
          <cell r="H998">
            <v>0</v>
          </cell>
        </row>
        <row r="999">
          <cell r="D999">
            <v>21012125</v>
          </cell>
          <cell r="E999" t="str">
            <v>CALANGO 5 - ENERGIA RENOVAVEL S/A</v>
          </cell>
          <cell r="F999">
            <v>0</v>
          </cell>
          <cell r="G999">
            <v>0</v>
          </cell>
          <cell r="H999">
            <v>0</v>
          </cell>
        </row>
        <row r="1000">
          <cell r="D1000">
            <v>21012126</v>
          </cell>
          <cell r="E1000" t="str">
            <v>CENTRAL ENERGETICA PALMEIRAS S/A</v>
          </cell>
          <cell r="F1000">
            <v>19</v>
          </cell>
          <cell r="G1000">
            <v>6859.99</v>
          </cell>
          <cell r="H1000">
            <v>7</v>
          </cell>
        </row>
        <row r="1001">
          <cell r="D1001">
            <v>21012127</v>
          </cell>
          <cell r="E1001" t="str">
            <v>TERMELETRICA PERNAMBUCO III S/A</v>
          </cell>
          <cell r="F1001">
            <v>73</v>
          </cell>
          <cell r="G1001">
            <v>25538.37</v>
          </cell>
          <cell r="H1001">
            <v>26</v>
          </cell>
        </row>
        <row r="1002">
          <cell r="D1002">
            <v>21012128</v>
          </cell>
          <cell r="E1002" t="str">
            <v>ENERGIA ELETRICA - QUANTIDADE HIDRAULICA</v>
          </cell>
          <cell r="F1002">
            <v>1841</v>
          </cell>
          <cell r="G1002">
            <v>20585011.710000001</v>
          </cell>
          <cell r="H1002">
            <v>20585</v>
          </cell>
        </row>
        <row r="1003">
          <cell r="D1003">
            <v>21012129</v>
          </cell>
          <cell r="E1003" t="str">
            <v>ENERGIA ELETRICA - DISPONIBILIDADE</v>
          </cell>
          <cell r="F1003">
            <v>6172</v>
          </cell>
          <cell r="G1003">
            <v>30860062.25</v>
          </cell>
          <cell r="H1003">
            <v>30860</v>
          </cell>
        </row>
        <row r="1004">
          <cell r="D1004">
            <v>21012130</v>
          </cell>
          <cell r="E1004" t="str">
            <v>TRACTEBEL ENERGIA S/A - UHE SÃO SALVADOR</v>
          </cell>
          <cell r="F1004">
            <v>121</v>
          </cell>
          <cell r="G1004">
            <v>37486.99</v>
          </cell>
          <cell r="H1004">
            <v>37</v>
          </cell>
        </row>
        <row r="1005">
          <cell r="D1005">
            <v>21012131</v>
          </cell>
          <cell r="E1005" t="str">
            <v>FORÇA DOS VENTOS ENERGIA EOLICA S/A</v>
          </cell>
          <cell r="F1005">
            <v>0</v>
          </cell>
          <cell r="G1005">
            <v>0</v>
          </cell>
          <cell r="H1005">
            <v>0</v>
          </cell>
        </row>
        <row r="1006">
          <cell r="D1006">
            <v>21012134</v>
          </cell>
          <cell r="E1006" t="str">
            <v>VOTENER - VOTORANTIM COMERCIALIZADORA DE ENERGIA LTDA</v>
          </cell>
          <cell r="F1006">
            <v>946</v>
          </cell>
          <cell r="G1006">
            <v>0</v>
          </cell>
          <cell r="H1006">
            <v>0</v>
          </cell>
        </row>
        <row r="1007">
          <cell r="D1007">
            <v>21012135</v>
          </cell>
          <cell r="E1007" t="str">
            <v>NOBLE BRASIL S/A</v>
          </cell>
          <cell r="F1007">
            <v>30</v>
          </cell>
          <cell r="G1007">
            <v>16669.97</v>
          </cell>
          <cell r="H1007">
            <v>17</v>
          </cell>
        </row>
        <row r="1008">
          <cell r="D1008">
            <v>21012137</v>
          </cell>
          <cell r="E1008" t="str">
            <v>EDP - COMERCIALIZAÇÃO E SERV. DE ENERGIA LTDA</v>
          </cell>
          <cell r="F1008">
            <v>0</v>
          </cell>
          <cell r="G1008">
            <v>0.01</v>
          </cell>
          <cell r="H1008">
            <v>0</v>
          </cell>
        </row>
        <row r="1009">
          <cell r="D1009">
            <v>21012138</v>
          </cell>
          <cell r="E1009" t="str">
            <v>ITIQUIRA ENERGÉTICA  S/A</v>
          </cell>
          <cell r="F1009">
            <v>0</v>
          </cell>
          <cell r="G1009">
            <v>0</v>
          </cell>
          <cell r="H1009">
            <v>0</v>
          </cell>
        </row>
        <row r="1010">
          <cell r="D1010">
            <v>21012139</v>
          </cell>
          <cell r="E1010" t="str">
            <v>TRACTEBEL ENERGIA S/A - SAUDADE DO IGUAÇU</v>
          </cell>
          <cell r="F1010">
            <v>0</v>
          </cell>
          <cell r="G1010">
            <v>0</v>
          </cell>
          <cell r="H1010">
            <v>0</v>
          </cell>
        </row>
        <row r="1011">
          <cell r="D1011">
            <v>21012140</v>
          </cell>
          <cell r="E1011" t="str">
            <v>QUANTA GERAÇÃO S/A</v>
          </cell>
          <cell r="F1011">
            <v>10</v>
          </cell>
          <cell r="G1011">
            <v>0</v>
          </cell>
          <cell r="H1011">
            <v>0</v>
          </cell>
        </row>
        <row r="1012">
          <cell r="D1012">
            <v>21012142</v>
          </cell>
          <cell r="E1012" t="str">
            <v>SPE COSTA BRANCA</v>
          </cell>
          <cell r="F1012">
            <v>0</v>
          </cell>
          <cell r="G1012">
            <v>100.23</v>
          </cell>
          <cell r="H1012">
            <v>0</v>
          </cell>
        </row>
        <row r="1013">
          <cell r="D1013">
            <v>21012143</v>
          </cell>
          <cell r="E1013" t="str">
            <v>SPE JUREMAS ENERGIA S/A</v>
          </cell>
          <cell r="F1013">
            <v>0</v>
          </cell>
          <cell r="G1013">
            <v>0</v>
          </cell>
          <cell r="H1013">
            <v>0</v>
          </cell>
        </row>
        <row r="1014">
          <cell r="D1014">
            <v>21012144</v>
          </cell>
          <cell r="E1014" t="str">
            <v>SPE MACACOS ENERGIA S/A</v>
          </cell>
          <cell r="F1014">
            <v>0</v>
          </cell>
          <cell r="G1014">
            <v>66576.649999999994</v>
          </cell>
          <cell r="H1014">
            <v>67</v>
          </cell>
        </row>
        <row r="1015">
          <cell r="D1015">
            <v>21012145</v>
          </cell>
          <cell r="E1015" t="str">
            <v>SPE PEDRA PRETA</v>
          </cell>
          <cell r="F1015">
            <v>0</v>
          </cell>
          <cell r="G1015">
            <v>0</v>
          </cell>
          <cell r="H1015">
            <v>0</v>
          </cell>
        </row>
        <row r="1016">
          <cell r="D1016">
            <v>21012146</v>
          </cell>
          <cell r="E1016" t="str">
            <v>MPX PECEM II GERAÇÃO DE ENERGIA S/A</v>
          </cell>
          <cell r="F1016">
            <v>272</v>
          </cell>
          <cell r="G1016">
            <v>70864.240000000005</v>
          </cell>
          <cell r="H1016">
            <v>71</v>
          </cell>
        </row>
        <row r="1017">
          <cell r="D1017">
            <v>21012147</v>
          </cell>
          <cell r="E1017" t="str">
            <v>CEB PARTICIPAÇÕES S/A</v>
          </cell>
          <cell r="F1017">
            <v>0</v>
          </cell>
          <cell r="G1017">
            <v>0</v>
          </cell>
          <cell r="H1017">
            <v>0</v>
          </cell>
        </row>
        <row r="1018">
          <cell r="D1018">
            <v>21012149</v>
          </cell>
          <cell r="E1018" t="str">
            <v>TERMOELÉTRICA INTERLAGOS</v>
          </cell>
          <cell r="F1018">
            <v>0</v>
          </cell>
          <cell r="G1018">
            <v>2053.98</v>
          </cell>
          <cell r="H1018">
            <v>2</v>
          </cell>
        </row>
        <row r="1019">
          <cell r="D1019">
            <v>21012151</v>
          </cell>
          <cell r="E1019" t="str">
            <v>FURNAS</v>
          </cell>
          <cell r="F1019">
            <v>6751</v>
          </cell>
          <cell r="G1019">
            <v>163449.59</v>
          </cell>
          <cell r="H1019">
            <v>163</v>
          </cell>
        </row>
        <row r="1020">
          <cell r="D1020">
            <v>21012152</v>
          </cell>
          <cell r="E1020" t="str">
            <v>CESP</v>
          </cell>
          <cell r="F1020">
            <v>292</v>
          </cell>
          <cell r="G1020">
            <v>68763.17</v>
          </cell>
          <cell r="H1020">
            <v>69</v>
          </cell>
        </row>
        <row r="1021">
          <cell r="D1021">
            <v>21012155</v>
          </cell>
          <cell r="E1021" t="str">
            <v>CHESF-G</v>
          </cell>
          <cell r="F1021">
            <v>152</v>
          </cell>
          <cell r="G1021">
            <v>1129395.1499999999</v>
          </cell>
          <cell r="H1021">
            <v>1129</v>
          </cell>
        </row>
        <row r="1022">
          <cell r="D1022">
            <v>21012156</v>
          </cell>
          <cell r="E1022" t="str">
            <v>COPEL-G</v>
          </cell>
          <cell r="F1022">
            <v>359</v>
          </cell>
          <cell r="G1022">
            <v>240553.60000000001</v>
          </cell>
          <cell r="H1022">
            <v>241</v>
          </cell>
        </row>
        <row r="1023">
          <cell r="D1023">
            <v>21012158</v>
          </cell>
          <cell r="E1023" t="str">
            <v>ENERGEST S/A</v>
          </cell>
          <cell r="F1023">
            <v>2</v>
          </cell>
          <cell r="G1023">
            <v>0</v>
          </cell>
          <cell r="H1023">
            <v>0</v>
          </cell>
        </row>
        <row r="1024">
          <cell r="D1024">
            <v>21012159</v>
          </cell>
          <cell r="E1024" t="str">
            <v>CEMIG LEILÃO</v>
          </cell>
          <cell r="F1024">
            <v>388</v>
          </cell>
          <cell r="G1024">
            <v>90415.61</v>
          </cell>
          <cell r="H1024">
            <v>90</v>
          </cell>
        </row>
        <row r="1025">
          <cell r="D1025">
            <v>21012161</v>
          </cell>
          <cell r="E1025" t="str">
            <v>CDSA       LEILÃO</v>
          </cell>
          <cell r="F1025">
            <v>0</v>
          </cell>
          <cell r="G1025">
            <v>0</v>
          </cell>
          <cell r="H1025">
            <v>0</v>
          </cell>
        </row>
        <row r="1026">
          <cell r="D1026">
            <v>21012162</v>
          </cell>
          <cell r="E1026" t="str">
            <v>RETIRO BAIXO ENERGÉTICA S/A-RBE</v>
          </cell>
          <cell r="F1026">
            <v>47</v>
          </cell>
          <cell r="G1026">
            <v>11037.69</v>
          </cell>
          <cell r="H1026">
            <v>11</v>
          </cell>
        </row>
        <row r="1027">
          <cell r="D1027">
            <v>21012163</v>
          </cell>
          <cell r="E1027" t="str">
            <v>SANTA CRUZ POWER CORP. USINAS HIDRO</v>
          </cell>
          <cell r="F1027">
            <v>31</v>
          </cell>
          <cell r="G1027">
            <v>7251.75</v>
          </cell>
          <cell r="H1027">
            <v>7</v>
          </cell>
        </row>
        <row r="1028">
          <cell r="D1028">
            <v>21012164</v>
          </cell>
          <cell r="E1028" t="str">
            <v>ENERGIA MADEIRAS- INDUSTRIAL E COMERCIAL LTDA</v>
          </cell>
          <cell r="F1028">
            <v>0</v>
          </cell>
          <cell r="G1028">
            <v>1470.89</v>
          </cell>
          <cell r="H1028">
            <v>1</v>
          </cell>
        </row>
        <row r="1029">
          <cell r="D1029">
            <v>21012165</v>
          </cell>
          <cell r="E1029" t="str">
            <v>REDE LAJEADO ENERGIA S/A</v>
          </cell>
          <cell r="F1029">
            <v>9</v>
          </cell>
          <cell r="G1029">
            <v>0</v>
          </cell>
          <cell r="H1029">
            <v>0</v>
          </cell>
        </row>
        <row r="1030">
          <cell r="D1030">
            <v>21012169</v>
          </cell>
          <cell r="E1030" t="str">
            <v>BIOENERGIA COSTA PINTO LTDA</v>
          </cell>
          <cell r="F1030">
            <v>28</v>
          </cell>
          <cell r="G1030">
            <v>15563.16</v>
          </cell>
          <cell r="H1030">
            <v>16</v>
          </cell>
        </row>
        <row r="1031">
          <cell r="D1031">
            <v>21012170</v>
          </cell>
          <cell r="E1031" t="str">
            <v>BIOENERGIA RAFARD LTDA</v>
          </cell>
          <cell r="F1031">
            <v>18</v>
          </cell>
          <cell r="G1031">
            <v>9720.14</v>
          </cell>
          <cell r="H1031">
            <v>10</v>
          </cell>
        </row>
        <row r="1032">
          <cell r="D1032">
            <v>21012171</v>
          </cell>
          <cell r="E1032" t="str">
            <v>BIOENERGIA BARRA LTDA</v>
          </cell>
          <cell r="F1032">
            <v>21</v>
          </cell>
          <cell r="G1032">
            <v>11600.86</v>
          </cell>
          <cell r="H1032">
            <v>12</v>
          </cell>
        </row>
        <row r="1033">
          <cell r="D1033">
            <v>21012173</v>
          </cell>
          <cell r="E1033" t="str">
            <v>CEEE ENERGIA LIVRE</v>
          </cell>
          <cell r="F1033">
            <v>3205</v>
          </cell>
          <cell r="G1033">
            <v>1528525.53</v>
          </cell>
          <cell r="H1033">
            <v>1529</v>
          </cell>
        </row>
        <row r="1034">
          <cell r="D1034">
            <v>21012174</v>
          </cell>
          <cell r="E1034" t="str">
            <v>CEMIG ENERGIA LIVRE</v>
          </cell>
          <cell r="F1034">
            <v>1587</v>
          </cell>
          <cell r="G1034">
            <v>1609888.95</v>
          </cell>
          <cell r="H1034">
            <v>1610</v>
          </cell>
        </row>
        <row r="1035">
          <cell r="D1035">
            <v>21012176</v>
          </cell>
          <cell r="E1035" t="str">
            <v>PETROBRAS CAMACARI MURICY</v>
          </cell>
          <cell r="F1035">
            <v>24</v>
          </cell>
          <cell r="G1035">
            <v>19566.72</v>
          </cell>
          <cell r="H1035">
            <v>20</v>
          </cell>
        </row>
        <row r="1036">
          <cell r="D1036">
            <v>21012177</v>
          </cell>
          <cell r="E1036" t="str">
            <v>PETROBRAS AREMBEPE</v>
          </cell>
          <cell r="F1036">
            <v>18</v>
          </cell>
          <cell r="G1036">
            <v>19149.060000000001</v>
          </cell>
          <cell r="H1036">
            <v>19</v>
          </cell>
        </row>
        <row r="1037">
          <cell r="D1037">
            <v>21012178</v>
          </cell>
          <cell r="E1037" t="str">
            <v>RIO CANOAS ENERGIA S/A</v>
          </cell>
          <cell r="F1037">
            <v>266</v>
          </cell>
          <cell r="G1037">
            <v>242636.2</v>
          </cell>
          <cell r="H1037">
            <v>243</v>
          </cell>
        </row>
        <row r="1038">
          <cell r="D1038">
            <v>21012179</v>
          </cell>
          <cell r="E1038" t="str">
            <v>PIRAPORA ENERGIA S/A</v>
          </cell>
          <cell r="F1038">
            <v>105</v>
          </cell>
          <cell r="G1038">
            <v>95761.66</v>
          </cell>
          <cell r="H1038">
            <v>96</v>
          </cell>
        </row>
        <row r="1039">
          <cell r="D1039">
            <v>21012180</v>
          </cell>
          <cell r="E1039" t="str">
            <v>ECE PARTICIPAÇÕES S/A</v>
          </cell>
          <cell r="F1039">
            <v>818</v>
          </cell>
          <cell r="G1039">
            <v>193230.05</v>
          </cell>
          <cell r="H1039">
            <v>193</v>
          </cell>
        </row>
        <row r="1040">
          <cell r="D1040">
            <v>21012181</v>
          </cell>
          <cell r="E1040" t="str">
            <v>FERREIRA GOMES ENERGIA S/A</v>
          </cell>
          <cell r="F1040">
            <v>312</v>
          </cell>
          <cell r="G1040">
            <v>283860.24</v>
          </cell>
          <cell r="H1040">
            <v>284</v>
          </cell>
        </row>
        <row r="1041">
          <cell r="D1041">
            <v>21012183</v>
          </cell>
          <cell r="E1041" t="str">
            <v>CANAÃ GERAÇÃO DE ENERGIA S/A</v>
          </cell>
          <cell r="F1041">
            <v>151</v>
          </cell>
          <cell r="G1041">
            <v>13920.26</v>
          </cell>
          <cell r="H1041">
            <v>14</v>
          </cell>
        </row>
        <row r="1042">
          <cell r="D1042">
            <v>21012184</v>
          </cell>
          <cell r="E1042" t="str">
            <v>ALIANÇA GERAÇÃO DE ENERGIA S/A</v>
          </cell>
          <cell r="F1042">
            <v>207</v>
          </cell>
          <cell r="G1042">
            <v>48776.56</v>
          </cell>
          <cell r="H1042">
            <v>49</v>
          </cell>
        </row>
        <row r="1043">
          <cell r="D1043">
            <v>21012187</v>
          </cell>
          <cell r="E1043" t="str">
            <v>EOL BRISA ENERGIAS RENOVÁVEIS</v>
          </cell>
          <cell r="F1043">
            <v>263</v>
          </cell>
          <cell r="G1043">
            <v>0</v>
          </cell>
          <cell r="H1043">
            <v>0</v>
          </cell>
        </row>
        <row r="1044">
          <cell r="D1044">
            <v>21012188</v>
          </cell>
          <cell r="E1044" t="str">
            <v>EOL VENTO ENERGIA RENOVÁVEIS</v>
          </cell>
          <cell r="F1044">
            <v>243</v>
          </cell>
          <cell r="G1044">
            <v>0</v>
          </cell>
          <cell r="H1044">
            <v>0</v>
          </cell>
        </row>
        <row r="1045">
          <cell r="D1045">
            <v>21012189</v>
          </cell>
          <cell r="E1045" t="str">
            <v>WIND ENERGIAS</v>
          </cell>
          <cell r="F1045">
            <v>224</v>
          </cell>
          <cell r="G1045">
            <v>0</v>
          </cell>
          <cell r="H1045">
            <v>0</v>
          </cell>
        </row>
        <row r="1046">
          <cell r="D1046">
            <v>21012190</v>
          </cell>
          <cell r="E1046" t="str">
            <v>ASA BRANCA I ENERGIAS RENOVÁVEIS</v>
          </cell>
          <cell r="F1046">
            <v>0</v>
          </cell>
          <cell r="G1046">
            <v>0</v>
          </cell>
          <cell r="H1046">
            <v>0</v>
          </cell>
        </row>
        <row r="1047">
          <cell r="D1047">
            <v>21012191</v>
          </cell>
          <cell r="E1047" t="str">
            <v>ASA BRANCA II ENERGIAS RENOVÁVEIS</v>
          </cell>
          <cell r="F1047">
            <v>335</v>
          </cell>
          <cell r="G1047">
            <v>0</v>
          </cell>
          <cell r="H1047">
            <v>0</v>
          </cell>
        </row>
        <row r="1048">
          <cell r="D1048">
            <v>21012192</v>
          </cell>
          <cell r="E1048" t="str">
            <v>NOVA EURUS IV ENERGIAS RENOVÁVEIS</v>
          </cell>
          <cell r="F1048">
            <v>358</v>
          </cell>
          <cell r="G1048">
            <v>0</v>
          </cell>
          <cell r="H1048">
            <v>0</v>
          </cell>
        </row>
        <row r="1049">
          <cell r="D1049">
            <v>21012193</v>
          </cell>
          <cell r="E1049" t="str">
            <v>ASA BRANCA III ENERGIAS RENOVÁVEIS</v>
          </cell>
          <cell r="F1049">
            <v>339</v>
          </cell>
          <cell r="G1049">
            <v>0</v>
          </cell>
          <cell r="H1049">
            <v>0</v>
          </cell>
        </row>
        <row r="1050">
          <cell r="D1050">
            <v>21012194</v>
          </cell>
          <cell r="E1050" t="str">
            <v>UTE IGUAÇU BORJA ENERGÉTICA LTDA</v>
          </cell>
          <cell r="F1050">
            <v>2</v>
          </cell>
          <cell r="G1050">
            <v>3566.03</v>
          </cell>
          <cell r="H1050">
            <v>4</v>
          </cell>
        </row>
        <row r="1051">
          <cell r="D1051">
            <v>21012195</v>
          </cell>
          <cell r="E1051" t="str">
            <v>COMPANHIA HIDRELÉTRICA TELES PIRES</v>
          </cell>
          <cell r="F1051">
            <v>1392</v>
          </cell>
          <cell r="G1051">
            <v>1272314.57</v>
          </cell>
          <cell r="H1051">
            <v>1272</v>
          </cell>
        </row>
        <row r="1052">
          <cell r="D1052">
            <v>21012197</v>
          </cell>
          <cell r="E1052" t="str">
            <v>VENTOS DE SANTA JOANA I E. R. S/A</v>
          </cell>
          <cell r="F1052">
            <v>30</v>
          </cell>
          <cell r="G1052">
            <v>10300.69</v>
          </cell>
          <cell r="H1052">
            <v>10</v>
          </cell>
        </row>
        <row r="1053">
          <cell r="D1053">
            <v>21012198</v>
          </cell>
          <cell r="E1053" t="str">
            <v>VENTOS DE SANTA JOANA III E.R.S/A</v>
          </cell>
          <cell r="F1053">
            <v>23</v>
          </cell>
          <cell r="G1053">
            <v>7204.2</v>
          </cell>
          <cell r="H1053">
            <v>7</v>
          </cell>
        </row>
        <row r="1054">
          <cell r="D1054">
            <v>21012199</v>
          </cell>
          <cell r="E1054" t="str">
            <v>VENTOS DE SANTA JOANA IV E. R. S/A</v>
          </cell>
          <cell r="F1054">
            <v>29</v>
          </cell>
          <cell r="G1054">
            <v>10633.34</v>
          </cell>
          <cell r="H1054">
            <v>11</v>
          </cell>
        </row>
        <row r="1055">
          <cell r="D1055">
            <v>21012200</v>
          </cell>
          <cell r="E1055" t="str">
            <v>VENTOS DE SANTA JOANA V E. R. S/A</v>
          </cell>
          <cell r="F1055">
            <v>27</v>
          </cell>
          <cell r="G1055">
            <v>9858.68</v>
          </cell>
          <cell r="H1055">
            <v>10</v>
          </cell>
        </row>
        <row r="1056">
          <cell r="D1056">
            <v>21012201</v>
          </cell>
          <cell r="E1056" t="str">
            <v>VENTOS DE SANTA JOANA VII E. R. S/A</v>
          </cell>
          <cell r="F1056">
            <v>30</v>
          </cell>
          <cell r="G1056">
            <v>10903.79</v>
          </cell>
          <cell r="H1056">
            <v>11</v>
          </cell>
        </row>
        <row r="1057">
          <cell r="D1057">
            <v>21012202</v>
          </cell>
          <cell r="E1057" t="str">
            <v>VENTOS DE ST. AUGUSTO III E. R. S/A</v>
          </cell>
          <cell r="F1057">
            <v>9</v>
          </cell>
          <cell r="G1057">
            <v>7705.05</v>
          </cell>
          <cell r="H1057">
            <v>8</v>
          </cell>
        </row>
        <row r="1058">
          <cell r="D1058">
            <v>21012203</v>
          </cell>
          <cell r="E1058" t="str">
            <v>VENTOS DE ST AUGUSTO IV E. R. S/A</v>
          </cell>
          <cell r="F1058">
            <v>10</v>
          </cell>
          <cell r="G1058">
            <v>9386.9599999999991</v>
          </cell>
          <cell r="H1058">
            <v>9</v>
          </cell>
        </row>
        <row r="1059">
          <cell r="D1059">
            <v>21012204</v>
          </cell>
          <cell r="E1059" t="str">
            <v>VENTOS DE ST AUGUSTO V  E. R. S/A</v>
          </cell>
          <cell r="F1059">
            <v>25</v>
          </cell>
          <cell r="G1059">
            <v>6897.03</v>
          </cell>
          <cell r="H1059">
            <v>7</v>
          </cell>
        </row>
        <row r="1060">
          <cell r="D1060">
            <v>21012205</v>
          </cell>
          <cell r="E1060" t="str">
            <v>LEROS ENERGIA E PARTICIPAÇÕES S/A</v>
          </cell>
          <cell r="F1060">
            <v>237</v>
          </cell>
          <cell r="G1060">
            <v>0</v>
          </cell>
          <cell r="H1060">
            <v>0</v>
          </cell>
        </row>
        <row r="1061">
          <cell r="D1061">
            <v>21012206</v>
          </cell>
          <cell r="E1061" t="str">
            <v>CAPITALE ENERGIA COMERCIALIZADORA S/A</v>
          </cell>
          <cell r="F1061">
            <v>11</v>
          </cell>
          <cell r="G1061">
            <v>0</v>
          </cell>
          <cell r="H1061">
            <v>0</v>
          </cell>
        </row>
        <row r="1062">
          <cell r="D1062">
            <v>21012212</v>
          </cell>
          <cell r="E1062" t="str">
            <v>COMERC COMERCIALIZADORA DE ENERGIA ELETRICA LTDA</v>
          </cell>
          <cell r="F1062">
            <v>0</v>
          </cell>
          <cell r="G1062">
            <v>0</v>
          </cell>
          <cell r="H1062">
            <v>0</v>
          </cell>
        </row>
        <row r="1063">
          <cell r="D1063">
            <v>21012217</v>
          </cell>
          <cell r="E1063" t="str">
            <v>MATRIX COMERCIALIZADORA DE ENERGIA ELETRICA</v>
          </cell>
          <cell r="F1063">
            <v>0</v>
          </cell>
          <cell r="G1063">
            <v>0</v>
          </cell>
          <cell r="H1063">
            <v>0</v>
          </cell>
        </row>
        <row r="1064">
          <cell r="D1064">
            <v>21012219</v>
          </cell>
          <cell r="E1064" t="str">
            <v>EÓLICA SERRA DAS VACAS I S.A.</v>
          </cell>
          <cell r="F1064">
            <v>0</v>
          </cell>
          <cell r="G1064">
            <v>17034.39</v>
          </cell>
          <cell r="H1064">
            <v>17</v>
          </cell>
        </row>
        <row r="1065">
          <cell r="D1065">
            <v>21012220</v>
          </cell>
          <cell r="E1065" t="str">
            <v>SERRA DAS VACAS III</v>
          </cell>
          <cell r="F1065">
            <v>0</v>
          </cell>
          <cell r="G1065">
            <v>15367.26</v>
          </cell>
          <cell r="H1065">
            <v>15</v>
          </cell>
        </row>
        <row r="1066">
          <cell r="D1066">
            <v>21012221</v>
          </cell>
          <cell r="E1066" t="str">
            <v>SERRA DAS VACAS IV</v>
          </cell>
          <cell r="F1066">
            <v>0</v>
          </cell>
          <cell r="G1066">
            <v>14675.74</v>
          </cell>
          <cell r="H1066">
            <v>15</v>
          </cell>
        </row>
        <row r="1067">
          <cell r="D1067">
            <v>21012223</v>
          </cell>
          <cell r="E1067" t="str">
            <v>EÓLICA CAETITE C</v>
          </cell>
          <cell r="F1067">
            <v>8</v>
          </cell>
          <cell r="G1067">
            <v>2833.26</v>
          </cell>
          <cell r="H1067">
            <v>3</v>
          </cell>
        </row>
        <row r="1068">
          <cell r="D1068">
            <v>21012225</v>
          </cell>
          <cell r="E1068" t="str">
            <v>ITAREMA</v>
          </cell>
          <cell r="F1068">
            <v>0</v>
          </cell>
          <cell r="G1068">
            <v>0.03</v>
          </cell>
          <cell r="H1068">
            <v>0</v>
          </cell>
        </row>
        <row r="1069">
          <cell r="D1069">
            <v>21012227</v>
          </cell>
          <cell r="E1069" t="str">
            <v>ALBIOMA RIO PARDO TERMOELÉTRICA LTDA.</v>
          </cell>
          <cell r="F1069">
            <v>7</v>
          </cell>
          <cell r="G1069">
            <v>15810.9</v>
          </cell>
          <cell r="H1069">
            <v>16</v>
          </cell>
        </row>
        <row r="1070">
          <cell r="D1070">
            <v>21012229</v>
          </cell>
          <cell r="E1070" t="str">
            <v>BR TROPICAL S.A</v>
          </cell>
          <cell r="F1070">
            <v>52</v>
          </cell>
          <cell r="G1070">
            <v>29009.9</v>
          </cell>
          <cell r="H1070">
            <v>29</v>
          </cell>
        </row>
        <row r="1071">
          <cell r="D1071">
            <v>21012230</v>
          </cell>
          <cell r="E1071" t="str">
            <v>BP BIOENERGIA ITUIUTABA</v>
          </cell>
          <cell r="F1071">
            <v>27</v>
          </cell>
          <cell r="G1071">
            <v>15013.27</v>
          </cell>
          <cell r="H1071">
            <v>15</v>
          </cell>
        </row>
        <row r="1072">
          <cell r="D1072">
            <v>21012231</v>
          </cell>
          <cell r="E1072" t="str">
            <v>SERRA DAS VACAS</v>
          </cell>
          <cell r="F1072">
            <v>0</v>
          </cell>
          <cell r="G1072">
            <v>13785.69</v>
          </cell>
          <cell r="H1072">
            <v>14</v>
          </cell>
        </row>
        <row r="1073">
          <cell r="D1073">
            <v>21012243</v>
          </cell>
          <cell r="E1073" t="str">
            <v>ADECOAGRO VALE DO IVINHEMA S/A</v>
          </cell>
          <cell r="F1073">
            <v>0</v>
          </cell>
          <cell r="G1073">
            <v>18559.689999999999</v>
          </cell>
          <cell r="H1073">
            <v>19</v>
          </cell>
        </row>
        <row r="1074">
          <cell r="D1074">
            <v>21012249</v>
          </cell>
          <cell r="E1074" t="str">
            <v>NORTE ENERGIA S/A</v>
          </cell>
          <cell r="F1074">
            <v>4729</v>
          </cell>
          <cell r="G1074">
            <v>1148587.1200000001</v>
          </cell>
          <cell r="H1074">
            <v>1149</v>
          </cell>
        </row>
        <row r="1075">
          <cell r="D1075">
            <v>21012251</v>
          </cell>
          <cell r="E1075" t="str">
            <v>EDP PEQUENAS CENTRAIS HIDROELÉTRICA</v>
          </cell>
          <cell r="F1075">
            <v>0</v>
          </cell>
          <cell r="G1075">
            <v>155.16999999999999</v>
          </cell>
          <cell r="H1075">
            <v>0</v>
          </cell>
        </row>
        <row r="1076">
          <cell r="D1076">
            <v>21012252</v>
          </cell>
          <cell r="E1076" t="str">
            <v>EÓLICA ITAREMA III S/A</v>
          </cell>
          <cell r="F1076">
            <v>0</v>
          </cell>
          <cell r="G1076">
            <v>5533.97</v>
          </cell>
          <cell r="H1076">
            <v>6</v>
          </cell>
        </row>
        <row r="1077">
          <cell r="D1077">
            <v>21012253</v>
          </cell>
          <cell r="E1077" t="str">
            <v>EÓLICA ITAREMA II S/A</v>
          </cell>
          <cell r="F1077">
            <v>0</v>
          </cell>
          <cell r="G1077">
            <v>9512.3700000000008</v>
          </cell>
          <cell r="H1077">
            <v>10</v>
          </cell>
        </row>
        <row r="1078">
          <cell r="D1078">
            <v>21012254</v>
          </cell>
          <cell r="E1078" t="str">
            <v>EÓLICA ITAREMA I S/A</v>
          </cell>
          <cell r="F1078">
            <v>0</v>
          </cell>
          <cell r="G1078">
            <v>9785.42</v>
          </cell>
          <cell r="H1078">
            <v>10</v>
          </cell>
        </row>
        <row r="1079">
          <cell r="D1079">
            <v>21012256</v>
          </cell>
          <cell r="E1079" t="str">
            <v>BIOSERV BIOENERGIA S/A - MORRO AGUDO</v>
          </cell>
          <cell r="F1079">
            <v>4</v>
          </cell>
          <cell r="G1079">
            <v>4468.46</v>
          </cell>
          <cell r="H1079">
            <v>4</v>
          </cell>
        </row>
        <row r="1080">
          <cell r="D1080">
            <v>21012257</v>
          </cell>
          <cell r="E1080" t="str">
            <v>CLEALCO AÇUCAR E ALCOOL S/A</v>
          </cell>
          <cell r="F1080">
            <v>20</v>
          </cell>
          <cell r="G1080">
            <v>9116.36</v>
          </cell>
          <cell r="H1080">
            <v>9</v>
          </cell>
        </row>
        <row r="1081">
          <cell r="D1081">
            <v>21012260</v>
          </cell>
          <cell r="E1081" t="str">
            <v>VENTOS DO GUARÁS I ENERGIAS RENOVÁVEIS</v>
          </cell>
          <cell r="F1081">
            <v>38</v>
          </cell>
          <cell r="G1081">
            <v>21310.66</v>
          </cell>
          <cell r="H1081">
            <v>21</v>
          </cell>
        </row>
        <row r="1082">
          <cell r="D1082">
            <v>21012262</v>
          </cell>
          <cell r="E1082" t="str">
            <v>ENERPLAN ENERGIA EÓLICA IV S/A</v>
          </cell>
          <cell r="F1082">
            <v>0</v>
          </cell>
          <cell r="G1082">
            <v>4984.45</v>
          </cell>
          <cell r="H1082">
            <v>5</v>
          </cell>
        </row>
        <row r="1083">
          <cell r="D1083">
            <v>21012264</v>
          </cell>
          <cell r="E1083" t="str">
            <v>NOVA VENTOS DE TIANGUA ENERGIAS RENOV. S/A</v>
          </cell>
          <cell r="F1083">
            <v>366</v>
          </cell>
          <cell r="G1083">
            <v>0</v>
          </cell>
          <cell r="H1083">
            <v>0</v>
          </cell>
        </row>
        <row r="1084">
          <cell r="D1084">
            <v>21012265</v>
          </cell>
          <cell r="E1084" t="str">
            <v>NOVA VENTO FORMOSO ENERGIA RENOV S/A</v>
          </cell>
          <cell r="F1084">
            <v>377</v>
          </cell>
          <cell r="G1084">
            <v>0</v>
          </cell>
          <cell r="H1084">
            <v>0</v>
          </cell>
        </row>
        <row r="1085">
          <cell r="D1085">
            <v>21012266</v>
          </cell>
          <cell r="E1085" t="str">
            <v>NOVA VENTO DO MORRO DO CHAPÉU ENERGIA RENOV</v>
          </cell>
          <cell r="F1085">
            <v>364</v>
          </cell>
          <cell r="G1085">
            <v>0</v>
          </cell>
          <cell r="H1085">
            <v>0</v>
          </cell>
        </row>
        <row r="1086">
          <cell r="D1086">
            <v>21012267</v>
          </cell>
          <cell r="E1086" t="str">
            <v>NOVA VENTO DO PARAZINHO ENERGIAS RENOV S/A</v>
          </cell>
          <cell r="F1086">
            <v>365</v>
          </cell>
          <cell r="G1086">
            <v>0</v>
          </cell>
          <cell r="H1086">
            <v>0</v>
          </cell>
        </row>
        <row r="1087">
          <cell r="D1087">
            <v>21012268</v>
          </cell>
          <cell r="E1087" t="str">
            <v>NOVA VENTO TIANGUA NORTE ENERGIAS RENOV S/A</v>
          </cell>
          <cell r="F1087">
            <v>358</v>
          </cell>
          <cell r="G1087">
            <v>0</v>
          </cell>
          <cell r="H1087">
            <v>0</v>
          </cell>
        </row>
        <row r="1088">
          <cell r="D1088">
            <v>21012269</v>
          </cell>
          <cell r="E1088" t="str">
            <v>EÓLICA ITAREMA IV S/A</v>
          </cell>
          <cell r="F1088">
            <v>0</v>
          </cell>
          <cell r="G1088">
            <v>0.03</v>
          </cell>
          <cell r="H1088">
            <v>0</v>
          </cell>
        </row>
        <row r="1089">
          <cell r="D1089">
            <v>21012270</v>
          </cell>
          <cell r="E1089" t="str">
            <v>EÓLICA ITAREMA VI S/A</v>
          </cell>
          <cell r="F1089">
            <v>0</v>
          </cell>
          <cell r="G1089">
            <v>806.68</v>
          </cell>
          <cell r="H1089">
            <v>1</v>
          </cell>
        </row>
        <row r="1090">
          <cell r="D1090">
            <v>21012271</v>
          </cell>
          <cell r="E1090" t="str">
            <v>EÓLICA ITAREMA VII S/A</v>
          </cell>
          <cell r="F1090">
            <v>0</v>
          </cell>
          <cell r="G1090">
            <v>0.03</v>
          </cell>
          <cell r="H1090">
            <v>0</v>
          </cell>
        </row>
        <row r="1091">
          <cell r="D1091">
            <v>21012272</v>
          </cell>
          <cell r="E1091" t="str">
            <v>EÓLICA ITAREMA VIII S/A</v>
          </cell>
          <cell r="F1091">
            <v>0</v>
          </cell>
          <cell r="G1091">
            <v>5530.08</v>
          </cell>
          <cell r="H1091">
            <v>6</v>
          </cell>
        </row>
        <row r="1092">
          <cell r="D1092">
            <v>21012273</v>
          </cell>
          <cell r="E1092" t="str">
            <v>EÓLICA ITAREMA IX  S/A</v>
          </cell>
          <cell r="F1092">
            <v>0</v>
          </cell>
          <cell r="G1092">
            <v>0.04</v>
          </cell>
          <cell r="H1092">
            <v>0</v>
          </cell>
        </row>
        <row r="1093">
          <cell r="D1093">
            <v>21012274</v>
          </cell>
          <cell r="E1093" t="str">
            <v>VENTOS DE SÃO CLEMENTE VIII ENERGIA RENOV S/A</v>
          </cell>
          <cell r="F1093">
            <v>0</v>
          </cell>
          <cell r="G1093">
            <v>5818.48</v>
          </cell>
          <cell r="H1093">
            <v>6</v>
          </cell>
        </row>
        <row r="1094">
          <cell r="D1094">
            <v>21012275</v>
          </cell>
          <cell r="E1094" t="str">
            <v>VENTOS DE SÃO CLEMENTE I ENERGIA RENOV S/A</v>
          </cell>
          <cell r="F1094">
            <v>0</v>
          </cell>
          <cell r="G1094">
            <v>9383.26</v>
          </cell>
          <cell r="H1094">
            <v>9</v>
          </cell>
        </row>
        <row r="1095">
          <cell r="D1095">
            <v>21012276</v>
          </cell>
          <cell r="E1095" t="str">
            <v>VENTOS DE SÃO CLEMENTE II ENERGIA RENOV S/A</v>
          </cell>
          <cell r="F1095">
            <v>0</v>
          </cell>
          <cell r="G1095">
            <v>8753.35</v>
          </cell>
          <cell r="H1095">
            <v>9</v>
          </cell>
        </row>
        <row r="1096">
          <cell r="D1096">
            <v>21012277</v>
          </cell>
          <cell r="E1096" t="str">
            <v>VENTOS DE SÃO CLEMENTE IV ENERGIA RENOV S/A</v>
          </cell>
          <cell r="F1096">
            <v>0</v>
          </cell>
          <cell r="G1096">
            <v>8994.7099999999991</v>
          </cell>
          <cell r="H1096">
            <v>9</v>
          </cell>
        </row>
        <row r="1097">
          <cell r="D1097">
            <v>21012278</v>
          </cell>
          <cell r="E1097" t="str">
            <v>VENTOS DE SÃO CLEMENTE V ENERGIA RENOV S/A</v>
          </cell>
          <cell r="F1097">
            <v>0</v>
          </cell>
          <cell r="G1097">
            <v>9641.9</v>
          </cell>
          <cell r="H1097">
            <v>10</v>
          </cell>
        </row>
        <row r="1098">
          <cell r="D1098">
            <v>21012279</v>
          </cell>
          <cell r="E1098" t="str">
            <v>VENTOS DE SÃO CLEMENTE VI ENERGIA RENOV S/A</v>
          </cell>
          <cell r="F1098">
            <v>0</v>
          </cell>
          <cell r="G1098">
            <v>8148.23</v>
          </cell>
          <cell r="H1098">
            <v>8</v>
          </cell>
        </row>
        <row r="1099">
          <cell r="D1099">
            <v>21012280</v>
          </cell>
          <cell r="E1099" t="str">
            <v>VENTOS DE SÃO CLEMENTE VII ENERGIA RENOV S/A</v>
          </cell>
          <cell r="F1099">
            <v>0</v>
          </cell>
          <cell r="G1099">
            <v>6600.35</v>
          </cell>
          <cell r="H1099">
            <v>7</v>
          </cell>
        </row>
        <row r="1100">
          <cell r="D1100">
            <v>21012281</v>
          </cell>
          <cell r="E1100" t="str">
            <v>VENTOS DE SÃO CLEMENTE III ENERGIA RENOV S/A</v>
          </cell>
          <cell r="F1100">
            <v>0</v>
          </cell>
          <cell r="G1100">
            <v>8910.06</v>
          </cell>
          <cell r="H1100">
            <v>9</v>
          </cell>
        </row>
        <row r="1101">
          <cell r="D1101">
            <v>21012282</v>
          </cell>
          <cell r="E1101" t="str">
            <v>SANTANA 1 ENERGIA RENOVÁVEL S/A</v>
          </cell>
          <cell r="F1101">
            <v>0</v>
          </cell>
          <cell r="G1101">
            <v>0</v>
          </cell>
          <cell r="H1101">
            <v>0</v>
          </cell>
        </row>
        <row r="1102">
          <cell r="D1102">
            <v>21012283</v>
          </cell>
          <cell r="E1102" t="str">
            <v>SANTANA 2 ENERGIA RENOVÁVEL S/A</v>
          </cell>
          <cell r="F1102">
            <v>0</v>
          </cell>
          <cell r="G1102">
            <v>0</v>
          </cell>
          <cell r="H1102">
            <v>0</v>
          </cell>
        </row>
        <row r="1103">
          <cell r="D1103">
            <v>21012284</v>
          </cell>
          <cell r="E1103" t="str">
            <v>CALANGO 6 ENERGIA RENOVÁVEL S/A</v>
          </cell>
          <cell r="F1103">
            <v>0</v>
          </cell>
          <cell r="G1103">
            <v>0</v>
          </cell>
          <cell r="H1103">
            <v>0</v>
          </cell>
        </row>
        <row r="1104">
          <cell r="D1104">
            <v>21012285</v>
          </cell>
          <cell r="E1104" t="str">
            <v>SANTA VITÓRIA DO PALMAR XII ENERGIA RENOVAVEIS S/A</v>
          </cell>
          <cell r="F1104">
            <v>23</v>
          </cell>
          <cell r="G1104">
            <v>12941.58</v>
          </cell>
          <cell r="H1104">
            <v>13</v>
          </cell>
        </row>
        <row r="1105">
          <cell r="D1105">
            <v>21012286</v>
          </cell>
          <cell r="E1105" t="str">
            <v>SANTA VITÓRIA DO PALMAR XI ENERGIA RENOVAVEIS S/A</v>
          </cell>
          <cell r="F1105">
            <v>21</v>
          </cell>
          <cell r="G1105">
            <v>11540.84</v>
          </cell>
          <cell r="H1105">
            <v>12</v>
          </cell>
        </row>
        <row r="1106">
          <cell r="D1106">
            <v>21012288</v>
          </cell>
          <cell r="E1106" t="str">
            <v>BANCO BTG PACTUAL S/A-FILIAL</v>
          </cell>
          <cell r="F1106">
            <v>512</v>
          </cell>
          <cell r="G1106">
            <v>0</v>
          </cell>
          <cell r="H1106">
            <v>0</v>
          </cell>
        </row>
        <row r="1107">
          <cell r="D1107">
            <v>21012289</v>
          </cell>
          <cell r="E1107" t="str">
            <v>COMPANHIA ENERGETICA CANDEIAS</v>
          </cell>
          <cell r="F1107">
            <v>358</v>
          </cell>
          <cell r="G1107">
            <v>167460.97</v>
          </cell>
          <cell r="H1107">
            <v>167</v>
          </cell>
        </row>
        <row r="1108">
          <cell r="D1108">
            <v>21012290</v>
          </cell>
          <cell r="E1108" t="str">
            <v>AMAZONAS GERAÇÃO DE TRANSMISSÃO DE ENERGIA S/A.</v>
          </cell>
          <cell r="F1108">
            <v>0</v>
          </cell>
          <cell r="G1108">
            <v>196543.28</v>
          </cell>
          <cell r="H1108">
            <v>197</v>
          </cell>
        </row>
        <row r="1109">
          <cell r="D1109">
            <v>21012291</v>
          </cell>
          <cell r="E1109" t="str">
            <v>MCSD ENERGIA NOVA</v>
          </cell>
          <cell r="F1109">
            <v>87474</v>
          </cell>
          <cell r="G1109">
            <v>2825319.38</v>
          </cell>
          <cell r="H1109">
            <v>2825</v>
          </cell>
        </row>
        <row r="1110">
          <cell r="D1110">
            <v>21012292</v>
          </cell>
          <cell r="E1110" t="str">
            <v>IPIRANGA BIOENERGIA S/A</v>
          </cell>
          <cell r="F1110">
            <v>10</v>
          </cell>
          <cell r="G1110">
            <v>9807.7099999999991</v>
          </cell>
          <cell r="H1110">
            <v>10</v>
          </cell>
        </row>
        <row r="1111">
          <cell r="D1111">
            <v>21012293</v>
          </cell>
          <cell r="E1111" t="str">
            <v>MATA VELHA ENERGETICA S/A</v>
          </cell>
          <cell r="F1111">
            <v>43</v>
          </cell>
          <cell r="G1111">
            <v>30457.05</v>
          </cell>
          <cell r="H1111">
            <v>30</v>
          </cell>
        </row>
        <row r="1112">
          <cell r="D1112">
            <v>21012294</v>
          </cell>
          <cell r="E1112" t="str">
            <v>SINOP ENERGIA</v>
          </cell>
          <cell r="F1112">
            <v>0</v>
          </cell>
          <cell r="G1112">
            <v>0</v>
          </cell>
          <cell r="H1112">
            <v>0</v>
          </cell>
        </row>
        <row r="1113">
          <cell r="D1113">
            <v>21012295</v>
          </cell>
          <cell r="E1113" t="str">
            <v>CANTU ENERGETICA S/A</v>
          </cell>
          <cell r="F1113">
            <v>33</v>
          </cell>
          <cell r="G1113">
            <v>15914.57</v>
          </cell>
          <cell r="H1113">
            <v>16</v>
          </cell>
        </row>
        <row r="1114">
          <cell r="D1114">
            <v>21012296</v>
          </cell>
          <cell r="E1114" t="str">
            <v>SEPÉ GERAÇÃO DE ENERGIA LTDA</v>
          </cell>
          <cell r="F1114">
            <v>0</v>
          </cell>
          <cell r="G1114">
            <v>13672.12</v>
          </cell>
          <cell r="H1114">
            <v>14</v>
          </cell>
        </row>
        <row r="1115">
          <cell r="D1115">
            <v>21012297</v>
          </cell>
          <cell r="E1115" t="str">
            <v>INOWATT COMERCIALIZADORA DE ENERGIA S/A</v>
          </cell>
          <cell r="F1115">
            <v>0</v>
          </cell>
          <cell r="G1115">
            <v>0</v>
          </cell>
          <cell r="H1115">
            <v>0</v>
          </cell>
        </row>
        <row r="1116">
          <cell r="D1116">
            <v>21012298</v>
          </cell>
          <cell r="E1116" t="str">
            <v>SANTA HELENA ENERGIA S/A</v>
          </cell>
          <cell r="F1116">
            <v>58</v>
          </cell>
          <cell r="G1116">
            <v>69193.19</v>
          </cell>
          <cell r="H1116">
            <v>69</v>
          </cell>
        </row>
        <row r="1117">
          <cell r="D1117">
            <v>21012299</v>
          </cell>
          <cell r="E1117" t="str">
            <v>ENERGETICA FAZENDA VELHA S/A</v>
          </cell>
          <cell r="F1117">
            <v>26</v>
          </cell>
          <cell r="G1117">
            <v>12716.62</v>
          </cell>
          <cell r="H1117">
            <v>13</v>
          </cell>
        </row>
        <row r="1118">
          <cell r="D1118">
            <v>21012300</v>
          </cell>
          <cell r="E1118" t="str">
            <v>COMPANHIA ENERGETICA CANOAS</v>
          </cell>
          <cell r="F1118">
            <v>51</v>
          </cell>
          <cell r="G1118">
            <v>20330.47</v>
          </cell>
          <cell r="H1118">
            <v>20</v>
          </cell>
        </row>
        <row r="1119">
          <cell r="D1119">
            <v>21012302</v>
          </cell>
          <cell r="E1119" t="str">
            <v>CAROLINA GERAÇÃO DE ENERGIA</v>
          </cell>
          <cell r="F1119">
            <v>34</v>
          </cell>
          <cell r="G1119">
            <v>16624.830000000002</v>
          </cell>
          <cell r="H1119">
            <v>17</v>
          </cell>
        </row>
        <row r="1120">
          <cell r="D1120">
            <v>21012303</v>
          </cell>
          <cell r="E1120" t="str">
            <v>USINA DELTA S/A</v>
          </cell>
          <cell r="F1120">
            <v>63</v>
          </cell>
          <cell r="G1120">
            <v>40973.9</v>
          </cell>
          <cell r="H1120">
            <v>41</v>
          </cell>
        </row>
        <row r="1121">
          <cell r="D1121">
            <v>21012304</v>
          </cell>
          <cell r="E1121" t="str">
            <v>CENTRAL EOLICA JAÚ S/A</v>
          </cell>
          <cell r="F1121">
            <v>104</v>
          </cell>
          <cell r="G1121">
            <v>58031.58</v>
          </cell>
          <cell r="H1121">
            <v>58</v>
          </cell>
        </row>
        <row r="1122">
          <cell r="D1122">
            <v>21012305</v>
          </cell>
          <cell r="E1122" t="str">
            <v>VENTOS DE SANTO ANTÔNIO GERADORA EOLICA S/A</v>
          </cell>
          <cell r="F1122">
            <v>12</v>
          </cell>
          <cell r="G1122">
            <v>4574.78</v>
          </cell>
          <cell r="H1122">
            <v>5</v>
          </cell>
        </row>
        <row r="1123">
          <cell r="D1123">
            <v>21012306</v>
          </cell>
          <cell r="E1123" t="str">
            <v>VENTOS DO CANTO DE BAIXO GERADORA EÓLICA S/A</v>
          </cell>
          <cell r="F1123">
            <v>13</v>
          </cell>
          <cell r="G1123">
            <v>4945.67</v>
          </cell>
          <cell r="H1123">
            <v>5</v>
          </cell>
        </row>
        <row r="1124">
          <cell r="D1124">
            <v>21012307</v>
          </cell>
          <cell r="E1124" t="str">
            <v>BIONERGIA CAARAPÓ</v>
          </cell>
          <cell r="F1124">
            <v>0</v>
          </cell>
          <cell r="G1124">
            <v>0</v>
          </cell>
          <cell r="H1124">
            <v>0</v>
          </cell>
        </row>
        <row r="1125">
          <cell r="D1125">
            <v>21012308</v>
          </cell>
          <cell r="E1125" t="str">
            <v>XAVANTINA ENERGÉTICA S/A</v>
          </cell>
          <cell r="F1125">
            <v>28</v>
          </cell>
          <cell r="G1125">
            <v>11195.65</v>
          </cell>
          <cell r="H1125">
            <v>11</v>
          </cell>
        </row>
        <row r="1126">
          <cell r="D1126">
            <v>21012309</v>
          </cell>
          <cell r="E1126" t="str">
            <v>VILA AMAZONAS V</v>
          </cell>
          <cell r="F1126">
            <v>0</v>
          </cell>
          <cell r="G1126">
            <v>19079.8</v>
          </cell>
          <cell r="H1126">
            <v>19</v>
          </cell>
        </row>
        <row r="1127">
          <cell r="D1127">
            <v>21012310</v>
          </cell>
          <cell r="E1127" t="str">
            <v>VILA PARÁ I SPE</v>
          </cell>
          <cell r="F1127">
            <v>0</v>
          </cell>
          <cell r="G1127">
            <v>10598.71</v>
          </cell>
          <cell r="H1127">
            <v>11</v>
          </cell>
        </row>
        <row r="1128">
          <cell r="D1128">
            <v>21012311</v>
          </cell>
          <cell r="E1128" t="str">
            <v>VILA PARÁ II SPE</v>
          </cell>
          <cell r="F1128">
            <v>0</v>
          </cell>
          <cell r="G1128">
            <v>19294.68</v>
          </cell>
          <cell r="H1128">
            <v>19</v>
          </cell>
        </row>
        <row r="1129">
          <cell r="D1129">
            <v>21012312</v>
          </cell>
          <cell r="E1129" t="str">
            <v>SAFIRA ADM E COMERCIALIZAÇÃO DE ENERGIA S/A</v>
          </cell>
          <cell r="F1129">
            <v>85</v>
          </cell>
          <cell r="G1129">
            <v>0</v>
          </cell>
          <cell r="H1129">
            <v>0</v>
          </cell>
        </row>
        <row r="1130">
          <cell r="D1130">
            <v>21012313</v>
          </cell>
          <cell r="E1130" t="str">
            <v>STIMA ENERGIA LTDA</v>
          </cell>
          <cell r="F1130">
            <v>127</v>
          </cell>
          <cell r="G1130">
            <v>0</v>
          </cell>
          <cell r="H1130">
            <v>0</v>
          </cell>
        </row>
        <row r="1131">
          <cell r="D1131">
            <v>21012314</v>
          </cell>
          <cell r="E1131" t="str">
            <v>PARQUE EÓLICO COLINA LTDA</v>
          </cell>
          <cell r="F1131">
            <v>0</v>
          </cell>
          <cell r="G1131">
            <v>9199.5499999999993</v>
          </cell>
          <cell r="H1131">
            <v>9</v>
          </cell>
        </row>
        <row r="1132">
          <cell r="D1132">
            <v>21012315</v>
          </cell>
          <cell r="E1132" t="str">
            <v>PARQUE EÓLICO ALTO DO BONITO LTDA</v>
          </cell>
          <cell r="F1132">
            <v>0</v>
          </cell>
          <cell r="G1132">
            <v>21965.360000000001</v>
          </cell>
          <cell r="H1132">
            <v>22</v>
          </cell>
        </row>
        <row r="1133">
          <cell r="D1133">
            <v>21012316</v>
          </cell>
          <cell r="E1133" t="str">
            <v>PARQUE EÓLICO BOA VISTA LTDA</v>
          </cell>
          <cell r="F1133">
            <v>0</v>
          </cell>
          <cell r="G1133">
            <v>22266.12</v>
          </cell>
          <cell r="H1133">
            <v>22</v>
          </cell>
        </row>
        <row r="1134">
          <cell r="D1134">
            <v>21012317</v>
          </cell>
          <cell r="E1134" t="str">
            <v>SANTA VITORIA DO PALMAR VI ENERGIAS RENOVAVEIS</v>
          </cell>
          <cell r="F1134">
            <v>26</v>
          </cell>
          <cell r="G1134">
            <v>14329.76</v>
          </cell>
          <cell r="H1134">
            <v>14</v>
          </cell>
        </row>
        <row r="1135">
          <cell r="D1135">
            <v>21012318</v>
          </cell>
          <cell r="E1135" t="str">
            <v>SANTA VITORIA DO PALMAR VII ENERGIAS RENOVAVEIS</v>
          </cell>
          <cell r="F1135">
            <v>19</v>
          </cell>
          <cell r="G1135">
            <v>10567.17</v>
          </cell>
          <cell r="H1135">
            <v>11</v>
          </cell>
        </row>
        <row r="1136">
          <cell r="D1136">
            <v>21012319</v>
          </cell>
          <cell r="E1136" t="str">
            <v>SANTA VITORIA DO PALMAR V ENERGIAS RENOVAVEIS</v>
          </cell>
          <cell r="F1136">
            <v>20</v>
          </cell>
          <cell r="G1136">
            <v>10882.01</v>
          </cell>
          <cell r="H1136">
            <v>11</v>
          </cell>
        </row>
        <row r="1137">
          <cell r="D1137">
            <v>21012320</v>
          </cell>
          <cell r="E1137" t="str">
            <v>SANTA VITORIA DO PALMAR IV ENERGIAS RENOVAVEIS</v>
          </cell>
          <cell r="F1137">
            <v>23</v>
          </cell>
          <cell r="G1137">
            <v>12536.64</v>
          </cell>
          <cell r="H1137">
            <v>13</v>
          </cell>
        </row>
        <row r="1138">
          <cell r="D1138">
            <v>21012321</v>
          </cell>
          <cell r="E1138" t="str">
            <v>SANTA VITORIA DO PALMAR VIII ENERGIAS RENOVAVEIS</v>
          </cell>
          <cell r="F1138">
            <v>20</v>
          </cell>
          <cell r="G1138">
            <v>10863.28</v>
          </cell>
          <cell r="H1138">
            <v>11</v>
          </cell>
        </row>
        <row r="1139">
          <cell r="D1139">
            <v>21012322</v>
          </cell>
          <cell r="E1139" t="str">
            <v>SANTA VITORIA DO PALMAR III ENERGIAS RENOVAVEIS</v>
          </cell>
          <cell r="F1139">
            <v>14</v>
          </cell>
          <cell r="G1139">
            <v>7834.29</v>
          </cell>
          <cell r="H1139">
            <v>8</v>
          </cell>
        </row>
        <row r="1140">
          <cell r="D1140">
            <v>21012323</v>
          </cell>
          <cell r="E1140" t="str">
            <v>SANTA VITORIA DO PALMAR X ENERGIAS RENOVAVEIS</v>
          </cell>
          <cell r="F1140">
            <v>11</v>
          </cell>
          <cell r="G1140">
            <v>6034.33</v>
          </cell>
          <cell r="H1140">
            <v>6</v>
          </cell>
        </row>
        <row r="1141">
          <cell r="D1141">
            <v>21012324</v>
          </cell>
          <cell r="E1141" t="str">
            <v>SANTA VITORIA DO PALMAR II ENERGIAS RENOVAVEIS</v>
          </cell>
          <cell r="F1141">
            <v>40</v>
          </cell>
          <cell r="G1141">
            <v>22339.7</v>
          </cell>
          <cell r="H1141">
            <v>22</v>
          </cell>
        </row>
        <row r="1142">
          <cell r="D1142">
            <v>21012325</v>
          </cell>
          <cell r="E1142" t="str">
            <v>SANTA VITORIA DO PALMAR I ENERGIAS RENOVAVEIS</v>
          </cell>
          <cell r="F1142">
            <v>32</v>
          </cell>
          <cell r="G1142">
            <v>17581.830000000002</v>
          </cell>
          <cell r="H1142">
            <v>18</v>
          </cell>
        </row>
        <row r="1143">
          <cell r="D1143">
            <v>21012326</v>
          </cell>
          <cell r="E1143" t="str">
            <v>ARGON COMERCIALIZADORA DE ENERGIA LTDA</v>
          </cell>
          <cell r="F1143">
            <v>86</v>
          </cell>
          <cell r="G1143">
            <v>0</v>
          </cell>
          <cell r="H1143">
            <v>0</v>
          </cell>
        </row>
        <row r="1144">
          <cell r="D1144">
            <v>21012327</v>
          </cell>
          <cell r="E1144" t="str">
            <v>HIDRELÉTRICA JARDIM LTDA</v>
          </cell>
          <cell r="F1144">
            <v>0</v>
          </cell>
          <cell r="G1144">
            <v>2199.2399999999998</v>
          </cell>
          <cell r="H1144">
            <v>2</v>
          </cell>
        </row>
        <row r="1145">
          <cell r="D1145">
            <v>21012328</v>
          </cell>
          <cell r="E1145" t="str">
            <v>NOVA MUTUM - AGROENERGIA MATO GROSSO</v>
          </cell>
          <cell r="F1145">
            <v>0</v>
          </cell>
          <cell r="G1145">
            <v>2399.31</v>
          </cell>
          <cell r="H1145">
            <v>2</v>
          </cell>
        </row>
        <row r="1146">
          <cell r="D1146">
            <v>21012329</v>
          </cell>
          <cell r="E1146" t="str">
            <v>SIGMA ENERGIA S/A</v>
          </cell>
          <cell r="F1146">
            <v>1</v>
          </cell>
          <cell r="G1146">
            <v>11351.5</v>
          </cell>
          <cell r="H1146">
            <v>11</v>
          </cell>
        </row>
        <row r="1147">
          <cell r="D1147">
            <v>21012330</v>
          </cell>
          <cell r="E1147" t="str">
            <v>SANTA VITORIA DO PALMAR IX ENERGIAS RENOVAVEIS</v>
          </cell>
          <cell r="F1147">
            <v>11</v>
          </cell>
          <cell r="G1147">
            <v>6190.37</v>
          </cell>
          <cell r="H1147">
            <v>6</v>
          </cell>
        </row>
        <row r="1148">
          <cell r="D1148">
            <v>21012331</v>
          </cell>
          <cell r="E1148" t="str">
            <v>EOL VILA DO PARÁ III</v>
          </cell>
          <cell r="F1148">
            <v>0</v>
          </cell>
          <cell r="G1148">
            <v>19082.14</v>
          </cell>
          <cell r="H1148">
            <v>19</v>
          </cell>
        </row>
        <row r="1149">
          <cell r="D1149">
            <v>21012332</v>
          </cell>
          <cell r="E1149" t="str">
            <v>VENTOS DE ST AUGUSTO VIII E. R. S/A</v>
          </cell>
          <cell r="F1149">
            <v>22</v>
          </cell>
          <cell r="G1149">
            <v>16536.189999999999</v>
          </cell>
          <cell r="H1149">
            <v>17</v>
          </cell>
        </row>
        <row r="1150">
          <cell r="D1150">
            <v>21012333</v>
          </cell>
          <cell r="E1150" t="str">
            <v>VENTOS DE ST AUGUSTO I E. R. S/A</v>
          </cell>
          <cell r="F1150">
            <v>20</v>
          </cell>
          <cell r="G1150">
            <v>15335.61</v>
          </cell>
          <cell r="H1150">
            <v>15</v>
          </cell>
        </row>
        <row r="1151">
          <cell r="D1151">
            <v>21012334</v>
          </cell>
          <cell r="E1151" t="str">
            <v>VENTOS DE ST ESTEVÃO III E. R. S/A</v>
          </cell>
          <cell r="F1151">
            <v>32</v>
          </cell>
          <cell r="G1151">
            <v>23952.14</v>
          </cell>
          <cell r="H1151">
            <v>24</v>
          </cell>
        </row>
        <row r="1152">
          <cell r="D1152">
            <v>21012335</v>
          </cell>
          <cell r="E1152" t="str">
            <v>VENTOS DE ST AUGUSTO VII E. R. S/A</v>
          </cell>
          <cell r="F1152">
            <v>20</v>
          </cell>
          <cell r="G1152">
            <v>15392.29</v>
          </cell>
          <cell r="H1152">
            <v>15</v>
          </cell>
        </row>
        <row r="1153">
          <cell r="D1153">
            <v>21012336</v>
          </cell>
          <cell r="E1153" t="str">
            <v>VENTOS DE ST ESTEVÃO II E. R. S/A</v>
          </cell>
          <cell r="F1153">
            <v>29</v>
          </cell>
          <cell r="G1153">
            <v>21859.02</v>
          </cell>
          <cell r="H1153">
            <v>22</v>
          </cell>
        </row>
        <row r="1154">
          <cell r="D1154">
            <v>21012337</v>
          </cell>
          <cell r="E1154" t="str">
            <v>VENTOS DE ST AUGUSTO VI E. R. S/A</v>
          </cell>
          <cell r="F1154">
            <v>37</v>
          </cell>
          <cell r="G1154">
            <v>27909.02</v>
          </cell>
          <cell r="H1154">
            <v>28</v>
          </cell>
        </row>
        <row r="1155">
          <cell r="D1155">
            <v>21012338</v>
          </cell>
          <cell r="E1155" t="str">
            <v>VENTOS DE ST ESTEVÃO I E. R.S/A</v>
          </cell>
          <cell r="F1155">
            <v>29</v>
          </cell>
          <cell r="G1155">
            <v>22038.26</v>
          </cell>
          <cell r="H1155">
            <v>22</v>
          </cell>
        </row>
        <row r="1156">
          <cell r="D1156">
            <v>21012339</v>
          </cell>
          <cell r="E1156" t="str">
            <v>VENTOS DE ST AUGUSTO II E. R. S/A</v>
          </cell>
          <cell r="F1156">
            <v>33</v>
          </cell>
          <cell r="G1156">
            <v>24901.72</v>
          </cell>
          <cell r="H1156">
            <v>25</v>
          </cell>
        </row>
        <row r="1157">
          <cell r="D1157">
            <v>21012340</v>
          </cell>
          <cell r="E1157" t="str">
            <v>VENTOS DE ST ESTEVÃO V E. R. S/A</v>
          </cell>
          <cell r="F1157">
            <v>34</v>
          </cell>
          <cell r="G1157">
            <v>25702.05</v>
          </cell>
          <cell r="H1157">
            <v>26</v>
          </cell>
        </row>
        <row r="1158">
          <cell r="D1158">
            <v>21012341</v>
          </cell>
          <cell r="E1158" t="str">
            <v>DELTA 3 I ENERGIA S/A</v>
          </cell>
          <cell r="F1158">
            <v>18</v>
          </cell>
          <cell r="G1158">
            <v>21070.639999999999</v>
          </cell>
          <cell r="H1158">
            <v>21</v>
          </cell>
        </row>
        <row r="1159">
          <cell r="D1159">
            <v>21012342</v>
          </cell>
          <cell r="E1159" t="str">
            <v>DELTA 3 V ENERGIA S/A</v>
          </cell>
          <cell r="F1159">
            <v>21</v>
          </cell>
          <cell r="G1159">
            <v>21693.02</v>
          </cell>
          <cell r="H1159">
            <v>22</v>
          </cell>
        </row>
        <row r="1160">
          <cell r="D1160">
            <v>21012343</v>
          </cell>
          <cell r="E1160" t="str">
            <v>DELTA 3 VI ENERGIA S/A</v>
          </cell>
          <cell r="F1160">
            <v>26</v>
          </cell>
          <cell r="G1160">
            <v>21793.64</v>
          </cell>
          <cell r="H1160">
            <v>22</v>
          </cell>
        </row>
        <row r="1161">
          <cell r="D1161">
            <v>21012344</v>
          </cell>
          <cell r="E1161" t="str">
            <v>DELTA 3 IV ENERGIA S/A</v>
          </cell>
          <cell r="F1161">
            <v>27</v>
          </cell>
          <cell r="G1161">
            <v>22465.31</v>
          </cell>
          <cell r="H1161">
            <v>22</v>
          </cell>
        </row>
        <row r="1162">
          <cell r="D1162">
            <v>21012345</v>
          </cell>
          <cell r="E1162" t="str">
            <v>DELTA 3 VII ENERGIA S/A</v>
          </cell>
          <cell r="F1162">
            <v>22</v>
          </cell>
          <cell r="G1162">
            <v>22921.8</v>
          </cell>
          <cell r="H1162">
            <v>23</v>
          </cell>
        </row>
        <row r="1163">
          <cell r="D1163">
            <v>21012346</v>
          </cell>
          <cell r="E1163" t="str">
            <v>DELTA 3 III ENERGIA S/A</v>
          </cell>
          <cell r="F1163">
            <v>26</v>
          </cell>
          <cell r="G1163">
            <v>21737.29</v>
          </cell>
          <cell r="H1163">
            <v>22</v>
          </cell>
        </row>
        <row r="1164">
          <cell r="D1164">
            <v>21012347</v>
          </cell>
          <cell r="E1164" t="str">
            <v>DELTA 3 II ENERGIA S/A</v>
          </cell>
          <cell r="F1164">
            <v>21</v>
          </cell>
          <cell r="G1164">
            <v>21518.55</v>
          </cell>
          <cell r="H1164">
            <v>22</v>
          </cell>
        </row>
        <row r="1165">
          <cell r="D1165">
            <v>21012348</v>
          </cell>
          <cell r="E1165" t="str">
            <v>TESTA BRANCA I ENERGIA S/A</v>
          </cell>
          <cell r="F1165">
            <v>0</v>
          </cell>
          <cell r="G1165">
            <v>10026.07</v>
          </cell>
          <cell r="H1165">
            <v>10</v>
          </cell>
        </row>
        <row r="1166">
          <cell r="D1166">
            <v>21012349</v>
          </cell>
          <cell r="E1166" t="str">
            <v>PORTO DO DELTA ENERGIA S/A</v>
          </cell>
          <cell r="F1166">
            <v>0</v>
          </cell>
          <cell r="G1166">
            <v>11617.35</v>
          </cell>
          <cell r="H1166">
            <v>12</v>
          </cell>
        </row>
        <row r="1167">
          <cell r="D1167">
            <v>21012350</v>
          </cell>
          <cell r="E1167" t="str">
            <v>BANDA DO COURO ENERGÉTICA S/A</v>
          </cell>
          <cell r="F1167">
            <v>10</v>
          </cell>
          <cell r="G1167">
            <v>11721.43</v>
          </cell>
          <cell r="H1167">
            <v>12</v>
          </cell>
        </row>
        <row r="1168">
          <cell r="D1168">
            <v>21012351</v>
          </cell>
          <cell r="E1168" t="str">
            <v>BARAUNAS II ENERGÉTICA S/A</v>
          </cell>
          <cell r="F1168">
            <v>6</v>
          </cell>
          <cell r="G1168">
            <v>14538.82</v>
          </cell>
          <cell r="H1168">
            <v>15</v>
          </cell>
        </row>
        <row r="1169">
          <cell r="D1169">
            <v>21012353</v>
          </cell>
          <cell r="E1169" t="str">
            <v>PCH DORES DE GUANHÃES S/A</v>
          </cell>
          <cell r="F1169">
            <v>36</v>
          </cell>
          <cell r="G1169">
            <v>12988.33</v>
          </cell>
          <cell r="H1169">
            <v>13</v>
          </cell>
        </row>
        <row r="1170">
          <cell r="D1170">
            <v>21012354</v>
          </cell>
          <cell r="E1170" t="str">
            <v>PCH FORTUNA II S/A</v>
          </cell>
          <cell r="F1170">
            <v>21</v>
          </cell>
          <cell r="G1170">
            <v>6333.92</v>
          </cell>
          <cell r="H1170">
            <v>6</v>
          </cell>
        </row>
        <row r="1171">
          <cell r="D1171">
            <v>21012355</v>
          </cell>
          <cell r="E1171" t="str">
            <v>PCH JACARÉ S/A</v>
          </cell>
          <cell r="F1171">
            <v>22</v>
          </cell>
          <cell r="G1171">
            <v>289.14</v>
          </cell>
          <cell r="H1171">
            <v>0</v>
          </cell>
        </row>
        <row r="1172">
          <cell r="D1172">
            <v>21012356</v>
          </cell>
          <cell r="E1172" t="str">
            <v>PCH SENHORA DO PORTO S/A</v>
          </cell>
          <cell r="F1172">
            <v>35</v>
          </cell>
          <cell r="G1172">
            <v>11890.74</v>
          </cell>
          <cell r="H1172">
            <v>12</v>
          </cell>
        </row>
        <row r="1173">
          <cell r="D1173">
            <v>21012357</v>
          </cell>
          <cell r="E1173" t="str">
            <v>TESTA BRANCA III</v>
          </cell>
          <cell r="F1173">
            <v>1</v>
          </cell>
          <cell r="G1173">
            <v>14507.41</v>
          </cell>
          <cell r="H1173">
            <v>15</v>
          </cell>
        </row>
        <row r="1174">
          <cell r="D1174">
            <v>21012359</v>
          </cell>
          <cell r="E1174" t="str">
            <v>BRENNAND ENERGIA MANOPLA S/A</v>
          </cell>
          <cell r="F1174">
            <v>9</v>
          </cell>
          <cell r="G1174">
            <v>4355.5200000000004</v>
          </cell>
          <cell r="H1174">
            <v>4</v>
          </cell>
        </row>
        <row r="1175">
          <cell r="D1175">
            <v>21012360</v>
          </cell>
          <cell r="E1175" t="str">
            <v>FORTE CANTO DE BAIXO GERADORA EÓLICA</v>
          </cell>
          <cell r="F1175">
            <v>16</v>
          </cell>
          <cell r="G1175">
            <v>5893.37</v>
          </cell>
          <cell r="H1175">
            <v>6</v>
          </cell>
        </row>
        <row r="1176">
          <cell r="D1176">
            <v>21012361</v>
          </cell>
          <cell r="E1176" t="str">
            <v>CENTRAL EOLICA AVENTURA I S.A.</v>
          </cell>
          <cell r="F1176">
            <v>32</v>
          </cell>
          <cell r="G1176">
            <v>17649.400000000001</v>
          </cell>
          <cell r="H1176">
            <v>18</v>
          </cell>
        </row>
        <row r="1177">
          <cell r="D1177">
            <v>21012362</v>
          </cell>
          <cell r="E1177" t="str">
            <v>EMPRESA DE ENERGIA SÃO MANOEL S/A.</v>
          </cell>
          <cell r="F1177">
            <v>174</v>
          </cell>
          <cell r="G1177">
            <v>348534.89</v>
          </cell>
          <cell r="H1177">
            <v>349</v>
          </cell>
        </row>
        <row r="1178">
          <cell r="D1178">
            <v>21012363</v>
          </cell>
          <cell r="E1178" t="str">
            <v>BOA VISTA SÃO MARTINHO S/A</v>
          </cell>
          <cell r="F1178">
            <v>8</v>
          </cell>
          <cell r="G1178">
            <v>8977.49</v>
          </cell>
          <cell r="H1178">
            <v>9</v>
          </cell>
        </row>
        <row r="1179">
          <cell r="D1179">
            <v>21012364</v>
          </cell>
          <cell r="E1179" t="str">
            <v>EÓLICA CABEÇO VERMELHO S/A</v>
          </cell>
          <cell r="F1179">
            <v>33</v>
          </cell>
          <cell r="G1179">
            <v>12361.04</v>
          </cell>
          <cell r="H1179">
            <v>12</v>
          </cell>
        </row>
        <row r="1180">
          <cell r="D1180">
            <v>21012366</v>
          </cell>
          <cell r="E1180" t="str">
            <v>GERADORA EOL BONS VENTOS DA SERRA 2 S/A 19953139/0003-40</v>
          </cell>
          <cell r="F1180">
            <v>5</v>
          </cell>
          <cell r="G1180">
            <v>5559.06</v>
          </cell>
          <cell r="H1180">
            <v>6</v>
          </cell>
        </row>
        <row r="1181">
          <cell r="D1181">
            <v>21012367</v>
          </cell>
          <cell r="E1181" t="str">
            <v>GERADORA EOL BONS VENTOS DA SERRA 2 - 19953139/0005-01</v>
          </cell>
          <cell r="F1181">
            <v>7</v>
          </cell>
          <cell r="G1181">
            <v>8509.57</v>
          </cell>
          <cell r="H1181">
            <v>9</v>
          </cell>
        </row>
        <row r="1182">
          <cell r="D1182">
            <v>21012368</v>
          </cell>
          <cell r="E1182" t="str">
            <v>GERADORA EOL BONS VENTOS DA SERRA 2 - 19953139/0004-20</v>
          </cell>
          <cell r="F1182">
            <v>3</v>
          </cell>
          <cell r="G1182">
            <v>3951.42</v>
          </cell>
          <cell r="H1182">
            <v>4</v>
          </cell>
        </row>
        <row r="1183">
          <cell r="D1183">
            <v>21012370</v>
          </cell>
          <cell r="E1183" t="str">
            <v>GARÇA BRANCA ENERGÉTICA S/A</v>
          </cell>
          <cell r="F1183">
            <v>3</v>
          </cell>
          <cell r="G1183">
            <v>4230.47</v>
          </cell>
          <cell r="H1183">
            <v>4</v>
          </cell>
        </row>
        <row r="1184">
          <cell r="D1184">
            <v>21012371</v>
          </cell>
          <cell r="E1184" t="str">
            <v>GESTAMP EOLICA CABECO VERMELHO II SA</v>
          </cell>
          <cell r="F1184">
            <v>23</v>
          </cell>
          <cell r="G1184">
            <v>8404.3700000000008</v>
          </cell>
          <cell r="H1184">
            <v>8</v>
          </cell>
        </row>
        <row r="1185">
          <cell r="D1185">
            <v>21012372</v>
          </cell>
          <cell r="E1185" t="str">
            <v>GERADORA EOL BONS VENTOS DA SERRA 2 - 0006-92</v>
          </cell>
          <cell r="F1185">
            <v>5</v>
          </cell>
          <cell r="G1185">
            <v>6063.98</v>
          </cell>
          <cell r="H1185">
            <v>6</v>
          </cell>
        </row>
        <row r="1186">
          <cell r="D1186">
            <v>21012373</v>
          </cell>
          <cell r="E1186" t="str">
            <v>TAMANDUA MIRIM 2</v>
          </cell>
          <cell r="F1186">
            <v>13</v>
          </cell>
          <cell r="G1186">
            <v>0</v>
          </cell>
          <cell r="H1186">
            <v>0</v>
          </cell>
        </row>
        <row r="1187">
          <cell r="D1187">
            <v>21012374</v>
          </cell>
          <cell r="E1187" t="str">
            <v>GERADORA EOL BONS VENTOS DA SERRA 2 - 0002-69</v>
          </cell>
          <cell r="F1187">
            <v>8</v>
          </cell>
          <cell r="G1187">
            <v>8636.7800000000007</v>
          </cell>
          <cell r="H1187">
            <v>9</v>
          </cell>
        </row>
        <row r="1188">
          <cell r="D1188">
            <v>21012375</v>
          </cell>
          <cell r="E1188" t="str">
            <v>TEREOS AÇUCAR E ENERGIA BRASIL - TANABI 2</v>
          </cell>
          <cell r="F1188">
            <v>0</v>
          </cell>
          <cell r="G1188">
            <v>0</v>
          </cell>
          <cell r="H1188">
            <v>0</v>
          </cell>
        </row>
        <row r="1189">
          <cell r="D1189">
            <v>21012376</v>
          </cell>
          <cell r="E1189" t="str">
            <v>IMETAME TERMELÉTRICA</v>
          </cell>
          <cell r="F1189">
            <v>81</v>
          </cell>
          <cell r="G1189">
            <v>28678.95</v>
          </cell>
          <cell r="H1189">
            <v>29</v>
          </cell>
        </row>
        <row r="1190">
          <cell r="D1190">
            <v>21012377</v>
          </cell>
          <cell r="E1190" t="str">
            <v>PARNAÍBA II GERAÇÃO DE ENERGIA</v>
          </cell>
          <cell r="F1190">
            <v>20</v>
          </cell>
          <cell r="G1190">
            <v>21462.71</v>
          </cell>
          <cell r="H1190">
            <v>21</v>
          </cell>
        </row>
        <row r="1191">
          <cell r="D1191">
            <v>21012378</v>
          </cell>
          <cell r="E1191" t="str">
            <v>RR COMERCIALIZADORA DE ENERGIA E PARTICIPAÇÕES S/A</v>
          </cell>
          <cell r="F1191">
            <v>0</v>
          </cell>
          <cell r="G1191">
            <v>0</v>
          </cell>
          <cell r="H1191">
            <v>0</v>
          </cell>
        </row>
        <row r="1192">
          <cell r="D1192">
            <v>21012379</v>
          </cell>
          <cell r="E1192" t="str">
            <v>GERAÇÃO CEU AZUL S/A</v>
          </cell>
          <cell r="F1192">
            <v>75</v>
          </cell>
          <cell r="G1192">
            <v>79347.34</v>
          </cell>
          <cell r="H1192">
            <v>79</v>
          </cell>
        </row>
        <row r="1193">
          <cell r="D1193">
            <v>21012380</v>
          </cell>
          <cell r="E1193" t="str">
            <v>MINERVA COMERCIALIZADORA DE ENERGIA LTDA</v>
          </cell>
          <cell r="F1193">
            <v>0</v>
          </cell>
          <cell r="G1193">
            <v>0</v>
          </cell>
          <cell r="H1193">
            <v>0</v>
          </cell>
        </row>
        <row r="1194">
          <cell r="D1194">
            <v>21012381</v>
          </cell>
          <cell r="E1194" t="str">
            <v>PRIME ENERGY COMERCIALIZADORA DE ENERGIA LTDA</v>
          </cell>
          <cell r="F1194">
            <v>0</v>
          </cell>
          <cell r="G1194">
            <v>0</v>
          </cell>
          <cell r="H1194">
            <v>0</v>
          </cell>
        </row>
        <row r="1195">
          <cell r="D1195">
            <v>21012382</v>
          </cell>
          <cell r="E1195" t="str">
            <v>BETA COMERCIALIZADORA DE ENERGIA S/A</v>
          </cell>
          <cell r="F1195">
            <v>0</v>
          </cell>
          <cell r="G1195">
            <v>0</v>
          </cell>
          <cell r="H1195">
            <v>0</v>
          </cell>
        </row>
        <row r="1196">
          <cell r="D1196">
            <v>21012383</v>
          </cell>
          <cell r="E1196" t="str">
            <v>VENTOS DE SAO VINICIUS ENERGIAS RENOVAVEIS S/A</v>
          </cell>
          <cell r="F1196">
            <v>0</v>
          </cell>
          <cell r="G1196">
            <v>50816.69</v>
          </cell>
          <cell r="H1196">
            <v>51</v>
          </cell>
        </row>
        <row r="1197">
          <cell r="D1197">
            <v>21012384</v>
          </cell>
          <cell r="E1197" t="str">
            <v>VENTOS DE SANTO ALBERTO ENERGIAS RENOVAVEIS S/A</v>
          </cell>
          <cell r="F1197">
            <v>0</v>
          </cell>
          <cell r="G1197">
            <v>45842.21</v>
          </cell>
          <cell r="H1197">
            <v>46</v>
          </cell>
        </row>
        <row r="1198">
          <cell r="D1198">
            <v>21012385</v>
          </cell>
          <cell r="E1198" t="str">
            <v>VENTOS DE SANTO ADEODATO ENERGIAS RENOVAVEIS</v>
          </cell>
          <cell r="F1198">
            <v>0</v>
          </cell>
          <cell r="G1198">
            <v>40653.300000000003</v>
          </cell>
          <cell r="H1198">
            <v>41</v>
          </cell>
        </row>
        <row r="1199">
          <cell r="D1199">
            <v>21012386</v>
          </cell>
          <cell r="E1199" t="str">
            <v>VENTOS DE SAO CASIMIRO ENERGIAS RENOVAVEIS</v>
          </cell>
          <cell r="F1199">
            <v>0</v>
          </cell>
          <cell r="G1199">
            <v>46356.09</v>
          </cell>
          <cell r="H1199">
            <v>46</v>
          </cell>
        </row>
        <row r="1200">
          <cell r="D1200">
            <v>21012387</v>
          </cell>
          <cell r="E1200" t="str">
            <v>VENTOS DE SANTO AGOSTINHO ENERGIAS RENOVAVEIS</v>
          </cell>
          <cell r="F1200">
            <v>0</v>
          </cell>
          <cell r="G1200">
            <v>48034.559999999998</v>
          </cell>
          <cell r="H1200">
            <v>48</v>
          </cell>
        </row>
        <row r="1201">
          <cell r="D1201">
            <v>21012388</v>
          </cell>
          <cell r="E1201" t="str">
            <v>VENTOS DE SANTO AFONSO ENERGIAS RENOVAVEIS S/A</v>
          </cell>
          <cell r="F1201">
            <v>0</v>
          </cell>
          <cell r="G1201">
            <v>50759.71</v>
          </cell>
          <cell r="H1201">
            <v>51</v>
          </cell>
        </row>
        <row r="1202">
          <cell r="D1202">
            <v>21012389</v>
          </cell>
          <cell r="E1202" t="str">
            <v>LAGOA DE BARRO I ENERGIAS RENOVAVEIS S/A</v>
          </cell>
          <cell r="F1202">
            <v>0</v>
          </cell>
          <cell r="G1202">
            <v>8527.7900000000009</v>
          </cell>
          <cell r="H1202">
            <v>9</v>
          </cell>
        </row>
        <row r="1203">
          <cell r="D1203">
            <v>21012390</v>
          </cell>
          <cell r="E1203" t="str">
            <v>LAGOA DE BARRO II ENERGIAS RENOVAVEIS S/A</v>
          </cell>
          <cell r="F1203">
            <v>0</v>
          </cell>
          <cell r="G1203">
            <v>6793.79</v>
          </cell>
          <cell r="H1203">
            <v>7</v>
          </cell>
        </row>
        <row r="1204">
          <cell r="D1204">
            <v>21012391</v>
          </cell>
          <cell r="E1204" t="str">
            <v>LAGOA DE BARRO III ENERGIAS RENOVAVEIS S/A</v>
          </cell>
          <cell r="F1204">
            <v>0</v>
          </cell>
          <cell r="G1204">
            <v>8107.31</v>
          </cell>
          <cell r="H1204">
            <v>8</v>
          </cell>
        </row>
        <row r="1205">
          <cell r="D1205">
            <v>21012392</v>
          </cell>
          <cell r="E1205" t="str">
            <v>LAGOA DE BARRO IV ENERGIAS RENOVAVEIS S/A</v>
          </cell>
          <cell r="F1205">
            <v>0</v>
          </cell>
          <cell r="G1205">
            <v>7803.15</v>
          </cell>
          <cell r="H1205">
            <v>8</v>
          </cell>
        </row>
        <row r="1206">
          <cell r="D1206">
            <v>21012393</v>
          </cell>
          <cell r="E1206" t="str">
            <v>LAGOA DE BARRO V ENERGIAS RENOVAVEIS S/A</v>
          </cell>
          <cell r="F1206">
            <v>0</v>
          </cell>
          <cell r="G1206">
            <v>6178.99</v>
          </cell>
          <cell r="H1206">
            <v>6</v>
          </cell>
        </row>
        <row r="1207">
          <cell r="D1207">
            <v>21012394</v>
          </cell>
          <cell r="E1207" t="str">
            <v>LAGOA DE BARRO VI ENERGIAS RENOVAVEIS S/A</v>
          </cell>
          <cell r="F1207">
            <v>0</v>
          </cell>
          <cell r="G1207">
            <v>7187.29</v>
          </cell>
          <cell r="H1207">
            <v>7</v>
          </cell>
        </row>
        <row r="1208">
          <cell r="D1208">
            <v>21012395</v>
          </cell>
          <cell r="E1208" t="str">
            <v>LAGOA DE BARRO VII ENERGIAS RENOVAVEIS S/A</v>
          </cell>
          <cell r="F1208">
            <v>0</v>
          </cell>
          <cell r="G1208">
            <v>8296.4599999999991</v>
          </cell>
          <cell r="H1208">
            <v>8</v>
          </cell>
        </row>
        <row r="1209">
          <cell r="D1209">
            <v>21012396</v>
          </cell>
          <cell r="E1209" t="str">
            <v>LAGOA DE BARRO VIII ENERGIAS RENOVAVEIS S/A</v>
          </cell>
          <cell r="F1209">
            <v>0</v>
          </cell>
          <cell r="G1209">
            <v>2706.03</v>
          </cell>
          <cell r="H1209">
            <v>3</v>
          </cell>
        </row>
        <row r="1210">
          <cell r="D1210">
            <v>21012397</v>
          </cell>
          <cell r="E1210" t="str">
            <v>VENTOS DE SAO VIRGILIO 02 ENERGIAS RENOVAVEIS S/A</v>
          </cell>
          <cell r="F1210">
            <v>0</v>
          </cell>
          <cell r="G1210">
            <v>9597.7900000000009</v>
          </cell>
          <cell r="H1210">
            <v>10</v>
          </cell>
        </row>
        <row r="1211">
          <cell r="D1211">
            <v>21012398</v>
          </cell>
          <cell r="E1211" t="str">
            <v>DELTA COMERCIALIZADORA DE ENERGIA LTDA</v>
          </cell>
          <cell r="F1211">
            <v>0</v>
          </cell>
          <cell r="G1211">
            <v>0</v>
          </cell>
          <cell r="H1211">
            <v>0</v>
          </cell>
        </row>
        <row r="1212">
          <cell r="D1212">
            <v>21012399</v>
          </cell>
          <cell r="E1212" t="str">
            <v>CARNAUBA GERACAO DE ENERGIA S/A</v>
          </cell>
          <cell r="F1212">
            <v>0</v>
          </cell>
          <cell r="G1212">
            <v>4922.97</v>
          </cell>
          <cell r="H1212">
            <v>5</v>
          </cell>
        </row>
        <row r="1213">
          <cell r="D1213">
            <v>21012400</v>
          </cell>
          <cell r="E1213" t="str">
            <v>TAMBORIL ENERGETICA S/A</v>
          </cell>
          <cell r="F1213">
            <v>0</v>
          </cell>
          <cell r="G1213">
            <v>6892.1</v>
          </cell>
          <cell r="H1213">
            <v>7</v>
          </cell>
        </row>
        <row r="1214">
          <cell r="D1214">
            <v>21012401</v>
          </cell>
          <cell r="E1214" t="str">
            <v>VENTOS DE SANTA ALBERTINA ENERGIAS RENOVAVEIS</v>
          </cell>
          <cell r="F1214">
            <v>0</v>
          </cell>
          <cell r="G1214">
            <v>43478.41</v>
          </cell>
          <cell r="H1214">
            <v>43</v>
          </cell>
        </row>
        <row r="1215">
          <cell r="D1215">
            <v>21012402</v>
          </cell>
          <cell r="E1215" t="str">
            <v>PEDRA CHEIROSA II ENERGIA LTDA</v>
          </cell>
          <cell r="F1215">
            <v>0</v>
          </cell>
          <cell r="G1215">
            <v>23339.73</v>
          </cell>
          <cell r="H1215">
            <v>23</v>
          </cell>
        </row>
        <row r="1216">
          <cell r="D1216">
            <v>21012403</v>
          </cell>
          <cell r="E1216" t="str">
            <v>PEDRA CHEIROSA I ENERGIA S/A</v>
          </cell>
          <cell r="F1216">
            <v>0</v>
          </cell>
          <cell r="G1216">
            <v>25293.65</v>
          </cell>
          <cell r="H1216">
            <v>25</v>
          </cell>
        </row>
        <row r="1217">
          <cell r="D1217">
            <v>21012404</v>
          </cell>
          <cell r="E1217" t="str">
            <v>GESTAMP EOLICA BOA ESPERANÇA I S/A</v>
          </cell>
          <cell r="F1217">
            <v>0</v>
          </cell>
          <cell r="G1217">
            <v>4289.42</v>
          </cell>
          <cell r="H1217">
            <v>4</v>
          </cell>
        </row>
        <row r="1218">
          <cell r="D1218">
            <v>21012405</v>
          </cell>
          <cell r="E1218" t="str">
            <v>CANOAS ENERGIA RENOVAVEIS S/A</v>
          </cell>
          <cell r="F1218">
            <v>0</v>
          </cell>
          <cell r="G1218">
            <v>0</v>
          </cell>
          <cell r="H1218">
            <v>0</v>
          </cell>
        </row>
        <row r="1219">
          <cell r="D1219">
            <v>21012406</v>
          </cell>
          <cell r="E1219" t="str">
            <v>CENTRAL EOLICA CACIMBAS</v>
          </cell>
          <cell r="F1219">
            <v>0</v>
          </cell>
          <cell r="G1219">
            <v>34175.699999999997</v>
          </cell>
          <cell r="H1219">
            <v>34</v>
          </cell>
        </row>
        <row r="1220">
          <cell r="D1220">
            <v>21012407</v>
          </cell>
          <cell r="E1220" t="str">
            <v>CENTRAL EOLICA ESTRELA S/A</v>
          </cell>
          <cell r="F1220">
            <v>0</v>
          </cell>
          <cell r="G1220">
            <v>47104.44</v>
          </cell>
          <cell r="H1220">
            <v>47</v>
          </cell>
        </row>
        <row r="1221">
          <cell r="D1221">
            <v>21012408</v>
          </cell>
          <cell r="E1221" t="str">
            <v>CENTRAL EOLICA SANTA MONICA S/A</v>
          </cell>
          <cell r="F1221">
            <v>0</v>
          </cell>
          <cell r="G1221">
            <v>34080.06</v>
          </cell>
          <cell r="H1221">
            <v>34</v>
          </cell>
        </row>
        <row r="1222">
          <cell r="D1222">
            <v>21012409</v>
          </cell>
          <cell r="E1222" t="str">
            <v>CENTRAL EOLICA PARQUE VII S/A</v>
          </cell>
          <cell r="F1222">
            <v>0</v>
          </cell>
          <cell r="G1222">
            <v>8462.8799999999992</v>
          </cell>
          <cell r="H1222">
            <v>8</v>
          </cell>
        </row>
        <row r="1223">
          <cell r="D1223">
            <v>21012410</v>
          </cell>
          <cell r="E1223" t="str">
            <v>CENTRAL EOLICA PARQUE VI S/A</v>
          </cell>
          <cell r="F1223">
            <v>0</v>
          </cell>
          <cell r="G1223">
            <v>8429.36</v>
          </cell>
          <cell r="H1223">
            <v>8</v>
          </cell>
        </row>
        <row r="1224">
          <cell r="D1224">
            <v>21012411</v>
          </cell>
          <cell r="E1224" t="str">
            <v>USINA SANTO ANGELO</v>
          </cell>
          <cell r="F1224">
            <v>0</v>
          </cell>
          <cell r="G1224">
            <v>22465</v>
          </cell>
          <cell r="H1224">
            <v>22</v>
          </cell>
        </row>
        <row r="1225">
          <cell r="D1225">
            <v>21012412</v>
          </cell>
          <cell r="E1225" t="str">
            <v>LAGOA 1 ENERGIA RENOVAVEL</v>
          </cell>
          <cell r="F1225">
            <v>0</v>
          </cell>
          <cell r="G1225">
            <v>0</v>
          </cell>
          <cell r="H1225">
            <v>0</v>
          </cell>
        </row>
        <row r="1226">
          <cell r="D1226">
            <v>21012413</v>
          </cell>
          <cell r="E1226" t="str">
            <v>LAGOA 2 ENERGIA RENOVAVEL</v>
          </cell>
          <cell r="F1226">
            <v>0</v>
          </cell>
          <cell r="G1226">
            <v>9461.59</v>
          </cell>
          <cell r="H1226">
            <v>9</v>
          </cell>
        </row>
        <row r="1227">
          <cell r="D1227">
            <v>21012414</v>
          </cell>
          <cell r="E1227" t="str">
            <v>PINHAL GERADORA DE ENERGIA SA</v>
          </cell>
          <cell r="F1227">
            <v>0</v>
          </cell>
          <cell r="G1227">
            <v>4462.93</v>
          </cell>
          <cell r="H1227">
            <v>4</v>
          </cell>
        </row>
        <row r="1228">
          <cell r="D1228">
            <v>21012415</v>
          </cell>
          <cell r="E1228" t="str">
            <v>EUCLIDES MACIEL ENERGÉTICA S/A.</v>
          </cell>
          <cell r="F1228">
            <v>0</v>
          </cell>
          <cell r="G1228">
            <v>20611</v>
          </cell>
          <cell r="H1228">
            <v>21</v>
          </cell>
        </row>
        <row r="1229">
          <cell r="D1229">
            <v>21012416</v>
          </cell>
          <cell r="E1229" t="str">
            <v>DEAL COMERCIALIZADORA DE ENERGIA LTDA</v>
          </cell>
          <cell r="F1229">
            <v>0</v>
          </cell>
          <cell r="G1229">
            <v>0</v>
          </cell>
          <cell r="H1229">
            <v>0</v>
          </cell>
        </row>
        <row r="1230">
          <cell r="D1230">
            <v>21012417</v>
          </cell>
          <cell r="E1230" t="str">
            <v>CERRADINHO BIOENERGIA S/A</v>
          </cell>
          <cell r="F1230">
            <v>0</v>
          </cell>
          <cell r="G1230">
            <v>16038.67</v>
          </cell>
          <cell r="H1230">
            <v>16</v>
          </cell>
        </row>
        <row r="1231">
          <cell r="D1231">
            <v>21012418</v>
          </cell>
          <cell r="E1231" t="str">
            <v>ENEL GREEN POWER CRISTALANDIA I EOLICA S/A</v>
          </cell>
          <cell r="F1231">
            <v>0</v>
          </cell>
          <cell r="G1231">
            <v>18487.8</v>
          </cell>
          <cell r="H1231">
            <v>18</v>
          </cell>
        </row>
        <row r="1232">
          <cell r="D1232">
            <v>21012419</v>
          </cell>
          <cell r="E1232" t="str">
            <v>ENEL GREEN POWER CRISTALANDIA II EOLICA S/A</v>
          </cell>
          <cell r="F1232">
            <v>0</v>
          </cell>
          <cell r="G1232">
            <v>37013.919999999998</v>
          </cell>
          <cell r="H1232">
            <v>37</v>
          </cell>
        </row>
        <row r="1233">
          <cell r="D1233">
            <v>21012420</v>
          </cell>
          <cell r="E1233" t="str">
            <v>ENEL GREEN POWER MORRO DO CHAPEU II EOLICA S/A</v>
          </cell>
          <cell r="F1233">
            <v>0</v>
          </cell>
          <cell r="G1233">
            <v>10926.54</v>
          </cell>
          <cell r="H1233">
            <v>11</v>
          </cell>
        </row>
        <row r="1234">
          <cell r="D1234">
            <v>21012421</v>
          </cell>
          <cell r="E1234" t="str">
            <v>ENEL GREEN POWER MORRO DO CHAPEU I EOLICA S/A</v>
          </cell>
          <cell r="F1234">
            <v>0</v>
          </cell>
          <cell r="G1234">
            <v>11775.63</v>
          </cell>
          <cell r="H1234">
            <v>12</v>
          </cell>
        </row>
        <row r="1235">
          <cell r="D1235">
            <v>21012423</v>
          </cell>
          <cell r="E1235" t="str">
            <v>ZILLOR QUATÁ FAZENDA SÃO JOSÉ</v>
          </cell>
          <cell r="F1235">
            <v>0</v>
          </cell>
          <cell r="G1235">
            <v>21918.42</v>
          </cell>
          <cell r="H1235">
            <v>22</v>
          </cell>
        </row>
        <row r="1236">
          <cell r="D1236">
            <v>21012424</v>
          </cell>
          <cell r="E1236" t="str">
            <v>CENTRAL EOLICA PARQUE III S/A</v>
          </cell>
          <cell r="F1236">
            <v>0</v>
          </cell>
          <cell r="G1236">
            <v>8252.86</v>
          </cell>
          <cell r="H1236">
            <v>8</v>
          </cell>
        </row>
        <row r="1237">
          <cell r="D1237">
            <v>21012425</v>
          </cell>
          <cell r="E1237" t="str">
            <v>CENTRAL EOLICA PARQUE IV S/A</v>
          </cell>
          <cell r="F1237">
            <v>0</v>
          </cell>
          <cell r="G1237">
            <v>8019.1</v>
          </cell>
          <cell r="H1237">
            <v>8</v>
          </cell>
        </row>
        <row r="1238">
          <cell r="D1238">
            <v>21012426</v>
          </cell>
          <cell r="E1238" t="str">
            <v>EOLICA PARQUE V S/A</v>
          </cell>
          <cell r="F1238">
            <v>0</v>
          </cell>
          <cell r="G1238">
            <v>8241.16</v>
          </cell>
          <cell r="H1238">
            <v>8</v>
          </cell>
        </row>
        <row r="1239">
          <cell r="D1239">
            <v>21012427</v>
          </cell>
          <cell r="E1239" t="str">
            <v>CENTRAL EOLICA PARQUE XXI S/A</v>
          </cell>
          <cell r="F1239">
            <v>0</v>
          </cell>
          <cell r="G1239">
            <v>8072.34</v>
          </cell>
          <cell r="H1239">
            <v>8</v>
          </cell>
        </row>
        <row r="1240">
          <cell r="D1240">
            <v>21012428</v>
          </cell>
          <cell r="E1240" t="str">
            <v>EOLICA OURO VERDE SPE S/A</v>
          </cell>
          <cell r="F1240">
            <v>0</v>
          </cell>
          <cell r="G1240">
            <v>44540.98</v>
          </cell>
          <cell r="H1240">
            <v>45</v>
          </cell>
        </row>
        <row r="1241">
          <cell r="D1241">
            <v>21012429</v>
          </cell>
          <cell r="E1241" t="str">
            <v>ENEL GREEN POWER FAZENDA S/A</v>
          </cell>
          <cell r="F1241">
            <v>0</v>
          </cell>
          <cell r="G1241">
            <v>14181.76</v>
          </cell>
          <cell r="H1241">
            <v>14</v>
          </cell>
        </row>
        <row r="1242">
          <cell r="D1242">
            <v>21012430</v>
          </cell>
          <cell r="E1242" t="str">
            <v>ENEL GREEN POWER CABEÇA DE BOI S/A</v>
          </cell>
          <cell r="F1242">
            <v>0</v>
          </cell>
          <cell r="G1242">
            <v>21193.37</v>
          </cell>
          <cell r="H1242">
            <v>21</v>
          </cell>
        </row>
        <row r="1243">
          <cell r="D1243">
            <v>21012431</v>
          </cell>
          <cell r="E1243" t="str">
            <v>ENEL GREEN POWER SALTO APIACÁS S/A</v>
          </cell>
          <cell r="F1243">
            <v>0</v>
          </cell>
          <cell r="G1243">
            <v>34959.910000000003</v>
          </cell>
          <cell r="H1243">
            <v>35</v>
          </cell>
        </row>
        <row r="1244">
          <cell r="D1244">
            <v>21012432</v>
          </cell>
          <cell r="E1244" t="str">
            <v>ERB ARATINGA S/A</v>
          </cell>
          <cell r="F1244">
            <v>0</v>
          </cell>
          <cell r="G1244">
            <v>5253.04</v>
          </cell>
          <cell r="H1244">
            <v>5</v>
          </cell>
        </row>
        <row r="1245">
          <cell r="D1245">
            <v>21012433</v>
          </cell>
          <cell r="E1245" t="str">
            <v>USINA ELDORADO S/A</v>
          </cell>
          <cell r="F1245">
            <v>0</v>
          </cell>
          <cell r="G1245">
            <v>47088.65</v>
          </cell>
          <cell r="H1245">
            <v>47</v>
          </cell>
        </row>
        <row r="1246">
          <cell r="D1246">
            <v>21012434</v>
          </cell>
          <cell r="E1246" t="str">
            <v>BIOELETRICIDADE VISTA ALEGRE II S/A</v>
          </cell>
          <cell r="F1246">
            <v>0</v>
          </cell>
          <cell r="G1246">
            <v>32883.449999999997</v>
          </cell>
          <cell r="H1246">
            <v>33</v>
          </cell>
        </row>
        <row r="1247">
          <cell r="D1247">
            <v>21012435</v>
          </cell>
          <cell r="E1247" t="str">
            <v>BIOMASSA SANTA CANDIDA II LTDA</v>
          </cell>
          <cell r="F1247">
            <v>0</v>
          </cell>
          <cell r="G1247">
            <v>46008.15</v>
          </cell>
          <cell r="H1247">
            <v>46</v>
          </cell>
        </row>
        <row r="1248">
          <cell r="D1248">
            <v>21012436</v>
          </cell>
          <cell r="E1248" t="str">
            <v>PARQUE EÓLICO LARANJEIRAS III S/A</v>
          </cell>
          <cell r="F1248">
            <v>0</v>
          </cell>
          <cell r="G1248">
            <v>2986.61</v>
          </cell>
          <cell r="H1248">
            <v>3</v>
          </cell>
        </row>
        <row r="1249">
          <cell r="D1249">
            <v>21012437</v>
          </cell>
          <cell r="E1249" t="str">
            <v>PARQUE EÓLICO LARANJEIRAS IX S/A</v>
          </cell>
          <cell r="F1249">
            <v>0</v>
          </cell>
          <cell r="G1249">
            <v>2142.3000000000002</v>
          </cell>
          <cell r="H1249">
            <v>2</v>
          </cell>
        </row>
        <row r="1250">
          <cell r="D1250">
            <v>21012438</v>
          </cell>
          <cell r="E1250" t="str">
            <v>LAJARI ENERGETICA S/A</v>
          </cell>
          <cell r="F1250">
            <v>0</v>
          </cell>
          <cell r="G1250">
            <v>2132.73</v>
          </cell>
          <cell r="H1250">
            <v>2</v>
          </cell>
        </row>
        <row r="1251">
          <cell r="D1251">
            <v>21012439</v>
          </cell>
          <cell r="E1251" t="str">
            <v>ALBIOMA ESPLANADA ENERGIA S/A</v>
          </cell>
          <cell r="F1251">
            <v>0</v>
          </cell>
          <cell r="G1251">
            <v>11386.67</v>
          </cell>
          <cell r="H1251">
            <v>11</v>
          </cell>
        </row>
        <row r="1252">
          <cell r="D1252">
            <v>21012440</v>
          </cell>
          <cell r="E1252" t="str">
            <v>BROOKFILD - GERAÇÃO BIOMASSA VISTA ALEGRE I S/A</v>
          </cell>
          <cell r="F1252">
            <v>0</v>
          </cell>
          <cell r="G1252">
            <v>22847.61</v>
          </cell>
          <cell r="H1252">
            <v>23</v>
          </cell>
        </row>
        <row r="1253">
          <cell r="D1253">
            <v>21012441</v>
          </cell>
          <cell r="E1253" t="str">
            <v>CENTRAIS EOLICAS UMBURANAS 16 LTDA</v>
          </cell>
          <cell r="F1253">
            <v>0</v>
          </cell>
          <cell r="G1253">
            <v>6262.78</v>
          </cell>
          <cell r="H1253">
            <v>6</v>
          </cell>
        </row>
        <row r="1254">
          <cell r="D1254">
            <v>21012442</v>
          </cell>
          <cell r="E1254" t="str">
            <v>CENTRAL GER EOL SÃO MIGUEL I S/A</v>
          </cell>
          <cell r="F1254">
            <v>0</v>
          </cell>
          <cell r="G1254">
            <v>0</v>
          </cell>
          <cell r="H1254">
            <v>0</v>
          </cell>
        </row>
        <row r="1255">
          <cell r="D1255">
            <v>21012443</v>
          </cell>
          <cell r="E1255" t="str">
            <v>CENTRAL GER EOL SÃO MIGUEL II S/A</v>
          </cell>
          <cell r="F1255">
            <v>0</v>
          </cell>
          <cell r="G1255">
            <v>0</v>
          </cell>
          <cell r="H1255">
            <v>0</v>
          </cell>
        </row>
        <row r="1256">
          <cell r="D1256">
            <v>21012444</v>
          </cell>
          <cell r="E1256" t="str">
            <v>CENTRAL GER EOL SÃO MIGUEL III S/A</v>
          </cell>
          <cell r="F1256">
            <v>0</v>
          </cell>
          <cell r="G1256">
            <v>0</v>
          </cell>
          <cell r="H1256">
            <v>0</v>
          </cell>
        </row>
        <row r="1257">
          <cell r="D1257">
            <v>21012445</v>
          </cell>
          <cell r="E1257" t="str">
            <v>CENTRAL GER EOL SÃO BENTO NORTE I S/A</v>
          </cell>
          <cell r="F1257">
            <v>0</v>
          </cell>
          <cell r="G1257">
            <v>0</v>
          </cell>
          <cell r="H1257">
            <v>0</v>
          </cell>
        </row>
        <row r="1258">
          <cell r="D1258">
            <v>21012446</v>
          </cell>
          <cell r="E1258" t="str">
            <v>CENTRAL GER EOL SÃO BENTO NORTE II S/A</v>
          </cell>
          <cell r="F1258">
            <v>0</v>
          </cell>
          <cell r="G1258">
            <v>0</v>
          </cell>
          <cell r="H1258">
            <v>0</v>
          </cell>
        </row>
        <row r="1259">
          <cell r="D1259">
            <v>21012447</v>
          </cell>
          <cell r="E1259" t="str">
            <v>CENTRAL GER EOL SÃO BENTO NORTE III S/A</v>
          </cell>
          <cell r="F1259">
            <v>0</v>
          </cell>
          <cell r="G1259">
            <v>0</v>
          </cell>
          <cell r="H1259">
            <v>0</v>
          </cell>
        </row>
        <row r="1260">
          <cell r="D1260">
            <v>21012448</v>
          </cell>
          <cell r="E1260" t="str">
            <v>TEREOS AÇUCAR E ENERGIA BRASIL S/A - CRUZ ALTA (MATRIZ)</v>
          </cell>
          <cell r="F1260">
            <v>0</v>
          </cell>
          <cell r="G1260">
            <v>0</v>
          </cell>
          <cell r="H1260">
            <v>0</v>
          </cell>
        </row>
        <row r="1261">
          <cell r="D1261">
            <v>21012449</v>
          </cell>
          <cell r="E1261" t="str">
            <v>USINA TERMELÉTRICA PAMPA SUL</v>
          </cell>
          <cell r="F1261">
            <v>0</v>
          </cell>
          <cell r="G1261">
            <v>0</v>
          </cell>
          <cell r="H1261">
            <v>0</v>
          </cell>
        </row>
        <row r="1262">
          <cell r="D1262">
            <v>21012450</v>
          </cell>
          <cell r="E1262" t="str">
            <v>CENTRAIS EOLICAS BELA VISTA XV LTDA</v>
          </cell>
          <cell r="F1262">
            <v>0</v>
          </cell>
          <cell r="G1262">
            <v>4507.6400000000003</v>
          </cell>
          <cell r="H1262">
            <v>5</v>
          </cell>
        </row>
        <row r="1263">
          <cell r="D1263">
            <v>21012466</v>
          </cell>
          <cell r="E1263" t="str">
            <v>ENEL GREEN POWER PROJETOS I S/A (VOLTA GRANDE COTAS)</v>
          </cell>
          <cell r="F1263">
            <v>0</v>
          </cell>
          <cell r="G1263" t="e">
            <v>#N/A</v>
          </cell>
          <cell r="H1263" t="e">
            <v>#N/A</v>
          </cell>
        </row>
        <row r="1264">
          <cell r="D1264">
            <v>21012467</v>
          </cell>
          <cell r="E1264" t="str">
            <v>CENTRAIS EÓLICAS UMBURANAS 15 LTDA</v>
          </cell>
          <cell r="F1264">
            <v>0</v>
          </cell>
          <cell r="G1264">
            <v>7103.7</v>
          </cell>
          <cell r="H1264">
            <v>7</v>
          </cell>
        </row>
        <row r="1265">
          <cell r="D1265">
            <v>21012468</v>
          </cell>
          <cell r="E1265" t="str">
            <v>CENTRAIS EÓLICAS UMBURANAS 14 LTDA</v>
          </cell>
          <cell r="F1265">
            <v>0</v>
          </cell>
          <cell r="G1265">
            <v>6841.58</v>
          </cell>
          <cell r="H1265">
            <v>7</v>
          </cell>
        </row>
        <row r="1266">
          <cell r="D1266">
            <v>21012469</v>
          </cell>
          <cell r="E1266" t="str">
            <v>CENTRAIS EÓLICAS UMBURANAS 18 LTDA</v>
          </cell>
          <cell r="F1266">
            <v>0</v>
          </cell>
          <cell r="G1266">
            <v>4227.42</v>
          </cell>
          <cell r="H1266">
            <v>4</v>
          </cell>
        </row>
        <row r="1267">
          <cell r="D1267">
            <v>21012471</v>
          </cell>
          <cell r="E1267" t="str">
            <v>TONON BIOENERGIA S/A</v>
          </cell>
          <cell r="F1267">
            <v>0</v>
          </cell>
          <cell r="G1267">
            <v>0</v>
          </cell>
          <cell r="H1267">
            <v>0</v>
          </cell>
        </row>
        <row r="1268">
          <cell r="D1268">
            <v>21013</v>
          </cell>
          <cell r="E1268" t="str">
            <v>MATERIAIS E SERVIÇOS</v>
          </cell>
          <cell r="F1268">
            <v>44837</v>
          </cell>
          <cell r="G1268">
            <v>20101101.670000002</v>
          </cell>
          <cell r="H1268">
            <v>20101</v>
          </cell>
        </row>
        <row r="1269">
          <cell r="D1269">
            <v>21013002</v>
          </cell>
          <cell r="E1269" t="str">
            <v>FORNECEDORES DIVERSOS</v>
          </cell>
          <cell r="F1269">
            <v>44837</v>
          </cell>
          <cell r="G1269">
            <v>20101101.670000002</v>
          </cell>
          <cell r="H1269">
            <v>20101</v>
          </cell>
        </row>
        <row r="1270">
          <cell r="D1270">
            <v>2101301</v>
          </cell>
          <cell r="E1270" t="str">
            <v>MATERIAIS E SERVIÇOS</v>
          </cell>
          <cell r="F1270">
            <v>0</v>
          </cell>
          <cell r="G1270" t="e">
            <v>#N/A</v>
          </cell>
          <cell r="H1270" t="e">
            <v>#N/A</v>
          </cell>
        </row>
        <row r="1271">
          <cell r="D1271">
            <v>2101302</v>
          </cell>
          <cell r="E1271" t="str">
            <v>INDENIZAÇÕES DIVERSAS</v>
          </cell>
          <cell r="F1271">
            <v>0</v>
          </cell>
          <cell r="G1271" t="e">
            <v>#N/A</v>
          </cell>
          <cell r="H1271" t="e">
            <v>#N/A</v>
          </cell>
        </row>
        <row r="1272">
          <cell r="D1272">
            <v>2101303</v>
          </cell>
          <cell r="E1272" t="str">
            <v>PROVISÃO DE MATERIAS E SERVIÇOS</v>
          </cell>
          <cell r="F1272">
            <v>0</v>
          </cell>
          <cell r="G1272" t="e">
            <v>#N/A</v>
          </cell>
          <cell r="H1272" t="e">
            <v>#N/A</v>
          </cell>
        </row>
        <row r="1273">
          <cell r="D1273">
            <v>21014</v>
          </cell>
          <cell r="E1273" t="str">
            <v>COMPRA DE ENERGIA ELÉTRICA</v>
          </cell>
          <cell r="F1273">
            <v>141419</v>
          </cell>
          <cell r="G1273">
            <v>34633571.909999996</v>
          </cell>
          <cell r="H1273">
            <v>34634</v>
          </cell>
        </row>
        <row r="1274">
          <cell r="D1274">
            <v>21014001</v>
          </cell>
          <cell r="E1274" t="str">
            <v>CCEE</v>
          </cell>
          <cell r="F1274">
            <v>75450</v>
          </cell>
          <cell r="G1274">
            <v>22547449.289999999</v>
          </cell>
          <cell r="H1274">
            <v>22547</v>
          </cell>
        </row>
        <row r="1275">
          <cell r="D1275">
            <v>21014002</v>
          </cell>
          <cell r="E1275" t="str">
            <v>CCEE- CONTRATO DE COTAS DE GARANTIA FISICA - CCGF</v>
          </cell>
          <cell r="F1275">
            <v>52609</v>
          </cell>
          <cell r="G1275">
            <v>9263045.0800000001</v>
          </cell>
          <cell r="H1275">
            <v>9263</v>
          </cell>
        </row>
        <row r="1276">
          <cell r="D1276">
            <v>21014003</v>
          </cell>
          <cell r="E1276" t="str">
            <v>CCEE - COTAS PARTES ENERGIA ANGRA I E II</v>
          </cell>
          <cell r="F1276">
            <v>13360</v>
          </cell>
          <cell r="G1276">
            <v>2823077.54</v>
          </cell>
          <cell r="H1276">
            <v>2823</v>
          </cell>
        </row>
        <row r="1277">
          <cell r="D1277">
            <v>21014004</v>
          </cell>
          <cell r="E1277" t="str">
            <v>CCEE - ENCARGO DE ENERGIA DE RESERVA</v>
          </cell>
          <cell r="F1277">
            <v>0</v>
          </cell>
          <cell r="G1277">
            <v>0</v>
          </cell>
          <cell r="H1277">
            <v>0</v>
          </cell>
        </row>
        <row r="1278">
          <cell r="D1278">
            <v>2101901</v>
          </cell>
          <cell r="E1278" t="str">
            <v>REPASSE DE ENERGIA LIVRE</v>
          </cell>
          <cell r="F1278">
            <v>0</v>
          </cell>
          <cell r="G1278" t="e">
            <v>#N/A</v>
          </cell>
          <cell r="H1278" t="e">
            <v>#N/A</v>
          </cell>
        </row>
        <row r="1279">
          <cell r="D1279">
            <v>2101902</v>
          </cell>
          <cell r="E1279" t="str">
            <v>RETENÇÃO CONTRATUAL</v>
          </cell>
          <cell r="F1279">
            <v>0</v>
          </cell>
          <cell r="G1279" t="e">
            <v>#N/A</v>
          </cell>
          <cell r="H1279" t="e">
            <v>#N/A</v>
          </cell>
        </row>
        <row r="1280">
          <cell r="D1280">
            <v>2102</v>
          </cell>
          <cell r="E1280" t="str">
            <v>EMPRÉSTIMOS, FINANCIAMENTOS E DEBÊNTURES</v>
          </cell>
          <cell r="F1280">
            <v>225519</v>
          </cell>
          <cell r="G1280">
            <v>154032164.68000001</v>
          </cell>
          <cell r="H1280">
            <v>154032</v>
          </cell>
        </row>
        <row r="1281">
          <cell r="D1281">
            <v>21021</v>
          </cell>
          <cell r="E1281" t="str">
            <v>EMPRÉSTIMOS E FINANCIAMENTOS</v>
          </cell>
          <cell r="F1281">
            <v>225519</v>
          </cell>
          <cell r="G1281">
            <v>154032164.68000001</v>
          </cell>
          <cell r="H1281">
            <v>154032</v>
          </cell>
        </row>
        <row r="1282">
          <cell r="D1282">
            <v>2102101</v>
          </cell>
          <cell r="E1282" t="str">
            <v>MOEDA NACIONAL</v>
          </cell>
          <cell r="F1282">
            <v>225519</v>
          </cell>
          <cell r="G1282">
            <v>154032164.68000001</v>
          </cell>
          <cell r="H1282">
            <v>154032</v>
          </cell>
        </row>
        <row r="1283">
          <cell r="D1283">
            <v>210210101</v>
          </cell>
          <cell r="E1283" t="str">
            <v>PRINCIPAL</v>
          </cell>
          <cell r="F1283">
            <v>189115</v>
          </cell>
          <cell r="G1283">
            <v>146735245.28</v>
          </cell>
          <cell r="H1283">
            <v>146735</v>
          </cell>
        </row>
        <row r="1284">
          <cell r="D1284">
            <v>21021010101</v>
          </cell>
          <cell r="E1284" t="str">
            <v>ELETROBRAS</v>
          </cell>
          <cell r="F1284">
            <v>187082</v>
          </cell>
          <cell r="G1284">
            <v>145718673.53</v>
          </cell>
          <cell r="H1284">
            <v>145719</v>
          </cell>
        </row>
        <row r="1285">
          <cell r="D1285">
            <v>2102101010101</v>
          </cell>
          <cell r="E1285" t="str">
            <v>ELETROBRAS - RGR</v>
          </cell>
          <cell r="F1285">
            <v>7882</v>
          </cell>
          <cell r="G1285">
            <v>7259426.5800000001</v>
          </cell>
          <cell r="H1285">
            <v>7259</v>
          </cell>
        </row>
        <row r="1286">
          <cell r="D1286">
            <v>210210101010112</v>
          </cell>
          <cell r="E1286" t="str">
            <v>ELETROBRAS ECF-004/2004-RGR</v>
          </cell>
          <cell r="F1286">
            <v>531</v>
          </cell>
          <cell r="G1286">
            <v>486912.14</v>
          </cell>
          <cell r="H1286">
            <v>487</v>
          </cell>
        </row>
        <row r="1287">
          <cell r="D1287">
            <v>210210101010116</v>
          </cell>
          <cell r="E1287" t="str">
            <v>ELETROBRAS ECF- 107/2005-RGR</v>
          </cell>
          <cell r="F1287">
            <v>639</v>
          </cell>
          <cell r="G1287">
            <v>692246.07</v>
          </cell>
          <cell r="H1287">
            <v>692</v>
          </cell>
        </row>
        <row r="1288">
          <cell r="D1288">
            <v>210210101010124</v>
          </cell>
          <cell r="E1288" t="str">
            <v>ELETROBRAS ECFS 171/2007-RGR</v>
          </cell>
          <cell r="F1288">
            <v>874</v>
          </cell>
          <cell r="G1288">
            <v>946515.41</v>
          </cell>
          <cell r="H1288">
            <v>947</v>
          </cell>
        </row>
        <row r="1289">
          <cell r="D1289">
            <v>210210101010125</v>
          </cell>
          <cell r="E1289" t="str">
            <v>ELETROBRAS ECFS 196/2007-RGR</v>
          </cell>
          <cell r="F1289">
            <v>676</v>
          </cell>
          <cell r="G1289">
            <v>732869.76</v>
          </cell>
          <cell r="H1289">
            <v>733</v>
          </cell>
        </row>
        <row r="1290">
          <cell r="D1290">
            <v>210210101010132</v>
          </cell>
          <cell r="E1290" t="str">
            <v>ELETROBRAS ECFS-242/2008-RGR</v>
          </cell>
          <cell r="F1290">
            <v>1133</v>
          </cell>
          <cell r="G1290">
            <v>1227405.32</v>
          </cell>
          <cell r="H1290">
            <v>1227</v>
          </cell>
        </row>
        <row r="1291">
          <cell r="D1291">
            <v>210210101010133</v>
          </cell>
          <cell r="E1291" t="str">
            <v>ELETROBRAS ECFS-250/2009-RGR</v>
          </cell>
          <cell r="F1291">
            <v>936</v>
          </cell>
          <cell r="G1291">
            <v>1020585.91</v>
          </cell>
          <cell r="H1291">
            <v>1021</v>
          </cell>
        </row>
        <row r="1292">
          <cell r="D1292">
            <v>210210101010134</v>
          </cell>
          <cell r="E1292" t="str">
            <v>ELETROBRAS ECFS-311/2010-RGR</v>
          </cell>
          <cell r="F1292">
            <v>741</v>
          </cell>
          <cell r="G1292">
            <v>854866.65</v>
          </cell>
          <cell r="H1292">
            <v>855</v>
          </cell>
        </row>
        <row r="1293">
          <cell r="D1293">
            <v>210210101010140</v>
          </cell>
          <cell r="E1293" t="str">
            <v>ELETROBRAS ECFS-326/2012 - RGR</v>
          </cell>
          <cell r="F1293">
            <v>811</v>
          </cell>
          <cell r="G1293">
            <v>1298025.32</v>
          </cell>
          <cell r="H1293">
            <v>1298</v>
          </cell>
        </row>
        <row r="1294">
          <cell r="D1294">
            <v>210210101010141</v>
          </cell>
          <cell r="E1294" t="str">
            <v>ELETROBRAS ECF-3324/2016- RGR</v>
          </cell>
          <cell r="F1294">
            <v>0</v>
          </cell>
          <cell r="G1294" t="e">
            <v>#N/A</v>
          </cell>
          <cell r="H1294" t="e">
            <v>#N/A</v>
          </cell>
        </row>
        <row r="1295">
          <cell r="D1295">
            <v>210210101010142</v>
          </cell>
          <cell r="E1295" t="str">
            <v>ELETROBRAS ECF-3335/2017- RGR</v>
          </cell>
          <cell r="F1295">
            <v>0</v>
          </cell>
          <cell r="G1295" t="e">
            <v>#N/A</v>
          </cell>
          <cell r="H1295" t="e">
            <v>#N/A</v>
          </cell>
        </row>
        <row r="1296">
          <cell r="D1296">
            <v>2102101010102</v>
          </cell>
          <cell r="E1296" t="str">
            <v>ELETROBRAS-RO</v>
          </cell>
          <cell r="F1296">
            <v>179200</v>
          </cell>
          <cell r="G1296">
            <v>138459246.94999999</v>
          </cell>
          <cell r="H1296">
            <v>138459</v>
          </cell>
        </row>
        <row r="1297">
          <cell r="D1297">
            <v>210210101010201</v>
          </cell>
          <cell r="E1297" t="str">
            <v>ELETROBRAS ECF-2860/2010-RO</v>
          </cell>
          <cell r="F1297">
            <v>4504</v>
          </cell>
          <cell r="G1297">
            <v>4879190.12</v>
          </cell>
          <cell r="H1297">
            <v>4879</v>
          </cell>
        </row>
        <row r="1298">
          <cell r="D1298">
            <v>210210101010202</v>
          </cell>
          <cell r="E1298" t="str">
            <v>ELETROBRAS ECF-2880/2010-RO</v>
          </cell>
          <cell r="F1298">
            <v>4929</v>
          </cell>
          <cell r="G1298">
            <v>5339541.13</v>
          </cell>
          <cell r="H1298">
            <v>5340</v>
          </cell>
        </row>
        <row r="1299">
          <cell r="D1299">
            <v>210210101010203</v>
          </cell>
          <cell r="E1299" t="str">
            <v>ELETROBRAS ECFS-2900/2010 - RO</v>
          </cell>
          <cell r="F1299">
            <v>4845</v>
          </cell>
          <cell r="G1299">
            <v>5248575.8899999997</v>
          </cell>
          <cell r="H1299">
            <v>5249</v>
          </cell>
        </row>
        <row r="1300">
          <cell r="D1300">
            <v>210210101010205</v>
          </cell>
          <cell r="E1300" t="str">
            <v>ELETROBRAS ECFS-2917/2011 - RO</v>
          </cell>
          <cell r="F1300">
            <v>4926</v>
          </cell>
          <cell r="G1300">
            <v>5336579.42</v>
          </cell>
          <cell r="H1300">
            <v>5337</v>
          </cell>
        </row>
        <row r="1301">
          <cell r="D1301">
            <v>210210101010206</v>
          </cell>
          <cell r="E1301" t="str">
            <v>ELETROBRAS ECFS-2950/2011 - RO</v>
          </cell>
          <cell r="F1301">
            <v>6920</v>
          </cell>
          <cell r="G1301">
            <v>3460215.13</v>
          </cell>
          <cell r="H1301">
            <v>3460</v>
          </cell>
        </row>
        <row r="1302">
          <cell r="D1302">
            <v>210210101010208</v>
          </cell>
          <cell r="E1302" t="str">
            <v>ELETROBRAS ECFS-2976/2011 - RO</v>
          </cell>
          <cell r="F1302">
            <v>19555</v>
          </cell>
          <cell r="G1302">
            <v>21184126.440000001</v>
          </cell>
          <cell r="H1302">
            <v>21184</v>
          </cell>
        </row>
        <row r="1303">
          <cell r="D1303">
            <v>210210101010209</v>
          </cell>
          <cell r="E1303" t="str">
            <v>ELETROBRAS ECFS-2987/2011 - RO</v>
          </cell>
          <cell r="F1303">
            <v>4919</v>
          </cell>
          <cell r="G1303">
            <v>5328928.26</v>
          </cell>
          <cell r="H1303">
            <v>5329</v>
          </cell>
        </row>
        <row r="1304">
          <cell r="D1304">
            <v>210210101010213</v>
          </cell>
          <cell r="E1304" t="str">
            <v>ELETROBRAS ECF-3012/2013-RO</v>
          </cell>
          <cell r="F1304">
            <v>192</v>
          </cell>
          <cell r="G1304">
            <v>31954.85</v>
          </cell>
          <cell r="H1304">
            <v>32</v>
          </cell>
        </row>
        <row r="1305">
          <cell r="D1305">
            <v>210210101010214</v>
          </cell>
          <cell r="E1305" t="str">
            <v>ELETROBRAS ECF-3051/2013-RO</v>
          </cell>
          <cell r="F1305">
            <v>9199</v>
          </cell>
          <cell r="G1305">
            <v>0</v>
          </cell>
          <cell r="H1305">
            <v>0</v>
          </cell>
        </row>
        <row r="1306">
          <cell r="D1306">
            <v>210210101010215</v>
          </cell>
          <cell r="E1306" t="str">
            <v>ELETROBRAS ECF-3059/2013-RO</v>
          </cell>
          <cell r="F1306">
            <v>6745</v>
          </cell>
          <cell r="G1306">
            <v>7306656.9199999999</v>
          </cell>
          <cell r="H1306">
            <v>7307</v>
          </cell>
        </row>
        <row r="1307">
          <cell r="D1307">
            <v>210210101010216</v>
          </cell>
          <cell r="E1307" t="str">
            <v>ELETROBRAS ECF-3065/2013-RO</v>
          </cell>
          <cell r="F1307">
            <v>17648</v>
          </cell>
          <cell r="G1307">
            <v>10294572.35</v>
          </cell>
          <cell r="H1307">
            <v>10295</v>
          </cell>
        </row>
        <row r="1308">
          <cell r="D1308">
            <v>210210101010217</v>
          </cell>
          <cell r="E1308" t="str">
            <v>ELETROBRAS ECF-3070/2013-RO</v>
          </cell>
          <cell r="F1308">
            <v>15970</v>
          </cell>
          <cell r="G1308">
            <v>15969804.98</v>
          </cell>
          <cell r="H1308">
            <v>15970</v>
          </cell>
        </row>
        <row r="1309">
          <cell r="D1309">
            <v>210210101010218</v>
          </cell>
          <cell r="E1309" t="str">
            <v>ELETROBRAS ECF-3071/2013-RO</v>
          </cell>
          <cell r="F1309">
            <v>10894</v>
          </cell>
          <cell r="G1309">
            <v>11801830.039999999</v>
          </cell>
          <cell r="H1309">
            <v>11802</v>
          </cell>
        </row>
        <row r="1310">
          <cell r="D1310">
            <v>210210101010219</v>
          </cell>
          <cell r="E1310" t="str">
            <v>ELETROBRAS ECF-3073/2013-RO</v>
          </cell>
          <cell r="F1310">
            <v>2740</v>
          </cell>
          <cell r="G1310">
            <v>1826397.51</v>
          </cell>
          <cell r="H1310">
            <v>1826</v>
          </cell>
        </row>
        <row r="1311">
          <cell r="D1311">
            <v>210210101010221</v>
          </cell>
          <cell r="E1311" t="str">
            <v>ELETROBRAS ECF-3078/2013-RO</v>
          </cell>
          <cell r="F1311">
            <v>16503</v>
          </cell>
          <cell r="G1311">
            <v>9626690.0500000007</v>
          </cell>
          <cell r="H1311">
            <v>9627</v>
          </cell>
        </row>
        <row r="1312">
          <cell r="D1312">
            <v>210210101010222</v>
          </cell>
          <cell r="E1312" t="str">
            <v>ELETROBRAS ECF-3087/2013-RO</v>
          </cell>
          <cell r="F1312">
            <v>5404</v>
          </cell>
          <cell r="G1312">
            <v>3602909.79</v>
          </cell>
          <cell r="H1312">
            <v>3603</v>
          </cell>
        </row>
        <row r="1313">
          <cell r="D1313">
            <v>210210101010223</v>
          </cell>
          <cell r="E1313" t="str">
            <v>ELETROBRAS ECF-3093/2013-RO</v>
          </cell>
          <cell r="F1313">
            <v>1808</v>
          </cell>
          <cell r="G1313">
            <v>1205496.54</v>
          </cell>
          <cell r="H1313">
            <v>1205</v>
          </cell>
        </row>
        <row r="1314">
          <cell r="D1314">
            <v>210210101010224</v>
          </cell>
          <cell r="E1314" t="str">
            <v>ELETROBRAS ECF-3094/2013-RO</v>
          </cell>
          <cell r="F1314">
            <v>9104</v>
          </cell>
          <cell r="G1314">
            <v>6069649.1900000004</v>
          </cell>
          <cell r="H1314">
            <v>6070</v>
          </cell>
        </row>
        <row r="1315">
          <cell r="D1315">
            <v>210210101010225</v>
          </cell>
          <cell r="E1315" t="str">
            <v>ELETROBRAS ECF-3095/2013-RO</v>
          </cell>
          <cell r="F1315">
            <v>9766</v>
          </cell>
          <cell r="G1315">
            <v>6510462.9800000004</v>
          </cell>
          <cell r="H1315">
            <v>6510</v>
          </cell>
        </row>
        <row r="1316">
          <cell r="D1316">
            <v>210210101010227</v>
          </cell>
          <cell r="E1316" t="str">
            <v>ELETROBRAS ECF-3100/2013-RO</v>
          </cell>
          <cell r="F1316">
            <v>9007</v>
          </cell>
          <cell r="G1316">
            <v>6004702.3099999996</v>
          </cell>
          <cell r="H1316">
            <v>6005</v>
          </cell>
        </row>
        <row r="1317">
          <cell r="D1317">
            <v>210210101010259</v>
          </cell>
          <cell r="E1317" t="str">
            <v>ELETROBRAS RES-262/2015-RO</v>
          </cell>
          <cell r="F1317">
            <v>13623</v>
          </cell>
          <cell r="G1317">
            <v>7430963.0499999998</v>
          </cell>
          <cell r="H1317">
            <v>7431</v>
          </cell>
        </row>
        <row r="1318">
          <cell r="D1318">
            <v>2102101010104</v>
          </cell>
          <cell r="E1318" t="str">
            <v>ELETROBRAS- OUTROS</v>
          </cell>
          <cell r="G1318">
            <v>0</v>
          </cell>
        </row>
        <row r="1319">
          <cell r="D1319">
            <v>210210101010401</v>
          </cell>
          <cell r="E1319" t="str">
            <v>ELETROBRAS RES 338/2015 IBM</v>
          </cell>
          <cell r="G1319">
            <v>0</v>
          </cell>
        </row>
        <row r="1320">
          <cell r="D1320">
            <v>21021010104</v>
          </cell>
          <cell r="E1320" t="str">
            <v>OUTROS - INSTITUIÇÕES FINANCEIRAS</v>
          </cell>
          <cell r="F1320">
            <v>2033</v>
          </cell>
          <cell r="G1320">
            <v>1016571.75</v>
          </cell>
          <cell r="H1320">
            <v>1017</v>
          </cell>
        </row>
        <row r="1321">
          <cell r="D1321">
            <v>2102101010401</v>
          </cell>
          <cell r="E1321" t="str">
            <v>IBM RES 338/2015</v>
          </cell>
          <cell r="F1321">
            <v>1201</v>
          </cell>
          <cell r="G1321">
            <v>600342.16</v>
          </cell>
          <cell r="H1321">
            <v>600</v>
          </cell>
        </row>
        <row r="1322">
          <cell r="D1322">
            <v>2102101010402</v>
          </cell>
          <cell r="E1322" t="str">
            <v>IBM RES 338/2015 CT 9735</v>
          </cell>
          <cell r="F1322">
            <v>832</v>
          </cell>
          <cell r="G1322">
            <v>416229.59</v>
          </cell>
          <cell r="H1322">
            <v>416</v>
          </cell>
        </row>
        <row r="1323">
          <cell r="D1323">
            <v>210210103</v>
          </cell>
          <cell r="E1323" t="str">
            <v>ENCARGOS DE DÍVIDA</v>
          </cell>
          <cell r="F1323">
            <v>36404</v>
          </cell>
          <cell r="G1323">
            <v>7296919.4000000004</v>
          </cell>
          <cell r="H1323">
            <v>7297</v>
          </cell>
        </row>
        <row r="1324">
          <cell r="D1324">
            <v>21021010301</v>
          </cell>
          <cell r="E1324" t="str">
            <v>ELETROBRAS</v>
          </cell>
          <cell r="F1324">
            <v>36404</v>
          </cell>
          <cell r="G1324">
            <v>7296919.4000000004</v>
          </cell>
          <cell r="H1324">
            <v>7297</v>
          </cell>
        </row>
        <row r="1325">
          <cell r="D1325">
            <v>2102101030101</v>
          </cell>
          <cell r="E1325" t="str">
            <v>ELETROBRAS - RGR</v>
          </cell>
          <cell r="F1325">
            <v>0</v>
          </cell>
          <cell r="G1325">
            <v>58374.96</v>
          </cell>
          <cell r="H1325">
            <v>58</v>
          </cell>
        </row>
        <row r="1326">
          <cell r="D1326">
            <v>210210103010112</v>
          </cell>
          <cell r="E1326" t="str">
            <v>ELETROBRAS ECF- 004/2004 - LUZ PARA TODOS-RGR</v>
          </cell>
          <cell r="F1326">
            <v>0</v>
          </cell>
          <cell r="G1326">
            <v>1947.65</v>
          </cell>
          <cell r="H1326">
            <v>2</v>
          </cell>
        </row>
        <row r="1327">
          <cell r="D1327">
            <v>210210103010116</v>
          </cell>
          <cell r="E1327" t="str">
            <v>ELETROBRAS  ECFS 107/2005-RGR</v>
          </cell>
          <cell r="F1327">
            <v>0</v>
          </cell>
          <cell r="G1327">
            <v>3833.98</v>
          </cell>
          <cell r="H1327">
            <v>4</v>
          </cell>
        </row>
        <row r="1328">
          <cell r="D1328">
            <v>210210103010124</v>
          </cell>
          <cell r="E1328" t="str">
            <v>ELETROBRAS ECFS 171/2007-RGR</v>
          </cell>
          <cell r="F1328">
            <v>0</v>
          </cell>
          <cell r="G1328">
            <v>8154.6</v>
          </cell>
          <cell r="H1328">
            <v>8</v>
          </cell>
        </row>
        <row r="1329">
          <cell r="D1329">
            <v>210210103010125</v>
          </cell>
          <cell r="E1329" t="str">
            <v>ELETROBRAS ECFS 196/2007-RGR</v>
          </cell>
          <cell r="F1329">
            <v>0</v>
          </cell>
          <cell r="G1329">
            <v>6313.96</v>
          </cell>
          <cell r="H1329">
            <v>6</v>
          </cell>
        </row>
        <row r="1330">
          <cell r="D1330">
            <v>210210103010132</v>
          </cell>
          <cell r="E1330" t="str">
            <v>ELETROBRAS ECFS - 242/2008-RGR</v>
          </cell>
          <cell r="F1330">
            <v>0</v>
          </cell>
          <cell r="G1330">
            <v>11329.89</v>
          </cell>
          <cell r="H1330">
            <v>11</v>
          </cell>
        </row>
        <row r="1331">
          <cell r="D1331">
            <v>210210103010133</v>
          </cell>
          <cell r="E1331" t="str">
            <v>ELETROBRAS ECFS - 250/2009-RGR</v>
          </cell>
          <cell r="F1331">
            <v>0</v>
          </cell>
          <cell r="G1331">
            <v>9591.36</v>
          </cell>
          <cell r="H1331">
            <v>10</v>
          </cell>
        </row>
        <row r="1332">
          <cell r="D1332">
            <v>210210103010134</v>
          </cell>
          <cell r="E1332" t="str">
            <v>ELETROBRAS ECFS - 311/2010-RGR</v>
          </cell>
          <cell r="F1332">
            <v>0</v>
          </cell>
          <cell r="G1332">
            <v>9803.0300000000007</v>
          </cell>
          <cell r="H1332">
            <v>10</v>
          </cell>
        </row>
        <row r="1333">
          <cell r="D1333">
            <v>210210103010140</v>
          </cell>
          <cell r="E1333" t="str">
            <v>ELETROBRAS ECFS 326/2012 - RGR</v>
          </cell>
          <cell r="F1333">
            <v>0</v>
          </cell>
          <cell r="G1333">
            <v>7400.49</v>
          </cell>
          <cell r="H1333">
            <v>7</v>
          </cell>
        </row>
        <row r="1334">
          <cell r="D1334">
            <v>210210103010141</v>
          </cell>
          <cell r="E1334" t="str">
            <v>ELETROBRAS ECF-3324/2016- RGR</v>
          </cell>
          <cell r="F1334">
            <v>0</v>
          </cell>
          <cell r="G1334" t="e">
            <v>#N/A</v>
          </cell>
          <cell r="H1334" t="e">
            <v>#N/A</v>
          </cell>
        </row>
        <row r="1335">
          <cell r="D1335">
            <v>210210103010142</v>
          </cell>
          <cell r="E1335" t="str">
            <v>ELETROBRAS ECF-3335/2017- RGR</v>
          </cell>
          <cell r="F1335">
            <v>0</v>
          </cell>
          <cell r="G1335" t="e">
            <v>#N/A</v>
          </cell>
          <cell r="H1335" t="e">
            <v>#N/A</v>
          </cell>
        </row>
        <row r="1336">
          <cell r="D1336">
            <v>2102101030102</v>
          </cell>
          <cell r="E1336" t="str">
            <v>ELETROBRAS - RO</v>
          </cell>
          <cell r="F1336">
            <v>36404</v>
          </cell>
          <cell r="G1336">
            <v>6355801.4400000004</v>
          </cell>
          <cell r="H1336">
            <v>6356</v>
          </cell>
        </row>
        <row r="1337">
          <cell r="D1337">
            <v>210210103010201</v>
          </cell>
          <cell r="E1337" t="str">
            <v>ELETROBRAS ECF 2860/2010 - RO</v>
          </cell>
          <cell r="F1337">
            <v>294</v>
          </cell>
          <cell r="G1337">
            <v>44888.55</v>
          </cell>
          <cell r="H1337">
            <v>45</v>
          </cell>
        </row>
        <row r="1338">
          <cell r="D1338">
            <v>210210103010202</v>
          </cell>
          <cell r="E1338" t="str">
            <v>ELETROBRAS ECF 2880/2010 - RO</v>
          </cell>
          <cell r="F1338">
            <v>322</v>
          </cell>
          <cell r="G1338">
            <v>49123.78</v>
          </cell>
          <cell r="H1338">
            <v>49</v>
          </cell>
        </row>
        <row r="1339">
          <cell r="D1339">
            <v>210210103010203</v>
          </cell>
          <cell r="E1339" t="str">
            <v>ELETROBRAS ECF 2900/2010 - RO</v>
          </cell>
          <cell r="F1339">
            <v>439</v>
          </cell>
          <cell r="G1339">
            <v>70573.16</v>
          </cell>
          <cell r="H1339">
            <v>71</v>
          </cell>
        </row>
        <row r="1340">
          <cell r="D1340">
            <v>210210103010205</v>
          </cell>
          <cell r="E1340" t="str">
            <v>ELETROBRAS ECF 2917/2011 - RO</v>
          </cell>
          <cell r="F1340">
            <v>413</v>
          </cell>
          <cell r="G1340">
            <v>71756.460000000006</v>
          </cell>
          <cell r="H1340">
            <v>72</v>
          </cell>
        </row>
        <row r="1341">
          <cell r="D1341">
            <v>210210103010206</v>
          </cell>
          <cell r="E1341" t="str">
            <v>ELETROBRAS ECF 2950/2011- RO</v>
          </cell>
          <cell r="F1341">
            <v>175</v>
          </cell>
          <cell r="G1341">
            <v>15916.99</v>
          </cell>
          <cell r="H1341">
            <v>16</v>
          </cell>
        </row>
        <row r="1342">
          <cell r="D1342">
            <v>210210103010207</v>
          </cell>
          <cell r="E1342" t="str">
            <v>ELETROBRAS ECF 2971/2011 - RO</v>
          </cell>
          <cell r="F1342">
            <v>1512</v>
          </cell>
          <cell r="G1342">
            <v>318387.15000000002</v>
          </cell>
          <cell r="H1342">
            <v>318</v>
          </cell>
        </row>
        <row r="1343">
          <cell r="D1343">
            <v>210210103010208</v>
          </cell>
          <cell r="E1343" t="str">
            <v>ELETROBRAS ECF 2976/2011- RO</v>
          </cell>
          <cell r="F1343">
            <v>783</v>
          </cell>
          <cell r="G1343">
            <v>104942.9</v>
          </cell>
          <cell r="H1343">
            <v>105</v>
          </cell>
        </row>
        <row r="1344">
          <cell r="D1344">
            <v>210210103010209</v>
          </cell>
          <cell r="E1344" t="str">
            <v>ELETROBRAS ECF 2987/2011 - RO</v>
          </cell>
          <cell r="F1344">
            <v>622</v>
          </cell>
          <cell r="G1344">
            <v>103709.14</v>
          </cell>
          <cell r="H1344">
            <v>104</v>
          </cell>
        </row>
        <row r="1345">
          <cell r="D1345">
            <v>210210103010210</v>
          </cell>
          <cell r="E1345" t="str">
            <v>ELETROBRAS ECF 3027/2012 - RO</v>
          </cell>
          <cell r="F1345">
            <v>1325</v>
          </cell>
          <cell r="G1345">
            <v>306905.94</v>
          </cell>
          <cell r="H1345">
            <v>307</v>
          </cell>
        </row>
        <row r="1346">
          <cell r="D1346">
            <v>210210103010214</v>
          </cell>
          <cell r="E1346" t="str">
            <v>ELETROBRAS ECF 3051/2013 - RO</v>
          </cell>
          <cell r="F1346">
            <v>212</v>
          </cell>
          <cell r="G1346" t="e">
            <v>#N/A</v>
          </cell>
          <cell r="H1346" t="e">
            <v>#N/A</v>
          </cell>
        </row>
        <row r="1347">
          <cell r="D1347">
            <v>210210103010215</v>
          </cell>
          <cell r="E1347" t="str">
            <v>ELETROBRAS ECF 3059/2013 - RO</v>
          </cell>
          <cell r="F1347">
            <v>512</v>
          </cell>
          <cell r="G1347">
            <v>80148.41</v>
          </cell>
          <cell r="H1347">
            <v>80</v>
          </cell>
        </row>
        <row r="1348">
          <cell r="D1348">
            <v>210210103010216</v>
          </cell>
          <cell r="E1348" t="str">
            <v>ELETROBRAS ECF 3065/2007 - RO</v>
          </cell>
          <cell r="F1348">
            <v>446</v>
          </cell>
          <cell r="G1348">
            <v>47355.03</v>
          </cell>
          <cell r="H1348">
            <v>47</v>
          </cell>
        </row>
        <row r="1349">
          <cell r="D1349">
            <v>210210103010217</v>
          </cell>
          <cell r="E1349" t="str">
            <v>ELETROBRAS ECF 3070/2013 - RO</v>
          </cell>
          <cell r="F1349">
            <v>572</v>
          </cell>
          <cell r="G1349">
            <v>73461.100000000006</v>
          </cell>
          <cell r="H1349">
            <v>73</v>
          </cell>
        </row>
        <row r="1350">
          <cell r="D1350">
            <v>210210103010218</v>
          </cell>
          <cell r="E1350" t="str">
            <v>ELETROBRAS ECF 3071/2013 - RO</v>
          </cell>
          <cell r="F1350">
            <v>482</v>
          </cell>
          <cell r="G1350">
            <v>66816.509999999995</v>
          </cell>
          <cell r="H1350">
            <v>67</v>
          </cell>
        </row>
        <row r="1351">
          <cell r="D1351">
            <v>210210103010219</v>
          </cell>
          <cell r="E1351" t="str">
            <v>ELETROBRAS ECF 3073/2013 - RO</v>
          </cell>
          <cell r="F1351">
            <v>75</v>
          </cell>
          <cell r="G1351">
            <v>8401.43</v>
          </cell>
          <cell r="H1351">
            <v>8</v>
          </cell>
        </row>
        <row r="1352">
          <cell r="D1352">
            <v>210210103010220</v>
          </cell>
          <cell r="E1352" t="str">
            <v>ELETROBRAS ECF 3077/2013 - RO</v>
          </cell>
          <cell r="G1352">
            <v>266308.03999999998</v>
          </cell>
          <cell r="H1352">
            <v>266</v>
          </cell>
        </row>
        <row r="1353">
          <cell r="D1353">
            <v>210210103010221</v>
          </cell>
          <cell r="E1353" t="str">
            <v>ELETROBRAS ECF 3078/2013 - RO</v>
          </cell>
          <cell r="F1353">
            <v>418</v>
          </cell>
          <cell r="G1353">
            <v>44282.78</v>
          </cell>
          <cell r="H1353">
            <v>44</v>
          </cell>
        </row>
        <row r="1354">
          <cell r="D1354">
            <v>210210103010222</v>
          </cell>
          <cell r="E1354" t="str">
            <v>ELETROBRAS ECF 3087/2013 - RO</v>
          </cell>
          <cell r="F1354">
            <v>148</v>
          </cell>
          <cell r="G1354">
            <v>16573.38</v>
          </cell>
          <cell r="H1354">
            <v>17</v>
          </cell>
        </row>
        <row r="1355">
          <cell r="D1355">
            <v>210210103010223</v>
          </cell>
          <cell r="E1355" t="str">
            <v>ELETROBRAS ECF 3093/2013- RO</v>
          </cell>
          <cell r="F1355">
            <v>50</v>
          </cell>
          <cell r="G1355">
            <v>5545.29</v>
          </cell>
          <cell r="H1355">
            <v>6</v>
          </cell>
        </row>
        <row r="1356">
          <cell r="D1356">
            <v>210210103010224</v>
          </cell>
          <cell r="E1356" t="str">
            <v>ELETROBRAS ECF 3094/2013 - RO</v>
          </cell>
          <cell r="F1356">
            <v>250</v>
          </cell>
          <cell r="G1356">
            <v>27920.38</v>
          </cell>
          <cell r="H1356">
            <v>28</v>
          </cell>
        </row>
        <row r="1357">
          <cell r="D1357">
            <v>210210103010225</v>
          </cell>
          <cell r="E1357" t="str">
            <v>ELETROBRAS ECF 3095/2013 - RO</v>
          </cell>
          <cell r="F1357">
            <v>268</v>
          </cell>
          <cell r="G1357">
            <v>29948.13</v>
          </cell>
          <cell r="H1357">
            <v>30</v>
          </cell>
        </row>
        <row r="1358">
          <cell r="D1358">
            <v>210210103010226</v>
          </cell>
          <cell r="E1358" t="str">
            <v>ELETROBRAS ECF 3100/2013 - RO</v>
          </cell>
          <cell r="F1358">
            <v>247</v>
          </cell>
          <cell r="G1358">
            <v>27621.63</v>
          </cell>
          <cell r="H1358">
            <v>28</v>
          </cell>
        </row>
        <row r="1359">
          <cell r="D1359">
            <v>210210103010227</v>
          </cell>
          <cell r="E1359" t="str">
            <v>ELETROBRAS ECF 3104/2013 - RO</v>
          </cell>
          <cell r="G1359">
            <v>199444.06</v>
          </cell>
          <cell r="H1359">
            <v>199</v>
          </cell>
        </row>
        <row r="1360">
          <cell r="D1360">
            <v>210210103010247</v>
          </cell>
          <cell r="E1360" t="str">
            <v>ELETROBRAS RES-115/2015 - RO</v>
          </cell>
          <cell r="F1360">
            <v>1163</v>
          </cell>
          <cell r="G1360">
            <v>244850.43</v>
          </cell>
          <cell r="H1360">
            <v>245</v>
          </cell>
        </row>
        <row r="1361">
          <cell r="D1361">
            <v>210210103010248</v>
          </cell>
          <cell r="E1361" t="str">
            <v>ELETROBRAS ECF 3012/2013 - RO</v>
          </cell>
          <cell r="F1361">
            <v>0</v>
          </cell>
          <cell r="G1361">
            <v>146.99</v>
          </cell>
          <cell r="H1361">
            <v>0</v>
          </cell>
        </row>
        <row r="1362">
          <cell r="D1362">
            <v>210210103010249</v>
          </cell>
          <cell r="E1362" t="str">
            <v>ELETROBRAS ECF 262/2015 - RO</v>
          </cell>
          <cell r="F1362">
            <v>345</v>
          </cell>
          <cell r="G1362">
            <v>34182.43</v>
          </cell>
          <cell r="H1362">
            <v>34</v>
          </cell>
        </row>
        <row r="1363">
          <cell r="D1363">
            <v>210210103010250</v>
          </cell>
          <cell r="E1363" t="str">
            <v>ELETROBRAS RES-614/2014 - RO</v>
          </cell>
          <cell r="F1363">
            <v>3080</v>
          </cell>
          <cell r="G1363">
            <v>617265.97</v>
          </cell>
          <cell r="H1363">
            <v>617</v>
          </cell>
        </row>
        <row r="1364">
          <cell r="D1364">
            <v>210210103010251</v>
          </cell>
          <cell r="E1364" t="str">
            <v>ELETROBRAS RES-749/2014 - RO</v>
          </cell>
          <cell r="F1364">
            <v>18233</v>
          </cell>
          <cell r="G1364">
            <v>2944822.49</v>
          </cell>
          <cell r="H1364">
            <v>2945</v>
          </cell>
        </row>
        <row r="1365">
          <cell r="D1365">
            <v>210210103010252</v>
          </cell>
          <cell r="E1365" t="str">
            <v>ELETROBRAS RES-603/2015 - RO</v>
          </cell>
          <cell r="F1365">
            <v>1959</v>
          </cell>
          <cell r="G1365">
            <v>534502.89</v>
          </cell>
          <cell r="H1365">
            <v>535</v>
          </cell>
        </row>
        <row r="1366">
          <cell r="D1366">
            <v>2102101030103</v>
          </cell>
          <cell r="E1366" t="str">
            <v>ELETROBRAS - BIRD</v>
          </cell>
          <cell r="F1366">
            <v>0</v>
          </cell>
          <cell r="G1366">
            <v>882743</v>
          </cell>
          <cell r="H1366">
            <v>883</v>
          </cell>
        </row>
        <row r="1367">
          <cell r="D1367">
            <v>210210103010301</v>
          </cell>
          <cell r="E1367" t="str">
            <v>ELETROBRAS ECF 2901/2010 - BIRD</v>
          </cell>
          <cell r="F1367">
            <v>0</v>
          </cell>
          <cell r="G1367">
            <v>882743</v>
          </cell>
          <cell r="H1367">
            <v>883</v>
          </cell>
        </row>
        <row r="1368">
          <cell r="D1368">
            <v>21025</v>
          </cell>
          <cell r="E1368" t="str">
            <v>MÚTUOS - COLIGADAS E CONTROLADAS OU CONTROLADORAS</v>
          </cell>
          <cell r="F1368">
            <v>0</v>
          </cell>
          <cell r="G1368" t="e">
            <v>#N/A</v>
          </cell>
          <cell r="H1368" t="e">
            <v>#N/A</v>
          </cell>
        </row>
        <row r="1369">
          <cell r="D1369">
            <v>210250101</v>
          </cell>
          <cell r="E1369" t="str">
            <v>ELETROBRAS ECF-2860/2010 - RO</v>
          </cell>
          <cell r="F1369">
            <v>4504</v>
          </cell>
          <cell r="G1369" t="e">
            <v>#N/A</v>
          </cell>
          <cell r="H1369" t="e">
            <v>#N/A</v>
          </cell>
        </row>
        <row r="1370">
          <cell r="D1370">
            <v>210250102</v>
          </cell>
          <cell r="E1370" t="str">
            <v>ELETROBRAS ECF-2880/2010 - RO</v>
          </cell>
          <cell r="F1370">
            <v>4929</v>
          </cell>
          <cell r="G1370" t="e">
            <v>#N/A</v>
          </cell>
          <cell r="H1370" t="e">
            <v>#N/A</v>
          </cell>
        </row>
        <row r="1371">
          <cell r="D1371">
            <v>210250103</v>
          </cell>
          <cell r="E1371" t="str">
            <v>ELETROBRAS ECF-2900/2010 - RO</v>
          </cell>
          <cell r="F1371">
            <v>4845</v>
          </cell>
          <cell r="G1371" t="e">
            <v>#N/A</v>
          </cell>
          <cell r="H1371" t="e">
            <v>#N/A</v>
          </cell>
        </row>
        <row r="1372">
          <cell r="D1372">
            <v>210250105</v>
          </cell>
          <cell r="E1372" t="str">
            <v>ELETROBRAS ECF-2917/2011 - RO</v>
          </cell>
          <cell r="F1372">
            <v>4926</v>
          </cell>
          <cell r="G1372" t="e">
            <v>#N/A</v>
          </cell>
          <cell r="H1372" t="e">
            <v>#N/A</v>
          </cell>
        </row>
        <row r="1373">
          <cell r="D1373">
            <v>210250106</v>
          </cell>
          <cell r="E1373" t="str">
            <v>ELETROBRAS ECF-2950/2011-RO</v>
          </cell>
          <cell r="F1373">
            <v>6920</v>
          </cell>
          <cell r="G1373" t="e">
            <v>#N/A</v>
          </cell>
          <cell r="H1373" t="e">
            <v>#N/A</v>
          </cell>
        </row>
        <row r="1374">
          <cell r="D1374">
            <v>210250107</v>
          </cell>
          <cell r="E1374" t="str">
            <v>ELETROBRAS ECF 2971/2011 - RO</v>
          </cell>
          <cell r="F1374">
            <v>0</v>
          </cell>
          <cell r="G1374" t="e">
            <v>#N/A</v>
          </cell>
          <cell r="H1374" t="e">
            <v>#N/A</v>
          </cell>
        </row>
        <row r="1375">
          <cell r="D1375">
            <v>210250108</v>
          </cell>
          <cell r="E1375" t="str">
            <v>ELETROBRAS ECF 2976/2011 - RO</v>
          </cell>
          <cell r="F1375">
            <v>19555</v>
          </cell>
          <cell r="G1375" t="e">
            <v>#N/A</v>
          </cell>
          <cell r="H1375" t="e">
            <v>#N/A</v>
          </cell>
        </row>
        <row r="1376">
          <cell r="D1376">
            <v>210250109</v>
          </cell>
          <cell r="E1376" t="str">
            <v>ELETROBRAS ECF-2987/2011 - RO</v>
          </cell>
          <cell r="F1376">
            <v>4919</v>
          </cell>
          <cell r="G1376" t="e">
            <v>#N/A</v>
          </cell>
          <cell r="H1376" t="e">
            <v>#N/A</v>
          </cell>
        </row>
        <row r="1377">
          <cell r="D1377">
            <v>210250110</v>
          </cell>
          <cell r="E1377" t="str">
            <v>ELETROBRAS ECF 3027/2012 - RO</v>
          </cell>
          <cell r="F1377">
            <v>0</v>
          </cell>
          <cell r="G1377" t="e">
            <v>#N/A</v>
          </cell>
          <cell r="H1377" t="e">
            <v>#N/A</v>
          </cell>
        </row>
        <row r="1378">
          <cell r="D1378">
            <v>210250114</v>
          </cell>
          <cell r="E1378" t="str">
            <v>ELETROBRAS ECF 3051/2013 - RO</v>
          </cell>
          <cell r="F1378">
            <v>9199</v>
          </cell>
          <cell r="G1378" t="e">
            <v>#N/A</v>
          </cell>
          <cell r="H1378" t="e">
            <v>#N/A</v>
          </cell>
        </row>
        <row r="1379">
          <cell r="D1379">
            <v>210250115</v>
          </cell>
          <cell r="E1379" t="str">
            <v>ELETROBRAS ECF 3059/2013 - RO</v>
          </cell>
          <cell r="F1379">
            <v>6745</v>
          </cell>
          <cell r="G1379" t="e">
            <v>#N/A</v>
          </cell>
          <cell r="H1379" t="e">
            <v>#N/A</v>
          </cell>
        </row>
        <row r="1380">
          <cell r="D1380">
            <v>210250116</v>
          </cell>
          <cell r="E1380" t="str">
            <v>ELETROBRAS ECF 3065/2013 - RO</v>
          </cell>
          <cell r="F1380">
            <v>17648</v>
          </cell>
          <cell r="G1380" t="e">
            <v>#N/A</v>
          </cell>
          <cell r="H1380" t="e">
            <v>#N/A</v>
          </cell>
        </row>
        <row r="1381">
          <cell r="D1381">
            <v>210250117</v>
          </cell>
          <cell r="E1381" t="str">
            <v>ELETROBRAS ECF 3070/2013 - RO</v>
          </cell>
          <cell r="F1381">
            <v>15970</v>
          </cell>
          <cell r="G1381" t="e">
            <v>#N/A</v>
          </cell>
          <cell r="H1381" t="e">
            <v>#N/A</v>
          </cell>
        </row>
        <row r="1382">
          <cell r="D1382">
            <v>210250118</v>
          </cell>
          <cell r="E1382" t="str">
            <v>ELETROBRAS ECF 3071/2013 - RO</v>
          </cell>
          <cell r="F1382">
            <v>10894</v>
          </cell>
          <cell r="G1382" t="e">
            <v>#N/A</v>
          </cell>
          <cell r="H1382" t="e">
            <v>#N/A</v>
          </cell>
        </row>
        <row r="1383">
          <cell r="D1383">
            <v>210250119</v>
          </cell>
          <cell r="E1383" t="str">
            <v>ELETROBRAS ECF 3073/2013 - RO</v>
          </cell>
          <cell r="F1383">
            <v>2740</v>
          </cell>
          <cell r="G1383" t="e">
            <v>#N/A</v>
          </cell>
          <cell r="H1383" t="e">
            <v>#N/A</v>
          </cell>
        </row>
        <row r="1384">
          <cell r="D1384">
            <v>210250120</v>
          </cell>
          <cell r="E1384" t="str">
            <v>ELETROBRAS ECF 3077/2013 - RO</v>
          </cell>
          <cell r="F1384">
            <v>0</v>
          </cell>
          <cell r="G1384" t="e">
            <v>#N/A</v>
          </cell>
          <cell r="H1384" t="e">
            <v>#N/A</v>
          </cell>
        </row>
        <row r="1385">
          <cell r="D1385">
            <v>210250121</v>
          </cell>
          <cell r="E1385" t="str">
            <v>ELETROBRAS ECF 3078/2013 - RO</v>
          </cell>
          <cell r="F1385">
            <v>16503</v>
          </cell>
          <cell r="G1385" t="e">
            <v>#N/A</v>
          </cell>
          <cell r="H1385" t="e">
            <v>#N/A</v>
          </cell>
        </row>
        <row r="1386">
          <cell r="D1386">
            <v>210250122</v>
          </cell>
          <cell r="E1386" t="str">
            <v>ELETROBRAS ECF 3087/2013 - RO</v>
          </cell>
          <cell r="F1386">
            <v>5404</v>
          </cell>
          <cell r="G1386" t="e">
            <v>#N/A</v>
          </cell>
          <cell r="H1386" t="e">
            <v>#N/A</v>
          </cell>
        </row>
        <row r="1387">
          <cell r="D1387">
            <v>210250123</v>
          </cell>
          <cell r="E1387" t="str">
            <v>ELETROBRAS ECF 3093/2013 - RO</v>
          </cell>
          <cell r="F1387">
            <v>1808</v>
          </cell>
          <cell r="G1387" t="e">
            <v>#N/A</v>
          </cell>
          <cell r="H1387" t="e">
            <v>#N/A</v>
          </cell>
        </row>
        <row r="1388">
          <cell r="D1388">
            <v>210250124</v>
          </cell>
          <cell r="E1388" t="str">
            <v>ELETROBRAS ECF 3094/2013 - RO</v>
          </cell>
          <cell r="F1388">
            <v>9104</v>
          </cell>
          <cell r="G1388" t="e">
            <v>#N/A</v>
          </cell>
          <cell r="H1388" t="e">
            <v>#N/A</v>
          </cell>
        </row>
        <row r="1389">
          <cell r="D1389">
            <v>210250125</v>
          </cell>
          <cell r="E1389" t="str">
            <v>ELETROBRAS ECF 3095/2013 - RO</v>
          </cell>
          <cell r="F1389">
            <v>9766</v>
          </cell>
          <cell r="G1389" t="e">
            <v>#N/A</v>
          </cell>
          <cell r="H1389" t="e">
            <v>#N/A</v>
          </cell>
        </row>
        <row r="1390">
          <cell r="D1390">
            <v>210250126</v>
          </cell>
          <cell r="E1390" t="str">
            <v>ELETROBRAS ECF-3100/2013 - RO</v>
          </cell>
          <cell r="F1390">
            <v>9007</v>
          </cell>
          <cell r="G1390" t="e">
            <v>#N/A</v>
          </cell>
          <cell r="H1390" t="e">
            <v>#N/A</v>
          </cell>
        </row>
        <row r="1391">
          <cell r="D1391">
            <v>210250127</v>
          </cell>
          <cell r="E1391" t="str">
            <v>ELETROBRAS ECF 3104/2013 - RO</v>
          </cell>
          <cell r="F1391">
            <v>0</v>
          </cell>
          <cell r="G1391" t="e">
            <v>#N/A</v>
          </cell>
          <cell r="H1391" t="e">
            <v>#N/A</v>
          </cell>
        </row>
        <row r="1392">
          <cell r="D1392">
            <v>210250145</v>
          </cell>
          <cell r="E1392" t="str">
            <v>ELETROBRAS ECF 2901/2010 - BIRD</v>
          </cell>
          <cell r="F1392">
            <v>0</v>
          </cell>
          <cell r="G1392" t="e">
            <v>#N/A</v>
          </cell>
          <cell r="H1392" t="e">
            <v>#N/A</v>
          </cell>
        </row>
        <row r="1393">
          <cell r="D1393">
            <v>210250146</v>
          </cell>
          <cell r="E1393" t="str">
            <v>ELETROBRAS RES-614/2014-RO</v>
          </cell>
          <cell r="F1393">
            <v>0</v>
          </cell>
          <cell r="G1393" t="e">
            <v>#N/A</v>
          </cell>
          <cell r="H1393" t="e">
            <v>#N/A</v>
          </cell>
        </row>
        <row r="1394">
          <cell r="D1394">
            <v>210250147</v>
          </cell>
          <cell r="E1394" t="str">
            <v>ELETROBRAS RES-749/2014-RO</v>
          </cell>
          <cell r="F1394">
            <v>0</v>
          </cell>
          <cell r="G1394" t="e">
            <v>#N/A</v>
          </cell>
          <cell r="H1394" t="e">
            <v>#N/A</v>
          </cell>
        </row>
        <row r="1395">
          <cell r="D1395">
            <v>210250148</v>
          </cell>
          <cell r="E1395" t="str">
            <v>ELETROBRAS ECF 3012/2013 - RO</v>
          </cell>
          <cell r="F1395">
            <v>224</v>
          </cell>
          <cell r="G1395" t="e">
            <v>#N/A</v>
          </cell>
          <cell r="H1395" t="e">
            <v>#N/A</v>
          </cell>
        </row>
        <row r="1396">
          <cell r="D1396">
            <v>210250150</v>
          </cell>
          <cell r="E1396" t="str">
            <v>ELETROBRAS RES-115/2015 - RO</v>
          </cell>
          <cell r="F1396">
            <v>0</v>
          </cell>
          <cell r="G1396" t="e">
            <v>#N/A</v>
          </cell>
          <cell r="H1396" t="e">
            <v>#N/A</v>
          </cell>
        </row>
        <row r="1397">
          <cell r="D1397">
            <v>210250151</v>
          </cell>
          <cell r="E1397" t="str">
            <v>ELETROBRAS RES-262/2015 - RO</v>
          </cell>
          <cell r="F1397">
            <v>13623</v>
          </cell>
          <cell r="G1397" t="e">
            <v>#N/A</v>
          </cell>
          <cell r="H1397" t="e">
            <v>#N/A</v>
          </cell>
        </row>
        <row r="1398">
          <cell r="D1398">
            <v>2103</v>
          </cell>
          <cell r="E1398" t="str">
            <v>OBRIGAÇÕES SOCIAIS E TRABALHISTAS</v>
          </cell>
          <cell r="F1398">
            <v>16948</v>
          </cell>
          <cell r="G1398">
            <v>10492515.15</v>
          </cell>
          <cell r="H1398">
            <v>10493</v>
          </cell>
        </row>
        <row r="1399">
          <cell r="D1399">
            <v>21031</v>
          </cell>
          <cell r="E1399" t="str">
            <v>FOLHA DE PAGAMENTO</v>
          </cell>
          <cell r="F1399">
            <v>16948</v>
          </cell>
          <cell r="G1399">
            <v>10492515.15</v>
          </cell>
          <cell r="H1399">
            <v>10493</v>
          </cell>
        </row>
        <row r="1400">
          <cell r="D1400">
            <v>2103101</v>
          </cell>
          <cell r="E1400" t="str">
            <v>FOLHA DE PAGAMENTO LÍQUIDA</v>
          </cell>
          <cell r="F1400">
            <v>25</v>
          </cell>
          <cell r="G1400">
            <v>18512.11</v>
          </cell>
          <cell r="H1400">
            <v>19</v>
          </cell>
        </row>
        <row r="1401">
          <cell r="D1401">
            <v>210310101</v>
          </cell>
          <cell r="E1401" t="str">
            <v>FOLHA DE PAGAMENTO</v>
          </cell>
          <cell r="F1401">
            <v>25</v>
          </cell>
          <cell r="G1401">
            <v>18512.11</v>
          </cell>
          <cell r="H1401">
            <v>19</v>
          </cell>
        </row>
        <row r="1402">
          <cell r="D1402">
            <v>2103102</v>
          </cell>
          <cell r="E1402" t="str">
            <v>13º SALÁRIO</v>
          </cell>
          <cell r="F1402">
            <v>0</v>
          </cell>
          <cell r="G1402">
            <v>3425649.3</v>
          </cell>
          <cell r="H1402">
            <v>3426</v>
          </cell>
        </row>
        <row r="1403">
          <cell r="D1403">
            <v>210310202</v>
          </cell>
          <cell r="E1403" t="str">
            <v>OBRIGAÇÕES ESTIMADAS - PROV DÉCIMO TERCEIRO</v>
          </cell>
          <cell r="F1403">
            <v>0</v>
          </cell>
          <cell r="G1403">
            <v>2517398.9300000002</v>
          </cell>
          <cell r="H1403">
            <v>2517</v>
          </cell>
        </row>
        <row r="1404">
          <cell r="D1404">
            <v>210310203</v>
          </cell>
          <cell r="E1404" t="str">
            <v>OBRIGAÇÕES ESTIMADAS - PROV ENCARGOS S/DÉCIMO TERCEIRO</v>
          </cell>
          <cell r="F1404">
            <v>0</v>
          </cell>
          <cell r="G1404">
            <v>908250.37</v>
          </cell>
          <cell r="H1404">
            <v>908</v>
          </cell>
        </row>
        <row r="1405">
          <cell r="D1405">
            <v>2103103</v>
          </cell>
          <cell r="E1405" t="str">
            <v>FÉRIAS</v>
          </cell>
          <cell r="F1405">
            <v>12001</v>
          </cell>
          <cell r="G1405">
            <v>4767400.4800000004</v>
          </cell>
          <cell r="H1405">
            <v>4767</v>
          </cell>
        </row>
        <row r="1406">
          <cell r="D1406">
            <v>210310301</v>
          </cell>
          <cell r="E1406" t="str">
            <v>FOLHA DE PAGAMENTO - FÉRIAS</v>
          </cell>
          <cell r="F1406">
            <v>763</v>
          </cell>
          <cell r="G1406">
            <v>0</v>
          </cell>
          <cell r="H1406">
            <v>0</v>
          </cell>
        </row>
        <row r="1407">
          <cell r="D1407">
            <v>210310302</v>
          </cell>
          <cell r="E1407" t="str">
            <v>OBRIGAÇÕES ESTIMADAS - PROVISÃO FÉRIAS</v>
          </cell>
          <cell r="F1407">
            <v>8258</v>
          </cell>
          <cell r="G1407">
            <v>3503417.11</v>
          </cell>
          <cell r="H1407">
            <v>3503</v>
          </cell>
        </row>
        <row r="1408">
          <cell r="D1408">
            <v>210310303</v>
          </cell>
          <cell r="E1408" t="str">
            <v>OBRIGAÇÕES ESTIMADAS - PROV ENCARGOS DE FÉRIAS</v>
          </cell>
          <cell r="F1408">
            <v>2979</v>
          </cell>
          <cell r="G1408">
            <v>1263983.3700000001</v>
          </cell>
          <cell r="H1408">
            <v>1264</v>
          </cell>
        </row>
        <row r="1409">
          <cell r="D1409">
            <v>2103104</v>
          </cell>
          <cell r="E1409" t="str">
            <v>TRIBUTOS RETIDOS NA FONTE</v>
          </cell>
          <cell r="F1409">
            <v>2404</v>
          </cell>
          <cell r="G1409">
            <v>946133.21</v>
          </cell>
          <cell r="H1409">
            <v>946</v>
          </cell>
        </row>
        <row r="1410">
          <cell r="D1410">
            <v>210310401</v>
          </cell>
          <cell r="E1410" t="str">
            <v>CONTRIB.PREV.SOCIAL</v>
          </cell>
          <cell r="F1410">
            <v>630</v>
          </cell>
          <cell r="G1410">
            <v>472006.04</v>
          </cell>
          <cell r="H1410">
            <v>472</v>
          </cell>
        </row>
        <row r="1411">
          <cell r="D1411">
            <v>210310402</v>
          </cell>
          <cell r="E1411" t="str">
            <v>IMP.RENDA RETIDO NA FONTE-0561</v>
          </cell>
          <cell r="F1411">
            <v>1681</v>
          </cell>
          <cell r="G1411">
            <v>405859.82</v>
          </cell>
          <cell r="H1411">
            <v>406</v>
          </cell>
        </row>
        <row r="1412">
          <cell r="D1412">
            <v>210310404</v>
          </cell>
          <cell r="E1412" t="str">
            <v>IMPOSTO DE RENDA SUB-JUDICE</v>
          </cell>
          <cell r="F1412">
            <v>69</v>
          </cell>
          <cell r="G1412">
            <v>67536.710000000006</v>
          </cell>
          <cell r="H1412">
            <v>68</v>
          </cell>
        </row>
        <row r="1413">
          <cell r="D1413">
            <v>210310405</v>
          </cell>
          <cell r="E1413" t="str">
            <v>CONTRIBUIÇÃO PREV. SOCIAL  PESSOA FISÍCA</v>
          </cell>
          <cell r="F1413">
            <v>3</v>
          </cell>
          <cell r="G1413">
            <v>730.64</v>
          </cell>
          <cell r="H1413">
            <v>1</v>
          </cell>
        </row>
        <row r="1414">
          <cell r="D1414">
            <v>2103105</v>
          </cell>
          <cell r="E1414" t="str">
            <v>CONSIGNAÇÕES EM FAVOR CONCESS. E/OU TERCEIROS</v>
          </cell>
          <cell r="F1414">
            <v>2518</v>
          </cell>
          <cell r="G1414">
            <v>1334820.05</v>
          </cell>
          <cell r="H1414">
            <v>1335</v>
          </cell>
        </row>
        <row r="1415">
          <cell r="D1415">
            <v>210310501</v>
          </cell>
          <cell r="E1415" t="str">
            <v>CONTRIBUIÇAO FACEAL</v>
          </cell>
          <cell r="F1415">
            <v>1055</v>
          </cell>
          <cell r="G1415">
            <v>367857.03</v>
          </cell>
          <cell r="H1415">
            <v>368</v>
          </cell>
        </row>
        <row r="1416">
          <cell r="D1416">
            <v>210310502</v>
          </cell>
          <cell r="E1416" t="str">
            <v>EMPRÉSTIMO FACEAL</v>
          </cell>
          <cell r="F1416">
            <v>323</v>
          </cell>
          <cell r="G1416">
            <v>166568.59</v>
          </cell>
          <cell r="H1416">
            <v>167</v>
          </cell>
        </row>
        <row r="1417">
          <cell r="D1417">
            <v>210310503</v>
          </cell>
          <cell r="E1417" t="str">
            <v>SINDICATO INDUSTRIAS URBANAS</v>
          </cell>
          <cell r="F1417">
            <v>69</v>
          </cell>
          <cell r="G1417">
            <v>45153.13</v>
          </cell>
          <cell r="H1417">
            <v>45</v>
          </cell>
        </row>
        <row r="1418">
          <cell r="D1418">
            <v>210310504</v>
          </cell>
          <cell r="E1418" t="str">
            <v>SINDICATO DOS ENGENHEIROS</v>
          </cell>
          <cell r="F1418">
            <v>0</v>
          </cell>
          <cell r="G1418">
            <v>0</v>
          </cell>
          <cell r="H1418">
            <v>0</v>
          </cell>
        </row>
        <row r="1419">
          <cell r="D1419">
            <v>210310505</v>
          </cell>
          <cell r="E1419" t="str">
            <v>SINDICATO DOS TECNICOS DE ALAGOAS</v>
          </cell>
          <cell r="F1419">
            <v>1</v>
          </cell>
          <cell r="G1419">
            <v>386.68</v>
          </cell>
          <cell r="H1419">
            <v>0</v>
          </cell>
        </row>
        <row r="1420">
          <cell r="D1420">
            <v>210310506</v>
          </cell>
          <cell r="E1420" t="str">
            <v>RESTAURANTE CLUBE CEAL</v>
          </cell>
          <cell r="F1420">
            <v>31</v>
          </cell>
          <cell r="G1420">
            <v>12908.64</v>
          </cell>
          <cell r="H1420">
            <v>13</v>
          </cell>
        </row>
        <row r="1421">
          <cell r="D1421">
            <v>210310507</v>
          </cell>
          <cell r="E1421" t="str">
            <v>UNIMED</v>
          </cell>
          <cell r="F1421">
            <v>889</v>
          </cell>
          <cell r="G1421">
            <v>568235.39</v>
          </cell>
          <cell r="H1421">
            <v>568</v>
          </cell>
        </row>
        <row r="1422">
          <cell r="D1422">
            <v>210310508</v>
          </cell>
          <cell r="E1422" t="str">
            <v>PENSAO ALIMENTICIA</v>
          </cell>
          <cell r="F1422">
            <v>9</v>
          </cell>
          <cell r="G1422">
            <v>51397.24</v>
          </cell>
          <cell r="H1422">
            <v>51</v>
          </cell>
        </row>
        <row r="1423">
          <cell r="D1423">
            <v>210310510</v>
          </cell>
          <cell r="E1423" t="str">
            <v>C.E.F. EMPRÉSTIMO</v>
          </cell>
          <cell r="F1423">
            <v>128</v>
          </cell>
          <cell r="G1423">
            <v>77109.5</v>
          </cell>
          <cell r="H1423">
            <v>77</v>
          </cell>
        </row>
        <row r="1424">
          <cell r="D1424">
            <v>210310513</v>
          </cell>
          <cell r="E1424" t="str">
            <v>MENSALIDADE CLUBE CEAL</v>
          </cell>
          <cell r="F1424">
            <v>0</v>
          </cell>
          <cell r="G1424">
            <v>0</v>
          </cell>
          <cell r="H1424">
            <v>0</v>
          </cell>
        </row>
        <row r="1425">
          <cell r="D1425">
            <v>210310515</v>
          </cell>
          <cell r="E1425" t="str">
            <v>UNIMED SEGURADORA S/A</v>
          </cell>
          <cell r="F1425">
            <v>13</v>
          </cell>
          <cell r="G1425">
            <v>45203.85</v>
          </cell>
          <cell r="H1425">
            <v>45</v>
          </cell>
        </row>
        <row r="1426">
          <cell r="D1426">
            <v>2104</v>
          </cell>
          <cell r="E1426" t="str">
            <v>BENEFÍCIO PÓS-EMPREGO</v>
          </cell>
          <cell r="G1426">
            <v>0</v>
          </cell>
          <cell r="H1426">
            <v>0</v>
          </cell>
        </row>
        <row r="1427">
          <cell r="D1427">
            <v>21041</v>
          </cell>
          <cell r="E1427" t="str">
            <v>PASSIVO ATUARIAL- PREVIDÊNCIA PRIVADA</v>
          </cell>
          <cell r="G1427">
            <v>0</v>
          </cell>
          <cell r="H1427">
            <v>0</v>
          </cell>
        </row>
        <row r="1428">
          <cell r="D1428">
            <v>2105</v>
          </cell>
          <cell r="E1428" t="str">
            <v>TRIBUTOS</v>
          </cell>
          <cell r="F1428">
            <v>100194</v>
          </cell>
          <cell r="G1428">
            <v>49158776.479999997</v>
          </cell>
          <cell r="H1428">
            <v>49159</v>
          </cell>
        </row>
        <row r="1429">
          <cell r="D1429">
            <v>21051</v>
          </cell>
          <cell r="E1429" t="str">
            <v>TRIBUTOS FEDERAIS</v>
          </cell>
          <cell r="F1429">
            <v>39085</v>
          </cell>
          <cell r="G1429">
            <v>4422109.4000000004</v>
          </cell>
          <cell r="H1429">
            <v>4422</v>
          </cell>
        </row>
        <row r="1430">
          <cell r="D1430">
            <v>2105101</v>
          </cell>
          <cell r="E1430" t="str">
            <v>IMPOSTO DE RENDA</v>
          </cell>
          <cell r="F1430">
            <v>9218</v>
          </cell>
          <cell r="G1430">
            <v>1825108.56</v>
          </cell>
          <cell r="H1430">
            <v>1825</v>
          </cell>
        </row>
        <row r="1431">
          <cell r="D1431">
            <v>210510101</v>
          </cell>
          <cell r="E1431" t="str">
            <v>IMPOSTO DE RENDA SERVIÇO TERCEIROS - COD. 0588</v>
          </cell>
          <cell r="F1431">
            <v>1</v>
          </cell>
          <cell r="G1431">
            <v>29.27</v>
          </cell>
          <cell r="H1431">
            <v>0</v>
          </cell>
        </row>
        <row r="1432">
          <cell r="D1432">
            <v>210510102</v>
          </cell>
          <cell r="E1432" t="str">
            <v>IMPOSTO DE RENDA S/EMP. ELETROBRAS- COD. 3426</v>
          </cell>
          <cell r="F1432">
            <v>9217</v>
          </cell>
          <cell r="G1432">
            <v>1824229.89</v>
          </cell>
          <cell r="H1432">
            <v>1824</v>
          </cell>
        </row>
        <row r="1433">
          <cell r="D1433">
            <v>210510106</v>
          </cell>
          <cell r="E1433" t="str">
            <v>IMPOSTO DE RENDA PF - ALUGUEIS - 3208</v>
          </cell>
          <cell r="F1433">
            <v>0</v>
          </cell>
          <cell r="G1433">
            <v>849.4</v>
          </cell>
          <cell r="H1433">
            <v>1</v>
          </cell>
        </row>
        <row r="1434">
          <cell r="D1434">
            <v>210510107</v>
          </cell>
          <cell r="E1434" t="str">
            <v>IMPOSTO RETIDO CORRENTE</v>
          </cell>
          <cell r="F1434">
            <v>0</v>
          </cell>
          <cell r="G1434">
            <v>0</v>
          </cell>
          <cell r="H1434">
            <v>0</v>
          </cell>
        </row>
        <row r="1435">
          <cell r="D1435">
            <v>2105102</v>
          </cell>
          <cell r="E1435" t="str">
            <v>CONTRIBUIÇÃO SOCIAL</v>
          </cell>
          <cell r="F1435">
            <v>0</v>
          </cell>
          <cell r="G1435">
            <v>0</v>
          </cell>
          <cell r="H1435">
            <v>0</v>
          </cell>
        </row>
        <row r="1436">
          <cell r="D1436">
            <v>2105103</v>
          </cell>
          <cell r="E1436" t="str">
            <v>PIS</v>
          </cell>
          <cell r="F1436">
            <v>1964</v>
          </cell>
          <cell r="G1436">
            <v>164664.67000000001</v>
          </cell>
          <cell r="H1436">
            <v>165</v>
          </cell>
        </row>
        <row r="1437">
          <cell r="D1437">
            <v>210510301</v>
          </cell>
          <cell r="E1437" t="str">
            <v>PIS/PASEP</v>
          </cell>
          <cell r="F1437">
            <v>1850</v>
          </cell>
          <cell r="G1437">
            <v>50335.72</v>
          </cell>
          <cell r="H1437">
            <v>50</v>
          </cell>
        </row>
        <row r="1438">
          <cell r="D1438">
            <v>210510303</v>
          </cell>
          <cell r="E1438" t="str">
            <v>DIFERIMENTO PIS/PASEP ART 69 LEI 12473/14</v>
          </cell>
          <cell r="F1438">
            <v>114</v>
          </cell>
          <cell r="G1438">
            <v>114328.95</v>
          </cell>
          <cell r="H1438">
            <v>114</v>
          </cell>
        </row>
        <row r="1439">
          <cell r="D1439">
            <v>2105104</v>
          </cell>
          <cell r="E1439" t="str">
            <v>COFINS</v>
          </cell>
          <cell r="F1439">
            <v>9247</v>
          </cell>
          <cell r="G1439">
            <v>886633.13</v>
          </cell>
          <cell r="H1439">
            <v>887</v>
          </cell>
        </row>
        <row r="1440">
          <cell r="D1440">
            <v>210510401</v>
          </cell>
          <cell r="E1440" t="str">
            <v>COFINS PRINCIPAL</v>
          </cell>
          <cell r="F1440">
            <v>8720</v>
          </cell>
          <cell r="G1440">
            <v>360027.05</v>
          </cell>
          <cell r="H1440">
            <v>360</v>
          </cell>
        </row>
        <row r="1441">
          <cell r="D1441">
            <v>210510403</v>
          </cell>
          <cell r="E1441" t="str">
            <v>DIFERIMENTO COFINS ART 69 LEI 12473/14</v>
          </cell>
          <cell r="F1441">
            <v>527</v>
          </cell>
          <cell r="G1441">
            <v>526606.07999999996</v>
          </cell>
          <cell r="H1441">
            <v>527</v>
          </cell>
        </row>
        <row r="1442">
          <cell r="D1442">
            <v>2105199</v>
          </cell>
          <cell r="E1442" t="str">
            <v>OUTROS</v>
          </cell>
          <cell r="F1442">
            <v>18656</v>
          </cell>
          <cell r="G1442">
            <v>1545703.04</v>
          </cell>
          <cell r="H1442">
            <v>1546</v>
          </cell>
        </row>
        <row r="1443">
          <cell r="D1443">
            <v>210519901</v>
          </cell>
          <cell r="E1443" t="str">
            <v>IMPOSTO FEDERAIS ( DARF )</v>
          </cell>
          <cell r="F1443">
            <v>0</v>
          </cell>
          <cell r="G1443" t="e">
            <v>#N/A</v>
          </cell>
          <cell r="H1443" t="e">
            <v>#N/A</v>
          </cell>
        </row>
        <row r="1444">
          <cell r="D1444">
            <v>210519903</v>
          </cell>
          <cell r="E1444" t="str">
            <v>RETENÇÃO NA FONTE COD 6190</v>
          </cell>
          <cell r="F1444">
            <v>4856</v>
          </cell>
          <cell r="G1444">
            <v>128525.25</v>
          </cell>
          <cell r="H1444">
            <v>129</v>
          </cell>
        </row>
        <row r="1445">
          <cell r="D1445">
            <v>210519904</v>
          </cell>
          <cell r="E1445" t="str">
            <v>RETENÇÃO NA FONTE COD 6188</v>
          </cell>
          <cell r="F1445">
            <v>78</v>
          </cell>
          <cell r="G1445">
            <v>39294.1</v>
          </cell>
          <cell r="H1445">
            <v>39</v>
          </cell>
        </row>
        <row r="1446">
          <cell r="D1446">
            <v>210519906</v>
          </cell>
          <cell r="E1446" t="str">
            <v>RETENÇÃO NA FONTE COD 6147</v>
          </cell>
          <cell r="F1446">
            <v>13710</v>
          </cell>
          <cell r="G1446">
            <v>165574.49</v>
          </cell>
          <cell r="H1446">
            <v>166</v>
          </cell>
        </row>
        <row r="1447">
          <cell r="D1447">
            <v>210519907</v>
          </cell>
          <cell r="E1447" t="str">
            <v>RETENÇÃO NA FONTE COD 8863</v>
          </cell>
          <cell r="F1447">
            <v>2</v>
          </cell>
          <cell r="G1447" t="e">
            <v>#N/A</v>
          </cell>
          <cell r="H1447" t="e">
            <v>#N/A</v>
          </cell>
        </row>
        <row r="1448">
          <cell r="D1448">
            <v>210519908</v>
          </cell>
          <cell r="E1448" t="str">
            <v>MULTAS E JUROS S/RETENÇÃO FONTE COD 6190</v>
          </cell>
          <cell r="F1448">
            <v>0</v>
          </cell>
          <cell r="G1448" t="e">
            <v>#N/A</v>
          </cell>
          <cell r="H1448" t="e">
            <v>#N/A</v>
          </cell>
        </row>
        <row r="1449">
          <cell r="D1449">
            <v>210519909</v>
          </cell>
          <cell r="E1449" t="str">
            <v>MULTAS E JUROS S/RETENÇÃO FONTE COD 6147</v>
          </cell>
          <cell r="F1449">
            <v>0</v>
          </cell>
          <cell r="G1449" t="e">
            <v>#N/A</v>
          </cell>
          <cell r="H1449" t="e">
            <v>#N/A</v>
          </cell>
        </row>
        <row r="1450">
          <cell r="D1450">
            <v>210519913</v>
          </cell>
          <cell r="E1450" t="str">
            <v>RETENÇÃO NA FONTE COD 5952</v>
          </cell>
          <cell r="F1450">
            <v>0</v>
          </cell>
          <cell r="G1450">
            <v>1063590.49</v>
          </cell>
          <cell r="H1450">
            <v>1064</v>
          </cell>
        </row>
        <row r="1451">
          <cell r="D1451">
            <v>210519914</v>
          </cell>
          <cell r="E1451" t="str">
            <v>RETENÇÃO NA FONTE COD 1708</v>
          </cell>
          <cell r="F1451">
            <v>0</v>
          </cell>
          <cell r="G1451">
            <v>148718.71</v>
          </cell>
          <cell r="H1451">
            <v>149</v>
          </cell>
        </row>
        <row r="1452">
          <cell r="D1452">
            <v>21052</v>
          </cell>
          <cell r="E1452" t="str">
            <v>TRIBUTOS ESTADUAIS</v>
          </cell>
          <cell r="F1452">
            <v>43912</v>
          </cell>
          <cell r="G1452">
            <v>37271038.25</v>
          </cell>
          <cell r="H1452">
            <v>37271</v>
          </cell>
        </row>
        <row r="1453">
          <cell r="D1453">
            <v>2105201</v>
          </cell>
          <cell r="E1453" t="str">
            <v>ICMS</v>
          </cell>
          <cell r="F1453">
            <v>43912</v>
          </cell>
          <cell r="G1453">
            <v>37271038.25</v>
          </cell>
          <cell r="H1453">
            <v>37271</v>
          </cell>
        </row>
        <row r="1454">
          <cell r="D1454">
            <v>210520101</v>
          </cell>
          <cell r="E1454" t="str">
            <v>IMP. S/CIRC.MERCADORIAS -DIF. ALIQ.</v>
          </cell>
          <cell r="F1454">
            <v>4500</v>
          </cell>
          <cell r="G1454">
            <v>4889010.2300000004</v>
          </cell>
          <cell r="H1454">
            <v>4889</v>
          </cell>
        </row>
        <row r="1455">
          <cell r="D1455">
            <v>210520102</v>
          </cell>
          <cell r="E1455" t="str">
            <v>ICM DIFERENÇA DE ALIQUOTAS/JUROS E MULTAS</v>
          </cell>
          <cell r="F1455">
            <v>1719</v>
          </cell>
          <cell r="G1455">
            <v>1834292.96</v>
          </cell>
          <cell r="H1455">
            <v>1834</v>
          </cell>
        </row>
        <row r="1456">
          <cell r="D1456">
            <v>210520103</v>
          </cell>
          <cell r="E1456" t="str">
            <v>ICMS NORMAL</v>
          </cell>
          <cell r="F1456">
            <v>36781</v>
          </cell>
          <cell r="G1456">
            <v>29667128.550000001</v>
          </cell>
          <cell r="H1456">
            <v>29667</v>
          </cell>
        </row>
        <row r="1457">
          <cell r="D1457">
            <v>210520105</v>
          </cell>
          <cell r="E1457" t="str">
            <v>ICMS NORMAL - FECOEP</v>
          </cell>
          <cell r="F1457">
            <v>912</v>
          </cell>
          <cell r="G1457">
            <v>880606.51</v>
          </cell>
          <cell r="H1457">
            <v>881</v>
          </cell>
        </row>
        <row r="1458">
          <cell r="D1458">
            <v>21053</v>
          </cell>
          <cell r="E1458" t="str">
            <v>TRIBUTOS MUNICIPAIS</v>
          </cell>
          <cell r="F1458">
            <v>1425</v>
          </cell>
          <cell r="G1458">
            <v>398652.93</v>
          </cell>
          <cell r="H1458">
            <v>399</v>
          </cell>
        </row>
        <row r="1459">
          <cell r="D1459">
            <v>2105301</v>
          </cell>
          <cell r="E1459" t="str">
            <v>ISS</v>
          </cell>
          <cell r="F1459">
            <v>1425</v>
          </cell>
          <cell r="G1459">
            <v>395695.63</v>
          </cell>
          <cell r="H1459">
            <v>396</v>
          </cell>
        </row>
        <row r="1460">
          <cell r="D1460">
            <v>210530101</v>
          </cell>
          <cell r="E1460" t="str">
            <v>ISS PREF. MACEIO -SUBSTITUIÇÃO TRIBUTÁRIA</v>
          </cell>
          <cell r="F1460">
            <v>791</v>
          </cell>
          <cell r="G1460">
            <v>291396.51</v>
          </cell>
          <cell r="H1460">
            <v>291</v>
          </cell>
        </row>
        <row r="1461">
          <cell r="D1461">
            <v>210530102</v>
          </cell>
          <cell r="E1461" t="str">
            <v>ISS PREF. MACEIO - SUBS TRIBUT. FUNDO FIXO</v>
          </cell>
          <cell r="F1461">
            <v>3</v>
          </cell>
          <cell r="G1461">
            <v>35.1</v>
          </cell>
          <cell r="H1461">
            <v>0</v>
          </cell>
        </row>
        <row r="1462">
          <cell r="D1462">
            <v>210530103</v>
          </cell>
          <cell r="E1462" t="str">
            <v>ISS - PREF. MUNICIPAL DE OLIVENÇA</v>
          </cell>
          <cell r="F1462">
            <v>2</v>
          </cell>
          <cell r="G1462">
            <v>540.88</v>
          </cell>
          <cell r="H1462">
            <v>1</v>
          </cell>
        </row>
        <row r="1463">
          <cell r="D1463">
            <v>210530104</v>
          </cell>
          <cell r="E1463" t="str">
            <v>ISS - PREF. MUNICIPAL DE PARIPUEIRA</v>
          </cell>
          <cell r="F1463">
            <v>2</v>
          </cell>
          <cell r="G1463">
            <v>527.37</v>
          </cell>
          <cell r="H1463">
            <v>1</v>
          </cell>
        </row>
        <row r="1464">
          <cell r="D1464">
            <v>210530105</v>
          </cell>
          <cell r="E1464" t="str">
            <v>ISS - PREF. MUNICIPAL DE PAULO JACINTO</v>
          </cell>
          <cell r="F1464">
            <v>1</v>
          </cell>
          <cell r="G1464">
            <v>387.98</v>
          </cell>
          <cell r="H1464">
            <v>0</v>
          </cell>
        </row>
        <row r="1465">
          <cell r="D1465">
            <v>210530106</v>
          </cell>
          <cell r="E1465" t="str">
            <v>ISS - PREF. MUNICIPAL DE PINDOBA</v>
          </cell>
          <cell r="F1465">
            <v>0</v>
          </cell>
          <cell r="G1465">
            <v>288.10000000000002</v>
          </cell>
          <cell r="H1465">
            <v>0</v>
          </cell>
        </row>
        <row r="1466">
          <cell r="D1466">
            <v>210530107</v>
          </cell>
          <cell r="E1466" t="str">
            <v>ISS - PREF. MUNICIPAL DE JAPARATINGA</v>
          </cell>
          <cell r="F1466">
            <v>1</v>
          </cell>
          <cell r="G1466">
            <v>486.42</v>
          </cell>
          <cell r="H1466">
            <v>0</v>
          </cell>
        </row>
        <row r="1467">
          <cell r="D1467">
            <v>210530108</v>
          </cell>
          <cell r="E1467" t="str">
            <v>ISS - PREF. MUNICIPAL DE JACARÉ DOS HOMENS</v>
          </cell>
          <cell r="F1467">
            <v>2</v>
          </cell>
          <cell r="G1467">
            <v>378.67</v>
          </cell>
          <cell r="H1467">
            <v>0</v>
          </cell>
        </row>
        <row r="1468">
          <cell r="D1468">
            <v>210530109</v>
          </cell>
          <cell r="E1468" t="str">
            <v>ISS - PREF. MUNICIPAL DE SENADOR RUI PALMEIRA</v>
          </cell>
          <cell r="F1468">
            <v>2</v>
          </cell>
          <cell r="G1468">
            <v>545.24</v>
          </cell>
          <cell r="H1468">
            <v>1</v>
          </cell>
        </row>
        <row r="1469">
          <cell r="D1469">
            <v>210530110</v>
          </cell>
          <cell r="E1469" t="str">
            <v>ISS - PREF. MUNICIPAL DE BARRA DE STO ANTONIO</v>
          </cell>
          <cell r="F1469">
            <v>1</v>
          </cell>
          <cell r="G1469">
            <v>561.54</v>
          </cell>
          <cell r="H1469">
            <v>1</v>
          </cell>
        </row>
        <row r="1470">
          <cell r="D1470">
            <v>2105301100</v>
          </cell>
          <cell r="E1470" t="str">
            <v>ISS - PREF. MUNICIPAL DE COITÉ DO NOIA</v>
          </cell>
          <cell r="F1470">
            <v>2</v>
          </cell>
          <cell r="G1470">
            <v>567.78</v>
          </cell>
          <cell r="H1470">
            <v>1</v>
          </cell>
        </row>
        <row r="1471">
          <cell r="D1471">
            <v>2105301101</v>
          </cell>
          <cell r="E1471" t="str">
            <v>ISS - PREF. MUNICIPAL DE CRAIBAS</v>
          </cell>
          <cell r="F1471">
            <v>8</v>
          </cell>
          <cell r="G1471">
            <v>887.93</v>
          </cell>
          <cell r="H1471">
            <v>1</v>
          </cell>
        </row>
        <row r="1472">
          <cell r="D1472">
            <v>2105301102</v>
          </cell>
          <cell r="E1472" t="str">
            <v>ISS - PREF. MUNICIPAL DE ESTRELA DE ALAGOAS</v>
          </cell>
          <cell r="F1472">
            <v>3</v>
          </cell>
          <cell r="G1472">
            <v>784.15</v>
          </cell>
          <cell r="H1472">
            <v>1</v>
          </cell>
        </row>
        <row r="1473">
          <cell r="D1473">
            <v>2105301103</v>
          </cell>
          <cell r="E1473" t="str">
            <v>ISS - PREF. MUNICIPAL DE LAGOA DA CANOA</v>
          </cell>
          <cell r="F1473">
            <v>6</v>
          </cell>
          <cell r="G1473">
            <v>717.81</v>
          </cell>
          <cell r="H1473">
            <v>1</v>
          </cell>
        </row>
        <row r="1474">
          <cell r="D1474">
            <v>2105301104</v>
          </cell>
          <cell r="E1474" t="str">
            <v>ISS RETIDOS DOS BANCOS</v>
          </cell>
          <cell r="F1474">
            <v>4</v>
          </cell>
          <cell r="G1474">
            <v>4181.41</v>
          </cell>
          <cell r="H1474">
            <v>4</v>
          </cell>
        </row>
        <row r="1475">
          <cell r="D1475">
            <v>2105301105</v>
          </cell>
          <cell r="E1475" t="str">
            <v>IMPOSTO SOBRE SERVIÇOS</v>
          </cell>
          <cell r="F1475">
            <v>0</v>
          </cell>
          <cell r="G1475">
            <v>0</v>
          </cell>
          <cell r="H1475">
            <v>0</v>
          </cell>
        </row>
        <row r="1476">
          <cell r="D1476">
            <v>210530111</v>
          </cell>
          <cell r="E1476" t="str">
            <v>ISS - PREF. MUNICIPAL DE SÃO BRÁS</v>
          </cell>
          <cell r="F1476">
            <v>1</v>
          </cell>
          <cell r="G1476">
            <v>443.22</v>
          </cell>
          <cell r="H1476">
            <v>0</v>
          </cell>
        </row>
        <row r="1477">
          <cell r="D1477">
            <v>210530112</v>
          </cell>
          <cell r="E1477" t="str">
            <v>ISS - PREF. MUNICIPAL DE CAPELA</v>
          </cell>
          <cell r="F1477">
            <v>1</v>
          </cell>
          <cell r="G1477">
            <v>547.77</v>
          </cell>
          <cell r="H1477">
            <v>1</v>
          </cell>
        </row>
        <row r="1478">
          <cell r="D1478">
            <v>210530113</v>
          </cell>
          <cell r="E1478" t="str">
            <v>ISS - PREF. MUNICIPAL DE CAMPO ALEGRE</v>
          </cell>
          <cell r="F1478">
            <v>15</v>
          </cell>
          <cell r="G1478">
            <v>625.37</v>
          </cell>
          <cell r="H1478">
            <v>1</v>
          </cell>
        </row>
        <row r="1479">
          <cell r="D1479">
            <v>210530114</v>
          </cell>
          <cell r="E1479" t="str">
            <v>ISS - PREF. MUNICIPAL DE JOAQUIM GOMES</v>
          </cell>
          <cell r="F1479">
            <v>3</v>
          </cell>
          <cell r="G1479">
            <v>646.58000000000004</v>
          </cell>
          <cell r="H1479">
            <v>1</v>
          </cell>
        </row>
        <row r="1480">
          <cell r="D1480">
            <v>210530115</v>
          </cell>
          <cell r="E1480" t="str">
            <v>ISS - PREF. MUNICIPAL DE MARECHAL DEODORO</v>
          </cell>
          <cell r="F1480">
            <v>4</v>
          </cell>
          <cell r="G1480">
            <v>1451.56</v>
          </cell>
          <cell r="H1480">
            <v>1</v>
          </cell>
        </row>
        <row r="1481">
          <cell r="D1481">
            <v>210530116</v>
          </cell>
          <cell r="E1481" t="str">
            <v>ISS - PREF. MUNICIPAL DE MARIBONDO</v>
          </cell>
          <cell r="F1481">
            <v>1</v>
          </cell>
          <cell r="G1481">
            <v>303.38</v>
          </cell>
          <cell r="H1481">
            <v>0</v>
          </cell>
        </row>
        <row r="1482">
          <cell r="D1482">
            <v>210530117</v>
          </cell>
          <cell r="E1482" t="str">
            <v>ISS - PREF. MUNICIPAL DE MATA GRANDE</v>
          </cell>
          <cell r="F1482">
            <v>2</v>
          </cell>
          <cell r="G1482">
            <v>820.92</v>
          </cell>
          <cell r="H1482">
            <v>1</v>
          </cell>
        </row>
        <row r="1483">
          <cell r="D1483">
            <v>210530118</v>
          </cell>
          <cell r="E1483" t="str">
            <v>ISS - PREF. MUNICIPAL DE MONTEIROPÓLIS</v>
          </cell>
          <cell r="F1483">
            <v>1</v>
          </cell>
          <cell r="G1483">
            <v>436.17</v>
          </cell>
          <cell r="H1483">
            <v>0</v>
          </cell>
        </row>
        <row r="1484">
          <cell r="D1484">
            <v>210530119</v>
          </cell>
          <cell r="E1484" t="str">
            <v>ISS - PREF. MUNICIPAL DE NOVO LINO</v>
          </cell>
          <cell r="F1484">
            <v>13</v>
          </cell>
          <cell r="G1484">
            <v>494.23</v>
          </cell>
          <cell r="H1484">
            <v>0</v>
          </cell>
        </row>
        <row r="1485">
          <cell r="D1485">
            <v>210530120</v>
          </cell>
          <cell r="E1485" t="str">
            <v>ISS - PREF. MUNICIPAL DE TEOTONIO VILELA</v>
          </cell>
          <cell r="F1485">
            <v>2</v>
          </cell>
          <cell r="G1485">
            <v>778.58</v>
          </cell>
          <cell r="H1485">
            <v>1</v>
          </cell>
        </row>
        <row r="1486">
          <cell r="D1486">
            <v>210530121</v>
          </cell>
          <cell r="E1486" t="str">
            <v>ISS - PREF. MUNICIPAL DE PALMEIRA DOS INDIOS</v>
          </cell>
          <cell r="F1486">
            <v>12</v>
          </cell>
          <cell r="G1486">
            <v>4615.3100000000004</v>
          </cell>
          <cell r="H1486">
            <v>5</v>
          </cell>
        </row>
        <row r="1487">
          <cell r="D1487">
            <v>210530122</v>
          </cell>
          <cell r="E1487" t="str">
            <v>ISS - PREF. MUNICIPAL DE LIMOEIRO DE ANADIA</v>
          </cell>
          <cell r="F1487">
            <v>10</v>
          </cell>
          <cell r="G1487">
            <v>954.29</v>
          </cell>
          <cell r="H1487">
            <v>1</v>
          </cell>
        </row>
        <row r="1488">
          <cell r="D1488">
            <v>210530123</v>
          </cell>
          <cell r="E1488" t="str">
            <v>ISS - PREF. MUNICIPAL DE FLEXEIRAS</v>
          </cell>
          <cell r="F1488">
            <v>1</v>
          </cell>
          <cell r="G1488">
            <v>466.11</v>
          </cell>
          <cell r="H1488">
            <v>0</v>
          </cell>
        </row>
        <row r="1489">
          <cell r="D1489">
            <v>210530124</v>
          </cell>
          <cell r="E1489" t="str">
            <v>ISS - PREF. MUNICIPAL DE SANTANA DO MUNDAÚ</v>
          </cell>
          <cell r="F1489">
            <v>18</v>
          </cell>
          <cell r="G1489">
            <v>558.72</v>
          </cell>
          <cell r="H1489">
            <v>1</v>
          </cell>
        </row>
        <row r="1490">
          <cell r="D1490">
            <v>210530125</v>
          </cell>
          <cell r="E1490" t="str">
            <v>ISS - PREF. MUNICIPAL DE SAO LUIS DO QUITUNDE</v>
          </cell>
          <cell r="F1490">
            <v>2</v>
          </cell>
          <cell r="G1490">
            <v>763.24</v>
          </cell>
          <cell r="H1490">
            <v>1</v>
          </cell>
        </row>
        <row r="1491">
          <cell r="D1491">
            <v>210530126</v>
          </cell>
          <cell r="E1491" t="str">
            <v>ISS - PREF. MUNICIPAL DE SANTA LUZIA DO NORTE</v>
          </cell>
          <cell r="F1491">
            <v>1</v>
          </cell>
          <cell r="G1491">
            <v>353.95</v>
          </cell>
          <cell r="H1491">
            <v>0</v>
          </cell>
        </row>
        <row r="1492">
          <cell r="D1492">
            <v>210530127</v>
          </cell>
          <cell r="E1492" t="str">
            <v>ISS - PREF. MUNICIPAL DE CANAPÍ</v>
          </cell>
          <cell r="F1492">
            <v>1</v>
          </cell>
          <cell r="G1492">
            <v>681.32</v>
          </cell>
          <cell r="H1492">
            <v>1</v>
          </cell>
        </row>
        <row r="1493">
          <cell r="D1493">
            <v>210530128</v>
          </cell>
          <cell r="E1493" t="str">
            <v>ISS - PREF. MUNICIPAL DE TAQUARANA</v>
          </cell>
          <cell r="F1493">
            <v>3</v>
          </cell>
          <cell r="G1493">
            <v>1072.74</v>
          </cell>
          <cell r="H1493">
            <v>1</v>
          </cell>
        </row>
        <row r="1494">
          <cell r="D1494">
            <v>210530129</v>
          </cell>
          <cell r="E1494" t="str">
            <v>ISS - PREF. MUNICIPAL DE GIRAU DO PONCIANO</v>
          </cell>
          <cell r="F1494">
            <v>42</v>
          </cell>
          <cell r="G1494">
            <v>1809.9</v>
          </cell>
          <cell r="H1494">
            <v>2</v>
          </cell>
        </row>
        <row r="1495">
          <cell r="D1495">
            <v>210530130</v>
          </cell>
          <cell r="E1495" t="str">
            <v>ISS - PREF.MUNICIPAL DE INHAPI</v>
          </cell>
          <cell r="F1495">
            <v>2</v>
          </cell>
          <cell r="G1495">
            <v>637.1</v>
          </cell>
          <cell r="H1495">
            <v>1</v>
          </cell>
        </row>
        <row r="1496">
          <cell r="D1496">
            <v>210530131</v>
          </cell>
          <cell r="E1496" t="str">
            <v>ISS - PREF. MUNICIPAL DE MURICÍ</v>
          </cell>
          <cell r="F1496">
            <v>2</v>
          </cell>
          <cell r="G1496">
            <v>1140.8699999999999</v>
          </cell>
          <cell r="H1496">
            <v>1</v>
          </cell>
        </row>
        <row r="1497">
          <cell r="D1497">
            <v>210530132</v>
          </cell>
          <cell r="E1497" t="str">
            <v>ISS - PREF. MUNICIPAL DE PASSO DE CAMARAGIBE</v>
          </cell>
          <cell r="F1497">
            <v>3</v>
          </cell>
          <cell r="G1497">
            <v>567.45000000000005</v>
          </cell>
          <cell r="H1497">
            <v>1</v>
          </cell>
        </row>
        <row r="1498">
          <cell r="D1498">
            <v>210530133</v>
          </cell>
          <cell r="E1498" t="str">
            <v>ISS - PREF. MUNICIPAL DE PORTO R DO COLÉGIO</v>
          </cell>
          <cell r="F1498">
            <v>3</v>
          </cell>
          <cell r="G1498">
            <v>816.2</v>
          </cell>
          <cell r="H1498">
            <v>1</v>
          </cell>
        </row>
        <row r="1499">
          <cell r="D1499">
            <v>210530134</v>
          </cell>
          <cell r="E1499" t="str">
            <v>ISS - PREF. MUNICIPAL DE RIO LARGO</v>
          </cell>
          <cell r="F1499">
            <v>14</v>
          </cell>
          <cell r="G1499">
            <v>5711.21</v>
          </cell>
          <cell r="H1499">
            <v>6</v>
          </cell>
        </row>
        <row r="1500">
          <cell r="D1500">
            <v>210530135</v>
          </cell>
          <cell r="E1500" t="str">
            <v>ISS - PREF. MUNICIPAL DE C.  DE LEOPOLDINA</v>
          </cell>
          <cell r="F1500">
            <v>1</v>
          </cell>
          <cell r="G1500">
            <v>590.82000000000005</v>
          </cell>
          <cell r="H1500">
            <v>1</v>
          </cell>
        </row>
        <row r="1501">
          <cell r="D1501">
            <v>210530136</v>
          </cell>
          <cell r="E1501" t="str">
            <v>ISS - PREF. MUNICIPAL DE MAR VERMELHO</v>
          </cell>
          <cell r="F1501">
            <v>1</v>
          </cell>
          <cell r="G1501">
            <v>330.62</v>
          </cell>
          <cell r="H1501">
            <v>0</v>
          </cell>
        </row>
        <row r="1502">
          <cell r="D1502">
            <v>210530137</v>
          </cell>
          <cell r="E1502" t="str">
            <v>ISS - PREF. MUNICIPAL DE PILAR</v>
          </cell>
          <cell r="F1502">
            <v>3</v>
          </cell>
          <cell r="G1502">
            <v>1142.7</v>
          </cell>
          <cell r="H1502">
            <v>1</v>
          </cell>
        </row>
        <row r="1503">
          <cell r="D1503">
            <v>210530138</v>
          </cell>
          <cell r="E1503" t="str">
            <v>ISS - PREF. MUNICIPAL DE ÁGUA BRANCA</v>
          </cell>
          <cell r="F1503">
            <v>4</v>
          </cell>
          <cell r="G1503">
            <v>758.12</v>
          </cell>
          <cell r="H1503">
            <v>1</v>
          </cell>
        </row>
        <row r="1504">
          <cell r="D1504">
            <v>210530139</v>
          </cell>
          <cell r="E1504" t="str">
            <v>ISS - PREF. MUNICIPAL DE CHÃ PRETA</v>
          </cell>
          <cell r="F1504">
            <v>1</v>
          </cell>
          <cell r="G1504">
            <v>396.98</v>
          </cell>
          <cell r="H1504">
            <v>0</v>
          </cell>
        </row>
        <row r="1505">
          <cell r="D1505">
            <v>210530140</v>
          </cell>
          <cell r="E1505" t="str">
            <v>ISS - PREF. MUNICIPAL DE JEQUIA DA PRAIA</v>
          </cell>
          <cell r="F1505">
            <v>5</v>
          </cell>
          <cell r="G1505">
            <v>448.56</v>
          </cell>
          <cell r="H1505">
            <v>0</v>
          </cell>
        </row>
        <row r="1506">
          <cell r="D1506">
            <v>210530141</v>
          </cell>
          <cell r="E1506" t="str">
            <v>ISS - PREF. MUNICIPAL DE SÃO MIGUEL DO CAMPOS</v>
          </cell>
          <cell r="F1506">
            <v>9</v>
          </cell>
          <cell r="G1506">
            <v>3842.58</v>
          </cell>
          <cell r="H1506">
            <v>4</v>
          </cell>
        </row>
        <row r="1507">
          <cell r="D1507">
            <v>210530142</v>
          </cell>
          <cell r="E1507" t="str">
            <v>ISS - PREF. MUNICIPAL DE COQUEIRO SECO</v>
          </cell>
          <cell r="F1507">
            <v>1</v>
          </cell>
          <cell r="G1507">
            <v>331.17</v>
          </cell>
          <cell r="H1507">
            <v>0</v>
          </cell>
        </row>
        <row r="1508">
          <cell r="D1508">
            <v>210530143</v>
          </cell>
          <cell r="E1508" t="str">
            <v>ISS - PREF. MUNICIPAL DE MESSIAS</v>
          </cell>
          <cell r="F1508">
            <v>14</v>
          </cell>
          <cell r="G1508">
            <v>492.72</v>
          </cell>
          <cell r="H1508">
            <v>0</v>
          </cell>
        </row>
        <row r="1509">
          <cell r="D1509">
            <v>210530144</v>
          </cell>
          <cell r="E1509" t="str">
            <v>ISS - PREF. MUNICIPAL DE PIAÇABUÇU</v>
          </cell>
          <cell r="F1509">
            <v>14</v>
          </cell>
          <cell r="G1509">
            <v>750.96</v>
          </cell>
          <cell r="H1509">
            <v>1</v>
          </cell>
        </row>
        <row r="1510">
          <cell r="D1510">
            <v>210530145</v>
          </cell>
          <cell r="E1510" t="str">
            <v>ISS - PREF. MUNICIPAL DE IGREJA NOVA</v>
          </cell>
          <cell r="F1510">
            <v>5</v>
          </cell>
          <cell r="G1510">
            <v>932.6</v>
          </cell>
          <cell r="H1510">
            <v>1</v>
          </cell>
        </row>
        <row r="1511">
          <cell r="D1511">
            <v>210530146</v>
          </cell>
          <cell r="E1511" t="str">
            <v>ISS - PREF. MUNICIPAL DE PARICONHA</v>
          </cell>
          <cell r="F1511">
            <v>1</v>
          </cell>
          <cell r="G1511">
            <v>535.54999999999995</v>
          </cell>
          <cell r="H1511">
            <v>1</v>
          </cell>
        </row>
        <row r="1512">
          <cell r="D1512">
            <v>210530147</v>
          </cell>
          <cell r="E1512" t="str">
            <v>ISS - PREF. MUNICIPAL DE SANTANA DO IPANEMA</v>
          </cell>
          <cell r="F1512">
            <v>21</v>
          </cell>
          <cell r="G1512">
            <v>3969.23</v>
          </cell>
          <cell r="H1512">
            <v>4</v>
          </cell>
        </row>
        <row r="1513">
          <cell r="D1513">
            <v>210530148</v>
          </cell>
          <cell r="E1513" t="str">
            <v>ISS - PREF. MUNICIPAL DE IBATEGUARA</v>
          </cell>
          <cell r="F1513">
            <v>2</v>
          </cell>
          <cell r="G1513">
            <v>547.07000000000005</v>
          </cell>
          <cell r="H1513">
            <v>1</v>
          </cell>
        </row>
        <row r="1514">
          <cell r="D1514">
            <v>210530149</v>
          </cell>
          <cell r="E1514" t="str">
            <v>ISS - PREF. MUNICIPAL DE POÇO DAS TRINCHEIRAS</v>
          </cell>
          <cell r="F1514">
            <v>1</v>
          </cell>
          <cell r="G1514">
            <v>606.49</v>
          </cell>
          <cell r="H1514">
            <v>1</v>
          </cell>
        </row>
        <row r="1515">
          <cell r="D1515">
            <v>210530150</v>
          </cell>
          <cell r="E1515" t="str">
            <v>ISS - PREF. MUNICIPAL DE CARNEIROS</v>
          </cell>
          <cell r="F1515">
            <v>3</v>
          </cell>
          <cell r="G1515">
            <v>426.61</v>
          </cell>
          <cell r="H1515">
            <v>0</v>
          </cell>
        </row>
        <row r="1516">
          <cell r="D1516">
            <v>210530151</v>
          </cell>
          <cell r="E1516" t="str">
            <v>ISS - PREF. MUNICIPAL DE OLHO D´ Á. DAS FLORE</v>
          </cell>
          <cell r="F1516">
            <v>3</v>
          </cell>
          <cell r="G1516">
            <v>725.85</v>
          </cell>
          <cell r="H1516">
            <v>1</v>
          </cell>
        </row>
        <row r="1517">
          <cell r="D1517">
            <v>210530152</v>
          </cell>
          <cell r="E1517" t="str">
            <v>ISS - PREF. MUNICIPAL DE CACIMBINHAS</v>
          </cell>
          <cell r="F1517">
            <v>3</v>
          </cell>
          <cell r="G1517">
            <v>512.14</v>
          </cell>
          <cell r="H1517">
            <v>1</v>
          </cell>
        </row>
        <row r="1518">
          <cell r="D1518">
            <v>210530153</v>
          </cell>
          <cell r="E1518" t="str">
            <v>ISS - PREF. MUNICIPAL DE PIRANHAS</v>
          </cell>
          <cell r="F1518">
            <v>2</v>
          </cell>
          <cell r="G1518">
            <v>488.58</v>
          </cell>
          <cell r="H1518">
            <v>0</v>
          </cell>
        </row>
        <row r="1519">
          <cell r="D1519">
            <v>210530154</v>
          </cell>
          <cell r="E1519" t="str">
            <v>ISS - PREF. MUNICIPAL DE MARAVILHA</v>
          </cell>
          <cell r="F1519">
            <v>3</v>
          </cell>
          <cell r="G1519">
            <v>514.54999999999995</v>
          </cell>
          <cell r="H1519">
            <v>1</v>
          </cell>
        </row>
        <row r="1520">
          <cell r="D1520">
            <v>210530155</v>
          </cell>
          <cell r="E1520" t="str">
            <v>ISS - PREF. MUNICIPAL DE IGACÍ</v>
          </cell>
          <cell r="F1520">
            <v>6</v>
          </cell>
          <cell r="G1520">
            <v>812.2</v>
          </cell>
          <cell r="H1520">
            <v>1</v>
          </cell>
        </row>
        <row r="1521">
          <cell r="D1521">
            <v>210530156</v>
          </cell>
          <cell r="E1521" t="str">
            <v>ISS - PREF. MUNICIPAL DE FEIRA GRANDE</v>
          </cell>
          <cell r="F1521">
            <v>2</v>
          </cell>
          <cell r="G1521">
            <v>908.43</v>
          </cell>
          <cell r="H1521">
            <v>1</v>
          </cell>
        </row>
        <row r="1522">
          <cell r="D1522">
            <v>210530157</v>
          </cell>
          <cell r="E1522" t="str">
            <v>ISS - PREF. MUNICIPAL DE MARAGOGI</v>
          </cell>
          <cell r="F1522">
            <v>7</v>
          </cell>
          <cell r="G1522">
            <v>873.34</v>
          </cell>
          <cell r="H1522">
            <v>1</v>
          </cell>
        </row>
        <row r="1523">
          <cell r="D1523">
            <v>210530158</v>
          </cell>
          <cell r="E1523" t="str">
            <v>ISS - PREF. MUNICIPAL DE OURO BRANCO</v>
          </cell>
          <cell r="F1523">
            <v>1</v>
          </cell>
          <cell r="G1523">
            <v>521.04999999999995</v>
          </cell>
          <cell r="H1523">
            <v>1</v>
          </cell>
        </row>
        <row r="1524">
          <cell r="D1524">
            <v>210530159</v>
          </cell>
          <cell r="E1524" t="str">
            <v>ISS - PREF. MUNICIPAL DE PORTO CALVO</v>
          </cell>
          <cell r="F1524">
            <v>2</v>
          </cell>
          <cell r="G1524">
            <v>513</v>
          </cell>
          <cell r="H1524">
            <v>1</v>
          </cell>
        </row>
        <row r="1525">
          <cell r="D1525">
            <v>210530160</v>
          </cell>
          <cell r="E1525" t="str">
            <v>ISS - PREF. MUNICIPAL DE JUNDIÁ</v>
          </cell>
          <cell r="F1525">
            <v>1</v>
          </cell>
          <cell r="G1525">
            <v>330.24</v>
          </cell>
          <cell r="H1525">
            <v>0</v>
          </cell>
        </row>
        <row r="1526">
          <cell r="D1526">
            <v>210530161</v>
          </cell>
          <cell r="E1526" t="str">
            <v>ISS - PREF. MUNICIPAL DE CAJUEIRO</v>
          </cell>
          <cell r="F1526">
            <v>1</v>
          </cell>
          <cell r="G1526">
            <v>558.45000000000005</v>
          </cell>
          <cell r="H1526">
            <v>1</v>
          </cell>
        </row>
        <row r="1527">
          <cell r="D1527">
            <v>210530162</v>
          </cell>
          <cell r="E1527" t="str">
            <v>ISS - PREF. MUNICIPAL DE PENEDO</v>
          </cell>
          <cell r="F1527">
            <v>28</v>
          </cell>
          <cell r="G1527">
            <v>5412.62</v>
          </cell>
          <cell r="H1527">
            <v>5</v>
          </cell>
        </row>
        <row r="1528">
          <cell r="D1528">
            <v>210530163</v>
          </cell>
          <cell r="E1528" t="str">
            <v>ISS - PREF. MUNICIPAL DE SÃO SEBASTIÃO</v>
          </cell>
          <cell r="F1528">
            <v>7</v>
          </cell>
          <cell r="G1528">
            <v>962.62</v>
          </cell>
          <cell r="H1528">
            <v>1</v>
          </cell>
        </row>
        <row r="1529">
          <cell r="D1529">
            <v>210530164</v>
          </cell>
          <cell r="E1529" t="str">
            <v>ISS - PREF. MUNICIPAL DE TRAIPU</v>
          </cell>
          <cell r="F1529">
            <v>9</v>
          </cell>
          <cell r="G1529">
            <v>590.61</v>
          </cell>
          <cell r="H1529">
            <v>1</v>
          </cell>
        </row>
        <row r="1530">
          <cell r="D1530">
            <v>210530165</v>
          </cell>
          <cell r="E1530" t="str">
            <v>ISS - PREF. MUNICIPAL DE ANADIA</v>
          </cell>
          <cell r="F1530">
            <v>1</v>
          </cell>
          <cell r="G1530">
            <v>651.05999999999995</v>
          </cell>
          <cell r="H1530">
            <v>1</v>
          </cell>
        </row>
        <row r="1531">
          <cell r="D1531">
            <v>210530166</v>
          </cell>
          <cell r="E1531" t="str">
            <v>ISS - PREF. MUNICIPAL DE ARAPIRACA</v>
          </cell>
          <cell r="F1531">
            <v>54</v>
          </cell>
          <cell r="G1531">
            <v>9883.85</v>
          </cell>
          <cell r="H1531">
            <v>10</v>
          </cell>
        </row>
        <row r="1532">
          <cell r="D1532">
            <v>210530167</v>
          </cell>
          <cell r="E1532" t="str">
            <v>ISS - PREF. MUNICIPAL DE BARRA DE S. MIGUEL</v>
          </cell>
          <cell r="F1532">
            <v>3</v>
          </cell>
          <cell r="G1532">
            <v>550</v>
          </cell>
          <cell r="H1532">
            <v>1</v>
          </cell>
        </row>
        <row r="1533">
          <cell r="D1533">
            <v>210530168</v>
          </cell>
          <cell r="E1533" t="str">
            <v>ISS - PREF. MUNICIPAL DE BATALHA</v>
          </cell>
          <cell r="F1533">
            <v>1</v>
          </cell>
          <cell r="G1533">
            <v>598.63</v>
          </cell>
          <cell r="H1533">
            <v>1</v>
          </cell>
        </row>
        <row r="1534">
          <cell r="D1534">
            <v>210530169</v>
          </cell>
          <cell r="E1534" t="str">
            <v>ISS - PREF. MUNICIPAL DE BOCA DA MATA</v>
          </cell>
          <cell r="F1534">
            <v>8</v>
          </cell>
          <cell r="G1534">
            <v>493.87</v>
          </cell>
          <cell r="H1534">
            <v>0</v>
          </cell>
        </row>
        <row r="1535">
          <cell r="D1535">
            <v>210530170</v>
          </cell>
          <cell r="E1535" t="str">
            <v>ISS - PREF. MUNICIPAL DE CAMPO GRANDE</v>
          </cell>
          <cell r="F1535">
            <v>1</v>
          </cell>
          <cell r="G1535">
            <v>482.21</v>
          </cell>
          <cell r="H1535">
            <v>0</v>
          </cell>
        </row>
        <row r="1536">
          <cell r="D1536">
            <v>210530171</v>
          </cell>
          <cell r="E1536" t="str">
            <v>ISS - PREF. MUNICIPAL DE BRANQUINHA</v>
          </cell>
          <cell r="F1536">
            <v>1</v>
          </cell>
          <cell r="G1536">
            <v>455.75</v>
          </cell>
          <cell r="H1536">
            <v>0</v>
          </cell>
        </row>
        <row r="1537">
          <cell r="D1537">
            <v>210530172</v>
          </cell>
          <cell r="E1537" t="str">
            <v>ISS - PREF. MUNICIPAL DE BELO MONTE</v>
          </cell>
          <cell r="F1537">
            <v>2</v>
          </cell>
          <cell r="G1537">
            <v>413.88</v>
          </cell>
          <cell r="H1537">
            <v>0</v>
          </cell>
        </row>
        <row r="1538">
          <cell r="D1538">
            <v>210530173</v>
          </cell>
          <cell r="E1538" t="str">
            <v>ISS - PREF. MUNICIPAL DE CORURIPE</v>
          </cell>
          <cell r="F1538">
            <v>113</v>
          </cell>
          <cell r="G1538">
            <v>2149.31</v>
          </cell>
          <cell r="H1538">
            <v>2</v>
          </cell>
        </row>
        <row r="1539">
          <cell r="D1539">
            <v>210530174</v>
          </cell>
          <cell r="E1539" t="str">
            <v>ISS - PREF. MUNICIPAL DE DOIS RIACHO</v>
          </cell>
          <cell r="F1539">
            <v>1</v>
          </cell>
          <cell r="G1539">
            <v>485.16</v>
          </cell>
          <cell r="H1539">
            <v>0</v>
          </cell>
        </row>
        <row r="1540">
          <cell r="D1540">
            <v>210530175</v>
          </cell>
          <cell r="E1540" t="str">
            <v>ISS - PREF. MUNICIPAL DE CAMPESTRE</v>
          </cell>
          <cell r="F1540">
            <v>1</v>
          </cell>
          <cell r="G1540">
            <v>362.52</v>
          </cell>
          <cell r="H1540">
            <v>0</v>
          </cell>
        </row>
        <row r="1541">
          <cell r="D1541">
            <v>210530176</v>
          </cell>
          <cell r="E1541" t="str">
            <v>ISS - P[REF. MUNICIPAL DE DELMIRO GOUVEIA</v>
          </cell>
          <cell r="F1541">
            <v>35</v>
          </cell>
          <cell r="G1541">
            <v>2181.58</v>
          </cell>
          <cell r="H1541">
            <v>2</v>
          </cell>
        </row>
        <row r="1542">
          <cell r="D1542">
            <v>210530177</v>
          </cell>
          <cell r="E1542" t="str">
            <v>ISS - PREF. MUNICIPAL DE ATALAIA</v>
          </cell>
          <cell r="F1542">
            <v>4</v>
          </cell>
          <cell r="G1542">
            <v>907.32</v>
          </cell>
          <cell r="H1542">
            <v>1</v>
          </cell>
        </row>
        <row r="1543">
          <cell r="D1543">
            <v>210530178</v>
          </cell>
          <cell r="E1543" t="str">
            <v>ISS - PREF. MUNICIPAL DE FELIZ DESERTO</v>
          </cell>
          <cell r="F1543">
            <v>1</v>
          </cell>
          <cell r="G1543">
            <v>331.82</v>
          </cell>
          <cell r="H1543">
            <v>0</v>
          </cell>
        </row>
        <row r="1544">
          <cell r="D1544">
            <v>210530179</v>
          </cell>
          <cell r="E1544" t="str">
            <v>ISS - PREF. MUNICIPAL DE JACUIPE</v>
          </cell>
          <cell r="F1544">
            <v>1</v>
          </cell>
          <cell r="G1544">
            <v>361.95</v>
          </cell>
          <cell r="H1544">
            <v>0</v>
          </cell>
        </row>
        <row r="1545">
          <cell r="D1545">
            <v>210530180</v>
          </cell>
          <cell r="E1545" t="str">
            <v>ISS - PREF. MUNICIPAL DE JARAMATAIA</v>
          </cell>
          <cell r="F1545">
            <v>1</v>
          </cell>
          <cell r="G1545">
            <v>233.11</v>
          </cell>
          <cell r="H1545">
            <v>0</v>
          </cell>
        </row>
        <row r="1546">
          <cell r="D1546">
            <v>210530181</v>
          </cell>
          <cell r="E1546" t="str">
            <v>ISS - PREF, MUNICIPAL DE JUNQUEIRO</v>
          </cell>
          <cell r="F1546">
            <v>2</v>
          </cell>
          <cell r="G1546">
            <v>987.97</v>
          </cell>
          <cell r="H1546">
            <v>1</v>
          </cell>
        </row>
        <row r="1547">
          <cell r="D1547">
            <v>210530182</v>
          </cell>
          <cell r="E1547" t="str">
            <v>ISS - PREF. MUNICIPAL DE MAJOR ISIDORO</v>
          </cell>
          <cell r="F1547">
            <v>2</v>
          </cell>
          <cell r="G1547">
            <v>740.93</v>
          </cell>
          <cell r="H1547">
            <v>1</v>
          </cell>
        </row>
        <row r="1548">
          <cell r="D1548">
            <v>210530183</v>
          </cell>
          <cell r="E1548" t="str">
            <v>ISS - PREF. MUNICIPAL DE MATRIZ DE CAMARAGIBE</v>
          </cell>
          <cell r="F1548">
            <v>7</v>
          </cell>
          <cell r="G1548">
            <v>3071.95</v>
          </cell>
          <cell r="H1548">
            <v>3</v>
          </cell>
        </row>
        <row r="1549">
          <cell r="D1549">
            <v>210530184</v>
          </cell>
          <cell r="E1549" t="str">
            <v>ISS - PREF. MUNICIPAL DE MINADOR DO NEGRAO</v>
          </cell>
          <cell r="F1549">
            <v>1</v>
          </cell>
          <cell r="G1549">
            <v>371.4</v>
          </cell>
          <cell r="H1549">
            <v>0</v>
          </cell>
        </row>
        <row r="1550">
          <cell r="D1550">
            <v>210530185</v>
          </cell>
          <cell r="E1550" t="str">
            <v>ISS - PREF. MUNICIPAL DE OLHO D´ÁGUA DO CASAD</v>
          </cell>
          <cell r="F1550">
            <v>5</v>
          </cell>
          <cell r="G1550">
            <v>443.33</v>
          </cell>
          <cell r="H1550">
            <v>0</v>
          </cell>
        </row>
        <row r="1551">
          <cell r="D1551">
            <v>210530186</v>
          </cell>
          <cell r="E1551" t="str">
            <v>ISS - PREF. MUNICIPAL DE OLHO D´ÁGUA GRANDE</v>
          </cell>
          <cell r="F1551">
            <v>1</v>
          </cell>
          <cell r="G1551">
            <v>383.14</v>
          </cell>
          <cell r="H1551">
            <v>0</v>
          </cell>
        </row>
        <row r="1552">
          <cell r="D1552">
            <v>210530187</v>
          </cell>
          <cell r="E1552" t="str">
            <v>ISS - PREF. MUNICIPAL DE PALESTINA</v>
          </cell>
          <cell r="F1552">
            <v>1</v>
          </cell>
          <cell r="G1552">
            <v>319.83999999999997</v>
          </cell>
          <cell r="H1552">
            <v>0</v>
          </cell>
        </row>
        <row r="1553">
          <cell r="D1553">
            <v>210530188</v>
          </cell>
          <cell r="E1553" t="str">
            <v>ISS - PREF. MUNICIPAL DE PAO DE AÇUCAR</v>
          </cell>
          <cell r="F1553">
            <v>1</v>
          </cell>
          <cell r="G1553">
            <v>610.71</v>
          </cell>
          <cell r="H1553">
            <v>1</v>
          </cell>
        </row>
        <row r="1554">
          <cell r="D1554">
            <v>210530189</v>
          </cell>
          <cell r="E1554" t="str">
            <v>ISS - PREF. MUNICIPAL DE PORTO DE PEDRAS</v>
          </cell>
          <cell r="F1554">
            <v>3</v>
          </cell>
          <cell r="G1554">
            <v>475.38</v>
          </cell>
          <cell r="H1554">
            <v>0</v>
          </cell>
        </row>
        <row r="1555">
          <cell r="D1555">
            <v>210530190</v>
          </cell>
          <cell r="E1555" t="str">
            <v>ISS - PREF. MUNICIPAL DE QUEBRANGULO</v>
          </cell>
          <cell r="F1555">
            <v>1</v>
          </cell>
          <cell r="G1555">
            <v>510.95</v>
          </cell>
          <cell r="H1555">
            <v>1</v>
          </cell>
        </row>
        <row r="1556">
          <cell r="D1556">
            <v>210530191</v>
          </cell>
          <cell r="E1556" t="str">
            <v>ISS - PREF. MUNICIPAL DE ROTEIRO</v>
          </cell>
          <cell r="F1556">
            <v>1</v>
          </cell>
          <cell r="G1556">
            <v>354.9</v>
          </cell>
          <cell r="H1556">
            <v>0</v>
          </cell>
        </row>
        <row r="1557">
          <cell r="D1557">
            <v>210530192</v>
          </cell>
          <cell r="E1557" t="str">
            <v>ISS - PREF. MUNICIPAL DE SAO JOSÉ DA LAJE</v>
          </cell>
          <cell r="F1557">
            <v>2</v>
          </cell>
          <cell r="G1557">
            <v>686.96</v>
          </cell>
          <cell r="H1557">
            <v>1</v>
          </cell>
        </row>
        <row r="1558">
          <cell r="D1558">
            <v>210530193</v>
          </cell>
          <cell r="E1558" t="str">
            <v>ISS - PREF. MUNICIPAL DE SAO JOSÉ DA TAPERA</v>
          </cell>
          <cell r="F1558">
            <v>3</v>
          </cell>
          <cell r="G1558">
            <v>771.7</v>
          </cell>
          <cell r="H1558">
            <v>1</v>
          </cell>
        </row>
        <row r="1559">
          <cell r="D1559">
            <v>210530194</v>
          </cell>
          <cell r="E1559" t="str">
            <v>ISS - PREF. MUNICIPAL DE SAO M. DOS MILAGRES</v>
          </cell>
          <cell r="F1559">
            <v>7</v>
          </cell>
          <cell r="G1559">
            <v>493.7</v>
          </cell>
          <cell r="H1559">
            <v>0</v>
          </cell>
        </row>
        <row r="1560">
          <cell r="D1560">
            <v>210530195</v>
          </cell>
          <cell r="E1560" t="str">
            <v>ISS - PREF. MUNICIPAL DE SATUBA</v>
          </cell>
          <cell r="F1560">
            <v>2</v>
          </cell>
          <cell r="G1560">
            <v>726.22</v>
          </cell>
          <cell r="H1560">
            <v>1</v>
          </cell>
        </row>
        <row r="1561">
          <cell r="D1561">
            <v>210530196</v>
          </cell>
          <cell r="E1561" t="str">
            <v>ISS - PREF. MUNICIPAL DE TANQUE D´ARCA</v>
          </cell>
          <cell r="F1561">
            <v>1</v>
          </cell>
          <cell r="G1561">
            <v>190.85</v>
          </cell>
          <cell r="H1561">
            <v>0</v>
          </cell>
        </row>
        <row r="1562">
          <cell r="D1562">
            <v>210530197</v>
          </cell>
          <cell r="E1562" t="str">
            <v>ISS - PREF. MUNICIPAL DE UNIAO DOS PALMARES</v>
          </cell>
          <cell r="F1562">
            <v>9</v>
          </cell>
          <cell r="G1562">
            <v>4210.3</v>
          </cell>
          <cell r="H1562">
            <v>4</v>
          </cell>
        </row>
        <row r="1563">
          <cell r="D1563">
            <v>210530198</v>
          </cell>
          <cell r="E1563" t="str">
            <v>ISS - PREF. MUNICIPAL DE VIÇOSA</v>
          </cell>
          <cell r="F1563">
            <v>2</v>
          </cell>
          <cell r="G1563">
            <v>584.53</v>
          </cell>
          <cell r="H1563">
            <v>1</v>
          </cell>
        </row>
        <row r="1564">
          <cell r="D1564">
            <v>210530199</v>
          </cell>
          <cell r="E1564" t="str">
            <v>ISS - PREF.  MUNICIPAL DE BELÉM</v>
          </cell>
          <cell r="F1564">
            <v>3</v>
          </cell>
          <cell r="G1564">
            <v>409.31</v>
          </cell>
          <cell r="H1564">
            <v>0</v>
          </cell>
        </row>
        <row r="1565">
          <cell r="D1565">
            <v>2105302</v>
          </cell>
          <cell r="E1565" t="str">
            <v>Imposto sobre Propriedade Territorial Urbano - IPTU</v>
          </cell>
          <cell r="F1565">
            <v>0</v>
          </cell>
          <cell r="G1565">
            <v>50.11</v>
          </cell>
          <cell r="H1565">
            <v>0</v>
          </cell>
        </row>
        <row r="1566">
          <cell r="D1566">
            <v>210530201</v>
          </cell>
          <cell r="E1566" t="str">
            <v>PREF. MUNICIPAL DO RIO DE JANEIRO</v>
          </cell>
          <cell r="F1566">
            <v>0</v>
          </cell>
          <cell r="G1566">
            <v>50.11</v>
          </cell>
          <cell r="H1566">
            <v>0</v>
          </cell>
        </row>
        <row r="1567">
          <cell r="D1567">
            <v>210530232</v>
          </cell>
          <cell r="E1567" t="str">
            <v>PREF. MUNICIPAL DE PORTO R DO COLÉGIO</v>
          </cell>
          <cell r="G1567">
            <v>0</v>
          </cell>
          <cell r="H1567">
            <v>0</v>
          </cell>
        </row>
        <row r="1568">
          <cell r="D1568">
            <v>210530265</v>
          </cell>
          <cell r="E1568" t="str">
            <v>PREF. MUNICIPAL DE ARAPIRACA</v>
          </cell>
          <cell r="G1568">
            <v>0</v>
          </cell>
          <cell r="H1568">
            <v>0</v>
          </cell>
        </row>
        <row r="1569">
          <cell r="D1569">
            <v>210530274</v>
          </cell>
          <cell r="E1569" t="str">
            <v>PREF. MUNICIPAL DE CAMPESTRE</v>
          </cell>
          <cell r="G1569">
            <v>0</v>
          </cell>
          <cell r="H1569">
            <v>0</v>
          </cell>
        </row>
        <row r="1570">
          <cell r="D1570">
            <v>2105399</v>
          </cell>
          <cell r="E1570" t="str">
            <v>OUTROS</v>
          </cell>
          <cell r="G1570">
            <v>2907.19</v>
          </cell>
          <cell r="H1570">
            <v>3</v>
          </cell>
        </row>
        <row r="1571">
          <cell r="D1571">
            <v>210539901</v>
          </cell>
          <cell r="E1571" t="str">
            <v>TAXA DE LOCALIZAÇÃO</v>
          </cell>
          <cell r="G1571">
            <v>2907.19</v>
          </cell>
          <cell r="H1571">
            <v>3</v>
          </cell>
        </row>
        <row r="1572">
          <cell r="D1572">
            <v>21055</v>
          </cell>
          <cell r="E1572" t="str">
            <v>CONTRIBUIÇÕES SOCIAIS</v>
          </cell>
          <cell r="F1572">
            <v>5698</v>
          </cell>
          <cell r="G1572">
            <v>3015136.24</v>
          </cell>
          <cell r="H1572">
            <v>3015</v>
          </cell>
        </row>
        <row r="1573">
          <cell r="D1573">
            <v>2105501</v>
          </cell>
          <cell r="E1573" t="str">
            <v>INSS</v>
          </cell>
          <cell r="F1573">
            <v>3738</v>
          </cell>
          <cell r="G1573">
            <v>1888815.83</v>
          </cell>
          <cell r="H1573">
            <v>1889</v>
          </cell>
        </row>
        <row r="1574">
          <cell r="D1574">
            <v>210550101</v>
          </cell>
          <cell r="E1574" t="str">
            <v>CONTRIB.RECOLHIVEIS AO INSS</v>
          </cell>
          <cell r="F1574">
            <v>2044</v>
          </cell>
          <cell r="G1574">
            <v>1474003.92</v>
          </cell>
          <cell r="H1574">
            <v>1474</v>
          </cell>
        </row>
        <row r="1575">
          <cell r="D1575">
            <v>210550102</v>
          </cell>
          <cell r="E1575" t="str">
            <v>RETENÇÃO INSS-ORDEM DE SERV. 203/99</v>
          </cell>
          <cell r="F1575">
            <v>1694</v>
          </cell>
          <cell r="G1575">
            <v>414811.91</v>
          </cell>
          <cell r="H1575">
            <v>415</v>
          </cell>
        </row>
        <row r="1576">
          <cell r="D1576">
            <v>21055010201</v>
          </cell>
          <cell r="E1576" t="str">
            <v>LINK ENGENHARIA</v>
          </cell>
          <cell r="F1576">
            <v>88</v>
          </cell>
          <cell r="G1576">
            <v>52789.11</v>
          </cell>
          <cell r="H1576">
            <v>53</v>
          </cell>
        </row>
        <row r="1577">
          <cell r="D1577">
            <v>21055010202</v>
          </cell>
          <cell r="E1577" t="str">
            <v>DIEGO ENGENHARIA</v>
          </cell>
          <cell r="F1577">
            <v>43</v>
          </cell>
          <cell r="G1577">
            <v>16394.52</v>
          </cell>
          <cell r="H1577">
            <v>16</v>
          </cell>
        </row>
        <row r="1578">
          <cell r="D1578">
            <v>21055010203</v>
          </cell>
          <cell r="E1578" t="str">
            <v>GBS ENGENHARIA</v>
          </cell>
          <cell r="F1578">
            <v>7</v>
          </cell>
          <cell r="G1578">
            <v>0</v>
          </cell>
          <cell r="H1578">
            <v>0</v>
          </cell>
        </row>
        <row r="1579">
          <cell r="D1579">
            <v>21055010206</v>
          </cell>
          <cell r="E1579" t="str">
            <v>CONTROL-CONSTRUÇÕES LTDA</v>
          </cell>
          <cell r="F1579">
            <v>150</v>
          </cell>
          <cell r="G1579">
            <v>49352.14</v>
          </cell>
          <cell r="H1579">
            <v>49</v>
          </cell>
        </row>
        <row r="1580">
          <cell r="D1580">
            <v>21055010207</v>
          </cell>
          <cell r="E1580" t="str">
            <v>ACENDER ENGENHARIA LTDA</v>
          </cell>
          <cell r="F1580">
            <v>323</v>
          </cell>
          <cell r="G1580">
            <v>65741.87</v>
          </cell>
          <cell r="H1580">
            <v>66</v>
          </cell>
        </row>
        <row r="1581">
          <cell r="D1581">
            <v>21055010210</v>
          </cell>
          <cell r="E1581" t="str">
            <v>OFM-TECNOLOGIA &amp; INFORMÁTICA LTDA</v>
          </cell>
          <cell r="F1581">
            <v>6</v>
          </cell>
          <cell r="G1581">
            <v>1831.44</v>
          </cell>
          <cell r="H1581">
            <v>2</v>
          </cell>
        </row>
        <row r="1582">
          <cell r="D1582">
            <v>21055010211</v>
          </cell>
          <cell r="E1582" t="str">
            <v>ESTEL -EMPRESA DE SERVIÇOS TERCEIRIZADOS LTDA</v>
          </cell>
          <cell r="F1582">
            <v>28</v>
          </cell>
          <cell r="G1582">
            <v>0</v>
          </cell>
          <cell r="H1582">
            <v>0</v>
          </cell>
        </row>
        <row r="1583">
          <cell r="D1583">
            <v>21055010213</v>
          </cell>
          <cell r="E1583" t="str">
            <v>PUBLIKIMAGEM COMUNICAÇÃO E MARKETING LTDA</v>
          </cell>
          <cell r="F1583">
            <v>65</v>
          </cell>
          <cell r="G1583">
            <v>36925.199999999997</v>
          </cell>
          <cell r="H1583">
            <v>37</v>
          </cell>
        </row>
        <row r="1584">
          <cell r="D1584">
            <v>21055010215</v>
          </cell>
          <cell r="E1584" t="str">
            <v>ELETRICA INSTALÇÕES E COM LTDA</v>
          </cell>
          <cell r="F1584">
            <v>255</v>
          </cell>
          <cell r="G1584">
            <v>36030.54</v>
          </cell>
          <cell r="H1584">
            <v>36</v>
          </cell>
        </row>
        <row r="1585">
          <cell r="D1585">
            <v>21055010217</v>
          </cell>
          <cell r="E1585" t="str">
            <v>VEGA COMERCIO E SERV LTDA</v>
          </cell>
          <cell r="F1585">
            <v>0</v>
          </cell>
          <cell r="G1585">
            <v>0</v>
          </cell>
          <cell r="H1585">
            <v>0</v>
          </cell>
        </row>
        <row r="1586">
          <cell r="D1586">
            <v>21055010222</v>
          </cell>
          <cell r="E1586" t="str">
            <v>PRESERVE SEG. E TRANSP. DE VALORES LTDA</v>
          </cell>
          <cell r="F1586">
            <v>89</v>
          </cell>
          <cell r="G1586">
            <v>43896.04</v>
          </cell>
          <cell r="H1586">
            <v>44</v>
          </cell>
        </row>
        <row r="1587">
          <cell r="D1587">
            <v>21055010225</v>
          </cell>
          <cell r="E1587" t="str">
            <v>AGILTEC SOLUÇÕES EM TI LTDA</v>
          </cell>
          <cell r="F1587">
            <v>5</v>
          </cell>
          <cell r="G1587">
            <v>2505.65</v>
          </cell>
          <cell r="H1587">
            <v>3</v>
          </cell>
        </row>
        <row r="1588">
          <cell r="D1588">
            <v>21055010227</v>
          </cell>
          <cell r="E1588" t="str">
            <v>VICTORIA EMPREENDIMENTOS LTDA</v>
          </cell>
          <cell r="F1588">
            <v>8</v>
          </cell>
          <cell r="G1588">
            <v>0</v>
          </cell>
          <cell r="H1588">
            <v>0</v>
          </cell>
        </row>
        <row r="1589">
          <cell r="D1589">
            <v>21055010233</v>
          </cell>
          <cell r="E1589" t="str">
            <v>ENERGY-INSTALAÇÕES ELÉTRICAS LTDA</v>
          </cell>
          <cell r="F1589">
            <v>212</v>
          </cell>
          <cell r="G1589">
            <v>70999.61</v>
          </cell>
          <cell r="H1589">
            <v>71</v>
          </cell>
        </row>
        <row r="1590">
          <cell r="D1590">
            <v>21055010239</v>
          </cell>
          <cell r="E1590" t="str">
            <v>JUROS INSS</v>
          </cell>
          <cell r="F1590">
            <v>0</v>
          </cell>
          <cell r="G1590">
            <v>-18681.400000000001</v>
          </cell>
          <cell r="H1590">
            <v>-19</v>
          </cell>
        </row>
        <row r="1591">
          <cell r="D1591">
            <v>21055010242</v>
          </cell>
          <cell r="E1591" t="str">
            <v>UNIKA TERCEIRIZAÇÃO E SERVIÇOS LTDA</v>
          </cell>
          <cell r="F1591">
            <v>17</v>
          </cell>
          <cell r="G1591">
            <v>0</v>
          </cell>
          <cell r="H1591">
            <v>0</v>
          </cell>
        </row>
        <row r="1592">
          <cell r="D1592">
            <v>21055010246</v>
          </cell>
          <cell r="E1592" t="str">
            <v>UNUS ENGENHARIA LTDA</v>
          </cell>
          <cell r="F1592">
            <v>106</v>
          </cell>
          <cell r="G1592">
            <v>0</v>
          </cell>
          <cell r="H1592">
            <v>0</v>
          </cell>
        </row>
        <row r="1593">
          <cell r="D1593">
            <v>21055010249</v>
          </cell>
          <cell r="E1593" t="str">
            <v>EMPRESA PROM DE SERV TERC E OBR ENG - CONSERG</v>
          </cell>
          <cell r="F1593">
            <v>1</v>
          </cell>
          <cell r="G1593">
            <v>0</v>
          </cell>
          <cell r="H1593">
            <v>0</v>
          </cell>
        </row>
        <row r="1594">
          <cell r="D1594">
            <v>21055010250</v>
          </cell>
          <cell r="E1594" t="str">
            <v>CALL TECNOLOGIA E SERVIÇOS LTDA</v>
          </cell>
          <cell r="F1594">
            <v>39</v>
          </cell>
          <cell r="G1594">
            <v>0</v>
          </cell>
          <cell r="H1594">
            <v>0</v>
          </cell>
        </row>
        <row r="1595">
          <cell r="D1595">
            <v>21055010252</v>
          </cell>
          <cell r="E1595" t="str">
            <v>SERVIX INFORMÁTICA LTDA</v>
          </cell>
          <cell r="F1595">
            <v>12</v>
          </cell>
          <cell r="G1595">
            <v>0</v>
          </cell>
          <cell r="H1595">
            <v>0</v>
          </cell>
        </row>
        <row r="1596">
          <cell r="D1596">
            <v>21055010255</v>
          </cell>
          <cell r="E1596" t="str">
            <v>VENCER ENGENHARIA E SERVIÇOS LTDA</v>
          </cell>
          <cell r="F1596">
            <v>6</v>
          </cell>
          <cell r="G1596">
            <v>6129.1</v>
          </cell>
          <cell r="H1596">
            <v>6</v>
          </cell>
        </row>
        <row r="1597">
          <cell r="D1597">
            <v>21055010265</v>
          </cell>
          <cell r="E1597" t="str">
            <v>PRENER COMERCIAL E MATERIAIS ELÉTRICOS LTDA</v>
          </cell>
          <cell r="F1597">
            <v>41</v>
          </cell>
          <cell r="G1597">
            <v>0</v>
          </cell>
          <cell r="H1597">
            <v>0</v>
          </cell>
        </row>
        <row r="1598">
          <cell r="D1598">
            <v>21055010266</v>
          </cell>
          <cell r="E1598" t="str">
            <v>IBROWSE CONSULTORIA E INFORMATICA LTDA</v>
          </cell>
          <cell r="F1598">
            <v>10</v>
          </cell>
          <cell r="G1598">
            <v>0</v>
          </cell>
          <cell r="H1598">
            <v>0</v>
          </cell>
        </row>
        <row r="1599">
          <cell r="D1599">
            <v>21055010270</v>
          </cell>
          <cell r="E1599" t="str">
            <v>ELMO ELETRO MONTAGENS LTDA</v>
          </cell>
          <cell r="F1599">
            <v>7</v>
          </cell>
          <cell r="G1599">
            <v>0</v>
          </cell>
          <cell r="H1599">
            <v>0</v>
          </cell>
        </row>
        <row r="1600">
          <cell r="D1600">
            <v>21055010277</v>
          </cell>
          <cell r="E1600" t="str">
            <v>EMPRESA BRASILEIRA DE ENGENHARIA E COMÉRCIO S.A.</v>
          </cell>
          <cell r="F1600">
            <v>0</v>
          </cell>
          <cell r="G1600" t="e">
            <v>#N/A</v>
          </cell>
          <cell r="H1600" t="e">
            <v>#N/A</v>
          </cell>
        </row>
        <row r="1601">
          <cell r="D1601">
            <v>21055010278</v>
          </cell>
          <cell r="E1601" t="str">
            <v>FELIPE F C FAGUNDES PROJETOS TOPOGRÁFICOS</v>
          </cell>
          <cell r="G1601">
            <v>43198.09</v>
          </cell>
          <cell r="H1601">
            <v>43</v>
          </cell>
        </row>
        <row r="1602">
          <cell r="D1602">
            <v>21055010279</v>
          </cell>
          <cell r="E1602" t="str">
            <v>SAMPAIO CONSTRUCOES LTDA</v>
          </cell>
          <cell r="G1602">
            <v>7700</v>
          </cell>
          <cell r="H1602">
            <v>8</v>
          </cell>
        </row>
        <row r="1603">
          <cell r="D1603">
            <v>2105502</v>
          </cell>
          <cell r="E1603" t="str">
            <v>FGTS</v>
          </cell>
          <cell r="F1603">
            <v>1076</v>
          </cell>
          <cell r="G1603">
            <v>369280.44</v>
          </cell>
          <cell r="H1603">
            <v>369</v>
          </cell>
        </row>
        <row r="1604">
          <cell r="D1604">
            <v>210550201</v>
          </cell>
          <cell r="E1604" t="str">
            <v>F G T S</v>
          </cell>
          <cell r="F1604">
            <v>0</v>
          </cell>
          <cell r="G1604" t="e">
            <v>#N/A</v>
          </cell>
          <cell r="H1604" t="e">
            <v>#N/A</v>
          </cell>
        </row>
        <row r="1605">
          <cell r="D1605">
            <v>210550202</v>
          </cell>
          <cell r="E1605" t="str">
            <v>FGTS FOLHA DE PAGAMENTO</v>
          </cell>
          <cell r="F1605">
            <v>0</v>
          </cell>
          <cell r="G1605" t="e">
            <v>#N/A</v>
          </cell>
          <cell r="H1605" t="e">
            <v>#N/A</v>
          </cell>
        </row>
        <row r="1606">
          <cell r="D1606">
            <v>2105599</v>
          </cell>
          <cell r="E1606" t="str">
            <v>OUTROS</v>
          </cell>
          <cell r="F1606">
            <v>884</v>
          </cell>
          <cell r="G1606">
            <v>757039.97</v>
          </cell>
          <cell r="H1606">
            <v>757</v>
          </cell>
        </row>
        <row r="1607">
          <cell r="D1607">
            <v>210559901</v>
          </cell>
          <cell r="E1607" t="str">
            <v>SESI</v>
          </cell>
          <cell r="F1607">
            <v>132</v>
          </cell>
          <cell r="G1607">
            <v>87530.19</v>
          </cell>
          <cell r="H1607">
            <v>88</v>
          </cell>
        </row>
        <row r="1608">
          <cell r="D1608">
            <v>210559902</v>
          </cell>
          <cell r="E1608" t="str">
            <v>TERMO COOPERAÇÃO CEAL/SESI</v>
          </cell>
          <cell r="F1608">
            <v>47</v>
          </cell>
          <cell r="G1608">
            <v>61502.22</v>
          </cell>
          <cell r="H1608">
            <v>62</v>
          </cell>
        </row>
        <row r="1609">
          <cell r="D1609">
            <v>210559903</v>
          </cell>
          <cell r="E1609" t="str">
            <v>TERMO COOPERAÇÃO CEAL/SENAI</v>
          </cell>
          <cell r="F1609">
            <v>62</v>
          </cell>
          <cell r="G1609">
            <v>80362.64</v>
          </cell>
          <cell r="H1609">
            <v>80</v>
          </cell>
        </row>
        <row r="1610">
          <cell r="D1610">
            <v>210559904</v>
          </cell>
          <cell r="E1610" t="str">
            <v>CONTRIBUIÇÃO SENAI</v>
          </cell>
          <cell r="F1610">
            <v>78</v>
          </cell>
          <cell r="G1610">
            <v>58353.46</v>
          </cell>
          <cell r="H1610">
            <v>58</v>
          </cell>
        </row>
        <row r="1611">
          <cell r="D1611">
            <v>210559905</v>
          </cell>
          <cell r="E1611" t="str">
            <v>CONTRIB.ADCIONAL AO SENAI</v>
          </cell>
          <cell r="F1611">
            <v>32</v>
          </cell>
          <cell r="G1611">
            <v>12093.98</v>
          </cell>
          <cell r="H1611">
            <v>12</v>
          </cell>
        </row>
        <row r="1612">
          <cell r="D1612">
            <v>210559906</v>
          </cell>
          <cell r="E1612" t="str">
            <v>SALÁRIO EDUCAÇÃO</v>
          </cell>
          <cell r="F1612">
            <v>532</v>
          </cell>
          <cell r="G1612">
            <v>457197.48</v>
          </cell>
          <cell r="H1612">
            <v>457</v>
          </cell>
        </row>
        <row r="1613">
          <cell r="D1613">
            <v>2105601</v>
          </cell>
          <cell r="E1613" t="str">
            <v>IMPOSTO DE RENDA RETIDO NA FONTE</v>
          </cell>
          <cell r="F1613">
            <v>0</v>
          </cell>
          <cell r="G1613" t="e">
            <v>#N/A</v>
          </cell>
          <cell r="H1613" t="e">
            <v>#N/A</v>
          </cell>
        </row>
        <row r="1614">
          <cell r="D1614">
            <v>21056020101</v>
          </cell>
          <cell r="E1614" t="str">
            <v>INSS - SERVIÇOS DE TERCEIROS (EMPRESAS)</v>
          </cell>
          <cell r="F1614">
            <v>0</v>
          </cell>
          <cell r="G1614" t="e">
            <v>#N/A</v>
          </cell>
          <cell r="H1614" t="e">
            <v>#N/A</v>
          </cell>
        </row>
        <row r="1615">
          <cell r="D1615">
            <v>21056990102</v>
          </cell>
          <cell r="E1615" t="str">
            <v>RETENÇÃO CÓDIGO - 6175</v>
          </cell>
          <cell r="F1615">
            <v>0</v>
          </cell>
          <cell r="G1615" t="e">
            <v>#N/A</v>
          </cell>
          <cell r="H1615" t="e">
            <v>#N/A</v>
          </cell>
        </row>
        <row r="1616">
          <cell r="D1616">
            <v>21056990104</v>
          </cell>
          <cell r="E1616" t="str">
            <v>RETENÇÃO CÓDIGO - 6190</v>
          </cell>
          <cell r="F1616">
            <v>0</v>
          </cell>
          <cell r="G1616" t="e">
            <v>#N/A</v>
          </cell>
          <cell r="H1616" t="e">
            <v>#N/A</v>
          </cell>
        </row>
        <row r="1617">
          <cell r="D1617">
            <v>21056990107</v>
          </cell>
          <cell r="E1617" t="str">
            <v>RETENÇÃO CÓDIGO - 5952</v>
          </cell>
          <cell r="F1617">
            <v>0</v>
          </cell>
          <cell r="G1617" t="e">
            <v>#N/A</v>
          </cell>
          <cell r="H1617" t="e">
            <v>#N/A</v>
          </cell>
        </row>
        <row r="1618">
          <cell r="D1618">
            <v>21056990108</v>
          </cell>
          <cell r="E1618" t="str">
            <v>RETENÇÃO CÓDIGO - 1708</v>
          </cell>
          <cell r="F1618">
            <v>0</v>
          </cell>
          <cell r="G1618" t="e">
            <v>#N/A</v>
          </cell>
          <cell r="H1618" t="e">
            <v>#N/A</v>
          </cell>
        </row>
        <row r="1619">
          <cell r="D1619">
            <v>21058</v>
          </cell>
          <cell r="E1619" t="str">
            <v>PARCELAMENTOS DE TRIBUTOS</v>
          </cell>
          <cell r="F1619">
            <v>10074</v>
          </cell>
          <cell r="G1619">
            <v>4051839.66</v>
          </cell>
          <cell r="H1619">
            <v>4052</v>
          </cell>
        </row>
        <row r="1620">
          <cell r="D1620">
            <v>210580002</v>
          </cell>
          <cell r="E1620" t="str">
            <v>PARCELAMENTO ORDINÁRIO</v>
          </cell>
          <cell r="F1620">
            <v>2356</v>
          </cell>
          <cell r="G1620" t="e">
            <v>#N/A</v>
          </cell>
          <cell r="H1620" t="e">
            <v>#N/A</v>
          </cell>
        </row>
        <row r="1621">
          <cell r="D1621">
            <v>21058000202</v>
          </cell>
          <cell r="E1621" t="str">
            <v>PARCELAMENTO/REPARCELAMENTO</v>
          </cell>
          <cell r="F1621">
            <v>2356</v>
          </cell>
          <cell r="G1621" t="e">
            <v>#N/A</v>
          </cell>
          <cell r="H1621" t="e">
            <v>#N/A</v>
          </cell>
        </row>
        <row r="1622">
          <cell r="D1622">
            <v>2105803</v>
          </cell>
          <cell r="E1622" t="str">
            <v>PARCELAMENTO ESTADUAL</v>
          </cell>
          <cell r="F1622">
            <v>7718</v>
          </cell>
          <cell r="G1622">
            <v>4051839.66</v>
          </cell>
          <cell r="H1622">
            <v>4052</v>
          </cell>
        </row>
        <row r="1623">
          <cell r="D1623">
            <v>210580301</v>
          </cell>
          <cell r="E1623" t="str">
            <v>PARCELAMENTO ICMS BAIXA RENDA</v>
          </cell>
          <cell r="F1623">
            <v>7718</v>
          </cell>
          <cell r="G1623">
            <v>4051839.66</v>
          </cell>
          <cell r="H1623">
            <v>4052</v>
          </cell>
        </row>
        <row r="1624">
          <cell r="D1624">
            <v>2105807</v>
          </cell>
          <cell r="E1624" t="str">
            <v>PARCELAMENTO ORDINÁRIO - COFINS</v>
          </cell>
          <cell r="F1624">
            <v>0</v>
          </cell>
          <cell r="G1624" t="e">
            <v>#N/A</v>
          </cell>
          <cell r="H1624" t="e">
            <v>#N/A</v>
          </cell>
        </row>
        <row r="1625">
          <cell r="D1625">
            <v>2105808</v>
          </cell>
          <cell r="E1625" t="str">
            <v>PARCELAMENTO ORDINÁRIO - PIS</v>
          </cell>
          <cell r="F1625">
            <v>0</v>
          </cell>
          <cell r="G1625" t="e">
            <v>#N/A</v>
          </cell>
          <cell r="H1625" t="e">
            <v>#N/A</v>
          </cell>
        </row>
        <row r="1626">
          <cell r="D1626">
            <v>2105818</v>
          </cell>
          <cell r="E1626" t="str">
            <v>PARCELAMENTO RFB PRT - DEMAIS DÉBITOS</v>
          </cell>
          <cell r="F1626">
            <v>0</v>
          </cell>
          <cell r="G1626" t="e">
            <v>#N/A</v>
          </cell>
          <cell r="H1626" t="e">
            <v>#N/A</v>
          </cell>
        </row>
        <row r="1627">
          <cell r="D1627">
            <v>2105819</v>
          </cell>
          <cell r="E1627" t="str">
            <v>PARCELAMENTO RFB PRT - DÉBITOS PREVIDENCIÁRIOS</v>
          </cell>
          <cell r="F1627">
            <v>0</v>
          </cell>
          <cell r="G1627" t="e">
            <v>#N/A</v>
          </cell>
          <cell r="H1627" t="e">
            <v>#N/A</v>
          </cell>
        </row>
        <row r="1628">
          <cell r="D1628">
            <v>2105821</v>
          </cell>
          <cell r="E1628" t="str">
            <v>PARCELAMENTO TRIBUTOS MUNICIPAIS</v>
          </cell>
          <cell r="F1628">
            <v>0</v>
          </cell>
          <cell r="G1628" t="e">
            <v>#N/A</v>
          </cell>
          <cell r="H1628" t="e">
            <v>#N/A</v>
          </cell>
        </row>
        <row r="1629">
          <cell r="D1629">
            <v>2105822</v>
          </cell>
          <cell r="E1629" t="str">
            <v>PARCELAMENTO SIMPLIFICADO COFINS</v>
          </cell>
          <cell r="F1629">
            <v>0</v>
          </cell>
          <cell r="G1629" t="e">
            <v>#N/A</v>
          </cell>
          <cell r="H1629" t="e">
            <v>#N/A</v>
          </cell>
        </row>
        <row r="1630">
          <cell r="D1630">
            <v>2105823</v>
          </cell>
          <cell r="E1630" t="str">
            <v>PARCELAMENTO SIMPLIFICADO PIS</v>
          </cell>
          <cell r="F1630">
            <v>0</v>
          </cell>
          <cell r="G1630" t="e">
            <v>#N/A</v>
          </cell>
          <cell r="H1630" t="e">
            <v>#N/A</v>
          </cell>
        </row>
        <row r="1631">
          <cell r="D1631">
            <v>2106</v>
          </cell>
          <cell r="E1631" t="str">
            <v>PROVISÃO PARA LITÍGIOS</v>
          </cell>
          <cell r="F1631">
            <v>168000</v>
          </cell>
          <cell r="G1631">
            <v>72000000</v>
          </cell>
          <cell r="H1631">
            <v>72000</v>
          </cell>
        </row>
        <row r="1632">
          <cell r="D1632">
            <v>21061</v>
          </cell>
          <cell r="E1632" t="str">
            <v>TRABALHISTAS</v>
          </cell>
          <cell r="F1632">
            <v>168000</v>
          </cell>
          <cell r="G1632">
            <v>72000000</v>
          </cell>
          <cell r="H1632">
            <v>72000</v>
          </cell>
        </row>
        <row r="1633">
          <cell r="D1633">
            <v>21062</v>
          </cell>
          <cell r="E1633" t="str">
            <v>CÍVEIS</v>
          </cell>
          <cell r="G1633">
            <v>0</v>
          </cell>
          <cell r="H1633">
            <v>0</v>
          </cell>
        </row>
        <row r="1634">
          <cell r="D1634">
            <v>2108</v>
          </cell>
          <cell r="E1634" t="str">
            <v>ENCARGOS SETORIAIS</v>
          </cell>
          <cell r="F1634">
            <v>77534</v>
          </cell>
          <cell r="G1634">
            <v>21536679.899999999</v>
          </cell>
          <cell r="H1634">
            <v>21537</v>
          </cell>
        </row>
        <row r="1635">
          <cell r="D1635">
            <v>21081</v>
          </cell>
          <cell r="E1635" t="str">
            <v>PESQUISA E DESENVOLVIMENTO - P &amp; D</v>
          </cell>
          <cell r="F1635">
            <v>953</v>
          </cell>
          <cell r="G1635">
            <v>2411463.89</v>
          </cell>
          <cell r="H1635">
            <v>2411</v>
          </cell>
        </row>
        <row r="1636">
          <cell r="D1636">
            <v>2108101</v>
          </cell>
          <cell r="E1636" t="str">
            <v>F.N.D.C.T.</v>
          </cell>
          <cell r="F1636">
            <v>379</v>
          </cell>
          <cell r="G1636">
            <v>545550.24</v>
          </cell>
          <cell r="H1636">
            <v>546</v>
          </cell>
        </row>
        <row r="1637">
          <cell r="D1637">
            <v>2108102</v>
          </cell>
          <cell r="E1637" t="str">
            <v>M. M. E.</v>
          </cell>
          <cell r="F1637">
            <v>189</v>
          </cell>
          <cell r="G1637">
            <v>272775.12</v>
          </cell>
          <cell r="H1637">
            <v>273</v>
          </cell>
        </row>
        <row r="1638">
          <cell r="D1638">
            <v>2108103</v>
          </cell>
          <cell r="E1638" t="str">
            <v>RECURSOS EM PODER DA EMPRESA</v>
          </cell>
          <cell r="F1638">
            <v>385</v>
          </cell>
          <cell r="G1638">
            <v>1593138.53</v>
          </cell>
          <cell r="H1638">
            <v>1593</v>
          </cell>
        </row>
        <row r="1639">
          <cell r="D1639">
            <v>210810301</v>
          </cell>
          <cell r="E1639" t="str">
            <v>PESQUISA E DESENVOLVIMENTO - P &amp; D</v>
          </cell>
          <cell r="F1639">
            <v>0</v>
          </cell>
          <cell r="G1639" t="e">
            <v>#N/A</v>
          </cell>
          <cell r="H1639" t="e">
            <v>#N/A</v>
          </cell>
        </row>
        <row r="1640">
          <cell r="D1640">
            <v>21082</v>
          </cell>
          <cell r="E1640" t="str">
            <v>PROGRAMA DE EFICIÊNCIA ENERGÉTICA - PEE</v>
          </cell>
          <cell r="F1640">
            <v>11887</v>
          </cell>
          <cell r="G1640">
            <v>9197212.6400000006</v>
          </cell>
          <cell r="H1640">
            <v>9197</v>
          </cell>
        </row>
        <row r="1641">
          <cell r="D1641">
            <v>2108201</v>
          </cell>
          <cell r="E1641" t="str">
            <v>PROGRAMA DE EFICIÊNCIA ENERGÉTICA - PEE</v>
          </cell>
          <cell r="F1641">
            <v>0</v>
          </cell>
          <cell r="G1641" t="e">
            <v>#N/A</v>
          </cell>
          <cell r="H1641" t="e">
            <v>#N/A</v>
          </cell>
        </row>
        <row r="1642">
          <cell r="D1642">
            <v>2108202</v>
          </cell>
          <cell r="E1642" t="str">
            <v>PROGRAMA NACIONAL DE CONSERVAÇÃO DE ENERGIA ELÉTRICA - PROCEL</v>
          </cell>
          <cell r="F1642">
            <v>0</v>
          </cell>
          <cell r="G1642" t="e">
            <v>#N/A</v>
          </cell>
          <cell r="H1642" t="e">
            <v>#N/A</v>
          </cell>
        </row>
        <row r="1643">
          <cell r="D1643">
            <v>21084</v>
          </cell>
          <cell r="E1643" t="str">
            <v>CONTA DE DESENVOLVIMENTO ENERGÉTICO - CDE</v>
          </cell>
          <cell r="F1643">
            <v>13841</v>
          </cell>
          <cell r="G1643">
            <v>9709294.7699999996</v>
          </cell>
          <cell r="H1643">
            <v>9709</v>
          </cell>
        </row>
        <row r="1644">
          <cell r="D1644">
            <v>2108401</v>
          </cell>
          <cell r="E1644" t="str">
            <v>QUOTA ANUAL</v>
          </cell>
          <cell r="F1644">
            <v>28383</v>
          </cell>
          <cell r="G1644">
            <v>24251424.670000002</v>
          </cell>
          <cell r="H1644">
            <v>24251</v>
          </cell>
        </row>
        <row r="1645">
          <cell r="D1645">
            <v>2108403</v>
          </cell>
          <cell r="E1645" t="str">
            <v>ENCONTRO DE CONTAS- CDE/DESCONTOS TARIFÁRIOS</v>
          </cell>
          <cell r="F1645">
            <v>-21588</v>
          </cell>
          <cell r="G1645">
            <v>-21588309.399999999</v>
          </cell>
          <cell r="H1645">
            <v>-21588</v>
          </cell>
        </row>
        <row r="1646">
          <cell r="D1646">
            <v>2108404</v>
          </cell>
          <cell r="E1646" t="str">
            <v>QUOTA CDE - AMORTIZAÇÃO CONTA ACR</v>
          </cell>
          <cell r="F1646">
            <v>7046</v>
          </cell>
          <cell r="G1646">
            <v>7046179.5</v>
          </cell>
          <cell r="H1646">
            <v>7046</v>
          </cell>
        </row>
        <row r="1647">
          <cell r="D1647">
            <v>21086</v>
          </cell>
          <cell r="E1647" t="str">
            <v>TAXA DE FISCALIZAÇÃO DOS SERVIÇOS DE ENERGIA ELÉTRICA - TFSEE</v>
          </cell>
          <cell r="F1647">
            <v>133</v>
          </cell>
          <cell r="G1647">
            <v>134755.32</v>
          </cell>
          <cell r="H1647">
            <v>135</v>
          </cell>
        </row>
        <row r="1648">
          <cell r="D1648">
            <v>2108601</v>
          </cell>
          <cell r="E1648" t="str">
            <v>TAXA DE FISCALIZAÇÃO DOS SERVIÇOS DE ENERGIA ELÉTRICA - TFSEE</v>
          </cell>
          <cell r="F1648">
            <v>0</v>
          </cell>
          <cell r="G1648" t="e">
            <v>#N/A</v>
          </cell>
          <cell r="H1648" t="e">
            <v>#N/A</v>
          </cell>
        </row>
        <row r="1649">
          <cell r="D1649">
            <v>21089</v>
          </cell>
          <cell r="E1649" t="str">
            <v>DEMAIS ENCARGOS SETORIAIS</v>
          </cell>
          <cell r="F1649">
            <v>50719</v>
          </cell>
          <cell r="G1649">
            <v>83953.279999999999</v>
          </cell>
          <cell r="H1649">
            <v>84</v>
          </cell>
        </row>
        <row r="1650">
          <cell r="D1650">
            <v>2108901</v>
          </cell>
          <cell r="E1650" t="str">
            <v>ENCARGO DE CAPACIDADE EMERGENCIAL - ECE</v>
          </cell>
          <cell r="F1650">
            <v>84</v>
          </cell>
          <cell r="G1650">
            <v>83427.240000000005</v>
          </cell>
          <cell r="H1650">
            <v>83</v>
          </cell>
        </row>
        <row r="1651">
          <cell r="D1651">
            <v>210890101</v>
          </cell>
          <cell r="E1651" t="str">
            <v>VALORES FATURADOS</v>
          </cell>
          <cell r="F1651">
            <v>83</v>
          </cell>
          <cell r="G1651">
            <v>82749.740000000005</v>
          </cell>
          <cell r="H1651">
            <v>83</v>
          </cell>
        </row>
        <row r="1652">
          <cell r="D1652">
            <v>210890102</v>
          </cell>
          <cell r="E1652" t="str">
            <v>VALORES ARRECADADOS</v>
          </cell>
          <cell r="F1652">
            <v>2</v>
          </cell>
          <cell r="G1652">
            <v>677.5</v>
          </cell>
          <cell r="H1652">
            <v>1</v>
          </cell>
        </row>
        <row r="1653">
          <cell r="D1653">
            <v>2108902</v>
          </cell>
          <cell r="E1653" t="str">
            <v>ENCARGOS DE AQUJISIÇÃO DE ENERGIA ELÉTRICA EMERGENCIAL</v>
          </cell>
          <cell r="F1653">
            <v>1</v>
          </cell>
          <cell r="G1653">
            <v>526.04</v>
          </cell>
          <cell r="H1653">
            <v>1</v>
          </cell>
        </row>
        <row r="1654">
          <cell r="D1654">
            <v>210890201</v>
          </cell>
          <cell r="E1654" t="str">
            <v>VALORES FATURADOS</v>
          </cell>
          <cell r="F1654">
            <v>1</v>
          </cell>
          <cell r="G1654">
            <v>525.58000000000004</v>
          </cell>
          <cell r="H1654">
            <v>1</v>
          </cell>
        </row>
        <row r="1655">
          <cell r="D1655">
            <v>210890202</v>
          </cell>
          <cell r="E1655" t="str">
            <v>VALORES ARRECADADOS</v>
          </cell>
          <cell r="F1655">
            <v>0</v>
          </cell>
          <cell r="G1655">
            <v>0.46</v>
          </cell>
          <cell r="H1655">
            <v>0</v>
          </cell>
        </row>
        <row r="1656">
          <cell r="D1656">
            <v>2108999</v>
          </cell>
          <cell r="E1656" t="str">
            <v>OUTROS</v>
          </cell>
          <cell r="F1656">
            <v>50634</v>
          </cell>
          <cell r="G1656">
            <v>0</v>
          </cell>
          <cell r="H1656">
            <v>0</v>
          </cell>
        </row>
        <row r="1657">
          <cell r="D1657">
            <v>210899901</v>
          </cell>
          <cell r="E1657" t="str">
            <v>PROINFA</v>
          </cell>
          <cell r="F1657">
            <v>8985</v>
          </cell>
          <cell r="G1657">
            <v>0</v>
          </cell>
          <cell r="H1657">
            <v>0</v>
          </cell>
        </row>
        <row r="1658">
          <cell r="D1658">
            <v>2111</v>
          </cell>
          <cell r="E1658" t="str">
            <v>PASSIVOS FINANCEIROS SETORIAIS</v>
          </cell>
          <cell r="F1658">
            <v>271973</v>
          </cell>
          <cell r="G1658">
            <v>150539967.36000001</v>
          </cell>
          <cell r="H1658">
            <v>150540</v>
          </cell>
        </row>
        <row r="1659">
          <cell r="D1659">
            <v>21111</v>
          </cell>
          <cell r="E1659" t="str">
            <v>CONTA DE COMPENSAÇÃO DE VARIAÇÃO DE CUSTOS DA "PARCELA A"</v>
          </cell>
          <cell r="F1659">
            <v>71828</v>
          </cell>
          <cell r="G1659">
            <v>28158967.280000001</v>
          </cell>
          <cell r="H1659">
            <v>28159</v>
          </cell>
        </row>
        <row r="1660">
          <cell r="D1660">
            <v>2111101</v>
          </cell>
          <cell r="E1660" t="str">
            <v>CUSTOS DE AQUISIÇÃO DE ENERGIA (CVAenergia)</v>
          </cell>
          <cell r="F1660">
            <v>8214</v>
          </cell>
          <cell r="G1660">
            <v>0</v>
          </cell>
          <cell r="H1660">
            <v>0</v>
          </cell>
        </row>
        <row r="1661">
          <cell r="D1661">
            <v>211110101</v>
          </cell>
          <cell r="E1661" t="str">
            <v>CVA ENERGIA</v>
          </cell>
          <cell r="F1661">
            <v>0</v>
          </cell>
          <cell r="G1661" t="e">
            <v>#N/A</v>
          </cell>
          <cell r="H1661" t="e">
            <v>#N/A</v>
          </cell>
        </row>
        <row r="1662">
          <cell r="D1662">
            <v>211110106</v>
          </cell>
          <cell r="E1662" t="str">
            <v>CVA ENERGIA AMORTIZAÇÃO</v>
          </cell>
          <cell r="F1662">
            <v>5785</v>
          </cell>
          <cell r="G1662">
            <v>0</v>
          </cell>
          <cell r="H1662">
            <v>0</v>
          </cell>
        </row>
        <row r="1663">
          <cell r="D1663">
            <v>2111101100</v>
          </cell>
          <cell r="E1663" t="str">
            <v>(-) REVERSÃO PASSIVO REGULATÓRIO</v>
          </cell>
          <cell r="F1663">
            <v>-7329</v>
          </cell>
          <cell r="G1663" t="e">
            <v>#N/A</v>
          </cell>
          <cell r="H1663" t="e">
            <v>#N/A</v>
          </cell>
        </row>
        <row r="1664">
          <cell r="D1664">
            <v>2111101101</v>
          </cell>
          <cell r="E1664" t="str">
            <v>ENERGIA OCPC 08</v>
          </cell>
          <cell r="F1664">
            <v>7329</v>
          </cell>
          <cell r="G1664" t="e">
            <v>#N/A</v>
          </cell>
          <cell r="H1664" t="e">
            <v>#N/A</v>
          </cell>
        </row>
        <row r="1665">
          <cell r="D1665">
            <v>2111101102</v>
          </cell>
          <cell r="E1665" t="str">
            <v>ENERGIA</v>
          </cell>
          <cell r="F1665">
            <v>2430</v>
          </cell>
          <cell r="G1665" t="e">
            <v>#N/A</v>
          </cell>
          <cell r="H1665" t="e">
            <v>#N/A</v>
          </cell>
        </row>
        <row r="1666">
          <cell r="D1666">
            <v>2111103</v>
          </cell>
          <cell r="E1666" t="str">
            <v>PROG DE INC A FONTES ALTERNATIVAS DE E. ELETRICA -PROINFA</v>
          </cell>
          <cell r="F1666">
            <v>0</v>
          </cell>
          <cell r="G1666" t="e">
            <v>#N/A</v>
          </cell>
          <cell r="H1666" t="e">
            <v>#N/A</v>
          </cell>
        </row>
        <row r="1667">
          <cell r="D1667">
            <v>211110305</v>
          </cell>
          <cell r="E1667" t="str">
            <v>CVA PROINFA CONSTITUIÇÃO</v>
          </cell>
          <cell r="F1667">
            <v>439</v>
          </cell>
          <cell r="G1667" t="e">
            <v>#N/A</v>
          </cell>
          <cell r="H1667" t="e">
            <v>#N/A</v>
          </cell>
        </row>
        <row r="1668">
          <cell r="D1668">
            <v>211110306</v>
          </cell>
          <cell r="E1668" t="str">
            <v>CVA PROINFA AMORTIZAÇÃO</v>
          </cell>
          <cell r="F1668">
            <v>0</v>
          </cell>
          <cell r="G1668" t="e">
            <v>#N/A</v>
          </cell>
          <cell r="H1668" t="e">
            <v>#N/A</v>
          </cell>
        </row>
        <row r="1669">
          <cell r="D1669">
            <v>2111103100</v>
          </cell>
          <cell r="E1669" t="str">
            <v>(-) REVERSÃO PASSIVO REGULATÓRIO</v>
          </cell>
          <cell r="F1669">
            <v>-449</v>
          </cell>
          <cell r="G1669" t="e">
            <v>#N/A</v>
          </cell>
          <cell r="H1669" t="e">
            <v>#N/A</v>
          </cell>
        </row>
        <row r="1670">
          <cell r="D1670">
            <v>2111103101</v>
          </cell>
          <cell r="E1670" t="str">
            <v>PROINFA OCPC 08</v>
          </cell>
          <cell r="F1670">
            <v>10</v>
          </cell>
          <cell r="G1670" t="e">
            <v>#N/A</v>
          </cell>
          <cell r="H1670" t="e">
            <v>#N/A</v>
          </cell>
        </row>
        <row r="1671">
          <cell r="D1671">
            <v>2111104</v>
          </cell>
          <cell r="E1671" t="str">
            <v>TRANSPORTE DE ENERGIA PELA REDE BÁSICA</v>
          </cell>
          <cell r="F1671">
            <v>9</v>
          </cell>
          <cell r="G1671">
            <v>0</v>
          </cell>
          <cell r="H1671">
            <v>0</v>
          </cell>
        </row>
        <row r="1672">
          <cell r="D1672">
            <v>211110406</v>
          </cell>
          <cell r="E1672" t="str">
            <v>CVA REDE BÁSICA AMORTIZAÇÃO</v>
          </cell>
          <cell r="F1672">
            <v>9</v>
          </cell>
          <cell r="G1672">
            <v>0</v>
          </cell>
          <cell r="H1672">
            <v>0</v>
          </cell>
        </row>
        <row r="1673">
          <cell r="D1673">
            <v>2111106</v>
          </cell>
          <cell r="E1673" t="str">
            <v>ENCARGOS DE SERVIÇOS DE SISTEMA - ESS</v>
          </cell>
          <cell r="F1673">
            <v>63290</v>
          </cell>
          <cell r="G1673">
            <v>27227179.25</v>
          </cell>
          <cell r="H1673">
            <v>27227</v>
          </cell>
        </row>
        <row r="1674">
          <cell r="D1674">
            <v>211110605</v>
          </cell>
          <cell r="E1674" t="str">
            <v>CVA ESS CONSTITUIÇÃO</v>
          </cell>
          <cell r="F1674">
            <v>132982</v>
          </cell>
          <cell r="G1674" t="e">
            <v>#N/A</v>
          </cell>
          <cell r="H1674" t="e">
            <v>#N/A</v>
          </cell>
        </row>
        <row r="1675">
          <cell r="D1675">
            <v>211110606</v>
          </cell>
          <cell r="E1675" t="str">
            <v>CVA ESS AMORTIZAÇÃO</v>
          </cell>
          <cell r="F1675">
            <v>-15081</v>
          </cell>
          <cell r="G1675">
            <v>27227179.25</v>
          </cell>
          <cell r="H1675">
            <v>27227</v>
          </cell>
        </row>
        <row r="1676">
          <cell r="D1676">
            <v>2111106100</v>
          </cell>
          <cell r="E1676" t="str">
            <v>(-) REVERSÃO PASSIVO REGULATÓRIO</v>
          </cell>
          <cell r="F1676">
            <v>-54611</v>
          </cell>
          <cell r="G1676" t="e">
            <v>#N/A</v>
          </cell>
          <cell r="H1676" t="e">
            <v>#N/A</v>
          </cell>
        </row>
        <row r="1677">
          <cell r="D1677">
            <v>2111106101</v>
          </cell>
          <cell r="E1677" t="str">
            <v>ESS OCPC 08</v>
          </cell>
          <cell r="F1677">
            <v>0</v>
          </cell>
          <cell r="G1677" t="e">
            <v>#N/A</v>
          </cell>
          <cell r="H1677" t="e">
            <v>#N/A</v>
          </cell>
        </row>
        <row r="1678">
          <cell r="D1678">
            <v>2111107</v>
          </cell>
          <cell r="E1678" t="str">
            <v>CONTA DE DESENVOLVIMENTO ENERGÉTICO - CDE</v>
          </cell>
          <cell r="F1678">
            <v>314</v>
          </cell>
          <cell r="G1678">
            <v>931788.03</v>
          </cell>
          <cell r="H1678">
            <v>932</v>
          </cell>
        </row>
        <row r="1679">
          <cell r="D1679">
            <v>211110705</v>
          </cell>
          <cell r="E1679" t="str">
            <v>CVA CDE CONSTITUIÇÃO</v>
          </cell>
          <cell r="F1679">
            <v>741</v>
          </cell>
          <cell r="G1679" t="e">
            <v>#N/A</v>
          </cell>
          <cell r="H1679" t="e">
            <v>#N/A</v>
          </cell>
        </row>
        <row r="1680">
          <cell r="D1680">
            <v>211110706</v>
          </cell>
          <cell r="E1680" t="str">
            <v>CVA CDE AMORTIZAÇÃO</v>
          </cell>
          <cell r="F1680">
            <v>314</v>
          </cell>
          <cell r="G1680">
            <v>931788.03</v>
          </cell>
          <cell r="H1680">
            <v>932</v>
          </cell>
        </row>
        <row r="1681">
          <cell r="D1681">
            <v>2111107100</v>
          </cell>
          <cell r="E1681" t="str">
            <v>(-) REVERSÃO PASSIVO REGULATÓRIO</v>
          </cell>
          <cell r="F1681">
            <v>-1075</v>
          </cell>
          <cell r="G1681" t="e">
            <v>#N/A</v>
          </cell>
          <cell r="H1681" t="e">
            <v>#N/A</v>
          </cell>
        </row>
        <row r="1682">
          <cell r="D1682">
            <v>2111107101</v>
          </cell>
          <cell r="E1682" t="str">
            <v>(-) REVERSÃO PASSIVO REGULATÓRIO</v>
          </cell>
          <cell r="F1682">
            <v>334</v>
          </cell>
          <cell r="G1682" t="e">
            <v>#N/A</v>
          </cell>
          <cell r="H1682" t="e">
            <v>#N/A</v>
          </cell>
        </row>
        <row r="1683">
          <cell r="D1683">
            <v>21112</v>
          </cell>
          <cell r="E1683" t="str">
            <v>DEMAIS PASSIVOS FINANCEIROS SETORIAIS</v>
          </cell>
          <cell r="F1683">
            <v>200145</v>
          </cell>
          <cell r="G1683">
            <v>122381000.08</v>
          </cell>
          <cell r="H1683">
            <v>122381</v>
          </cell>
        </row>
        <row r="1684">
          <cell r="D1684">
            <v>2111204</v>
          </cell>
          <cell r="E1684" t="str">
            <v>NEUTRALIDADE DA PARCELA A</v>
          </cell>
          <cell r="F1684">
            <v>0</v>
          </cell>
          <cell r="G1684">
            <v>40532530.25</v>
          </cell>
          <cell r="H1684">
            <v>40533</v>
          </cell>
        </row>
        <row r="1685">
          <cell r="D1685">
            <v>211120408</v>
          </cell>
          <cell r="E1685" t="str">
            <v>VALORES HOMOLOGADOS RES. HOM. 2540 DE ABRIL/2019</v>
          </cell>
          <cell r="F1685">
            <v>0</v>
          </cell>
          <cell r="G1685">
            <v>40532530.25</v>
          </cell>
          <cell r="H1685">
            <v>40533</v>
          </cell>
        </row>
        <row r="1686">
          <cell r="D1686">
            <v>21112040801</v>
          </cell>
          <cell r="E1686" t="str">
            <v>CONSTITUIÇÃO</v>
          </cell>
          <cell r="F1686">
            <v>0</v>
          </cell>
          <cell r="G1686" t="e">
            <v>#N/A</v>
          </cell>
          <cell r="H1686" t="e">
            <v>#N/A</v>
          </cell>
        </row>
        <row r="1687">
          <cell r="D1687">
            <v>21112040802</v>
          </cell>
          <cell r="E1687" t="str">
            <v>(-)AMORTIZAÇÃO</v>
          </cell>
          <cell r="F1687">
            <v>0</v>
          </cell>
          <cell r="G1687">
            <v>40532530.25</v>
          </cell>
          <cell r="H1687">
            <v>40533</v>
          </cell>
        </row>
        <row r="1688">
          <cell r="D1688">
            <v>2111205</v>
          </cell>
          <cell r="E1688" t="str">
            <v>SOBRECONTRATAÇÃO DE ENERGIA</v>
          </cell>
          <cell r="F1688">
            <v>113119</v>
          </cell>
          <cell r="G1688">
            <v>46666522.859999999</v>
          </cell>
          <cell r="H1688">
            <v>46667</v>
          </cell>
        </row>
        <row r="1689">
          <cell r="D1689">
            <v>211120501</v>
          </cell>
          <cell r="E1689" t="str">
            <v>PREVISÃO SOBRECONTRATAÇÃO DE ENERGIA</v>
          </cell>
          <cell r="F1689">
            <v>113119</v>
          </cell>
          <cell r="G1689">
            <v>46666522.859999999</v>
          </cell>
          <cell r="H1689">
            <v>46667</v>
          </cell>
        </row>
        <row r="1690">
          <cell r="D1690">
            <v>21112050102</v>
          </cell>
          <cell r="E1690" t="str">
            <v>PREVISÃO SOBRECONTRATAÇÃO 2017-2018</v>
          </cell>
          <cell r="F1690">
            <v>104228</v>
          </cell>
          <cell r="G1690" t="e">
            <v>#N/A</v>
          </cell>
          <cell r="H1690" t="e">
            <v>#N/A</v>
          </cell>
        </row>
        <row r="1691">
          <cell r="D1691">
            <v>21112050103</v>
          </cell>
          <cell r="E1691" t="str">
            <v>(-) AMORTIZAÇÃO SOBRECONTRATAÇÃO CICLO 2017/2018</v>
          </cell>
          <cell r="F1691">
            <v>-34718</v>
          </cell>
          <cell r="G1691" t="e">
            <v>#N/A</v>
          </cell>
          <cell r="H1691" t="e">
            <v>#N/A</v>
          </cell>
        </row>
        <row r="1692">
          <cell r="D1692">
            <v>21112050104</v>
          </cell>
          <cell r="E1692" t="str">
            <v>SOBRECONTRTAÇÃO CICLO 2018-2019</v>
          </cell>
          <cell r="F1692">
            <v>43609</v>
          </cell>
          <cell r="G1692">
            <v>46666522.859999999</v>
          </cell>
          <cell r="H1692">
            <v>46667</v>
          </cell>
        </row>
        <row r="1693">
          <cell r="D1693">
            <v>2111205010401</v>
          </cell>
          <cell r="E1693" t="str">
            <v>CONSITUIÇÃO</v>
          </cell>
          <cell r="F1693">
            <v>43609</v>
          </cell>
          <cell r="G1693" t="e">
            <v>#N/A</v>
          </cell>
          <cell r="H1693" t="e">
            <v>#N/A</v>
          </cell>
        </row>
        <row r="1694">
          <cell r="D1694">
            <v>2111205010402</v>
          </cell>
          <cell r="E1694" t="str">
            <v>(-)AMORTIZAÇÃO</v>
          </cell>
          <cell r="F1694">
            <v>0</v>
          </cell>
          <cell r="G1694">
            <v>46666522.859999999</v>
          </cell>
          <cell r="H1694">
            <v>46667</v>
          </cell>
        </row>
        <row r="1695">
          <cell r="D1695">
            <v>2111299</v>
          </cell>
          <cell r="E1695" t="str">
            <v>OUTROS</v>
          </cell>
          <cell r="F1695">
            <v>87026</v>
          </cell>
          <cell r="G1695">
            <v>35181946.969999999</v>
          </cell>
          <cell r="H1695">
            <v>35182</v>
          </cell>
        </row>
        <row r="1696">
          <cell r="D1696">
            <v>211129902</v>
          </cell>
          <cell r="E1696" t="str">
            <v>REPASSE DE COMPENSAÇÃO DIC/FIC</v>
          </cell>
          <cell r="F1696">
            <v>0</v>
          </cell>
          <cell r="G1696">
            <v>37782.79</v>
          </cell>
          <cell r="H1696">
            <v>38</v>
          </cell>
        </row>
        <row r="1697">
          <cell r="D1697">
            <v>21112990201</v>
          </cell>
          <cell r="E1697" t="str">
            <v>REPASSE DE COMPENSAÇÃO DIC/FIC</v>
          </cell>
          <cell r="F1697">
            <v>0</v>
          </cell>
          <cell r="G1697" t="e">
            <v>#N/A</v>
          </cell>
          <cell r="H1697" t="e">
            <v>#N/A</v>
          </cell>
        </row>
        <row r="1698">
          <cell r="D1698">
            <v>21112990202</v>
          </cell>
          <cell r="E1698" t="str">
            <v>(-) AMORTIZAÇÃO - REPASSE DE COMPENSAÇÃO DIC/FIC</v>
          </cell>
          <cell r="F1698">
            <v>0</v>
          </cell>
          <cell r="G1698">
            <v>37782.79</v>
          </cell>
          <cell r="H1698">
            <v>38</v>
          </cell>
        </row>
        <row r="1699">
          <cell r="D1699">
            <v>211129913</v>
          </cell>
          <cell r="E1699" t="str">
            <v>REPASSE DE COMPENSAÇÃO DIC/FIC - RES. ANEEL 2444/2018</v>
          </cell>
          <cell r="F1699">
            <v>-14</v>
          </cell>
          <cell r="G1699" t="e">
            <v>#N/A</v>
          </cell>
          <cell r="H1699" t="e">
            <v>#N/A</v>
          </cell>
        </row>
        <row r="1700">
          <cell r="D1700">
            <v>21112991301</v>
          </cell>
          <cell r="E1700" t="str">
            <v>CONSITUIÇÃO</v>
          </cell>
          <cell r="F1700">
            <v>0</v>
          </cell>
          <cell r="G1700" t="e">
            <v>#N/A</v>
          </cell>
          <cell r="H1700" t="e">
            <v>#N/A</v>
          </cell>
        </row>
        <row r="1701">
          <cell r="D1701">
            <v>21112991302</v>
          </cell>
          <cell r="E1701" t="str">
            <v>(-) AMORTIZAÇÃO</v>
          </cell>
          <cell r="F1701">
            <v>-14</v>
          </cell>
          <cell r="G1701" t="e">
            <v>#N/A</v>
          </cell>
          <cell r="H1701" t="e">
            <v>#N/A</v>
          </cell>
        </row>
        <row r="1702">
          <cell r="D1702">
            <v>211129914</v>
          </cell>
          <cell r="E1702" t="str">
            <v>REVERSÃO DE RISCOS HIDROL. DE ENERGIA RES 2444/2018</v>
          </cell>
          <cell r="F1702">
            <v>37498</v>
          </cell>
          <cell r="G1702" t="e">
            <v>#N/A</v>
          </cell>
          <cell r="H1702" t="e">
            <v>#N/A</v>
          </cell>
        </row>
        <row r="1703">
          <cell r="D1703">
            <v>21112991401</v>
          </cell>
          <cell r="E1703" t="str">
            <v>CONSTITUIÇÃO</v>
          </cell>
          <cell r="F1703">
            <v>56247</v>
          </cell>
          <cell r="G1703" t="e">
            <v>#N/A</v>
          </cell>
          <cell r="H1703" t="e">
            <v>#N/A</v>
          </cell>
        </row>
        <row r="1704">
          <cell r="D1704">
            <v>21112991402</v>
          </cell>
          <cell r="E1704" t="str">
            <v>(-) AMORTIZAÇÃO</v>
          </cell>
          <cell r="F1704">
            <v>-18749</v>
          </cell>
          <cell r="G1704" t="e">
            <v>#N/A</v>
          </cell>
          <cell r="H1704" t="e">
            <v>#N/A</v>
          </cell>
        </row>
        <row r="1705">
          <cell r="D1705">
            <v>211129915</v>
          </cell>
          <cell r="E1705" t="str">
            <v>RESSARCIMENTO P&amp;D - RESOLUÇÃO 2448/2018</v>
          </cell>
          <cell r="F1705">
            <v>9017</v>
          </cell>
          <cell r="G1705" t="e">
            <v>#N/A</v>
          </cell>
          <cell r="H1705" t="e">
            <v>#N/A</v>
          </cell>
        </row>
        <row r="1706">
          <cell r="D1706">
            <v>21112991501</v>
          </cell>
          <cell r="E1706" t="str">
            <v>CONSITUIÇÃO</v>
          </cell>
          <cell r="F1706">
            <v>9837</v>
          </cell>
          <cell r="G1706" t="e">
            <v>#N/A</v>
          </cell>
          <cell r="H1706" t="e">
            <v>#N/A</v>
          </cell>
        </row>
        <row r="1707">
          <cell r="D1707">
            <v>21112991502</v>
          </cell>
          <cell r="E1707" t="str">
            <v>(-) AMORTIZAÇÃO</v>
          </cell>
          <cell r="F1707">
            <v>-819</v>
          </cell>
          <cell r="G1707" t="e">
            <v>#N/A</v>
          </cell>
          <cell r="H1707" t="e">
            <v>#N/A</v>
          </cell>
        </row>
        <row r="1708">
          <cell r="D1708">
            <v>211129916</v>
          </cell>
          <cell r="E1708" t="str">
            <v>ULTRAPASSAGEM DE DEMANDA</v>
          </cell>
          <cell r="F1708">
            <v>2622</v>
          </cell>
          <cell r="G1708">
            <v>1267284.6000000001</v>
          </cell>
          <cell r="H1708">
            <v>1267</v>
          </cell>
        </row>
        <row r="1709">
          <cell r="D1709">
            <v>21112991601</v>
          </cell>
          <cell r="E1709" t="str">
            <v>CONSTITUIÇÃO</v>
          </cell>
          <cell r="F1709">
            <v>3335</v>
          </cell>
          <cell r="G1709">
            <v>0</v>
          </cell>
          <cell r="H1709">
            <v>0</v>
          </cell>
        </row>
        <row r="1710">
          <cell r="D1710">
            <v>21112991602</v>
          </cell>
          <cell r="E1710" t="str">
            <v>(-) AMORTIZAÇÃO</v>
          </cell>
          <cell r="F1710">
            <v>-712</v>
          </cell>
          <cell r="G1710">
            <v>1267284.6000000001</v>
          </cell>
          <cell r="H1710">
            <v>1267</v>
          </cell>
        </row>
        <row r="1711">
          <cell r="D1711">
            <v>211129917</v>
          </cell>
          <cell r="E1711" t="str">
            <v>EXCEDENTE DE REATIVO</v>
          </cell>
          <cell r="F1711">
            <v>8957</v>
          </cell>
          <cell r="G1711">
            <v>3025009.52</v>
          </cell>
          <cell r="H1711">
            <v>3025</v>
          </cell>
        </row>
        <row r="1712">
          <cell r="D1712">
            <v>21112991701</v>
          </cell>
          <cell r="E1712" t="str">
            <v>CONSITUIÇÃO</v>
          </cell>
          <cell r="F1712">
            <v>9585</v>
          </cell>
          <cell r="G1712">
            <v>0</v>
          </cell>
          <cell r="H1712">
            <v>0</v>
          </cell>
        </row>
        <row r="1713">
          <cell r="D1713">
            <v>21112991702</v>
          </cell>
          <cell r="E1713" t="str">
            <v>(-) AMORTIZAÇÃO</v>
          </cell>
          <cell r="F1713">
            <v>-627</v>
          </cell>
          <cell r="G1713">
            <v>3025009.52</v>
          </cell>
          <cell r="H1713">
            <v>3025</v>
          </cell>
        </row>
        <row r="1714">
          <cell r="D1714">
            <v>211129918</v>
          </cell>
          <cell r="E1714" t="str">
            <v>PREVISÃO RISCO HIDROLÓGICO</v>
          </cell>
          <cell r="F1714">
            <v>28904</v>
          </cell>
          <cell r="G1714">
            <v>30851870.059999999</v>
          </cell>
          <cell r="H1714">
            <v>30852</v>
          </cell>
        </row>
        <row r="1715">
          <cell r="D1715">
            <v>21112991801</v>
          </cell>
          <cell r="E1715" t="str">
            <v>CONSTITUIÇÃO</v>
          </cell>
          <cell r="F1715">
            <v>14452</v>
          </cell>
          <cell r="G1715" t="e">
            <v>#N/A</v>
          </cell>
          <cell r="H1715" t="e">
            <v>#N/A</v>
          </cell>
        </row>
        <row r="1716">
          <cell r="D1716">
            <v>21112991802</v>
          </cell>
          <cell r="E1716" t="str">
            <v>(-)AMORTIZAÇÃO</v>
          </cell>
          <cell r="F1716">
            <v>14452</v>
          </cell>
          <cell r="G1716">
            <v>30851870.059999999</v>
          </cell>
          <cell r="H1716">
            <v>30852</v>
          </cell>
        </row>
        <row r="1717">
          <cell r="D1717">
            <v>211129928</v>
          </cell>
          <cell r="E1717" t="str">
            <v>DIFERIMENTO DE ACORDOS BILATERAIS</v>
          </cell>
          <cell r="F1717">
            <v>0</v>
          </cell>
          <cell r="G1717" t="e">
            <v>#N/A</v>
          </cell>
          <cell r="H1717" t="e">
            <v>#N/A</v>
          </cell>
        </row>
        <row r="1718">
          <cell r="D1718">
            <v>211129929</v>
          </cell>
          <cell r="E1718" t="str">
            <v>PRORROGAÇÃO DE TARIFAS AMORTIZAÇÃO</v>
          </cell>
          <cell r="F1718">
            <v>0</v>
          </cell>
          <cell r="G1718" t="e">
            <v>#N/A</v>
          </cell>
          <cell r="H1718" t="e">
            <v>#N/A</v>
          </cell>
        </row>
        <row r="1719">
          <cell r="D1719">
            <v>211129930</v>
          </cell>
          <cell r="E1719" t="str">
            <v>RESSARCIMENTO DE P&amp;D AMORTIZAÇÃO</v>
          </cell>
          <cell r="F1719">
            <v>0</v>
          </cell>
          <cell r="G1719" t="e">
            <v>#N/A</v>
          </cell>
          <cell r="H1719" t="e">
            <v>#N/A</v>
          </cell>
        </row>
        <row r="1720">
          <cell r="D1720">
            <v>211129931</v>
          </cell>
          <cell r="E1720" t="str">
            <v>COMPENSAÇÃO DE ACORDOS BILATERAIS AMORTIZAÇÃO</v>
          </cell>
          <cell r="F1720">
            <v>0</v>
          </cell>
          <cell r="G1720" t="e">
            <v>#N/A</v>
          </cell>
          <cell r="H1720" t="e">
            <v>#N/A</v>
          </cell>
        </row>
        <row r="1721">
          <cell r="D1721">
            <v>211129932</v>
          </cell>
          <cell r="E1721" t="str">
            <v>REVERSÃO RISCO HIDROLÓGICO AMORTIZAÇÃO</v>
          </cell>
          <cell r="F1721">
            <v>0</v>
          </cell>
          <cell r="G1721" t="e">
            <v>#N/A</v>
          </cell>
          <cell r="H1721" t="e">
            <v>#N/A</v>
          </cell>
        </row>
        <row r="1722">
          <cell r="D1722">
            <v>211129935</v>
          </cell>
          <cell r="E1722" t="str">
            <v>REPASSE COMPENSAÇÃO DIF/FIC AMORTIZAÇÃO</v>
          </cell>
          <cell r="F1722">
            <v>0</v>
          </cell>
          <cell r="G1722" t="e">
            <v>#N/A</v>
          </cell>
          <cell r="H1722" t="e">
            <v>#N/A</v>
          </cell>
        </row>
        <row r="1723">
          <cell r="D1723">
            <v>211129936</v>
          </cell>
          <cell r="E1723" t="str">
            <v>PREVISÃO RISCO HIDROLOGICO AMORTIZAC?O</v>
          </cell>
          <cell r="F1723">
            <v>0</v>
          </cell>
          <cell r="G1723" t="e">
            <v>#N/A</v>
          </cell>
          <cell r="H1723" t="e">
            <v>#N/A</v>
          </cell>
        </row>
        <row r="1724">
          <cell r="D1724">
            <v>2119</v>
          </cell>
          <cell r="E1724" t="str">
            <v>OUTROS PASSIVOS CIRCULANTES</v>
          </cell>
          <cell r="F1724">
            <v>73858</v>
          </cell>
          <cell r="G1724">
            <v>56532649.07</v>
          </cell>
          <cell r="H1724">
            <v>56533</v>
          </cell>
        </row>
        <row r="1725">
          <cell r="D1725">
            <v>21191</v>
          </cell>
          <cell r="E1725" t="str">
            <v>CONSUMIDORES</v>
          </cell>
          <cell r="F1725">
            <v>5464</v>
          </cell>
          <cell r="G1725">
            <v>1381778.53</v>
          </cell>
          <cell r="H1725">
            <v>1382</v>
          </cell>
        </row>
        <row r="1726">
          <cell r="D1726">
            <v>21191001</v>
          </cell>
          <cell r="E1726" t="str">
            <v>CONTA PAGA EM DUPLICIDADE</v>
          </cell>
          <cell r="F1726">
            <v>754</v>
          </cell>
          <cell r="G1726">
            <v>733693.29</v>
          </cell>
          <cell r="H1726">
            <v>734</v>
          </cell>
        </row>
        <row r="1727">
          <cell r="D1727">
            <v>21191002</v>
          </cell>
          <cell r="E1727" t="str">
            <v>PAGAMENTO A MAIOR</v>
          </cell>
          <cell r="F1727">
            <v>4526</v>
          </cell>
          <cell r="G1727">
            <v>464153.8</v>
          </cell>
          <cell r="H1727">
            <v>464</v>
          </cell>
        </row>
        <row r="1728">
          <cell r="D1728">
            <v>21191004</v>
          </cell>
          <cell r="E1728" t="str">
            <v>BÔNUS ITAIPU</v>
          </cell>
          <cell r="F1728">
            <v>169</v>
          </cell>
          <cell r="G1728">
            <v>169498.96</v>
          </cell>
          <cell r="H1728">
            <v>169</v>
          </cell>
        </row>
        <row r="1729">
          <cell r="D1729">
            <v>21191005</v>
          </cell>
          <cell r="E1729" t="str">
            <v>OUTROS</v>
          </cell>
          <cell r="F1729">
            <v>14</v>
          </cell>
          <cell r="G1729">
            <v>14432.48</v>
          </cell>
          <cell r="H1729">
            <v>14</v>
          </cell>
        </row>
        <row r="1730">
          <cell r="D1730">
            <v>21191007</v>
          </cell>
          <cell r="E1730" t="str">
            <v>MINIGERAÇÃO E MICROGERAÇÃO DISTRIBUIDA</v>
          </cell>
          <cell r="F1730">
            <v>0</v>
          </cell>
          <cell r="G1730">
            <v>0</v>
          </cell>
          <cell r="H1730">
            <v>0</v>
          </cell>
        </row>
        <row r="1731">
          <cell r="D1731">
            <v>211910101</v>
          </cell>
          <cell r="E1731" t="str">
            <v>PAGAMENTOS EM DUPLICIDADE A FATURAR</v>
          </cell>
          <cell r="F1731">
            <v>0</v>
          </cell>
          <cell r="G1731" t="e">
            <v>#N/A</v>
          </cell>
          <cell r="H1731" t="e">
            <v>#N/A</v>
          </cell>
        </row>
        <row r="1732">
          <cell r="D1732">
            <v>211910102</v>
          </cell>
          <cell r="E1732" t="str">
            <v>PAGAMENTOS EM DUPLICIDADE FATURADO</v>
          </cell>
          <cell r="F1732">
            <v>0</v>
          </cell>
          <cell r="G1732" t="e">
            <v>#N/A</v>
          </cell>
          <cell r="H1732" t="e">
            <v>#N/A</v>
          </cell>
        </row>
        <row r="1733">
          <cell r="D1733">
            <v>211910103</v>
          </cell>
          <cell r="E1733" t="str">
            <v>INDENIZAÇÕES DIVERSAS</v>
          </cell>
          <cell r="F1733">
            <v>0</v>
          </cell>
          <cell r="G1733" t="e">
            <v>#N/A</v>
          </cell>
          <cell r="H1733" t="e">
            <v>#N/A</v>
          </cell>
        </row>
        <row r="1734">
          <cell r="D1734">
            <v>211910201</v>
          </cell>
          <cell r="E1734" t="str">
            <v>PREFEITURA MUNICIPAL DE TERESINA</v>
          </cell>
          <cell r="F1734">
            <v>0</v>
          </cell>
          <cell r="G1734" t="e">
            <v>#N/A</v>
          </cell>
          <cell r="H1734" t="e">
            <v>#N/A</v>
          </cell>
        </row>
        <row r="1735">
          <cell r="D1735">
            <v>2119103</v>
          </cell>
          <cell r="E1735" t="str">
            <v>DEVOLUÇÃO DE VALORES PAGOS A MAIOR</v>
          </cell>
          <cell r="F1735">
            <v>0</v>
          </cell>
          <cell r="G1735" t="e">
            <v>#N/A</v>
          </cell>
          <cell r="H1735" t="e">
            <v>#N/A</v>
          </cell>
        </row>
        <row r="1736">
          <cell r="D1736">
            <v>2119104</v>
          </cell>
          <cell r="E1736" t="str">
            <v>ANTECIPAÇÃO DE RECURSOS CONSUMIDORES</v>
          </cell>
          <cell r="F1736">
            <v>0</v>
          </cell>
          <cell r="G1736" t="e">
            <v>#N/A</v>
          </cell>
          <cell r="H1736" t="e">
            <v>#N/A</v>
          </cell>
        </row>
        <row r="1737">
          <cell r="D1737">
            <v>21194</v>
          </cell>
          <cell r="E1737" t="str">
            <v>CAUÇÕES EM GARANTIA</v>
          </cell>
          <cell r="F1737">
            <v>1895</v>
          </cell>
          <cell r="G1737">
            <v>640948.84</v>
          </cell>
          <cell r="H1737">
            <v>641</v>
          </cell>
        </row>
        <row r="1738">
          <cell r="D1738">
            <v>211940001</v>
          </cell>
          <cell r="E1738" t="str">
            <v>GBS-ENGENHARIA</v>
          </cell>
          <cell r="F1738">
            <v>8</v>
          </cell>
          <cell r="G1738">
            <v>8381.58</v>
          </cell>
          <cell r="H1738">
            <v>8</v>
          </cell>
        </row>
        <row r="1739">
          <cell r="D1739">
            <v>211940002</v>
          </cell>
          <cell r="E1739" t="str">
            <v>SERVICE PAGUE BRASIL LTDA</v>
          </cell>
          <cell r="F1739">
            <v>2</v>
          </cell>
          <cell r="G1739">
            <v>1821.56</v>
          </cell>
          <cell r="H1739">
            <v>2</v>
          </cell>
        </row>
        <row r="1740">
          <cell r="D1740">
            <v>211940003</v>
          </cell>
          <cell r="E1740" t="str">
            <v>JONAS ALVES DA SILVA ME</v>
          </cell>
          <cell r="F1740">
            <v>30</v>
          </cell>
          <cell r="G1740">
            <v>29672.63</v>
          </cell>
          <cell r="H1740">
            <v>30</v>
          </cell>
        </row>
        <row r="1741">
          <cell r="D1741">
            <v>211940004</v>
          </cell>
          <cell r="E1741" t="str">
            <v>CONTROL CONSTRUÇÕES LTDA</v>
          </cell>
          <cell r="F1741">
            <v>1</v>
          </cell>
          <cell r="G1741">
            <v>771.58</v>
          </cell>
          <cell r="H1741">
            <v>1</v>
          </cell>
        </row>
        <row r="1742">
          <cell r="D1742">
            <v>211940005</v>
          </cell>
          <cell r="E1742" t="str">
            <v>EXPONECIAL SERV. DE CONSULTORIA E ASSESORIA</v>
          </cell>
          <cell r="F1742">
            <v>3</v>
          </cell>
          <cell r="G1742">
            <v>2519.3200000000002</v>
          </cell>
          <cell r="H1742">
            <v>3</v>
          </cell>
        </row>
        <row r="1743">
          <cell r="D1743">
            <v>211940006</v>
          </cell>
          <cell r="E1743" t="str">
            <v>TENORIO LIMA ENG CONSTRUCOES E SERVICO LTDA</v>
          </cell>
          <cell r="F1743">
            <v>2</v>
          </cell>
          <cell r="G1743">
            <v>1660</v>
          </cell>
          <cell r="H1743">
            <v>2</v>
          </cell>
        </row>
        <row r="1744">
          <cell r="D1744">
            <v>211940007</v>
          </cell>
          <cell r="E1744" t="str">
            <v>VC2 TECNOLOGIA DA INFORMATICA LTDA</v>
          </cell>
          <cell r="F1744">
            <v>5</v>
          </cell>
          <cell r="G1744">
            <v>4550</v>
          </cell>
          <cell r="H1744">
            <v>5</v>
          </cell>
        </row>
        <row r="1745">
          <cell r="D1745">
            <v>211940008</v>
          </cell>
          <cell r="E1745" t="str">
            <v>AUDITAX-AUDITORIA E CONSULTORIA LTDA</v>
          </cell>
          <cell r="F1745">
            <v>1</v>
          </cell>
          <cell r="G1745">
            <v>1050</v>
          </cell>
          <cell r="H1745">
            <v>1</v>
          </cell>
        </row>
        <row r="1746">
          <cell r="D1746">
            <v>211940009</v>
          </cell>
          <cell r="E1746" t="str">
            <v>MARITONIA BEZERRA LIMEIRA ME</v>
          </cell>
          <cell r="F1746">
            <v>5</v>
          </cell>
          <cell r="G1746">
            <v>4828.67</v>
          </cell>
          <cell r="H1746">
            <v>5</v>
          </cell>
        </row>
        <row r="1747">
          <cell r="D1747">
            <v>211940010</v>
          </cell>
          <cell r="E1747" t="str">
            <v>ACIOLY LOCADORA LTDA</v>
          </cell>
          <cell r="F1747">
            <v>2</v>
          </cell>
          <cell r="G1747">
            <v>2080.3200000000002</v>
          </cell>
          <cell r="H1747">
            <v>2</v>
          </cell>
        </row>
        <row r="1748">
          <cell r="D1748">
            <v>211940011</v>
          </cell>
          <cell r="E1748" t="str">
            <v>ENGEMAF CONSTRUÇÕES E SER. TECNICOS LTDA</v>
          </cell>
          <cell r="F1748">
            <v>1</v>
          </cell>
          <cell r="G1748">
            <v>1086.9000000000001</v>
          </cell>
          <cell r="H1748">
            <v>1</v>
          </cell>
        </row>
        <row r="1749">
          <cell r="D1749">
            <v>211940012</v>
          </cell>
          <cell r="E1749" t="str">
            <v>NOVAGENCIA PROPAGANDA LTDA</v>
          </cell>
          <cell r="F1749">
            <v>2</v>
          </cell>
          <cell r="G1749">
            <v>2468.4</v>
          </cell>
          <cell r="H1749">
            <v>2</v>
          </cell>
        </row>
        <row r="1750">
          <cell r="D1750">
            <v>211940013</v>
          </cell>
          <cell r="E1750" t="str">
            <v>TRANSUR RECURSOS HUMANOS LTDA</v>
          </cell>
          <cell r="F1750">
            <v>0</v>
          </cell>
          <cell r="G1750">
            <v>450.01</v>
          </cell>
          <cell r="H1750">
            <v>0</v>
          </cell>
        </row>
        <row r="1751">
          <cell r="D1751">
            <v>211940014</v>
          </cell>
          <cell r="E1751" t="str">
            <v>CMA-CONS MET ASS MERCADO S/A</v>
          </cell>
          <cell r="F1751">
            <v>0</v>
          </cell>
          <cell r="G1751">
            <v>432.98</v>
          </cell>
          <cell r="H1751">
            <v>0</v>
          </cell>
        </row>
        <row r="1752">
          <cell r="D1752">
            <v>211940015</v>
          </cell>
          <cell r="E1752" t="str">
            <v>CAMARA DE DIRIGENTES LOGISTAS DE MACEIÓ</v>
          </cell>
          <cell r="F1752">
            <v>2</v>
          </cell>
          <cell r="G1752">
            <v>2491.1999999999998</v>
          </cell>
          <cell r="H1752">
            <v>2</v>
          </cell>
        </row>
        <row r="1753">
          <cell r="D1753">
            <v>211940016</v>
          </cell>
          <cell r="E1753" t="str">
            <v>PROVIDER</v>
          </cell>
          <cell r="F1753">
            <v>2</v>
          </cell>
          <cell r="G1753">
            <v>1977.68</v>
          </cell>
          <cell r="H1753">
            <v>2</v>
          </cell>
        </row>
        <row r="1754">
          <cell r="D1754">
            <v>211940017</v>
          </cell>
          <cell r="E1754" t="str">
            <v>CORAIS LOCAÇÕES LTDA</v>
          </cell>
          <cell r="F1754">
            <v>0</v>
          </cell>
          <cell r="G1754">
            <v>252</v>
          </cell>
          <cell r="H1754">
            <v>0</v>
          </cell>
        </row>
        <row r="1755">
          <cell r="D1755">
            <v>211940018</v>
          </cell>
          <cell r="E1755" t="str">
            <v>FRIGELL</v>
          </cell>
          <cell r="F1755">
            <v>0</v>
          </cell>
          <cell r="G1755">
            <v>295.2</v>
          </cell>
          <cell r="H1755">
            <v>0</v>
          </cell>
        </row>
        <row r="1756">
          <cell r="D1756">
            <v>211940020</v>
          </cell>
          <cell r="E1756" t="str">
            <v>PORTO SEGUROO CIA DE SEGUROS GERAIS</v>
          </cell>
          <cell r="F1756">
            <v>0</v>
          </cell>
          <cell r="G1756">
            <v>314.42</v>
          </cell>
          <cell r="H1756">
            <v>0</v>
          </cell>
        </row>
        <row r="1757">
          <cell r="D1757">
            <v>211940021</v>
          </cell>
          <cell r="E1757" t="str">
            <v>MICROPROCESSA INFORMATICA LTDA</v>
          </cell>
          <cell r="F1757">
            <v>1</v>
          </cell>
          <cell r="G1757">
            <v>1260</v>
          </cell>
          <cell r="H1757">
            <v>1</v>
          </cell>
        </row>
        <row r="1758">
          <cell r="D1758">
            <v>211940022</v>
          </cell>
          <cell r="E1758" t="str">
            <v>MACIEL &amp; AUDITORES INDEPENDENTES S/S</v>
          </cell>
          <cell r="F1758">
            <v>1</v>
          </cell>
          <cell r="G1758">
            <v>811.75</v>
          </cell>
          <cell r="H1758">
            <v>1</v>
          </cell>
        </row>
        <row r="1759">
          <cell r="D1759">
            <v>211940023</v>
          </cell>
          <cell r="E1759" t="str">
            <v>DINAMO ENG LTDA ME.</v>
          </cell>
          <cell r="F1759">
            <v>130</v>
          </cell>
          <cell r="G1759">
            <v>130000</v>
          </cell>
          <cell r="H1759">
            <v>130</v>
          </cell>
        </row>
        <row r="1760">
          <cell r="D1760">
            <v>211940024</v>
          </cell>
          <cell r="E1760" t="str">
            <v>PAGFÁCIL LTDA</v>
          </cell>
          <cell r="F1760">
            <v>8</v>
          </cell>
          <cell r="G1760">
            <v>8132.14</v>
          </cell>
          <cell r="H1760">
            <v>8</v>
          </cell>
        </row>
        <row r="1761">
          <cell r="D1761">
            <v>211940025</v>
          </cell>
          <cell r="E1761" t="str">
            <v>MERC ENERGIA CONSULTORIA</v>
          </cell>
          <cell r="F1761">
            <v>9</v>
          </cell>
          <cell r="G1761">
            <v>8701.17</v>
          </cell>
          <cell r="H1761">
            <v>9</v>
          </cell>
        </row>
        <row r="1762">
          <cell r="D1762">
            <v>211940026</v>
          </cell>
          <cell r="E1762" t="str">
            <v>SULMINAS FIOS E CABOS LTDA</v>
          </cell>
          <cell r="F1762">
            <v>4</v>
          </cell>
          <cell r="G1762">
            <v>4059.99</v>
          </cell>
          <cell r="H1762">
            <v>4</v>
          </cell>
        </row>
        <row r="1763">
          <cell r="D1763">
            <v>211940027</v>
          </cell>
          <cell r="E1763" t="str">
            <v>ESTEL -EMPRESA DE SERVIÇOS TERCEIRIZADOS LTDA</v>
          </cell>
          <cell r="F1763">
            <v>0</v>
          </cell>
          <cell r="G1763">
            <v>45.44</v>
          </cell>
          <cell r="H1763">
            <v>0</v>
          </cell>
        </row>
        <row r="1764">
          <cell r="D1764">
            <v>211940028</v>
          </cell>
          <cell r="E1764" t="str">
            <v>E5 TECNOLOGIA, INFORMÁTICA SERVIÇOS LTDA- ME</v>
          </cell>
          <cell r="F1764">
            <v>1</v>
          </cell>
          <cell r="G1764">
            <v>777.52</v>
          </cell>
          <cell r="H1764">
            <v>1</v>
          </cell>
        </row>
        <row r="1765">
          <cell r="D1765">
            <v>211940029</v>
          </cell>
          <cell r="E1765" t="str">
            <v>ITRON SOLUÇÕES PARA ENERGIA E ÁGUA LTDA</v>
          </cell>
          <cell r="F1765">
            <v>2</v>
          </cell>
          <cell r="G1765">
            <v>1632</v>
          </cell>
          <cell r="H1765">
            <v>2</v>
          </cell>
        </row>
        <row r="1766">
          <cell r="D1766">
            <v>211940030</v>
          </cell>
          <cell r="E1766" t="str">
            <v>FSF TECNOLOGIA</v>
          </cell>
          <cell r="F1766">
            <v>1</v>
          </cell>
          <cell r="G1766">
            <v>554</v>
          </cell>
          <cell r="H1766">
            <v>1</v>
          </cell>
        </row>
        <row r="1767">
          <cell r="D1767">
            <v>211940032</v>
          </cell>
          <cell r="E1767" t="str">
            <v>DIFLEX INSTALAÇÕES COM LTDA</v>
          </cell>
          <cell r="F1767">
            <v>1</v>
          </cell>
          <cell r="G1767">
            <v>1000</v>
          </cell>
          <cell r="H1767">
            <v>1</v>
          </cell>
        </row>
        <row r="1768">
          <cell r="D1768">
            <v>211940033</v>
          </cell>
          <cell r="E1768" t="str">
            <v>LITUR TURISMO LTDA</v>
          </cell>
          <cell r="F1768">
            <v>5</v>
          </cell>
          <cell r="G1768">
            <v>4963.96</v>
          </cell>
          <cell r="H1768">
            <v>5</v>
          </cell>
        </row>
        <row r="1769">
          <cell r="D1769">
            <v>211940034</v>
          </cell>
          <cell r="E1769" t="str">
            <v>AZEVEDO CONSTRUÇÕES LTDA</v>
          </cell>
          <cell r="F1769">
            <v>1</v>
          </cell>
          <cell r="G1769">
            <v>670</v>
          </cell>
          <cell r="H1769">
            <v>1</v>
          </cell>
        </row>
        <row r="1770">
          <cell r="D1770">
            <v>211940036</v>
          </cell>
          <cell r="E1770" t="str">
            <v>ETM ELÉTRICA TRANSF MARTINS</v>
          </cell>
          <cell r="F1770">
            <v>71</v>
          </cell>
          <cell r="G1770">
            <v>70500</v>
          </cell>
          <cell r="H1770">
            <v>71</v>
          </cell>
        </row>
        <row r="1771">
          <cell r="D1771">
            <v>211940037</v>
          </cell>
          <cell r="E1771" t="str">
            <v>CITICAR LOC. DE VEÍCULOS E SERV. LTDA</v>
          </cell>
          <cell r="F1771">
            <v>0</v>
          </cell>
          <cell r="G1771">
            <v>197.88</v>
          </cell>
          <cell r="H1771">
            <v>0</v>
          </cell>
        </row>
        <row r="1772">
          <cell r="D1772">
            <v>211940038</v>
          </cell>
          <cell r="E1772" t="str">
            <v>SERVICE PAGUE ALAGOAS</v>
          </cell>
          <cell r="F1772">
            <v>233</v>
          </cell>
          <cell r="G1772">
            <v>233389.96</v>
          </cell>
          <cell r="H1772">
            <v>233</v>
          </cell>
        </row>
        <row r="1773">
          <cell r="D1773">
            <v>211940039</v>
          </cell>
          <cell r="E1773" t="str">
            <v>MARIA LENI F. DA ROCHA TRANSPORTE E TURISMO</v>
          </cell>
          <cell r="F1773">
            <v>0</v>
          </cell>
          <cell r="G1773">
            <v>158.4</v>
          </cell>
          <cell r="H1773">
            <v>0</v>
          </cell>
        </row>
        <row r="1774">
          <cell r="D1774">
            <v>211940040</v>
          </cell>
          <cell r="E1774" t="str">
            <v>OPÇÃO VIG. DE VALORES</v>
          </cell>
          <cell r="F1774">
            <v>0</v>
          </cell>
          <cell r="G1774">
            <v>60</v>
          </cell>
          <cell r="H1774">
            <v>0</v>
          </cell>
        </row>
        <row r="1775">
          <cell r="D1775">
            <v>211940041</v>
          </cell>
          <cell r="E1775" t="str">
            <v>CONSTRUTORA PLANALTO</v>
          </cell>
          <cell r="F1775">
            <v>1</v>
          </cell>
          <cell r="G1775">
            <v>892</v>
          </cell>
          <cell r="H1775">
            <v>1</v>
          </cell>
        </row>
        <row r="1776">
          <cell r="D1776">
            <v>211940042</v>
          </cell>
          <cell r="E1776" t="str">
            <v>MECANOGRÁFICA LASER</v>
          </cell>
          <cell r="F1776">
            <v>0</v>
          </cell>
          <cell r="G1776">
            <v>360</v>
          </cell>
          <cell r="H1776">
            <v>0</v>
          </cell>
        </row>
        <row r="1777">
          <cell r="D1777">
            <v>211940043</v>
          </cell>
          <cell r="E1777" t="str">
            <v>ARC S/C AUDITORES INDEPENDENTES</v>
          </cell>
          <cell r="F1777">
            <v>1</v>
          </cell>
          <cell r="G1777">
            <v>871.6</v>
          </cell>
          <cell r="H1777">
            <v>1</v>
          </cell>
        </row>
        <row r="1778">
          <cell r="D1778">
            <v>211940044</v>
          </cell>
          <cell r="E1778" t="str">
            <v>PAULO CANUTO SILVA - ME</v>
          </cell>
          <cell r="F1778">
            <v>0</v>
          </cell>
          <cell r="G1778">
            <v>195</v>
          </cell>
          <cell r="H1778">
            <v>0</v>
          </cell>
        </row>
        <row r="1779">
          <cell r="D1779">
            <v>211940045</v>
          </cell>
          <cell r="E1779" t="str">
            <v>DE DIEGO ENGENHARIA</v>
          </cell>
          <cell r="F1779">
            <v>4</v>
          </cell>
          <cell r="G1779">
            <v>4000</v>
          </cell>
          <cell r="H1779">
            <v>4</v>
          </cell>
        </row>
        <row r="1780">
          <cell r="D1780">
            <v>211940046</v>
          </cell>
          <cell r="E1780" t="str">
            <v>PINCOL</v>
          </cell>
          <cell r="F1780">
            <v>3</v>
          </cell>
          <cell r="G1780">
            <v>2943</v>
          </cell>
          <cell r="H1780">
            <v>3</v>
          </cell>
        </row>
        <row r="1781">
          <cell r="D1781">
            <v>211940047</v>
          </cell>
          <cell r="E1781" t="str">
            <v>L. PEREREIRA &amp; CIA. LTDA</v>
          </cell>
          <cell r="F1781">
            <v>1</v>
          </cell>
          <cell r="G1781">
            <v>598.84</v>
          </cell>
          <cell r="H1781">
            <v>1</v>
          </cell>
        </row>
        <row r="1782">
          <cell r="D1782">
            <v>211940048</v>
          </cell>
          <cell r="E1782" t="str">
            <v>BTA CONSTRUÇÕES LTDA</v>
          </cell>
          <cell r="F1782">
            <v>0</v>
          </cell>
          <cell r="G1782">
            <v>395.57</v>
          </cell>
          <cell r="H1782">
            <v>0</v>
          </cell>
        </row>
        <row r="1783">
          <cell r="D1783">
            <v>211940049</v>
          </cell>
          <cell r="E1783" t="str">
            <v>CLIMA DE ALAGOAS</v>
          </cell>
          <cell r="F1783">
            <v>0</v>
          </cell>
          <cell r="G1783">
            <v>58</v>
          </cell>
          <cell r="H1783">
            <v>0</v>
          </cell>
        </row>
        <row r="1784">
          <cell r="D1784">
            <v>211940050</v>
          </cell>
          <cell r="E1784" t="str">
            <v>CLIMA DE ALAGOAS LTDA</v>
          </cell>
          <cell r="F1784">
            <v>1</v>
          </cell>
          <cell r="G1784">
            <v>638</v>
          </cell>
          <cell r="H1784">
            <v>1</v>
          </cell>
        </row>
        <row r="1785">
          <cell r="D1785">
            <v>211940051</v>
          </cell>
          <cell r="E1785" t="str">
            <v>EMP. PROM. DE SERV. TERC E OB. DE ENG-CONSERG</v>
          </cell>
          <cell r="F1785">
            <v>0</v>
          </cell>
          <cell r="G1785">
            <v>366.1</v>
          </cell>
          <cell r="H1785">
            <v>0</v>
          </cell>
        </row>
        <row r="1786">
          <cell r="D1786">
            <v>211940052</v>
          </cell>
          <cell r="E1786" t="str">
            <v>L. P. ENGENHARIA LTDA</v>
          </cell>
          <cell r="F1786">
            <v>4</v>
          </cell>
          <cell r="G1786">
            <v>4348.57</v>
          </cell>
          <cell r="H1786">
            <v>4</v>
          </cell>
        </row>
        <row r="1787">
          <cell r="D1787">
            <v>211940053</v>
          </cell>
          <cell r="E1787" t="str">
            <v>OPÇÃO SERVIÇOS GERAIS LTDA</v>
          </cell>
          <cell r="F1787">
            <v>1</v>
          </cell>
          <cell r="G1787">
            <v>528.1</v>
          </cell>
          <cell r="H1787">
            <v>1</v>
          </cell>
        </row>
        <row r="1788">
          <cell r="D1788">
            <v>211940054</v>
          </cell>
          <cell r="E1788" t="str">
            <v>EDMAR DE LIMA GUSMÃO</v>
          </cell>
          <cell r="F1788">
            <v>0</v>
          </cell>
          <cell r="G1788">
            <v>319.2</v>
          </cell>
          <cell r="H1788">
            <v>0</v>
          </cell>
        </row>
        <row r="1789">
          <cell r="D1789">
            <v>211940055</v>
          </cell>
          <cell r="E1789" t="str">
            <v>TOKYO MARINE SEGURADORA</v>
          </cell>
          <cell r="F1789">
            <v>1</v>
          </cell>
          <cell r="G1789">
            <v>1364.78</v>
          </cell>
          <cell r="H1789">
            <v>1</v>
          </cell>
        </row>
        <row r="1790">
          <cell r="D1790">
            <v>211940056</v>
          </cell>
          <cell r="E1790" t="str">
            <v>ACENDER ENGENHARIA LTDA</v>
          </cell>
          <cell r="F1790">
            <v>3</v>
          </cell>
          <cell r="G1790">
            <v>2599.23</v>
          </cell>
          <cell r="H1790">
            <v>3</v>
          </cell>
        </row>
        <row r="1791">
          <cell r="D1791">
            <v>211940057</v>
          </cell>
          <cell r="E1791" t="str">
            <v>COSTA DOURADA VEÍCULOS LTDA</v>
          </cell>
          <cell r="F1791">
            <v>7</v>
          </cell>
          <cell r="G1791">
            <v>7189.77</v>
          </cell>
          <cell r="H1791">
            <v>7</v>
          </cell>
        </row>
        <row r="1792">
          <cell r="D1792">
            <v>211940058</v>
          </cell>
          <cell r="E1792" t="str">
            <v>J.L.F. DE VASCONCELOS &amp; CIA LTDA</v>
          </cell>
          <cell r="F1792">
            <v>4</v>
          </cell>
          <cell r="G1792">
            <v>3963.28</v>
          </cell>
          <cell r="H1792">
            <v>4</v>
          </cell>
        </row>
        <row r="1793">
          <cell r="D1793">
            <v>211940059</v>
          </cell>
          <cell r="E1793" t="str">
            <v>MOTOCAR LTDA</v>
          </cell>
          <cell r="F1793">
            <v>2</v>
          </cell>
          <cell r="G1793">
            <v>1972.74</v>
          </cell>
          <cell r="H1793">
            <v>2</v>
          </cell>
        </row>
        <row r="1794">
          <cell r="D1794">
            <v>211940060</v>
          </cell>
          <cell r="E1794" t="str">
            <v>INFORMA SOFTWARE LTDA</v>
          </cell>
          <cell r="F1794">
            <v>1</v>
          </cell>
          <cell r="G1794">
            <v>751</v>
          </cell>
          <cell r="H1794">
            <v>1</v>
          </cell>
        </row>
        <row r="1795">
          <cell r="D1795">
            <v>211940061</v>
          </cell>
          <cell r="E1795" t="str">
            <v>UNIBANCO AIG. SEGUROS S/A</v>
          </cell>
          <cell r="F1795">
            <v>1</v>
          </cell>
          <cell r="G1795">
            <v>648.1</v>
          </cell>
          <cell r="H1795">
            <v>1</v>
          </cell>
        </row>
        <row r="1796">
          <cell r="D1796">
            <v>211940062</v>
          </cell>
          <cell r="E1796" t="str">
            <v>OFM TECNOLOGIA  &amp; INFORMÁTICA LTDA</v>
          </cell>
          <cell r="F1796">
            <v>15</v>
          </cell>
          <cell r="G1796">
            <v>14807.33</v>
          </cell>
          <cell r="H1796">
            <v>15</v>
          </cell>
        </row>
        <row r="1797">
          <cell r="D1797">
            <v>211940063</v>
          </cell>
          <cell r="E1797" t="str">
            <v>LABORATÓRIO DE PATOLOGIA CLÍNICA NABUCO LOPES</v>
          </cell>
          <cell r="F1797">
            <v>1</v>
          </cell>
          <cell r="G1797">
            <v>1034.1199999999999</v>
          </cell>
          <cell r="H1797">
            <v>1</v>
          </cell>
        </row>
        <row r="1798">
          <cell r="D1798">
            <v>211940064</v>
          </cell>
          <cell r="E1798" t="str">
            <v>CONSTRUTORA MONTE CARLOS LTDA</v>
          </cell>
          <cell r="F1798">
            <v>3</v>
          </cell>
          <cell r="G1798">
            <v>2987.5</v>
          </cell>
          <cell r="H1798">
            <v>3</v>
          </cell>
        </row>
        <row r="1799">
          <cell r="D1799">
            <v>211940065</v>
          </cell>
          <cell r="E1799" t="str">
            <v>R.R EXTINTORES COM E REPRES LTDA</v>
          </cell>
          <cell r="F1799">
            <v>0</v>
          </cell>
          <cell r="G1799">
            <v>78</v>
          </cell>
          <cell r="H1799">
            <v>0</v>
          </cell>
        </row>
        <row r="1800">
          <cell r="D1800">
            <v>211940066</v>
          </cell>
          <cell r="E1800" t="str">
            <v>CECTAL-CENTRO DE ELAB DE CÁLCULOS E PERÍCIAS</v>
          </cell>
          <cell r="F1800">
            <v>1</v>
          </cell>
          <cell r="G1800">
            <v>1410</v>
          </cell>
          <cell r="H1800">
            <v>1</v>
          </cell>
        </row>
        <row r="1801">
          <cell r="D1801">
            <v>211940067</v>
          </cell>
          <cell r="E1801" t="str">
            <v>TANSUR RECURSOS HUMANOS LTDA</v>
          </cell>
          <cell r="F1801">
            <v>0</v>
          </cell>
          <cell r="G1801">
            <v>432.95</v>
          </cell>
          <cell r="H1801">
            <v>0</v>
          </cell>
        </row>
        <row r="1802">
          <cell r="D1802">
            <v>211940068</v>
          </cell>
          <cell r="E1802" t="str">
            <v>F.A. ALMEIDA ROCHA LOCADORA</v>
          </cell>
          <cell r="F1802">
            <v>1</v>
          </cell>
          <cell r="G1802">
            <v>615.36</v>
          </cell>
          <cell r="H1802">
            <v>1</v>
          </cell>
        </row>
        <row r="1803">
          <cell r="D1803">
            <v>211940070</v>
          </cell>
          <cell r="E1803" t="str">
            <v>TTOVS S/A</v>
          </cell>
          <cell r="F1803">
            <v>1</v>
          </cell>
          <cell r="G1803">
            <v>1068.94</v>
          </cell>
          <cell r="H1803">
            <v>1</v>
          </cell>
        </row>
        <row r="1804">
          <cell r="D1804">
            <v>211940073</v>
          </cell>
          <cell r="E1804" t="str">
            <v>DELOITTE TOUCHE TOHMATSU</v>
          </cell>
          <cell r="F1804">
            <v>0</v>
          </cell>
          <cell r="G1804">
            <v>147.82</v>
          </cell>
          <cell r="H1804">
            <v>0</v>
          </cell>
        </row>
        <row r="1805">
          <cell r="D1805">
            <v>211940076</v>
          </cell>
          <cell r="E1805" t="str">
            <v>INST EFORT DE AÇÃO SOCIAL CULT EDUC E PESQU</v>
          </cell>
          <cell r="F1805">
            <v>43</v>
          </cell>
          <cell r="G1805">
            <v>43280.18</v>
          </cell>
          <cell r="H1805">
            <v>43</v>
          </cell>
        </row>
        <row r="1806">
          <cell r="D1806">
            <v>211940078</v>
          </cell>
          <cell r="E1806" t="str">
            <v>TEIA SERVIÇOS ANBIENTAIS LTDA-ME</v>
          </cell>
          <cell r="F1806">
            <v>1</v>
          </cell>
          <cell r="G1806">
            <v>567.5</v>
          </cell>
          <cell r="H1806">
            <v>1</v>
          </cell>
        </row>
        <row r="1807">
          <cell r="D1807">
            <v>211940084</v>
          </cell>
          <cell r="E1807" t="str">
            <v>W. J. DOS SANTOS-ME</v>
          </cell>
          <cell r="F1807">
            <v>0</v>
          </cell>
          <cell r="G1807">
            <v>200.64</v>
          </cell>
          <cell r="H1807">
            <v>0</v>
          </cell>
        </row>
        <row r="1808">
          <cell r="D1808">
            <v>211940085</v>
          </cell>
          <cell r="E1808" t="str">
            <v>PRENER COMERCIO DE MATERIAIS ELETRICOS LTDA.</v>
          </cell>
          <cell r="F1808">
            <v>0</v>
          </cell>
          <cell r="G1808">
            <v>0</v>
          </cell>
          <cell r="H1808">
            <v>0</v>
          </cell>
        </row>
        <row r="1809">
          <cell r="D1809">
            <v>211940090</v>
          </cell>
          <cell r="E1809" t="str">
            <v>RHEDE TRANSFORMADORES E EQUIPAMENTOS ELÉTRICOS LTDA</v>
          </cell>
          <cell r="F1809">
            <v>5</v>
          </cell>
          <cell r="G1809">
            <v>5296.96</v>
          </cell>
          <cell r="H1809">
            <v>5</v>
          </cell>
        </row>
        <row r="1810">
          <cell r="D1810">
            <v>21199</v>
          </cell>
          <cell r="E1810" t="str">
            <v>OUTROS</v>
          </cell>
          <cell r="F1810">
            <v>66500</v>
          </cell>
          <cell r="G1810">
            <v>54509921.700000003</v>
          </cell>
          <cell r="H1810">
            <v>54510</v>
          </cell>
        </row>
        <row r="1811">
          <cell r="D1811">
            <v>211990001</v>
          </cell>
          <cell r="E1811" t="str">
            <v>CONTRIBUIÇÃO PATROCINADORA</v>
          </cell>
          <cell r="F1811">
            <v>914</v>
          </cell>
          <cell r="G1811">
            <v>611697.54</v>
          </cell>
          <cell r="H1811">
            <v>612</v>
          </cell>
        </row>
        <row r="1812">
          <cell r="D1812">
            <v>211990002</v>
          </cell>
          <cell r="E1812" t="str">
            <v>MULTA MORAT. COMPENSAT.E SANCIONAT.</v>
          </cell>
          <cell r="F1812">
            <v>665</v>
          </cell>
          <cell r="G1812">
            <v>491.05</v>
          </cell>
          <cell r="H1812">
            <v>0</v>
          </cell>
        </row>
        <row r="1813">
          <cell r="D1813">
            <v>211990004</v>
          </cell>
          <cell r="E1813" t="str">
            <v>CONSUMIDORES - OUTROS</v>
          </cell>
          <cell r="F1813">
            <v>1292</v>
          </cell>
          <cell r="G1813">
            <v>1046655.46</v>
          </cell>
          <cell r="H1813">
            <v>1047</v>
          </cell>
        </row>
        <row r="1814">
          <cell r="D1814">
            <v>211990005</v>
          </cell>
          <cell r="E1814" t="str">
            <v>INDENIZAÇÃO POR DANOS ELÉTRICOS</v>
          </cell>
          <cell r="F1814">
            <v>128</v>
          </cell>
          <cell r="G1814">
            <v>87910.33</v>
          </cell>
          <cell r="H1814">
            <v>88</v>
          </cell>
        </row>
        <row r="1815">
          <cell r="D1815">
            <v>211990006</v>
          </cell>
          <cell r="E1815" t="str">
            <v>RESSARCIMENTO DE DESPESAS</v>
          </cell>
          <cell r="F1815">
            <v>8</v>
          </cell>
          <cell r="G1815">
            <v>18684.46</v>
          </cell>
          <cell r="H1815">
            <v>19</v>
          </cell>
        </row>
        <row r="1816">
          <cell r="D1816">
            <v>211990007</v>
          </cell>
          <cell r="E1816" t="str">
            <v>TERMO 006/2008 ACORDO CASAL</v>
          </cell>
          <cell r="F1816">
            <v>7</v>
          </cell>
          <cell r="G1816">
            <v>6966.93</v>
          </cell>
          <cell r="H1816">
            <v>7</v>
          </cell>
        </row>
        <row r="1817">
          <cell r="D1817">
            <v>211990008</v>
          </cell>
          <cell r="E1817" t="str">
            <v>ALUGUEL DE IMOVEIS</v>
          </cell>
          <cell r="F1817">
            <v>8</v>
          </cell>
          <cell r="G1817">
            <v>29056.11</v>
          </cell>
          <cell r="H1817">
            <v>29</v>
          </cell>
        </row>
        <row r="1818">
          <cell r="D1818">
            <v>211990011</v>
          </cell>
          <cell r="E1818" t="str">
            <v>ABONO E REND. PIS/PASEP</v>
          </cell>
          <cell r="F1818">
            <v>1</v>
          </cell>
          <cell r="G1818">
            <v>0</v>
          </cell>
          <cell r="H1818">
            <v>0</v>
          </cell>
        </row>
        <row r="1819">
          <cell r="D1819">
            <v>211990012</v>
          </cell>
          <cell r="E1819" t="str">
            <v>DEC. LEI 1512-EMPR. COMPULSÓRIO</v>
          </cell>
          <cell r="F1819">
            <v>144</v>
          </cell>
          <cell r="G1819">
            <v>143644.54</v>
          </cell>
          <cell r="H1819">
            <v>144</v>
          </cell>
        </row>
        <row r="1820">
          <cell r="D1820">
            <v>211990013</v>
          </cell>
          <cell r="E1820" t="str">
            <v>TAXA ADMINISTRAÇÃO - ONS</v>
          </cell>
          <cell r="F1820">
            <v>210</v>
          </cell>
          <cell r="G1820">
            <v>63497.48</v>
          </cell>
          <cell r="H1820">
            <v>63</v>
          </cell>
        </row>
        <row r="1821">
          <cell r="D1821">
            <v>211990014</v>
          </cell>
          <cell r="E1821" t="str">
            <v>PROPAGANDA - LUZ DO CAMPO - SEINFRA</v>
          </cell>
          <cell r="F1821">
            <v>77</v>
          </cell>
          <cell r="G1821">
            <v>76650.009999999995</v>
          </cell>
          <cell r="H1821">
            <v>77</v>
          </cell>
        </row>
        <row r="1822">
          <cell r="D1822">
            <v>211990015</v>
          </cell>
          <cell r="E1822" t="str">
            <v>DIÁRIAS</v>
          </cell>
          <cell r="F1822">
            <v>59</v>
          </cell>
          <cell r="G1822">
            <v>34363.040000000001</v>
          </cell>
          <cell r="H1822">
            <v>34</v>
          </cell>
        </row>
        <row r="1823">
          <cell r="D1823">
            <v>211990016</v>
          </cell>
          <cell r="E1823" t="str">
            <v>PRESTAÇÃO DE CONTAS - DIÁRIAS</v>
          </cell>
          <cell r="F1823">
            <v>3</v>
          </cell>
          <cell r="G1823">
            <v>-861</v>
          </cell>
          <cell r="H1823">
            <v>-1</v>
          </cell>
        </row>
        <row r="1824">
          <cell r="D1824">
            <v>211990017</v>
          </cell>
          <cell r="E1824" t="str">
            <v>INDENIZAÇÃO POR DANOS MORAIS</v>
          </cell>
          <cell r="F1824">
            <v>8</v>
          </cell>
          <cell r="G1824">
            <v>143451.29999999999</v>
          </cell>
          <cell r="H1824">
            <v>143</v>
          </cell>
        </row>
        <row r="1825">
          <cell r="D1825">
            <v>211990018</v>
          </cell>
          <cell r="E1825" t="str">
            <v>DIVERSOS</v>
          </cell>
          <cell r="F1825">
            <v>2066</v>
          </cell>
          <cell r="G1825">
            <v>1082780.08</v>
          </cell>
          <cell r="H1825">
            <v>1083</v>
          </cell>
        </row>
        <row r="1826">
          <cell r="D1826">
            <v>211990020</v>
          </cell>
          <cell r="E1826" t="str">
            <v>CONTRIBUIÇÃO ILUMINAÇÃO PÚBLICA</v>
          </cell>
          <cell r="F1826">
            <v>53010</v>
          </cell>
          <cell r="G1826">
            <v>48264927.369999997</v>
          </cell>
          <cell r="H1826">
            <v>48265</v>
          </cell>
        </row>
        <row r="1827">
          <cell r="D1827">
            <v>21199002001</v>
          </cell>
          <cell r="E1827" t="str">
            <v>ARRECADADA</v>
          </cell>
          <cell r="F1827">
            <v>19797</v>
          </cell>
          <cell r="G1827">
            <v>19051578.77</v>
          </cell>
          <cell r="H1827">
            <v>19052</v>
          </cell>
        </row>
        <row r="1828">
          <cell r="D1828">
            <v>21199002002</v>
          </cell>
          <cell r="E1828" t="str">
            <v>FATURADA</v>
          </cell>
          <cell r="F1828">
            <v>33213</v>
          </cell>
          <cell r="G1828">
            <v>29213348.600000001</v>
          </cell>
          <cell r="H1828">
            <v>29213</v>
          </cell>
        </row>
        <row r="1829">
          <cell r="D1829">
            <v>211990021</v>
          </cell>
          <cell r="E1829" t="str">
            <v>CONVÊNIOS ARRECADAÇÃO</v>
          </cell>
          <cell r="F1829">
            <v>192</v>
          </cell>
          <cell r="G1829">
            <v>175817.47</v>
          </cell>
          <cell r="H1829">
            <v>176</v>
          </cell>
        </row>
        <row r="1830">
          <cell r="D1830">
            <v>21199002101</v>
          </cell>
          <cell r="E1830" t="str">
            <v>DIOCESE DE PENEDO FAT</v>
          </cell>
          <cell r="F1830">
            <v>0</v>
          </cell>
          <cell r="G1830">
            <v>1</v>
          </cell>
          <cell r="H1830">
            <v>0</v>
          </cell>
        </row>
        <row r="1831">
          <cell r="D1831">
            <v>21199002102</v>
          </cell>
          <cell r="E1831" t="str">
            <v>DIOCESE DE PENEDO ARREC</v>
          </cell>
          <cell r="F1831">
            <v>0</v>
          </cell>
          <cell r="G1831">
            <v>111.55</v>
          </cell>
          <cell r="H1831">
            <v>0</v>
          </cell>
        </row>
        <row r="1832">
          <cell r="D1832">
            <v>21199002103</v>
          </cell>
          <cell r="E1832" t="str">
            <v>PASTORAL DA CRIANÇA - ARRE</v>
          </cell>
          <cell r="F1832">
            <v>10</v>
          </cell>
          <cell r="G1832">
            <v>9942.99</v>
          </cell>
          <cell r="H1832">
            <v>10</v>
          </cell>
        </row>
        <row r="1833">
          <cell r="D1833">
            <v>21199002104</v>
          </cell>
          <cell r="E1833" t="str">
            <v>PASTORAL DA CRIANÇA -FAT</v>
          </cell>
          <cell r="F1833">
            <v>15</v>
          </cell>
          <cell r="G1833">
            <v>14044.13</v>
          </cell>
          <cell r="H1833">
            <v>14</v>
          </cell>
        </row>
        <row r="1834">
          <cell r="D1834">
            <v>21199002105</v>
          </cell>
          <cell r="E1834" t="str">
            <v>CONVENIO LBV FAT.</v>
          </cell>
          <cell r="F1834">
            <v>90</v>
          </cell>
          <cell r="G1834">
            <v>84083.26</v>
          </cell>
          <cell r="H1834">
            <v>84</v>
          </cell>
        </row>
        <row r="1835">
          <cell r="D1835">
            <v>21199002106</v>
          </cell>
          <cell r="E1835" t="str">
            <v>CONVENIO LBV - ARRE</v>
          </cell>
          <cell r="F1835">
            <v>75</v>
          </cell>
          <cell r="G1835">
            <v>64884.84</v>
          </cell>
          <cell r="H1835">
            <v>65</v>
          </cell>
        </row>
        <row r="1836">
          <cell r="D1836">
            <v>21199002107</v>
          </cell>
          <cell r="E1836" t="str">
            <v>DOAÇÃO APAE FAT</v>
          </cell>
          <cell r="F1836">
            <v>1</v>
          </cell>
          <cell r="G1836">
            <v>315</v>
          </cell>
          <cell r="H1836">
            <v>0</v>
          </cell>
        </row>
        <row r="1837">
          <cell r="D1837">
            <v>21199002108</v>
          </cell>
          <cell r="E1837" t="str">
            <v>DOAÇÃO APAE ARRE</v>
          </cell>
          <cell r="F1837">
            <v>0</v>
          </cell>
          <cell r="G1837">
            <v>2434.6999999999998</v>
          </cell>
          <cell r="H1837">
            <v>2</v>
          </cell>
        </row>
        <row r="1838">
          <cell r="D1838">
            <v>211990022</v>
          </cell>
          <cell r="E1838" t="str">
            <v>AUTO DE INFRAÇÃO</v>
          </cell>
          <cell r="F1838">
            <v>7581</v>
          </cell>
          <cell r="G1838">
            <v>2161470.19</v>
          </cell>
          <cell r="H1838">
            <v>2161</v>
          </cell>
        </row>
        <row r="1839">
          <cell r="D1839">
            <v>21199002202</v>
          </cell>
          <cell r="E1839" t="str">
            <v>ARSAL</v>
          </cell>
          <cell r="F1839">
            <v>7581</v>
          </cell>
          <cell r="G1839">
            <v>2161470.19</v>
          </cell>
          <cell r="H1839">
            <v>2161</v>
          </cell>
        </row>
        <row r="1840">
          <cell r="D1840">
            <v>211990026</v>
          </cell>
          <cell r="E1840" t="str">
            <v>INDENIZAÇÃO FAIXA DE SERVIÇO</v>
          </cell>
          <cell r="F1840">
            <v>3</v>
          </cell>
          <cell r="G1840">
            <v>0</v>
          </cell>
          <cell r="H1840">
            <v>0</v>
          </cell>
        </row>
        <row r="1841">
          <cell r="D1841">
            <v>211990031</v>
          </cell>
          <cell r="E1841" t="str">
            <v>COMPARTILHAMENTO DE DESPESAS - ELETROBRAS DIST. AMAZONAS</v>
          </cell>
          <cell r="F1841">
            <v>9</v>
          </cell>
          <cell r="G1841">
            <v>9385.33</v>
          </cell>
          <cell r="H1841">
            <v>9</v>
          </cell>
        </row>
        <row r="1842">
          <cell r="D1842">
            <v>211990032</v>
          </cell>
          <cell r="E1842" t="str">
            <v>AMORTIZAÇÃO MEMO  524/2017 SFF/ANEEL</v>
          </cell>
          <cell r="F1842">
            <v>22</v>
          </cell>
          <cell r="G1842">
            <v>11456.65</v>
          </cell>
          <cell r="H1842">
            <v>11</v>
          </cell>
        </row>
        <row r="1843">
          <cell r="D1843">
            <v>211990034</v>
          </cell>
          <cell r="E1843" t="str">
            <v>MATERIAL EMPRESTADO</v>
          </cell>
          <cell r="F1843">
            <v>76</v>
          </cell>
          <cell r="G1843">
            <v>75673</v>
          </cell>
          <cell r="H1843">
            <v>76</v>
          </cell>
        </row>
        <row r="1844">
          <cell r="D1844">
            <v>21199003401</v>
          </cell>
          <cell r="E1844" t="str">
            <v>AMAZONAS ENERGIA</v>
          </cell>
          <cell r="F1844">
            <v>76</v>
          </cell>
          <cell r="G1844">
            <v>75673</v>
          </cell>
          <cell r="H1844">
            <v>76</v>
          </cell>
        </row>
        <row r="1845">
          <cell r="D1845">
            <v>211990035</v>
          </cell>
          <cell r="E1845" t="str">
            <v>HONORÁRIOS ADVOCATÍCIOS</v>
          </cell>
          <cell r="F1845">
            <v>0</v>
          </cell>
          <cell r="G1845">
            <v>446152.95</v>
          </cell>
          <cell r="H1845">
            <v>446</v>
          </cell>
        </row>
        <row r="1846">
          <cell r="D1846">
            <v>211990036</v>
          </cell>
          <cell r="E1846" t="str">
            <v>INDENIZAÇÃO DANOS NÃO ELETRICOS</v>
          </cell>
          <cell r="G1846">
            <v>4962.2700000000004</v>
          </cell>
          <cell r="H1846">
            <v>5</v>
          </cell>
        </row>
        <row r="1847">
          <cell r="D1847">
            <v>211990037</v>
          </cell>
          <cell r="E1847" t="str">
            <v>DEVOLUÇÃO BANCÁRIA</v>
          </cell>
          <cell r="F1847">
            <v>0</v>
          </cell>
          <cell r="G1847">
            <v>15089.1</v>
          </cell>
          <cell r="H1847">
            <v>15</v>
          </cell>
        </row>
        <row r="1848">
          <cell r="D1848">
            <v>211990038</v>
          </cell>
          <cell r="E1848" t="str">
            <v>COMPRA DE AÇÕES A DEVOLVER</v>
          </cell>
          <cell r="G1848">
            <v>0.04</v>
          </cell>
          <cell r="H1848">
            <v>0</v>
          </cell>
        </row>
        <row r="1849">
          <cell r="D1849">
            <v>2119901</v>
          </cell>
          <cell r="E1849" t="str">
            <v>OUTRAS OBRIGAÇÕES ADIANTAMENTO</v>
          </cell>
          <cell r="F1849">
            <v>0</v>
          </cell>
          <cell r="G1849" t="e">
            <v>#N/A</v>
          </cell>
          <cell r="H1849" t="e">
            <v>#N/A</v>
          </cell>
        </row>
        <row r="1850">
          <cell r="D1850">
            <v>2119902</v>
          </cell>
          <cell r="E1850" t="str">
            <v>AUTO DE INFRAÇÃO</v>
          </cell>
          <cell r="F1850">
            <v>0</v>
          </cell>
          <cell r="G1850" t="e">
            <v>#N/A</v>
          </cell>
          <cell r="H1850" t="e">
            <v>#N/A</v>
          </cell>
        </row>
        <row r="1851">
          <cell r="D1851">
            <v>2119905</v>
          </cell>
          <cell r="E1851" t="str">
            <v>CONTRIBUIÇÃO FACEPI  -  PATROCINADORA</v>
          </cell>
          <cell r="F1851">
            <v>0</v>
          </cell>
          <cell r="G1851" t="e">
            <v>#N/A</v>
          </cell>
          <cell r="H1851" t="e">
            <v>#N/A</v>
          </cell>
        </row>
        <row r="1852">
          <cell r="D1852">
            <v>2119907</v>
          </cell>
          <cell r="E1852" t="str">
            <v>RECOLHIMENTO BANDEIRAS TARIFÁRIAS</v>
          </cell>
          <cell r="F1852">
            <v>0</v>
          </cell>
          <cell r="G1852" t="e">
            <v>#N/A</v>
          </cell>
          <cell r="H1852" t="e">
            <v>#N/A</v>
          </cell>
        </row>
        <row r="1853">
          <cell r="D1853">
            <v>2119909</v>
          </cell>
          <cell r="E1853" t="str">
            <v>MATERIAIS EMPRESTADOS</v>
          </cell>
          <cell r="F1853">
            <v>0</v>
          </cell>
          <cell r="G1853" t="e">
            <v>#N/A</v>
          </cell>
          <cell r="H1853" t="e">
            <v>#N/A</v>
          </cell>
        </row>
        <row r="1854">
          <cell r="D1854">
            <v>2119911</v>
          </cell>
          <cell r="E1854" t="str">
            <v>ACORDO PREFEITURA DE TERESINA</v>
          </cell>
          <cell r="F1854">
            <v>0</v>
          </cell>
          <cell r="G1854" t="e">
            <v>#N/A</v>
          </cell>
          <cell r="H1854" t="e">
            <v>#N/A</v>
          </cell>
        </row>
        <row r="1855">
          <cell r="D1855">
            <v>2119912</v>
          </cell>
          <cell r="E1855" t="str">
            <v>ACORDO AGESPISA/SEFAZ</v>
          </cell>
          <cell r="F1855">
            <v>0</v>
          </cell>
          <cell r="G1855" t="e">
            <v>#N/A</v>
          </cell>
          <cell r="H1855" t="e">
            <v>#N/A</v>
          </cell>
        </row>
        <row r="1856">
          <cell r="D1856">
            <v>2119914</v>
          </cell>
          <cell r="E1856" t="str">
            <v>DEVOLUÇÃO BANCÁRIA</v>
          </cell>
          <cell r="F1856">
            <v>0</v>
          </cell>
          <cell r="G1856" t="e">
            <v>#N/A</v>
          </cell>
          <cell r="H1856" t="e">
            <v>#N/A</v>
          </cell>
        </row>
        <row r="1857">
          <cell r="D1857">
            <v>2119915</v>
          </cell>
          <cell r="E1857" t="str">
            <v>CONT. PREV. PRIVADA - PATROCINADORA</v>
          </cell>
          <cell r="F1857">
            <v>0</v>
          </cell>
          <cell r="G1857" t="e">
            <v>#N/A</v>
          </cell>
          <cell r="H1857" t="e">
            <v>#N/A</v>
          </cell>
        </row>
        <row r="1858">
          <cell r="D1858">
            <v>22</v>
          </cell>
          <cell r="E1858" t="str">
            <v>PASSIVO NÃO CIRCULANTE</v>
          </cell>
          <cell r="F1858">
            <v>2734785</v>
          </cell>
          <cell r="G1858">
            <v>3393253247.79</v>
          </cell>
          <cell r="H1858">
            <v>3393253</v>
          </cell>
        </row>
        <row r="1859">
          <cell r="D1859">
            <v>2202</v>
          </cell>
          <cell r="E1859" t="str">
            <v>EMPRÉSTIMOS, FINANCIAMENTOS E DEBÊNTURES</v>
          </cell>
          <cell r="F1859">
            <v>2057285</v>
          </cell>
          <cell r="G1859">
            <v>2682147810.9400001</v>
          </cell>
          <cell r="H1859">
            <v>2682148</v>
          </cell>
        </row>
        <row r="1860">
          <cell r="D1860">
            <v>22021</v>
          </cell>
          <cell r="E1860" t="str">
            <v>EMPRÉSTIMOS E FINANCIAMENTOS</v>
          </cell>
          <cell r="F1860">
            <v>2057285</v>
          </cell>
          <cell r="G1860">
            <v>2682147810.9400001</v>
          </cell>
          <cell r="H1860">
            <v>2682148</v>
          </cell>
        </row>
        <row r="1861">
          <cell r="D1861">
            <v>2202101</v>
          </cell>
          <cell r="E1861" t="str">
            <v>MOEDA NACIONAL</v>
          </cell>
          <cell r="F1861">
            <v>2055443</v>
          </cell>
          <cell r="G1861">
            <v>2680325882.5999999</v>
          </cell>
          <cell r="H1861">
            <v>2680326</v>
          </cell>
        </row>
        <row r="1862">
          <cell r="D1862">
            <v>220210101</v>
          </cell>
          <cell r="E1862" t="str">
            <v>PRINCIPAL</v>
          </cell>
          <cell r="F1862">
            <v>2055443</v>
          </cell>
          <cell r="G1862">
            <v>2680325882.5999999</v>
          </cell>
          <cell r="H1862">
            <v>2680326</v>
          </cell>
        </row>
        <row r="1863">
          <cell r="D1863">
            <v>22021010101</v>
          </cell>
          <cell r="E1863" t="str">
            <v>ELETROBRAS</v>
          </cell>
          <cell r="F1863">
            <v>1653467</v>
          </cell>
          <cell r="G1863">
            <v>1501896612.3399999</v>
          </cell>
          <cell r="H1863">
            <v>1501897</v>
          </cell>
        </row>
        <row r="1864">
          <cell r="D1864">
            <v>2202101010101</v>
          </cell>
          <cell r="E1864" t="str">
            <v>ELETROBRAS-RGR</v>
          </cell>
          <cell r="F1864">
            <v>314003</v>
          </cell>
          <cell r="G1864">
            <v>7334310.1900000004</v>
          </cell>
          <cell r="H1864">
            <v>7334</v>
          </cell>
        </row>
        <row r="1865">
          <cell r="D1865">
            <v>220210101010116</v>
          </cell>
          <cell r="E1865" t="str">
            <v>ELETROBRAS ECF- 107/2005-RGR</v>
          </cell>
          <cell r="F1865">
            <v>586</v>
          </cell>
          <cell r="G1865">
            <v>266248.86</v>
          </cell>
          <cell r="H1865">
            <v>266</v>
          </cell>
        </row>
        <row r="1866">
          <cell r="D1866">
            <v>220210101010124</v>
          </cell>
          <cell r="E1866" t="str">
            <v>ELETROBRAS ECFS 171/2007-RGR</v>
          </cell>
          <cell r="F1866">
            <v>1529</v>
          </cell>
          <cell r="G1866">
            <v>1092133.3999999999</v>
          </cell>
          <cell r="H1866">
            <v>1092</v>
          </cell>
        </row>
        <row r="1867">
          <cell r="D1867">
            <v>220210101010125</v>
          </cell>
          <cell r="E1867" t="str">
            <v>ELETROBRAS ECFS 196/2007-RGR</v>
          </cell>
          <cell r="F1867">
            <v>1184</v>
          </cell>
          <cell r="G1867">
            <v>845618.71</v>
          </cell>
          <cell r="H1867">
            <v>846</v>
          </cell>
        </row>
        <row r="1868">
          <cell r="D1868">
            <v>220210101010132</v>
          </cell>
          <cell r="E1868" t="str">
            <v>ELETROBRAS ECFS-242/2008-RGR</v>
          </cell>
          <cell r="F1868">
            <v>2172</v>
          </cell>
          <cell r="G1868">
            <v>1605068.24</v>
          </cell>
          <cell r="H1868">
            <v>1605</v>
          </cell>
        </row>
        <row r="1869">
          <cell r="D1869">
            <v>220210101010133</v>
          </cell>
          <cell r="E1869" t="str">
            <v>ELETROBRAS ECFS-250/2009-RGR</v>
          </cell>
          <cell r="F1869">
            <v>1849</v>
          </cell>
          <cell r="G1869">
            <v>1377253.79</v>
          </cell>
          <cell r="H1869">
            <v>1377</v>
          </cell>
        </row>
        <row r="1870">
          <cell r="D1870">
            <v>220210101010134</v>
          </cell>
          <cell r="E1870" t="str">
            <v>ELETROBRAS ECFS-311/2010-RGR</v>
          </cell>
          <cell r="F1870">
            <v>1995</v>
          </cell>
          <cell r="G1870">
            <v>1595891.51</v>
          </cell>
          <cell r="H1870">
            <v>1596</v>
          </cell>
        </row>
        <row r="1871">
          <cell r="D1871">
            <v>220210101010140</v>
          </cell>
          <cell r="E1871" t="str">
            <v>ELETROBRAS ECFS-326/2012 - RGR</v>
          </cell>
          <cell r="F1871">
            <v>1186</v>
          </cell>
          <cell r="G1871">
            <v>552095.68000000005</v>
          </cell>
          <cell r="H1871">
            <v>552</v>
          </cell>
        </row>
        <row r="1872">
          <cell r="D1872">
            <v>220210101010141</v>
          </cell>
          <cell r="E1872" t="str">
            <v>ELETROBRAS ECF-3324/2016- RGR</v>
          </cell>
          <cell r="F1872">
            <v>161735</v>
          </cell>
          <cell r="G1872" t="e">
            <v>#N/A</v>
          </cell>
          <cell r="H1872" t="e">
            <v>#N/A</v>
          </cell>
        </row>
        <row r="1873">
          <cell r="D1873">
            <v>220210101010142</v>
          </cell>
          <cell r="E1873" t="str">
            <v>ELETROBRAS ECF-3335/2017- RGR</v>
          </cell>
          <cell r="F1873">
            <v>141591</v>
          </cell>
          <cell r="G1873" t="e">
            <v>#N/A</v>
          </cell>
          <cell r="H1873" t="e">
            <v>#N/A</v>
          </cell>
        </row>
        <row r="1874">
          <cell r="D1874">
            <v>2202101010102</v>
          </cell>
          <cell r="E1874" t="str">
            <v>ELETROBRAS-RO</v>
          </cell>
          <cell r="F1874">
            <v>1339465</v>
          </cell>
          <cell r="G1874">
            <v>1494562302.1500001</v>
          </cell>
          <cell r="H1874">
            <v>1494562</v>
          </cell>
        </row>
        <row r="1875">
          <cell r="D1875">
            <v>220210101010201</v>
          </cell>
          <cell r="E1875" t="str">
            <v>ELETROBRAS ECF-2860/2010-RO</v>
          </cell>
          <cell r="F1875">
            <v>7131</v>
          </cell>
          <cell r="G1875">
            <v>4879190.03</v>
          </cell>
          <cell r="H1875">
            <v>4879</v>
          </cell>
        </row>
        <row r="1876">
          <cell r="D1876">
            <v>220210101010202</v>
          </cell>
          <cell r="E1876" t="str">
            <v>ELETROBRAS ECF-2880/2010-RO</v>
          </cell>
          <cell r="F1876">
            <v>7804</v>
          </cell>
          <cell r="G1876">
            <v>5339541.1900000004</v>
          </cell>
          <cell r="H1876">
            <v>5340</v>
          </cell>
        </row>
        <row r="1877">
          <cell r="D1877">
            <v>220210101010203</v>
          </cell>
          <cell r="E1877" t="str">
            <v>ELETROBRAS ECFS-2900/2010 - RO</v>
          </cell>
          <cell r="F1877">
            <v>12516</v>
          </cell>
          <cell r="G1877">
            <v>10093415.08</v>
          </cell>
          <cell r="H1877">
            <v>10093</v>
          </cell>
        </row>
        <row r="1878">
          <cell r="D1878">
            <v>220210101010204</v>
          </cell>
          <cell r="E1878" t="str">
            <v>ELETROBRAS 2901/2010-RO-BIRD</v>
          </cell>
          <cell r="F1878">
            <v>156028</v>
          </cell>
          <cell r="G1878">
            <v>155977954.90000001</v>
          </cell>
          <cell r="H1878">
            <v>155978</v>
          </cell>
        </row>
        <row r="1879">
          <cell r="D1879">
            <v>220210101010205</v>
          </cell>
          <cell r="E1879" t="str">
            <v>ELETROBRAS ECFS-2917/2011 - RO</v>
          </cell>
          <cell r="F1879">
            <v>12726</v>
          </cell>
          <cell r="G1879">
            <v>10262652.689999999</v>
          </cell>
          <cell r="H1879">
            <v>10263</v>
          </cell>
        </row>
        <row r="1880">
          <cell r="D1880">
            <v>220210101010207</v>
          </cell>
          <cell r="E1880" t="str">
            <v>ELETROBRAS ECFS-2971/2011 - RO</v>
          </cell>
          <cell r="F1880">
            <v>59772</v>
          </cell>
          <cell r="G1880">
            <v>59772305.740000002</v>
          </cell>
          <cell r="H1880">
            <v>59772</v>
          </cell>
        </row>
        <row r="1881">
          <cell r="D1881">
            <v>220210101010208</v>
          </cell>
          <cell r="E1881" t="str">
            <v>ELETROBRAS ECFS-2976/2011 - RO</v>
          </cell>
          <cell r="F1881">
            <v>11407</v>
          </cell>
          <cell r="G1881">
            <v>1629548.14</v>
          </cell>
          <cell r="H1881">
            <v>1630</v>
          </cell>
        </row>
        <row r="1882">
          <cell r="D1882">
            <v>220210101010209</v>
          </cell>
          <cell r="E1882" t="str">
            <v>ELETROBRAS ECFS-2987/2011 - RO</v>
          </cell>
          <cell r="F1882">
            <v>19676</v>
          </cell>
          <cell r="G1882">
            <v>17216537.370000001</v>
          </cell>
          <cell r="H1882">
            <v>17217</v>
          </cell>
        </row>
        <row r="1883">
          <cell r="D1883">
            <v>220210101010210</v>
          </cell>
          <cell r="E1883" t="str">
            <v>ELETROBRAS ECF-3027/2012-RO</v>
          </cell>
          <cell r="F1883">
            <v>57617</v>
          </cell>
          <cell r="G1883">
            <v>57616886.310000002</v>
          </cell>
          <cell r="H1883">
            <v>57617</v>
          </cell>
        </row>
        <row r="1884">
          <cell r="D1884">
            <v>220210101010215</v>
          </cell>
          <cell r="E1884" t="str">
            <v>ELETROBRAS ECF-3059/2013-RO</v>
          </cell>
          <cell r="F1884">
            <v>13489</v>
          </cell>
          <cell r="G1884">
            <v>10116909.640000001</v>
          </cell>
          <cell r="H1884">
            <v>10117</v>
          </cell>
        </row>
        <row r="1885">
          <cell r="D1885">
            <v>220210101010217</v>
          </cell>
          <cell r="E1885" t="str">
            <v>ELETROBRAS ECF-3070/2013-RO</v>
          </cell>
          <cell r="F1885">
            <v>6654</v>
          </cell>
          <cell r="G1885">
            <v>0</v>
          </cell>
          <cell r="H1885">
            <v>0</v>
          </cell>
        </row>
        <row r="1886">
          <cell r="D1886">
            <v>220210101010218</v>
          </cell>
          <cell r="E1886" t="str">
            <v>ELETROBRAS ECF-3071/2013-RO</v>
          </cell>
          <cell r="F1886">
            <v>8170</v>
          </cell>
          <cell r="G1886">
            <v>2723499.23</v>
          </cell>
          <cell r="H1886">
            <v>2723</v>
          </cell>
        </row>
        <row r="1887">
          <cell r="D1887">
            <v>220210101010220</v>
          </cell>
          <cell r="E1887" t="str">
            <v>ELETROBRAS ECF-3077/2013-RO</v>
          </cell>
          <cell r="F1887">
            <v>49995</v>
          </cell>
          <cell r="G1887">
            <v>49995251.369999997</v>
          </cell>
          <cell r="H1887">
            <v>49995</v>
          </cell>
        </row>
        <row r="1888">
          <cell r="D1888">
            <v>220210101010228</v>
          </cell>
          <cell r="E1888" t="str">
            <v>ELETROBRAS ECF-3104/2013-RO</v>
          </cell>
          <cell r="F1888">
            <v>37443</v>
          </cell>
          <cell r="G1888">
            <v>37442565.780000001</v>
          </cell>
          <cell r="H1888">
            <v>37443</v>
          </cell>
        </row>
        <row r="1889">
          <cell r="D1889">
            <v>220210101010243</v>
          </cell>
          <cell r="E1889" t="str">
            <v>ELETROBRAS RES-614/2014-RO</v>
          </cell>
          <cell r="F1889">
            <v>109058</v>
          </cell>
          <cell r="G1889">
            <v>109057591.91</v>
          </cell>
          <cell r="H1889">
            <v>109058</v>
          </cell>
        </row>
        <row r="1890">
          <cell r="D1890">
            <v>220210101010247</v>
          </cell>
          <cell r="E1890" t="str">
            <v>ELETROBRAS RES-749/2014-RO</v>
          </cell>
          <cell r="F1890">
            <v>626424</v>
          </cell>
          <cell r="G1890">
            <v>626424247.63999999</v>
          </cell>
          <cell r="H1890">
            <v>626424</v>
          </cell>
        </row>
        <row r="1891">
          <cell r="D1891">
            <v>220210101010258</v>
          </cell>
          <cell r="E1891" t="str">
            <v>ELETROBRAS RES-115/2015-RO</v>
          </cell>
          <cell r="F1891">
            <v>45967</v>
          </cell>
          <cell r="G1891">
            <v>45966915.299999997</v>
          </cell>
          <cell r="H1891">
            <v>45967</v>
          </cell>
        </row>
        <row r="1892">
          <cell r="D1892">
            <v>220210101010260</v>
          </cell>
          <cell r="E1892" t="str">
            <v>ELETROBRAS RES-603/2015-RO</v>
          </cell>
          <cell r="F1892">
            <v>94435</v>
          </cell>
          <cell r="G1892">
            <v>94435140.489999995</v>
          </cell>
          <cell r="H1892">
            <v>94435</v>
          </cell>
        </row>
        <row r="1893">
          <cell r="D1893">
            <v>220210101010262</v>
          </cell>
          <cell r="E1893" t="str">
            <v>ELETROBRAS ECF-3363/2018-RO</v>
          </cell>
          <cell r="G1893">
            <v>195612149.34</v>
          </cell>
          <cell r="H1893">
            <v>195612</v>
          </cell>
        </row>
        <row r="1894">
          <cell r="D1894">
            <v>22021010103</v>
          </cell>
          <cell r="E1894" t="str">
            <v>OUTROS</v>
          </cell>
          <cell r="F1894">
            <v>401975</v>
          </cell>
          <cell r="G1894">
            <v>1178429270.26</v>
          </cell>
          <cell r="H1894">
            <v>1178429</v>
          </cell>
        </row>
        <row r="1895">
          <cell r="D1895">
            <v>2202101010301</v>
          </cell>
          <cell r="E1895" t="str">
            <v>CCEE</v>
          </cell>
          <cell r="F1895">
            <v>401975</v>
          </cell>
          <cell r="G1895">
            <v>1178429270.26</v>
          </cell>
          <cell r="H1895">
            <v>1178429</v>
          </cell>
        </row>
        <row r="1896">
          <cell r="D1896">
            <v>2202102</v>
          </cell>
          <cell r="E1896" t="str">
            <v>MOEDA ESTRANGEIRA</v>
          </cell>
          <cell r="F1896">
            <v>1842</v>
          </cell>
          <cell r="G1896">
            <v>1821928.34</v>
          </cell>
          <cell r="H1896">
            <v>1822</v>
          </cell>
        </row>
        <row r="1897">
          <cell r="D1897">
            <v>220210201</v>
          </cell>
          <cell r="E1897" t="str">
            <v>PRINCIPAL</v>
          </cell>
          <cell r="F1897">
            <v>1842</v>
          </cell>
          <cell r="G1897">
            <v>1821928.34</v>
          </cell>
          <cell r="H1897">
            <v>1822</v>
          </cell>
        </row>
        <row r="1898">
          <cell r="D1898">
            <v>22021020101</v>
          </cell>
          <cell r="E1898" t="str">
            <v>ROL. LLOYDS/DISCOUNT BOND</v>
          </cell>
          <cell r="F1898">
            <v>757</v>
          </cell>
          <cell r="G1898">
            <v>748796.75</v>
          </cell>
          <cell r="H1898">
            <v>749</v>
          </cell>
        </row>
        <row r="1899">
          <cell r="D1899">
            <v>22021020102</v>
          </cell>
          <cell r="E1899" t="str">
            <v>ROL. LLOYDS/PAR BOND</v>
          </cell>
          <cell r="F1899">
            <v>1085</v>
          </cell>
          <cell r="G1899">
            <v>1073131.5900000001</v>
          </cell>
          <cell r="H1899">
            <v>1073</v>
          </cell>
        </row>
        <row r="1900">
          <cell r="D1900">
            <v>2204</v>
          </cell>
          <cell r="E1900" t="str">
            <v>BENEFÍCIO PÓS-EMPREGO</v>
          </cell>
          <cell r="F1900">
            <v>33733</v>
          </cell>
          <cell r="G1900">
            <v>33732506.259999998</v>
          </cell>
          <cell r="H1900">
            <v>33733</v>
          </cell>
        </row>
        <row r="1901">
          <cell r="D1901">
            <v>22042</v>
          </cell>
          <cell r="E1901" t="str">
            <v xml:space="preserve"> Passivo Atuarial -  Demais Benefícios Pós-Emprego</v>
          </cell>
          <cell r="F1901">
            <v>33733</v>
          </cell>
          <cell r="G1901">
            <v>33732506.259999998</v>
          </cell>
          <cell r="H1901">
            <v>33733</v>
          </cell>
        </row>
        <row r="1902">
          <cell r="D1902">
            <v>2205</v>
          </cell>
          <cell r="E1902" t="str">
            <v>TRIBUTOS</v>
          </cell>
          <cell r="F1902">
            <v>23796</v>
          </cell>
          <cell r="G1902">
            <v>11787169.92</v>
          </cell>
          <cell r="H1902">
            <v>11787</v>
          </cell>
        </row>
        <row r="1903">
          <cell r="D1903">
            <v>220550201</v>
          </cell>
          <cell r="E1903" t="str">
            <v>JUROS E ATUALIZAÇÃO MONETÁRIA</v>
          </cell>
          <cell r="F1903">
            <v>0</v>
          </cell>
          <cell r="G1903" t="e">
            <v>#N/A</v>
          </cell>
          <cell r="H1903" t="e">
            <v>#N/A</v>
          </cell>
        </row>
        <row r="1904">
          <cell r="D1904">
            <v>22058</v>
          </cell>
          <cell r="E1904" t="str">
            <v>PARCELAMENTOS DE TRIBUTOS</v>
          </cell>
          <cell r="F1904">
            <v>23796</v>
          </cell>
          <cell r="G1904">
            <v>11787169.92</v>
          </cell>
          <cell r="H1904">
            <v>11787</v>
          </cell>
        </row>
        <row r="1905">
          <cell r="D1905">
            <v>2205803</v>
          </cell>
          <cell r="E1905" t="str">
            <v>PARCELAMENTO ESTADUAL</v>
          </cell>
          <cell r="F1905">
            <v>23796</v>
          </cell>
          <cell r="G1905">
            <v>11787169.92</v>
          </cell>
          <cell r="H1905">
            <v>11787</v>
          </cell>
        </row>
        <row r="1906">
          <cell r="D1906">
            <v>220580301</v>
          </cell>
          <cell r="E1906" t="str">
            <v>PARCELAMENTO ICMS BAIXA RENDA</v>
          </cell>
          <cell r="F1906">
            <v>23796</v>
          </cell>
          <cell r="G1906">
            <v>11787169.92</v>
          </cell>
          <cell r="H1906">
            <v>11787</v>
          </cell>
        </row>
        <row r="1907">
          <cell r="D1907">
            <v>2205801</v>
          </cell>
          <cell r="E1907" t="str">
            <v>PARCELAMENTO - FINSOCIAL - AUTO DE INFRAÇÃO</v>
          </cell>
          <cell r="F1907">
            <v>0</v>
          </cell>
          <cell r="G1907" t="e">
            <v>#N/A</v>
          </cell>
          <cell r="H1907" t="e">
            <v>#N/A</v>
          </cell>
        </row>
        <row r="1908">
          <cell r="D1908">
            <v>2205802</v>
          </cell>
          <cell r="E1908" t="str">
            <v>PARCELAMENTO - FGTS</v>
          </cell>
          <cell r="F1908">
            <v>0</v>
          </cell>
          <cell r="G1908" t="e">
            <v>#N/A</v>
          </cell>
          <cell r="H1908" t="e">
            <v>#N/A</v>
          </cell>
        </row>
        <row r="1909">
          <cell r="D1909">
            <v>2205805</v>
          </cell>
          <cell r="E1909" t="str">
            <v>PARCELAMENTO ORDINÁRIO - COFINS</v>
          </cell>
          <cell r="F1909">
            <v>0</v>
          </cell>
          <cell r="G1909" t="e">
            <v>#N/A</v>
          </cell>
          <cell r="H1909" t="e">
            <v>#N/A</v>
          </cell>
        </row>
        <row r="1910">
          <cell r="D1910">
            <v>2205806</v>
          </cell>
          <cell r="E1910" t="str">
            <v>PARCELAMENTO ORDINÁRIO - PIS</v>
          </cell>
          <cell r="F1910">
            <v>0</v>
          </cell>
          <cell r="G1910" t="e">
            <v>#N/A</v>
          </cell>
          <cell r="H1910" t="e">
            <v>#N/A</v>
          </cell>
        </row>
        <row r="1911">
          <cell r="D1911">
            <v>2205822</v>
          </cell>
          <cell r="E1911" t="str">
            <v>PARCELAMENTO SIMPLIFICADO COFINS</v>
          </cell>
          <cell r="F1911">
            <v>0</v>
          </cell>
          <cell r="G1911" t="e">
            <v>#N/A</v>
          </cell>
          <cell r="H1911" t="e">
            <v>#N/A</v>
          </cell>
        </row>
        <row r="1912">
          <cell r="D1912">
            <v>2205823</v>
          </cell>
          <cell r="E1912" t="str">
            <v>PARCELAMENTO SIMPLIFICADO PIS</v>
          </cell>
          <cell r="F1912">
            <v>0</v>
          </cell>
          <cell r="G1912" t="e">
            <v>#N/A</v>
          </cell>
          <cell r="H1912" t="e">
            <v>#N/A</v>
          </cell>
        </row>
        <row r="1913">
          <cell r="D1913">
            <v>2206</v>
          </cell>
          <cell r="E1913" t="str">
            <v>PROVISÃO PARA LITÍGIOS</v>
          </cell>
          <cell r="F1913">
            <v>117839</v>
          </cell>
          <cell r="G1913">
            <v>129473783.95</v>
          </cell>
          <cell r="H1913">
            <v>129474</v>
          </cell>
        </row>
        <row r="1914">
          <cell r="D1914">
            <v>22061</v>
          </cell>
          <cell r="E1914" t="str">
            <v>TRABALHISTAS</v>
          </cell>
          <cell r="F1914">
            <v>64466</v>
          </cell>
          <cell r="G1914">
            <v>60928726.93</v>
          </cell>
          <cell r="H1914">
            <v>60929</v>
          </cell>
        </row>
        <row r="1915">
          <cell r="D1915">
            <v>22062</v>
          </cell>
          <cell r="E1915" t="str">
            <v>CÍVEIS</v>
          </cell>
          <cell r="F1915">
            <v>47047</v>
          </cell>
          <cell r="G1915">
            <v>54552784.630000003</v>
          </cell>
          <cell r="H1915">
            <v>54553</v>
          </cell>
        </row>
        <row r="1916">
          <cell r="D1916">
            <v>22063</v>
          </cell>
          <cell r="E1916" t="str">
            <v>FISCAIS</v>
          </cell>
          <cell r="F1916">
            <v>6319</v>
          </cell>
          <cell r="G1916">
            <v>13992272.390000001</v>
          </cell>
          <cell r="H1916">
            <v>13992</v>
          </cell>
        </row>
        <row r="1917">
          <cell r="D1917">
            <v>22069</v>
          </cell>
          <cell r="E1917" t="str">
            <v>OUTROS</v>
          </cell>
          <cell r="F1917">
            <v>6</v>
          </cell>
          <cell r="G1917" t="e">
            <v>#N/A</v>
          </cell>
          <cell r="H1917" t="e">
            <v>#N/A</v>
          </cell>
        </row>
        <row r="1918">
          <cell r="D1918">
            <v>2206901</v>
          </cell>
          <cell r="E1918" t="str">
            <v>RESSARCIMENTO AIC</v>
          </cell>
          <cell r="F1918">
            <v>0</v>
          </cell>
          <cell r="G1918" t="e">
            <v>#N/A</v>
          </cell>
          <cell r="H1918" t="e">
            <v>#N/A</v>
          </cell>
        </row>
        <row r="1919">
          <cell r="D1919">
            <v>2208</v>
          </cell>
          <cell r="E1919" t="str">
            <v>ENCARGOS SETORIAIS</v>
          </cell>
          <cell r="F1919">
            <v>45552</v>
          </cell>
          <cell r="G1919">
            <v>50953551.460000001</v>
          </cell>
          <cell r="H1919">
            <v>50954</v>
          </cell>
        </row>
        <row r="1920">
          <cell r="D1920">
            <v>22081</v>
          </cell>
          <cell r="E1920" t="str">
            <v>PESQUISA E DESENVOLVIMENTO - P&amp;D</v>
          </cell>
          <cell r="F1920">
            <v>14233</v>
          </cell>
          <cell r="G1920">
            <v>14788266.880000001</v>
          </cell>
          <cell r="H1920">
            <v>14788</v>
          </cell>
        </row>
        <row r="1921">
          <cell r="D1921">
            <v>2208103</v>
          </cell>
          <cell r="E1921" t="str">
            <v>RECURSOS EM PODER DA EMPRESA</v>
          </cell>
          <cell r="F1921">
            <v>14233</v>
          </cell>
          <cell r="G1921">
            <v>14788266.880000001</v>
          </cell>
          <cell r="H1921">
            <v>14788</v>
          </cell>
        </row>
        <row r="1922">
          <cell r="D1922">
            <v>220810301</v>
          </cell>
          <cell r="E1922" t="str">
            <v>PESQUISA E DESENVOLVIMENTO - P &amp; D</v>
          </cell>
          <cell r="F1922">
            <v>0</v>
          </cell>
          <cell r="G1922" t="e">
            <v>#N/A</v>
          </cell>
          <cell r="H1922" t="e">
            <v>#N/A</v>
          </cell>
        </row>
        <row r="1923">
          <cell r="D1923">
            <v>22082</v>
          </cell>
          <cell r="E1923" t="str">
            <v>PROGRAMA DE EFICIÊNCIA ENERGÉTICA - PEE</v>
          </cell>
          <cell r="F1923">
            <v>31319</v>
          </cell>
          <cell r="G1923">
            <v>36165284.579999998</v>
          </cell>
          <cell r="H1923">
            <v>36165</v>
          </cell>
        </row>
        <row r="1924">
          <cell r="D1924">
            <v>2210</v>
          </cell>
          <cell r="E1924" t="str">
            <v>TRIBUTOS DIFERIDOS</v>
          </cell>
          <cell r="F1924">
            <v>228646</v>
          </cell>
          <cell r="G1924">
            <v>438757569.81999999</v>
          </cell>
          <cell r="H1924">
            <v>438758</v>
          </cell>
        </row>
        <row r="1925">
          <cell r="D1925">
            <v>22101</v>
          </cell>
          <cell r="E1925" t="str">
            <v>IMPOSTO DE RENDA</v>
          </cell>
          <cell r="F1925">
            <v>72635</v>
          </cell>
          <cell r="G1925">
            <v>160545149.05000001</v>
          </cell>
          <cell r="H1925">
            <v>160545</v>
          </cell>
        </row>
        <row r="1926">
          <cell r="D1926">
            <v>2210101</v>
          </cell>
          <cell r="E1926" t="str">
            <v>IR - DIFERENÇAS TEMPORÁRIAS</v>
          </cell>
          <cell r="F1926">
            <v>60497</v>
          </cell>
          <cell r="G1926">
            <v>148597502.68000001</v>
          </cell>
          <cell r="H1926">
            <v>148598</v>
          </cell>
        </row>
        <row r="1927">
          <cell r="D1927">
            <v>2210199</v>
          </cell>
          <cell r="E1927" t="str">
            <v>IR - QUOTA FIXA  ART. 69</v>
          </cell>
          <cell r="F1927">
            <v>12139</v>
          </cell>
          <cell r="G1927">
            <v>11947646.369999999</v>
          </cell>
          <cell r="H1927">
            <v>11948</v>
          </cell>
        </row>
        <row r="1928">
          <cell r="D1928">
            <v>22102</v>
          </cell>
          <cell r="E1928" t="str">
            <v>CONTRIBUIÇÃO SOCIAL</v>
          </cell>
          <cell r="F1928">
            <v>26152</v>
          </cell>
          <cell r="G1928">
            <v>110136501.3</v>
          </cell>
          <cell r="H1928">
            <v>110137</v>
          </cell>
        </row>
        <row r="1929">
          <cell r="D1929">
            <v>2210201</v>
          </cell>
          <cell r="E1929" t="str">
            <v>CSLL - DIFERENÇAS TEMPORÁRIAS</v>
          </cell>
          <cell r="F1929">
            <v>21779</v>
          </cell>
          <cell r="G1929">
            <v>105831617.79000001</v>
          </cell>
          <cell r="H1929">
            <v>105832</v>
          </cell>
        </row>
        <row r="1930">
          <cell r="D1930">
            <v>2210299</v>
          </cell>
          <cell r="E1930" t="str">
            <v>CSLL - QUOTA FIXA  ART. 69</v>
          </cell>
          <cell r="F1930">
            <v>4374</v>
          </cell>
          <cell r="G1930">
            <v>4304883.51</v>
          </cell>
          <cell r="H1930">
            <v>4305</v>
          </cell>
        </row>
        <row r="1931">
          <cell r="D1931">
            <v>22103</v>
          </cell>
          <cell r="E1931" t="str">
            <v>PIS</v>
          </cell>
          <cell r="F1931">
            <v>22180</v>
          </cell>
          <cell r="G1931">
            <v>28972600.09</v>
          </cell>
          <cell r="H1931">
            <v>28973</v>
          </cell>
        </row>
        <row r="1932">
          <cell r="D1932">
            <v>22104</v>
          </cell>
          <cell r="E1932" t="str">
            <v>COFINS</v>
          </cell>
          <cell r="F1932">
            <v>107678</v>
          </cell>
          <cell r="G1932">
            <v>139103319.38</v>
          </cell>
          <cell r="H1932">
            <v>139103</v>
          </cell>
        </row>
        <row r="1933">
          <cell r="D1933">
            <v>2208201</v>
          </cell>
          <cell r="E1933" t="str">
            <v>PROGRAMA DE EFICIÊNCIA ENERGÉTICA - PEE</v>
          </cell>
          <cell r="F1933">
            <v>0</v>
          </cell>
          <cell r="G1933" t="e">
            <v>#N/A</v>
          </cell>
          <cell r="H1933" t="e">
            <v>#N/A</v>
          </cell>
        </row>
        <row r="1934">
          <cell r="D1934">
            <v>220899901</v>
          </cell>
          <cell r="E1934" t="str">
            <v>SOBRE TAXA</v>
          </cell>
          <cell r="F1934">
            <v>0</v>
          </cell>
          <cell r="G1934" t="e">
            <v>#N/A</v>
          </cell>
          <cell r="H1934" t="e">
            <v>#N/A</v>
          </cell>
        </row>
        <row r="1935">
          <cell r="D1935">
            <v>2211</v>
          </cell>
          <cell r="E1935" t="str">
            <v>PASSIVOS FINANCEIROS SETORIAIS</v>
          </cell>
          <cell r="F1935">
            <v>0</v>
          </cell>
          <cell r="G1935">
            <v>9373459.75</v>
          </cell>
          <cell r="H1935">
            <v>9373</v>
          </cell>
        </row>
        <row r="1936">
          <cell r="D1936">
            <v>22111</v>
          </cell>
          <cell r="E1936" t="str">
            <v>CONTA DE COMPENSAÇÃO DE VARIAÇÃO DE CSTOS DA PARCELA "A"</v>
          </cell>
          <cell r="F1936">
            <v>0</v>
          </cell>
          <cell r="G1936">
            <v>8331862</v>
          </cell>
          <cell r="H1936">
            <v>8332</v>
          </cell>
        </row>
        <row r="1937">
          <cell r="D1937">
            <v>2211104</v>
          </cell>
          <cell r="E1937" t="str">
            <v>TRANSPORTE DE ENERGIA PELA REDE BÁSICA</v>
          </cell>
          <cell r="F1937">
            <v>0</v>
          </cell>
          <cell r="G1937" t="e">
            <v>#N/A</v>
          </cell>
          <cell r="H1937" t="e">
            <v>#N/A</v>
          </cell>
        </row>
        <row r="1938">
          <cell r="D1938">
            <v>2211106</v>
          </cell>
          <cell r="E1938" t="str">
            <v>ENCARGOS DE SERVIOS DE SISTEMA-ESS</v>
          </cell>
          <cell r="F1938">
            <v>0</v>
          </cell>
          <cell r="G1938">
            <v>8331862</v>
          </cell>
          <cell r="H1938">
            <v>8332</v>
          </cell>
        </row>
        <row r="1939">
          <cell r="D1939">
            <v>22112</v>
          </cell>
          <cell r="E1939" t="str">
            <v>DEMAIS PASSIVOS FINANCEIROS SETORIAIS</v>
          </cell>
          <cell r="G1939">
            <v>1041597.75</v>
          </cell>
          <cell r="H1939">
            <v>1042</v>
          </cell>
        </row>
        <row r="1940">
          <cell r="D1940">
            <v>2211299</v>
          </cell>
          <cell r="E1940" t="str">
            <v>OUTROS</v>
          </cell>
          <cell r="G1940">
            <v>1041597.75</v>
          </cell>
          <cell r="H1940">
            <v>1042</v>
          </cell>
        </row>
        <row r="1941">
          <cell r="D1941">
            <v>221129902</v>
          </cell>
          <cell r="E1941" t="str">
            <v>ULTRAPASSAGEM DE DEMANDA</v>
          </cell>
          <cell r="G1941">
            <v>162789.43</v>
          </cell>
          <cell r="H1941">
            <v>163</v>
          </cell>
        </row>
        <row r="1942">
          <cell r="D1942">
            <v>221129903</v>
          </cell>
          <cell r="E1942" t="str">
            <v>EXCEDENTE DE REATIVO</v>
          </cell>
          <cell r="G1942">
            <v>878808.32</v>
          </cell>
          <cell r="H1942">
            <v>879</v>
          </cell>
        </row>
        <row r="1943">
          <cell r="D1943">
            <v>2211205</v>
          </cell>
          <cell r="E1943" t="str">
            <v>SOBRECONTRATAÇÃO DE ENERGIA</v>
          </cell>
          <cell r="F1943">
            <v>0</v>
          </cell>
          <cell r="G1943" t="e">
            <v>#N/A</v>
          </cell>
          <cell r="H1943" t="e">
            <v>#N/A</v>
          </cell>
        </row>
        <row r="1944">
          <cell r="D1944">
            <v>2211299</v>
          </cell>
          <cell r="E1944" t="str">
            <v>OUTROS</v>
          </cell>
          <cell r="F1944">
            <v>0</v>
          </cell>
          <cell r="G1944">
            <v>1041597.75</v>
          </cell>
          <cell r="H1944">
            <v>1042</v>
          </cell>
        </row>
        <row r="1945">
          <cell r="D1945">
            <v>2219</v>
          </cell>
          <cell r="E1945" t="str">
            <v>OUTROS PASSIVOS NÃO CIRCULANTES</v>
          </cell>
          <cell r="F1945">
            <v>227935</v>
          </cell>
          <cell r="G1945">
            <v>37027395.689999998</v>
          </cell>
          <cell r="H1945">
            <v>37027</v>
          </cell>
        </row>
        <row r="1946">
          <cell r="D1946">
            <v>22191</v>
          </cell>
          <cell r="E1946" t="str">
            <v>CONSUMIDORES</v>
          </cell>
          <cell r="F1946">
            <v>3305</v>
          </cell>
          <cell r="G1946">
            <v>3305175.56</v>
          </cell>
          <cell r="H1946">
            <v>3305</v>
          </cell>
        </row>
        <row r="1947">
          <cell r="D1947">
            <v>22191001</v>
          </cell>
          <cell r="E1947" t="str">
            <v>CONSUMIDORES - GTZ</v>
          </cell>
          <cell r="F1947">
            <v>736</v>
          </cell>
          <cell r="G1947">
            <v>735510.63</v>
          </cell>
          <cell r="H1947">
            <v>736</v>
          </cell>
        </row>
        <row r="1948">
          <cell r="D1948">
            <v>22191002</v>
          </cell>
          <cell r="E1948" t="str">
            <v>CONSUMIDORES - GTA</v>
          </cell>
          <cell r="F1948">
            <v>1028</v>
          </cell>
          <cell r="G1948">
            <v>1028348.61</v>
          </cell>
          <cell r="H1948">
            <v>1028</v>
          </cell>
        </row>
        <row r="1949">
          <cell r="D1949">
            <v>22191003</v>
          </cell>
          <cell r="E1949" t="str">
            <v>CONSUMIDORES - GTS</v>
          </cell>
          <cell r="F1949">
            <v>249</v>
          </cell>
          <cell r="G1949">
            <v>249124.99</v>
          </cell>
          <cell r="H1949">
            <v>249</v>
          </cell>
        </row>
        <row r="1950">
          <cell r="D1950">
            <v>22191004</v>
          </cell>
          <cell r="E1950" t="str">
            <v>CONSUMIDORES - GTC</v>
          </cell>
          <cell r="F1950">
            <v>140</v>
          </cell>
          <cell r="G1950">
            <v>140114.54999999999</v>
          </cell>
          <cell r="H1950">
            <v>140</v>
          </cell>
        </row>
        <row r="1951">
          <cell r="D1951">
            <v>22191005</v>
          </cell>
          <cell r="E1951" t="str">
            <v>CONSUMIDORES - GTB</v>
          </cell>
          <cell r="F1951">
            <v>231</v>
          </cell>
          <cell r="G1951">
            <v>231033.43</v>
          </cell>
          <cell r="H1951">
            <v>231</v>
          </cell>
        </row>
        <row r="1952">
          <cell r="D1952">
            <v>22191006</v>
          </cell>
          <cell r="E1952" t="str">
            <v>CONSUMIDORES - GTP</v>
          </cell>
          <cell r="F1952">
            <v>921</v>
          </cell>
          <cell r="G1952">
            <v>921043.35</v>
          </cell>
          <cell r="H1952">
            <v>921</v>
          </cell>
        </row>
        <row r="1953">
          <cell r="D1953">
            <v>22198</v>
          </cell>
          <cell r="E1953" t="str">
            <v>REVERSÃO/AMORTIZAÇÃO</v>
          </cell>
          <cell r="F1953">
            <v>375</v>
          </cell>
          <cell r="G1953">
            <v>373778.35</v>
          </cell>
          <cell r="H1953">
            <v>374</v>
          </cell>
        </row>
        <row r="1954">
          <cell r="D1954">
            <v>22198001</v>
          </cell>
          <cell r="E1954" t="str">
            <v>REVERSÃO</v>
          </cell>
          <cell r="F1954">
            <v>30</v>
          </cell>
          <cell r="G1954">
            <v>29999.85</v>
          </cell>
          <cell r="H1954">
            <v>30</v>
          </cell>
        </row>
        <row r="1955">
          <cell r="D1955">
            <v>22198002</v>
          </cell>
          <cell r="E1955" t="str">
            <v>AMORTIZAÇÃO</v>
          </cell>
          <cell r="F1955">
            <v>345</v>
          </cell>
          <cell r="G1955">
            <v>343778.5</v>
          </cell>
          <cell r="H1955">
            <v>344</v>
          </cell>
        </row>
        <row r="1956">
          <cell r="D1956">
            <v>22199</v>
          </cell>
          <cell r="E1956" t="str">
            <v>OUTROS</v>
          </cell>
          <cell r="F1956">
            <v>224254</v>
          </cell>
          <cell r="G1956">
            <v>33348441.780000001</v>
          </cell>
          <cell r="H1956">
            <v>33348</v>
          </cell>
        </row>
        <row r="1957">
          <cell r="D1957">
            <v>22199001</v>
          </cell>
          <cell r="E1957" t="str">
            <v>FGTS/CONTA EMPRESA</v>
          </cell>
          <cell r="F1957">
            <v>563</v>
          </cell>
          <cell r="G1957">
            <v>563353.59999999998</v>
          </cell>
          <cell r="H1957">
            <v>563</v>
          </cell>
        </row>
        <row r="1958">
          <cell r="D1958">
            <v>22199002</v>
          </cell>
          <cell r="E1958" t="str">
            <v>ADIANTAMENTO P/AUMENTO DE CAPITAL ELETROBRAS</v>
          </cell>
          <cell r="F1958">
            <v>191710</v>
          </cell>
          <cell r="G1958">
            <v>0</v>
          </cell>
          <cell r="H1958">
            <v>0</v>
          </cell>
        </row>
        <row r="1959">
          <cell r="D1959">
            <v>22199003</v>
          </cell>
          <cell r="E1959" t="str">
            <v>AÇÃO CEAL X CODEVASF X CHESF</v>
          </cell>
          <cell r="F1959">
            <v>31981</v>
          </cell>
          <cell r="G1959">
            <v>32785088.18</v>
          </cell>
          <cell r="H1959">
            <v>32785</v>
          </cell>
        </row>
        <row r="1960">
          <cell r="D1960">
            <v>221990201</v>
          </cell>
          <cell r="E1960" t="str">
            <v>PARCELAMENTO ANEEL PRD</v>
          </cell>
          <cell r="F1960">
            <v>0</v>
          </cell>
          <cell r="G1960">
            <v>0</v>
          </cell>
          <cell r="H1960">
            <v>0</v>
          </cell>
        </row>
        <row r="1961">
          <cell r="D1961">
            <v>2219903</v>
          </cell>
          <cell r="E1961" t="str">
            <v>ACORDO PREFEITURA DE TERESINA</v>
          </cell>
          <cell r="F1961">
            <v>0</v>
          </cell>
          <cell r="G1961">
            <v>0</v>
          </cell>
          <cell r="H1961">
            <v>0</v>
          </cell>
        </row>
        <row r="1962">
          <cell r="D1962">
            <v>2223</v>
          </cell>
          <cell r="E1962" t="str">
            <v>OBRIGAÇÕES VINCULADAS À CONCESSÃO E PERMISSÃO DO SERVIÇO PÚBLICO DE ENERGIA ELÉTRICA</v>
          </cell>
          <cell r="F1962">
            <v>0</v>
          </cell>
          <cell r="G1962">
            <v>0</v>
          </cell>
          <cell r="H1962">
            <v>0</v>
          </cell>
        </row>
        <row r="1963">
          <cell r="D1963">
            <v>22233</v>
          </cell>
          <cell r="E1963" t="str">
            <v>DISTRIBUIÇÃO</v>
          </cell>
          <cell r="F1963">
            <v>0</v>
          </cell>
          <cell r="G1963">
            <v>0</v>
          </cell>
          <cell r="H1963">
            <v>0</v>
          </cell>
        </row>
        <row r="1964">
          <cell r="D1964">
            <v>222330102</v>
          </cell>
          <cell r="E1964" t="str">
            <v>PARTICIPAÇÃO FINANCEIRA DO CONSUMIDOR</v>
          </cell>
          <cell r="F1964">
            <v>50442</v>
          </cell>
          <cell r="G1964">
            <v>50441528.369999997</v>
          </cell>
          <cell r="H1964">
            <v>50442</v>
          </cell>
        </row>
        <row r="1965">
          <cell r="D1965">
            <v>222330103</v>
          </cell>
          <cell r="E1965" t="str">
            <v>DOAÇÕES E SUBVENÇÕES DESTINADAS A INVESTIMENTOS NO SERVIÇO CONCEDIDO</v>
          </cell>
          <cell r="F1965">
            <v>36143</v>
          </cell>
          <cell r="G1965">
            <v>36142820.770000003</v>
          </cell>
          <cell r="H1965">
            <v>36143</v>
          </cell>
        </row>
        <row r="1966">
          <cell r="D1966">
            <v>222330104</v>
          </cell>
          <cell r="E1966" t="str">
            <v>PROGRAMA DE EFICIÊNCIA ENERGÉTICA - PEE</v>
          </cell>
          <cell r="F1966">
            <v>156</v>
          </cell>
          <cell r="G1966">
            <v>155500</v>
          </cell>
          <cell r="H1966">
            <v>156</v>
          </cell>
        </row>
        <row r="1967">
          <cell r="D1967">
            <v>222330106</v>
          </cell>
          <cell r="E1967" t="str">
            <v>UNIV. DO SERVIÇO PÚBLICO DE ENERGIA ELÉTRICA</v>
          </cell>
          <cell r="F1967">
            <v>393224</v>
          </cell>
          <cell r="G1967">
            <v>393224346.19999999</v>
          </cell>
          <cell r="H1967">
            <v>393224</v>
          </cell>
        </row>
        <row r="1968">
          <cell r="D1968">
            <v>222330199</v>
          </cell>
          <cell r="E1968" t="str">
            <v>OUTROS</v>
          </cell>
          <cell r="F1968">
            <v>5296</v>
          </cell>
          <cell r="G1968">
            <v>5295613.3899999997</v>
          </cell>
          <cell r="H1968">
            <v>5296</v>
          </cell>
        </row>
        <row r="1969">
          <cell r="D1969">
            <v>2223301999</v>
          </cell>
          <cell r="E1969" t="str">
            <v>DIVERSOS</v>
          </cell>
          <cell r="F1969">
            <v>-485260</v>
          </cell>
          <cell r="G1969">
            <v>-485259808.73000002</v>
          </cell>
          <cell r="H1969">
            <v>-485260</v>
          </cell>
        </row>
        <row r="1970">
          <cell r="D1970">
            <v>222330199901</v>
          </cell>
          <cell r="E1970" t="str">
            <v>(-) TRANSF. IFRIC 12 - OBRIGAÇÕES ESPECIAIS EM SERVIÇO</v>
          </cell>
          <cell r="F1970">
            <v>-376412</v>
          </cell>
          <cell r="G1970">
            <v>-376411952.02999997</v>
          </cell>
          <cell r="H1970">
            <v>-376412</v>
          </cell>
        </row>
        <row r="1971">
          <cell r="D1971">
            <v>2223301999100</v>
          </cell>
          <cell r="E1971" t="str">
            <v>REVERSÃO VALOR DE REPOSIÇÃO - VNR</v>
          </cell>
          <cell r="F1971">
            <v>-108848</v>
          </cell>
          <cell r="G1971">
            <v>-108847856.7</v>
          </cell>
          <cell r="H1971">
            <v>-108848</v>
          </cell>
        </row>
        <row r="1972">
          <cell r="D1972">
            <v>2223302</v>
          </cell>
          <cell r="E1972" t="str">
            <v>(-) AMORTIZAÇÃO ACUMULADA - AIS</v>
          </cell>
          <cell r="F1972">
            <v>0</v>
          </cell>
          <cell r="G1972">
            <v>0</v>
          </cell>
          <cell r="H1972">
            <v>0</v>
          </cell>
        </row>
        <row r="1973">
          <cell r="D1973">
            <v>222330202</v>
          </cell>
          <cell r="E1973" t="str">
            <v>PARTICIPAÇÃO FINANCEIRA DO CONSUMIDOR</v>
          </cell>
          <cell r="F1973">
            <v>-13139</v>
          </cell>
          <cell r="G1973">
            <v>-14140645.390000001</v>
          </cell>
          <cell r="H1973">
            <v>-14141</v>
          </cell>
        </row>
        <row r="1974">
          <cell r="D1974">
            <v>222330203</v>
          </cell>
          <cell r="E1974" t="str">
            <v>DOAÇÕES E SUB. DEST.INVEST.NO SERV. CONCEDIDO</v>
          </cell>
          <cell r="F1974">
            <v>-14521</v>
          </cell>
          <cell r="G1974">
            <v>-15238338.67</v>
          </cell>
          <cell r="H1974">
            <v>-15238</v>
          </cell>
        </row>
        <row r="1975">
          <cell r="D1975">
            <v>222330204</v>
          </cell>
          <cell r="E1975" t="str">
            <v>PROGRAMA DE EFICIÊNCIA ENERGÉTICA - PEE</v>
          </cell>
          <cell r="F1975">
            <v>-81</v>
          </cell>
          <cell r="G1975">
            <v>-92587.33</v>
          </cell>
          <cell r="H1975">
            <v>-93</v>
          </cell>
        </row>
        <row r="1976">
          <cell r="D1976">
            <v>222330206</v>
          </cell>
          <cell r="E1976" t="str">
            <v>UNIV. DO SERV. PÚBLICO DE ENERGIA ELÉTRICA</v>
          </cell>
          <cell r="F1976">
            <v>-91530</v>
          </cell>
          <cell r="G1976">
            <v>-97195144.489999995</v>
          </cell>
          <cell r="H1976">
            <v>-97195</v>
          </cell>
        </row>
        <row r="1977">
          <cell r="D1977">
            <v>222330299</v>
          </cell>
          <cell r="E1977" t="str">
            <v>OUTROS</v>
          </cell>
          <cell r="F1977">
            <v>-1159</v>
          </cell>
          <cell r="G1977">
            <v>-1263880.52</v>
          </cell>
          <cell r="H1977">
            <v>-1264</v>
          </cell>
        </row>
        <row r="1978">
          <cell r="D1978">
            <v>2223302999</v>
          </cell>
          <cell r="E1978" t="str">
            <v>DIVERSOS</v>
          </cell>
          <cell r="F1978">
            <v>120430</v>
          </cell>
          <cell r="G1978">
            <v>127930596.40000001</v>
          </cell>
          <cell r="H1978">
            <v>127931</v>
          </cell>
        </row>
        <row r="1979">
          <cell r="D1979">
            <v>222330299901</v>
          </cell>
          <cell r="E1979" t="str">
            <v>AMORTIZAÇÃO OBRIGAÇÕES ESPECIAIS - IFRIC 12</v>
          </cell>
          <cell r="F1979">
            <v>120430</v>
          </cell>
          <cell r="G1979">
            <v>127930596.40000001</v>
          </cell>
          <cell r="H1979">
            <v>127931</v>
          </cell>
        </row>
        <row r="1980">
          <cell r="D1980">
            <v>2223303</v>
          </cell>
          <cell r="E1980" t="str">
            <v>LINHAS, REDES E SUBESTAÇÕES - ATIVO IMOBILIZADO EM CURSO</v>
          </cell>
          <cell r="F1980">
            <v>0</v>
          </cell>
          <cell r="G1980">
            <v>0</v>
          </cell>
          <cell r="H1980">
            <v>0</v>
          </cell>
        </row>
        <row r="1981">
          <cell r="D1981">
            <v>222330306</v>
          </cell>
          <cell r="E1981" t="str">
            <v>UNIV. DO SERVIÇO PÚBLICO DE ENERGIA ELÉTRICA</v>
          </cell>
          <cell r="F1981">
            <v>21102</v>
          </cell>
          <cell r="G1981">
            <v>22522476.859999999</v>
          </cell>
          <cell r="H1981">
            <v>22522</v>
          </cell>
        </row>
        <row r="1982">
          <cell r="D1982">
            <v>222330309</v>
          </cell>
          <cell r="E1982" t="str">
            <v>TRANSFERENCIA IFRIC</v>
          </cell>
          <cell r="F1982">
            <v>-12143</v>
          </cell>
          <cell r="G1982">
            <v>-14492005.49</v>
          </cell>
          <cell r="H1982">
            <v>-14492</v>
          </cell>
        </row>
        <row r="1983">
          <cell r="D1983">
            <v>222330399</v>
          </cell>
          <cell r="E1983" t="str">
            <v>DIVERSOS</v>
          </cell>
          <cell r="F1983">
            <v>-10379</v>
          </cell>
          <cell r="G1983">
            <v>-8030471.3700000001</v>
          </cell>
          <cell r="H1983">
            <v>-8030</v>
          </cell>
        </row>
        <row r="1984">
          <cell r="D1984">
            <v>22233039901</v>
          </cell>
          <cell r="E1984" t="str">
            <v>TRANSFERÊNCIA IFRIC 12</v>
          </cell>
          <cell r="F1984">
            <v>-13031</v>
          </cell>
          <cell r="G1984">
            <v>-13031206.92</v>
          </cell>
          <cell r="H1984">
            <v>-13031</v>
          </cell>
        </row>
        <row r="1985">
          <cell r="D1985">
            <v>22233039902</v>
          </cell>
          <cell r="E1985" t="str">
            <v>ULTRAPASSAGEM DE DEMANDA</v>
          </cell>
          <cell r="F1985">
            <v>5701</v>
          </cell>
          <cell r="G1985">
            <v>5701436.4500000002</v>
          </cell>
          <cell r="H1985">
            <v>5701</v>
          </cell>
        </row>
        <row r="1986">
          <cell r="D1986">
            <v>22233039903</v>
          </cell>
          <cell r="E1986" t="str">
            <v>EXCEDENTE DE REATIVO</v>
          </cell>
          <cell r="F1986">
            <v>16199</v>
          </cell>
          <cell r="G1986">
            <v>16198959.939999999</v>
          </cell>
          <cell r="H1986">
            <v>16199</v>
          </cell>
        </row>
        <row r="1987">
          <cell r="D1987">
            <v>22233039904</v>
          </cell>
          <cell r="E1987" t="str">
            <v>VIOLAÇÃO DOS INDICADORES NÍVEL DE TENSÃO</v>
          </cell>
          <cell r="F1987">
            <v>234</v>
          </cell>
          <cell r="G1987">
            <v>307161.40000000002</v>
          </cell>
          <cell r="H1987">
            <v>307</v>
          </cell>
        </row>
        <row r="1988">
          <cell r="D1988">
            <v>22233039905</v>
          </cell>
          <cell r="E1988" t="str">
            <v>TRANSFERENCIA IFRIC 12 - OBRIGAÇÕES ESPECIAIS EM CURSO</v>
          </cell>
          <cell r="F1988">
            <v>-29954</v>
          </cell>
          <cell r="G1988">
            <v>-40341804.840000004</v>
          </cell>
          <cell r="H1988">
            <v>-40342</v>
          </cell>
        </row>
        <row r="1989">
          <cell r="D1989">
            <v>22233039906</v>
          </cell>
          <cell r="E1989" t="str">
            <v>VIOLAÇÃO DE INDICADORES DE CONTINUIDADE</v>
          </cell>
          <cell r="F1989">
            <v>10472</v>
          </cell>
          <cell r="G1989">
            <v>23134982.600000001</v>
          </cell>
          <cell r="H1989">
            <v>23135</v>
          </cell>
        </row>
        <row r="1990">
          <cell r="D1990">
            <v>24</v>
          </cell>
          <cell r="E1990" t="str">
            <v>PATRIMÔNIO LÍQUIDO</v>
          </cell>
          <cell r="F1990">
            <v>-1052704</v>
          </cell>
          <cell r="G1990">
            <v>-481251685.66000003</v>
          </cell>
          <cell r="H1990">
            <v>-481252</v>
          </cell>
        </row>
        <row r="1991">
          <cell r="D1991">
            <v>2401</v>
          </cell>
          <cell r="E1991" t="str">
            <v>CAPITAL SOCIAL</v>
          </cell>
          <cell r="F1991">
            <v>734754</v>
          </cell>
          <cell r="G1991">
            <v>1284321491.9300001</v>
          </cell>
          <cell r="H1991">
            <v>1284321</v>
          </cell>
        </row>
        <row r="1992">
          <cell r="D1992">
            <v>24011</v>
          </cell>
          <cell r="E1992" t="str">
            <v>CAPITAL SUBSCRITO</v>
          </cell>
          <cell r="F1992">
            <v>734754</v>
          </cell>
          <cell r="G1992">
            <v>1284321491.9300001</v>
          </cell>
          <cell r="H1992">
            <v>1284321</v>
          </cell>
        </row>
        <row r="1993">
          <cell r="D1993">
            <v>2401101</v>
          </cell>
          <cell r="E1993" t="str">
            <v>AÇÕES ORDINÁRIAS</v>
          </cell>
          <cell r="F1993">
            <v>722323</v>
          </cell>
          <cell r="G1993">
            <v>1262151954.21</v>
          </cell>
          <cell r="H1993">
            <v>1262152</v>
          </cell>
        </row>
        <row r="1994">
          <cell r="D1994">
            <v>2401102</v>
          </cell>
          <cell r="E1994" t="str">
            <v>AÇÕES PREFERENCIAIS</v>
          </cell>
          <cell r="F1994">
            <v>12431</v>
          </cell>
          <cell r="G1994">
            <v>22169537.719999999</v>
          </cell>
          <cell r="H1994">
            <v>22170</v>
          </cell>
        </row>
        <row r="1995">
          <cell r="D1995">
            <v>2403</v>
          </cell>
          <cell r="E1995" t="str">
            <v>OUTROS RESULTADOS ABRANGENTES</v>
          </cell>
          <cell r="F1995">
            <v>-113569</v>
          </cell>
          <cell r="G1995">
            <v>-113569247.73999999</v>
          </cell>
          <cell r="H1995">
            <v>-113569</v>
          </cell>
        </row>
        <row r="1996">
          <cell r="D1996">
            <v>24031</v>
          </cell>
          <cell r="E1996" t="str">
            <v>AJUSTE DE AVALIAÇÃO PATRIMONIAL</v>
          </cell>
          <cell r="F1996">
            <v>-113569</v>
          </cell>
          <cell r="G1996">
            <v>-113569247.73999999</v>
          </cell>
          <cell r="H1996">
            <v>-113569</v>
          </cell>
        </row>
        <row r="1997">
          <cell r="D1997">
            <v>2403101</v>
          </cell>
          <cell r="E1997" t="str">
            <v>AJUSTES DE ELEMENTOS DO ATIVO</v>
          </cell>
          <cell r="F1997">
            <v>-72597</v>
          </cell>
          <cell r="G1997">
            <v>-72596782.090000004</v>
          </cell>
          <cell r="H1997">
            <v>-72597</v>
          </cell>
        </row>
        <row r="1998">
          <cell r="D1998">
            <v>240310101</v>
          </cell>
          <cell r="E1998" t="str">
            <v>RESERVA DE REAVALIAÇÃO</v>
          </cell>
          <cell r="F1998">
            <v>0</v>
          </cell>
          <cell r="G1998">
            <v>0</v>
          </cell>
          <cell r="H1998">
            <v>0</v>
          </cell>
        </row>
        <row r="1999">
          <cell r="D1999">
            <v>24031010101</v>
          </cell>
          <cell r="E1999" t="str">
            <v>REAVALIAÇÃO</v>
          </cell>
          <cell r="F1999">
            <v>10180</v>
          </cell>
          <cell r="G1999">
            <v>3108381.46</v>
          </cell>
          <cell r="H1999">
            <v>3108</v>
          </cell>
        </row>
        <row r="2000">
          <cell r="D2000">
            <v>24031010102</v>
          </cell>
          <cell r="E2000" t="str">
            <v>( - )REVERSÃO VALOR NOVO DE REPOSIÇÃO - VNR</v>
          </cell>
          <cell r="F2000">
            <v>-10180</v>
          </cell>
          <cell r="G2000">
            <v>-3108381.46</v>
          </cell>
          <cell r="H2000">
            <v>-3108</v>
          </cell>
        </row>
        <row r="2001">
          <cell r="D2001">
            <v>240310109</v>
          </cell>
          <cell r="E2001" t="str">
            <v>OUTROS</v>
          </cell>
          <cell r="F2001">
            <v>-72597</v>
          </cell>
          <cell r="G2001">
            <v>-72596782.090000004</v>
          </cell>
          <cell r="H2001">
            <v>-72597</v>
          </cell>
        </row>
        <row r="2002">
          <cell r="D2002">
            <v>24031010901</v>
          </cell>
          <cell r="E2002" t="str">
            <v>AJUSTE DE ATIVOS IFRIC 12</v>
          </cell>
          <cell r="F2002">
            <v>-45595</v>
          </cell>
          <cell r="G2002">
            <v>-45595090.140000001</v>
          </cell>
          <cell r="H2002">
            <v>-45595</v>
          </cell>
        </row>
        <row r="2003">
          <cell r="D2003">
            <v>24031010902</v>
          </cell>
          <cell r="E2003" t="str">
            <v>AJUSTES DE ATIVOS REGULATORIOS - CPC</v>
          </cell>
          <cell r="F2003">
            <v>-40153</v>
          </cell>
          <cell r="G2003">
            <v>-40152645.100000001</v>
          </cell>
          <cell r="H2003">
            <v>-40153</v>
          </cell>
        </row>
        <row r="2004">
          <cell r="D2004">
            <v>24031010903</v>
          </cell>
          <cell r="E2004" t="str">
            <v>AJUSTE DE PASSIVO REGULATORIO - CPC</v>
          </cell>
          <cell r="F2004">
            <v>13151</v>
          </cell>
          <cell r="G2004">
            <v>13150953.15</v>
          </cell>
          <cell r="H2004">
            <v>13151</v>
          </cell>
        </row>
        <row r="2005">
          <cell r="D2005">
            <v>2403102</v>
          </cell>
          <cell r="E2005" t="str">
            <v>AJUSTES DE ELEMENTOS DO PASSIVO</v>
          </cell>
          <cell r="F2005">
            <v>-40972</v>
          </cell>
          <cell r="G2005">
            <v>-40972465.649999999</v>
          </cell>
          <cell r="H2005">
            <v>-40972</v>
          </cell>
        </row>
        <row r="2006">
          <cell r="D2006">
            <v>240310205</v>
          </cell>
          <cell r="E2006" t="str">
            <v>GANHOS E PERDAS ATUARIAIS</v>
          </cell>
          <cell r="F2006">
            <v>-40972</v>
          </cell>
          <cell r="G2006">
            <v>-40972465.649999999</v>
          </cell>
          <cell r="H2006">
            <v>-40972</v>
          </cell>
        </row>
        <row r="2007">
          <cell r="D2007">
            <v>2405</v>
          </cell>
          <cell r="E2007" t="str">
            <v>RECUROS DESTINADOS A AUMENTO DE CAPITAL</v>
          </cell>
          <cell r="F2007">
            <v>0</v>
          </cell>
          <cell r="G2007">
            <v>70.05</v>
          </cell>
          <cell r="H2007">
            <v>0</v>
          </cell>
        </row>
        <row r="2008">
          <cell r="D2008">
            <v>24051</v>
          </cell>
          <cell r="E2008" t="str">
            <v>ADIANTAMENTOS</v>
          </cell>
          <cell r="F2008">
            <v>0</v>
          </cell>
          <cell r="G2008">
            <v>70.05</v>
          </cell>
          <cell r="H2008">
            <v>0</v>
          </cell>
        </row>
        <row r="2009">
          <cell r="D2009">
            <v>24051001</v>
          </cell>
          <cell r="E2009" t="str">
            <v>QUOTAS</v>
          </cell>
          <cell r="F2009">
            <v>0</v>
          </cell>
          <cell r="G2009">
            <v>0.01</v>
          </cell>
          <cell r="H2009">
            <v>0</v>
          </cell>
        </row>
        <row r="2010">
          <cell r="D2010">
            <v>24051002</v>
          </cell>
          <cell r="E2010" t="str">
            <v>CORREÇÃO MONETÁRIA</v>
          </cell>
          <cell r="F2010">
            <v>0</v>
          </cell>
          <cell r="G2010">
            <v>70.040000000000006</v>
          </cell>
          <cell r="H2010">
            <v>0</v>
          </cell>
        </row>
        <row r="2011">
          <cell r="D2011">
            <v>2406</v>
          </cell>
          <cell r="E2011" t="str">
            <v>LUCROS OU PREJUIZOS ACUMULADOS</v>
          </cell>
          <cell r="F2011">
            <v>-1673889</v>
          </cell>
          <cell r="G2011">
            <v>-1652003999.9000001</v>
          </cell>
          <cell r="H2011">
            <v>-1652004</v>
          </cell>
        </row>
        <row r="2012">
          <cell r="D2012">
            <v>24061</v>
          </cell>
          <cell r="E2012" t="str">
            <v>LUCROS ACUMULADOS</v>
          </cell>
          <cell r="F2012">
            <v>162691</v>
          </cell>
          <cell r="G2012">
            <v>213266567.75999999</v>
          </cell>
          <cell r="H2012">
            <v>213267</v>
          </cell>
        </row>
        <row r="2013">
          <cell r="D2013">
            <v>24062</v>
          </cell>
          <cell r="E2013" t="str">
            <v>(-) PREJUÍZOS ACUMULADOS</v>
          </cell>
          <cell r="F2013">
            <v>-1834254</v>
          </cell>
          <cell r="G2013">
            <v>-1862944463.97</v>
          </cell>
          <cell r="H2013">
            <v>-1862944</v>
          </cell>
        </row>
        <row r="2014">
          <cell r="D2014">
            <v>24062001</v>
          </cell>
          <cell r="E2014" t="str">
            <v>(-) REVERSÃO/ADIÇÃO DE PREJUÍZO ACUMULADO</v>
          </cell>
          <cell r="F2014">
            <v>-2326</v>
          </cell>
          <cell r="G2014">
            <v>-2326103.69</v>
          </cell>
          <cell r="H2014">
            <v>-2326</v>
          </cell>
        </row>
        <row r="2015">
          <cell r="D2015">
            <v>4</v>
          </cell>
          <cell r="E2015" t="str">
            <v>CONTAS DO ATIVO</v>
          </cell>
          <cell r="F2015">
            <v>-168717</v>
          </cell>
          <cell r="G2015">
            <v>-188535046.69</v>
          </cell>
          <cell r="H2015">
            <v>-188535</v>
          </cell>
        </row>
        <row r="2016">
          <cell r="D2016">
            <v>41</v>
          </cell>
          <cell r="E2016" t="str">
            <v>BENS E DIREITOS PRÓPRIOS</v>
          </cell>
          <cell r="F2016">
            <v>-168717</v>
          </cell>
          <cell r="G2016">
            <v>-188535046.69</v>
          </cell>
          <cell r="H2016">
            <v>-188535</v>
          </cell>
        </row>
        <row r="2017">
          <cell r="D2017">
            <v>4102</v>
          </cell>
          <cell r="E2017" t="str">
            <v>ATIVO IMOBILIZADO - BENS TOTALMENTE DEPRECIADOS</v>
          </cell>
          <cell r="F2017">
            <v>-157733</v>
          </cell>
          <cell r="G2017">
            <v>-176570894.69</v>
          </cell>
          <cell r="H2017">
            <v>-176571</v>
          </cell>
        </row>
        <row r="2018">
          <cell r="D2018">
            <v>41023</v>
          </cell>
          <cell r="E2018" t="str">
            <v>DISTRIBUIÇÃO</v>
          </cell>
          <cell r="F2018">
            <v>-147775</v>
          </cell>
          <cell r="G2018">
            <v>-166527523.27000001</v>
          </cell>
          <cell r="H2018">
            <v>-166528</v>
          </cell>
        </row>
        <row r="2019">
          <cell r="D2019">
            <v>4102301</v>
          </cell>
          <cell r="E2019" t="str">
            <v>LINHAS, REDES E SUBESTAÇÕES - IMOBILIZADO EM SERVIÇO</v>
          </cell>
          <cell r="F2019">
            <v>-147775</v>
          </cell>
          <cell r="G2019">
            <v>-166527523.27000001</v>
          </cell>
          <cell r="H2019">
            <v>-166528</v>
          </cell>
        </row>
        <row r="2020">
          <cell r="D2020">
            <v>410230103</v>
          </cell>
          <cell r="E2020" t="str">
            <v>EDIFICAÇÕES, OBRAS CÍVIS E BENFEITORIAS</v>
          </cell>
          <cell r="F2020">
            <v>-1436</v>
          </cell>
          <cell r="G2020">
            <v>-2034100.12</v>
          </cell>
          <cell r="H2020">
            <v>-2034</v>
          </cell>
        </row>
        <row r="2021">
          <cell r="D2021">
            <v>410230104</v>
          </cell>
          <cell r="E2021" t="str">
            <v>MAQUINAS E EQUIPAMENTOS</v>
          </cell>
          <cell r="F2021">
            <v>-136572</v>
          </cell>
          <cell r="G2021">
            <v>-154692185.56</v>
          </cell>
          <cell r="H2021">
            <v>-154692</v>
          </cell>
        </row>
        <row r="2022">
          <cell r="D2022">
            <v>410230105</v>
          </cell>
          <cell r="E2022" t="str">
            <v>VEICULOS</v>
          </cell>
          <cell r="F2022">
            <v>-7066</v>
          </cell>
          <cell r="G2022">
            <v>-7066475.0700000003</v>
          </cell>
          <cell r="H2022">
            <v>-7066</v>
          </cell>
        </row>
        <row r="2023">
          <cell r="D2023">
            <v>410230106</v>
          </cell>
          <cell r="E2023" t="str">
            <v>MOVEIS E UTENSILIOS</v>
          </cell>
          <cell r="F2023">
            <v>-2701</v>
          </cell>
          <cell r="G2023">
            <v>-2734762.52</v>
          </cell>
          <cell r="H2023">
            <v>-2735</v>
          </cell>
        </row>
        <row r="2024">
          <cell r="D2024">
            <v>41024</v>
          </cell>
          <cell r="E2024" t="str">
            <v>ADMINISTRAÇÃO</v>
          </cell>
          <cell r="F2024">
            <v>-9958</v>
          </cell>
          <cell r="G2024">
            <v>-10043371.42</v>
          </cell>
          <cell r="H2024">
            <v>-10043</v>
          </cell>
        </row>
        <row r="2025">
          <cell r="D2025">
            <v>4102401</v>
          </cell>
          <cell r="E2025" t="str">
            <v>ADMINISTRAÇÃO CENTRAL - IMOBILIZADO EM SERVIÇO</v>
          </cell>
          <cell r="F2025">
            <v>-9958</v>
          </cell>
          <cell r="G2025">
            <v>-10043371.42</v>
          </cell>
          <cell r="H2025">
            <v>-10043</v>
          </cell>
        </row>
        <row r="2026">
          <cell r="D2026">
            <v>410240104</v>
          </cell>
          <cell r="E2026" t="str">
            <v>MÁQUINAS E EQUIPAMENTOS</v>
          </cell>
          <cell r="F2026">
            <v>-8242</v>
          </cell>
          <cell r="G2026">
            <v>-8328188.54</v>
          </cell>
          <cell r="H2026">
            <v>-8328</v>
          </cell>
        </row>
        <row r="2027">
          <cell r="D2027">
            <v>410240105</v>
          </cell>
          <cell r="E2027" t="str">
            <v>VEÍCULOS</v>
          </cell>
          <cell r="F2027">
            <v>-161</v>
          </cell>
          <cell r="G2027">
            <v>-160760</v>
          </cell>
          <cell r="H2027">
            <v>-161</v>
          </cell>
        </row>
        <row r="2028">
          <cell r="D2028">
            <v>410240106</v>
          </cell>
          <cell r="E2028" t="str">
            <v>MÓVEIS E UTENSÍLIOS</v>
          </cell>
          <cell r="F2028">
            <v>-1554</v>
          </cell>
          <cell r="G2028">
            <v>-1554422.88</v>
          </cell>
          <cell r="H2028">
            <v>-1554</v>
          </cell>
        </row>
        <row r="2029">
          <cell r="D2029">
            <v>4105</v>
          </cell>
          <cell r="E2029" t="str">
            <v>ATIVO INTANGIVEL - BENS TOTALMENTE AMORTIZADO</v>
          </cell>
          <cell r="F2029">
            <v>-10984</v>
          </cell>
          <cell r="G2029">
            <v>-11964152</v>
          </cell>
          <cell r="H2029">
            <v>-11964</v>
          </cell>
        </row>
        <row r="2030">
          <cell r="D2030">
            <v>41053</v>
          </cell>
          <cell r="E2030" t="str">
            <v>DISTRIBUIÇÃO</v>
          </cell>
          <cell r="F2030">
            <v>-3117</v>
          </cell>
          <cell r="G2030">
            <v>-3117488.48</v>
          </cell>
          <cell r="H2030">
            <v>-3117</v>
          </cell>
        </row>
        <row r="2031">
          <cell r="D2031">
            <v>4105301</v>
          </cell>
          <cell r="E2031" t="str">
            <v>LINHAS, REDES E SUBESTAÇOES - INTANGIVEL EM SERVIÇO</v>
          </cell>
          <cell r="F2031">
            <v>-3117</v>
          </cell>
          <cell r="G2031">
            <v>-3117488.48</v>
          </cell>
          <cell r="H2031">
            <v>-3117</v>
          </cell>
        </row>
        <row r="2032">
          <cell r="D2032">
            <v>410530103</v>
          </cell>
          <cell r="E2032" t="str">
            <v>SOFTWARES</v>
          </cell>
          <cell r="F2032">
            <v>-3117</v>
          </cell>
          <cell r="G2032">
            <v>-3117488.48</v>
          </cell>
          <cell r="H2032">
            <v>-3117</v>
          </cell>
        </row>
        <row r="2033">
          <cell r="D2033">
            <v>41054</v>
          </cell>
          <cell r="E2033" t="str">
            <v>ADMINISTRAÇÃO</v>
          </cell>
          <cell r="F2033">
            <v>-7866</v>
          </cell>
          <cell r="G2033">
            <v>-8846663.5199999996</v>
          </cell>
          <cell r="H2033">
            <v>-8847</v>
          </cell>
        </row>
        <row r="2034">
          <cell r="D2034">
            <v>4105401</v>
          </cell>
          <cell r="E2034" t="str">
            <v>ADMINISTRAÇÃO CENTRAL - INTANGIVEL EM SERVIÇO</v>
          </cell>
          <cell r="F2034">
            <v>-7866</v>
          </cell>
          <cell r="G2034">
            <v>-8846663.5199999996</v>
          </cell>
          <cell r="H2034">
            <v>-8847</v>
          </cell>
        </row>
        <row r="2035">
          <cell r="D2035">
            <v>410540103</v>
          </cell>
          <cell r="E2035" t="str">
            <v>SOFTWARES</v>
          </cell>
          <cell r="F2035">
            <v>-7866</v>
          </cell>
          <cell r="G2035">
            <v>-8846663.5199999996</v>
          </cell>
          <cell r="H2035">
            <v>-8847</v>
          </cell>
        </row>
        <row r="2036">
          <cell r="D2036">
            <v>5</v>
          </cell>
          <cell r="E2036" t="str">
            <v>CONTAS DE COMPENSAÇÃO DO PASSIVO</v>
          </cell>
          <cell r="F2036">
            <v>168717</v>
          </cell>
          <cell r="G2036">
            <v>188535046.69</v>
          </cell>
          <cell r="H2036">
            <v>188535</v>
          </cell>
        </row>
        <row r="2037">
          <cell r="D2037">
            <v>51</v>
          </cell>
          <cell r="E2037" t="str">
            <v>BENS E DIREITOS PRÓPRIOS</v>
          </cell>
          <cell r="F2037">
            <v>168717</v>
          </cell>
          <cell r="G2037">
            <v>188535046.69</v>
          </cell>
          <cell r="H2037">
            <v>188535</v>
          </cell>
        </row>
        <row r="2038">
          <cell r="D2038">
            <v>5102</v>
          </cell>
          <cell r="E2038" t="str">
            <v>ATIVO IMOBILIZADO - BENS TOTALMENTE DEPRECIADOS- CONTRAPARTIDA</v>
          </cell>
          <cell r="F2038">
            <v>157733</v>
          </cell>
          <cell r="G2038">
            <v>176570894.69</v>
          </cell>
          <cell r="H2038">
            <v>176571</v>
          </cell>
        </row>
        <row r="2039">
          <cell r="D2039">
            <v>51023</v>
          </cell>
          <cell r="E2039" t="str">
            <v>DISTRIBUIÇÃO</v>
          </cell>
          <cell r="F2039">
            <v>147775</v>
          </cell>
          <cell r="G2039">
            <v>166527523.27000001</v>
          </cell>
          <cell r="H2039">
            <v>166528</v>
          </cell>
        </row>
        <row r="2040">
          <cell r="D2040">
            <v>5102301</v>
          </cell>
          <cell r="E2040" t="str">
            <v>LINHAS, REDES E SUBESTAÇÕES - IMOBILIZADO EM SERVIÇO</v>
          </cell>
          <cell r="F2040">
            <v>147775</v>
          </cell>
          <cell r="G2040">
            <v>166527523.27000001</v>
          </cell>
          <cell r="H2040">
            <v>166528</v>
          </cell>
        </row>
        <row r="2041">
          <cell r="D2041">
            <v>510230103</v>
          </cell>
          <cell r="E2041" t="str">
            <v>EDIFICAÇÕES, OBRAS CÍVIS E BENFEITORIS</v>
          </cell>
          <cell r="F2041">
            <v>1436</v>
          </cell>
          <cell r="G2041">
            <v>2034100.12</v>
          </cell>
          <cell r="H2041">
            <v>2034</v>
          </cell>
        </row>
        <row r="2042">
          <cell r="D2042">
            <v>510230104</v>
          </cell>
          <cell r="E2042" t="str">
            <v>MÁQUINAS E EQUIPAMENTOS</v>
          </cell>
          <cell r="F2042">
            <v>136572</v>
          </cell>
          <cell r="G2042">
            <v>154692185.56</v>
          </cell>
          <cell r="H2042">
            <v>154692</v>
          </cell>
        </row>
        <row r="2043">
          <cell r="D2043">
            <v>510230105</v>
          </cell>
          <cell r="E2043" t="str">
            <v>VEÍCULOS</v>
          </cell>
          <cell r="F2043">
            <v>7066</v>
          </cell>
          <cell r="G2043">
            <v>7066475.0700000003</v>
          </cell>
          <cell r="H2043">
            <v>7066</v>
          </cell>
        </row>
        <row r="2044">
          <cell r="D2044">
            <v>510230106</v>
          </cell>
          <cell r="E2044" t="str">
            <v>MÓVEIS E UTENSÍLIOS</v>
          </cell>
          <cell r="F2044">
            <v>2701</v>
          </cell>
          <cell r="G2044">
            <v>2734762.52</v>
          </cell>
          <cell r="H2044">
            <v>2735</v>
          </cell>
        </row>
        <row r="2045">
          <cell r="D2045">
            <v>51024</v>
          </cell>
          <cell r="E2045" t="str">
            <v>ADMINISTRAÇÃO</v>
          </cell>
          <cell r="F2045">
            <v>9958</v>
          </cell>
          <cell r="G2045">
            <v>10043371.42</v>
          </cell>
          <cell r="H2045">
            <v>10043</v>
          </cell>
        </row>
        <row r="2046">
          <cell r="D2046">
            <v>5102401</v>
          </cell>
          <cell r="E2046" t="str">
            <v>ADMINISTRAÇÃO CENTRAL - IMOBILIZADO EM SERVIÇO</v>
          </cell>
          <cell r="F2046">
            <v>9958</v>
          </cell>
          <cell r="G2046">
            <v>10043371.42</v>
          </cell>
          <cell r="H2046">
            <v>10043</v>
          </cell>
        </row>
        <row r="2047">
          <cell r="D2047">
            <v>510240104</v>
          </cell>
          <cell r="E2047" t="str">
            <v>MAQUINAS E EQUIPAMENTOS</v>
          </cell>
          <cell r="F2047">
            <v>8242</v>
          </cell>
          <cell r="G2047">
            <v>8328188.54</v>
          </cell>
          <cell r="H2047">
            <v>8328</v>
          </cell>
        </row>
        <row r="2048">
          <cell r="D2048">
            <v>510240105</v>
          </cell>
          <cell r="E2048" t="str">
            <v>VEICULOS</v>
          </cell>
          <cell r="F2048">
            <v>161</v>
          </cell>
          <cell r="G2048">
            <v>160760</v>
          </cell>
          <cell r="H2048">
            <v>161</v>
          </cell>
        </row>
        <row r="2049">
          <cell r="D2049">
            <v>510240106</v>
          </cell>
          <cell r="E2049" t="str">
            <v>MOVEIS E UTENSÍLIOS</v>
          </cell>
          <cell r="F2049">
            <v>1554</v>
          </cell>
          <cell r="G2049">
            <v>1554422.88</v>
          </cell>
          <cell r="H2049">
            <v>1554</v>
          </cell>
        </row>
        <row r="2050">
          <cell r="D2050">
            <v>5105</v>
          </cell>
          <cell r="E2050" t="str">
            <v>ATIVO INTANGIVEL - BENS TOTALMENTE AMORTIZADO</v>
          </cell>
          <cell r="F2050">
            <v>10984</v>
          </cell>
          <cell r="G2050">
            <v>11964152</v>
          </cell>
          <cell r="H2050">
            <v>11964</v>
          </cell>
        </row>
        <row r="2051">
          <cell r="D2051">
            <v>51053</v>
          </cell>
          <cell r="E2051" t="str">
            <v>DISTRIBUIÇÃO</v>
          </cell>
          <cell r="F2051">
            <v>3117</v>
          </cell>
          <cell r="G2051">
            <v>3117488.48</v>
          </cell>
          <cell r="H2051">
            <v>3117</v>
          </cell>
        </row>
        <row r="2052">
          <cell r="D2052">
            <v>5105301</v>
          </cell>
          <cell r="E2052" t="str">
            <v>LINHAS, REDES E SUBESTAÇOES - INTANGIVEL EM SERVIÇO</v>
          </cell>
          <cell r="F2052">
            <v>3117</v>
          </cell>
          <cell r="G2052">
            <v>3117488.48</v>
          </cell>
          <cell r="H2052">
            <v>3117</v>
          </cell>
        </row>
        <row r="2053">
          <cell r="D2053">
            <v>510530103</v>
          </cell>
          <cell r="E2053" t="str">
            <v>SOFTWARES</v>
          </cell>
          <cell r="F2053">
            <v>3117</v>
          </cell>
          <cell r="G2053">
            <v>3117488.48</v>
          </cell>
          <cell r="H2053">
            <v>3117</v>
          </cell>
        </row>
        <row r="2054">
          <cell r="D2054">
            <v>51054</v>
          </cell>
          <cell r="E2054" t="str">
            <v>ADMINISTRAÇÃO</v>
          </cell>
          <cell r="F2054">
            <v>7866</v>
          </cell>
          <cell r="G2054">
            <v>8846663.5199999996</v>
          </cell>
          <cell r="H2054">
            <v>8847</v>
          </cell>
        </row>
        <row r="2055">
          <cell r="D2055">
            <v>5105401</v>
          </cell>
          <cell r="E2055" t="str">
            <v>ADMINISTRAÇÃO CENTRAL - INTANGIVEL EM SERVIÇO</v>
          </cell>
          <cell r="F2055">
            <v>7866</v>
          </cell>
          <cell r="G2055">
            <v>8846663.5199999996</v>
          </cell>
          <cell r="H2055">
            <v>8847</v>
          </cell>
        </row>
        <row r="2056">
          <cell r="D2056">
            <v>510540103</v>
          </cell>
          <cell r="E2056" t="str">
            <v>SOFTWARES</v>
          </cell>
          <cell r="F2056">
            <v>7866</v>
          </cell>
          <cell r="G2056">
            <v>8846663.5199999996</v>
          </cell>
          <cell r="H2056">
            <v>8847</v>
          </cell>
        </row>
        <row r="2057">
          <cell r="D2057">
            <v>6</v>
          </cell>
          <cell r="E2057" t="str">
            <v>RESULTADO ANTES DA CSLL E DO IRPJ</v>
          </cell>
          <cell r="F2057">
            <v>123957</v>
          </cell>
          <cell r="G2057">
            <v>306389968.77999997</v>
          </cell>
          <cell r="H2057">
            <v>306390</v>
          </cell>
        </row>
        <row r="2058">
          <cell r="D2058">
            <v>61</v>
          </cell>
          <cell r="E2058" t="str">
            <v>RESULTADO DAS ATIVIDADES</v>
          </cell>
          <cell r="F2058">
            <v>180217</v>
          </cell>
          <cell r="G2058">
            <v>351352632.44999999</v>
          </cell>
          <cell r="H2058">
            <v>351353</v>
          </cell>
        </row>
        <row r="2059">
          <cell r="D2059">
            <v>6101</v>
          </cell>
          <cell r="E2059" t="str">
            <v>RECEITA LÍQUIDA</v>
          </cell>
          <cell r="F2059">
            <v>1919042</v>
          </cell>
          <cell r="G2059">
            <v>1063143521.08</v>
          </cell>
          <cell r="H2059">
            <v>1063144</v>
          </cell>
        </row>
        <row r="2060">
          <cell r="D2060">
            <v>61013</v>
          </cell>
          <cell r="E2060" t="str">
            <v>DISTRIBUIÇÃO</v>
          </cell>
          <cell r="F2060">
            <v>1919042</v>
          </cell>
          <cell r="G2060">
            <v>1063143521.08</v>
          </cell>
          <cell r="H2060">
            <v>1063144</v>
          </cell>
        </row>
        <row r="2061">
          <cell r="D2061">
            <v>6101301</v>
          </cell>
          <cell r="E2061" t="str">
            <v>FORNECIMENTO - FATURADO</v>
          </cell>
          <cell r="F2061">
            <v>2073783</v>
          </cell>
          <cell r="G2061">
            <v>897989808.79999995</v>
          </cell>
          <cell r="H2061">
            <v>897990</v>
          </cell>
        </row>
        <row r="2062">
          <cell r="D2062">
            <v>610130101</v>
          </cell>
          <cell r="E2062" t="str">
            <v>RESIDENCIAL</v>
          </cell>
          <cell r="F2062">
            <v>1038567</v>
          </cell>
          <cell r="G2062">
            <v>425503372.66000003</v>
          </cell>
          <cell r="H2062">
            <v>425503</v>
          </cell>
        </row>
        <row r="2063">
          <cell r="D2063">
            <v>61013010101</v>
          </cell>
          <cell r="E2063" t="str">
            <v>Consumidor cativo</v>
          </cell>
          <cell r="F2063">
            <v>998551</v>
          </cell>
          <cell r="G2063">
            <v>426444940.75</v>
          </cell>
          <cell r="H2063">
            <v>426445</v>
          </cell>
        </row>
        <row r="2064">
          <cell r="D2064">
            <v>61013010102</v>
          </cell>
          <cell r="E2064" t="str">
            <v>Bandeiras tarifárias</v>
          </cell>
          <cell r="F2064">
            <v>40016</v>
          </cell>
          <cell r="G2064">
            <v>-941412.65</v>
          </cell>
          <cell r="H2064">
            <v>-941</v>
          </cell>
        </row>
        <row r="2065">
          <cell r="D2065">
            <v>61013010103</v>
          </cell>
          <cell r="E2065" t="str">
            <v>ENCARGO DE CAPACIDADE EMERGENCIAL</v>
          </cell>
          <cell r="F2065">
            <v>-1</v>
          </cell>
          <cell r="G2065">
            <v>-155.44</v>
          </cell>
          <cell r="H2065">
            <v>0</v>
          </cell>
        </row>
        <row r="2066">
          <cell r="D2066">
            <v>610130102</v>
          </cell>
          <cell r="E2066" t="str">
            <v>INDUSTRIAL</v>
          </cell>
          <cell r="F2066">
            <v>141227</v>
          </cell>
          <cell r="G2066">
            <v>59352053.579999998</v>
          </cell>
          <cell r="H2066">
            <v>59352</v>
          </cell>
        </row>
        <row r="2067">
          <cell r="D2067">
            <v>61013010201</v>
          </cell>
          <cell r="E2067" t="str">
            <v>Consumidor cativo</v>
          </cell>
          <cell r="F2067">
            <v>134289</v>
          </cell>
          <cell r="G2067">
            <v>59164012.939999998</v>
          </cell>
          <cell r="H2067">
            <v>59164</v>
          </cell>
        </row>
        <row r="2068">
          <cell r="D2068">
            <v>61013010202</v>
          </cell>
          <cell r="E2068" t="str">
            <v>Bandeiras tarifárias</v>
          </cell>
          <cell r="F2068">
            <v>6939</v>
          </cell>
          <cell r="G2068">
            <v>188046.93</v>
          </cell>
          <cell r="H2068">
            <v>188</v>
          </cell>
        </row>
        <row r="2069">
          <cell r="D2069">
            <v>61013010203</v>
          </cell>
          <cell r="E2069" t="str">
            <v>ENCARGO DE CAPACIDADE EMERGENCIAL</v>
          </cell>
          <cell r="F2069">
            <v>0</v>
          </cell>
          <cell r="G2069">
            <v>-6.29</v>
          </cell>
          <cell r="H2069">
            <v>0</v>
          </cell>
        </row>
        <row r="2070">
          <cell r="D2070">
            <v>610130103</v>
          </cell>
          <cell r="E2070" t="str">
            <v>COMERCIAL</v>
          </cell>
          <cell r="F2070">
            <v>515548</v>
          </cell>
          <cell r="G2070">
            <v>241625938</v>
          </cell>
          <cell r="H2070">
            <v>241626</v>
          </cell>
        </row>
        <row r="2071">
          <cell r="D2071">
            <v>61013010301</v>
          </cell>
          <cell r="E2071" t="str">
            <v>Consumidor cativo</v>
          </cell>
          <cell r="F2071">
            <v>493583</v>
          </cell>
          <cell r="G2071">
            <v>241078778.02000001</v>
          </cell>
          <cell r="H2071">
            <v>241079</v>
          </cell>
        </row>
        <row r="2072">
          <cell r="D2072">
            <v>61013010302</v>
          </cell>
          <cell r="E2072" t="str">
            <v>Bandeiras tarifárias</v>
          </cell>
          <cell r="F2072">
            <v>21964</v>
          </cell>
          <cell r="G2072">
            <v>547239.64</v>
          </cell>
          <cell r="H2072">
            <v>547</v>
          </cell>
        </row>
        <row r="2073">
          <cell r="D2073">
            <v>61013010303</v>
          </cell>
          <cell r="E2073" t="str">
            <v>ENCARGO DE CAPACIDADE EMERGENCIAL</v>
          </cell>
          <cell r="F2073">
            <v>0</v>
          </cell>
          <cell r="G2073">
            <v>-79.66</v>
          </cell>
          <cell r="H2073">
            <v>0</v>
          </cell>
        </row>
        <row r="2074">
          <cell r="D2074">
            <v>610130104</v>
          </cell>
          <cell r="E2074" t="str">
            <v>RURAL</v>
          </cell>
          <cell r="F2074">
            <v>71066</v>
          </cell>
          <cell r="G2074">
            <v>27423907.620000001</v>
          </cell>
          <cell r="H2074">
            <v>27424</v>
          </cell>
        </row>
        <row r="2075">
          <cell r="D2075">
            <v>61013010401</v>
          </cell>
          <cell r="E2075" t="str">
            <v>Consumidor cativo</v>
          </cell>
          <cell r="F2075">
            <v>67807</v>
          </cell>
          <cell r="G2075">
            <v>27419062.260000002</v>
          </cell>
          <cell r="H2075">
            <v>27419</v>
          </cell>
        </row>
        <row r="2076">
          <cell r="D2076">
            <v>61013010402</v>
          </cell>
          <cell r="E2076" t="str">
            <v>Bandeiras tarifárias</v>
          </cell>
          <cell r="F2076">
            <v>3259</v>
          </cell>
          <cell r="G2076">
            <v>4845.3599999999997</v>
          </cell>
          <cell r="H2076">
            <v>5</v>
          </cell>
        </row>
        <row r="2077">
          <cell r="D2077">
            <v>610130105</v>
          </cell>
          <cell r="E2077" t="str">
            <v>PODER PÚBLICO</v>
          </cell>
          <cell r="F2077">
            <v>119035</v>
          </cell>
          <cell r="G2077">
            <v>61647054.590000004</v>
          </cell>
          <cell r="H2077">
            <v>61647</v>
          </cell>
        </row>
        <row r="2078">
          <cell r="D2078">
            <v>61013010501</v>
          </cell>
          <cell r="E2078" t="str">
            <v>Consumidor cativo</v>
          </cell>
          <cell r="F2078">
            <v>113976</v>
          </cell>
          <cell r="G2078">
            <v>61504045.990000002</v>
          </cell>
          <cell r="H2078">
            <v>61504</v>
          </cell>
        </row>
        <row r="2079">
          <cell r="D2079">
            <v>61013010502</v>
          </cell>
          <cell r="E2079" t="str">
            <v>Bandeiras tarifárias</v>
          </cell>
          <cell r="F2079">
            <v>5059</v>
          </cell>
          <cell r="G2079">
            <v>143008.6</v>
          </cell>
          <cell r="H2079">
            <v>143</v>
          </cell>
        </row>
        <row r="2080">
          <cell r="D2080">
            <v>610130106</v>
          </cell>
          <cell r="E2080" t="str">
            <v>ILUMINAÇÃO PÚBLICA</v>
          </cell>
          <cell r="F2080">
            <v>93257</v>
          </cell>
          <cell r="G2080">
            <v>36643784.170000002</v>
          </cell>
          <cell r="H2080">
            <v>36644</v>
          </cell>
        </row>
        <row r="2081">
          <cell r="D2081">
            <v>61013010601</v>
          </cell>
          <cell r="E2081" t="str">
            <v>Consumidor cativo</v>
          </cell>
          <cell r="F2081">
            <v>86716</v>
          </cell>
          <cell r="G2081">
            <v>38082031.439999998</v>
          </cell>
          <cell r="H2081">
            <v>38082</v>
          </cell>
        </row>
        <row r="2082">
          <cell r="D2082">
            <v>61013010602</v>
          </cell>
          <cell r="E2082" t="str">
            <v>Bandeiras tarifárias</v>
          </cell>
          <cell r="F2082">
            <v>6541</v>
          </cell>
          <cell r="G2082">
            <v>-1438247.27</v>
          </cell>
          <cell r="H2082">
            <v>-1438</v>
          </cell>
        </row>
        <row r="2083">
          <cell r="D2083">
            <v>610130107</v>
          </cell>
          <cell r="E2083" t="str">
            <v>SERVIÇO PÚBLICO</v>
          </cell>
          <cell r="F2083">
            <v>95083</v>
          </cell>
          <cell r="G2083">
            <v>45793698.18</v>
          </cell>
          <cell r="H2083">
            <v>45794</v>
          </cell>
        </row>
        <row r="2084">
          <cell r="D2084">
            <v>61013010701</v>
          </cell>
          <cell r="E2084" t="str">
            <v>Consumidor cativo</v>
          </cell>
          <cell r="F2084">
            <v>89616</v>
          </cell>
          <cell r="G2084">
            <v>45650182.5</v>
          </cell>
          <cell r="H2084">
            <v>45650</v>
          </cell>
        </row>
        <row r="2085">
          <cell r="D2085">
            <v>61013010702</v>
          </cell>
          <cell r="E2085" t="str">
            <v>Bandeiras tarifárias</v>
          </cell>
          <cell r="F2085">
            <v>5467</v>
          </cell>
          <cell r="G2085">
            <v>143515.68</v>
          </cell>
          <cell r="H2085">
            <v>144</v>
          </cell>
        </row>
        <row r="2086">
          <cell r="D2086">
            <v>610130108</v>
          </cell>
          <cell r="E2086" t="str">
            <v>( - ) REMUNERAÇÃO WACC REGULATÓRIO - IFRIC 12</v>
          </cell>
          <cell r="F2086">
            <v>0</v>
          </cell>
          <cell r="G2086">
            <v>0</v>
          </cell>
          <cell r="H2086">
            <v>0</v>
          </cell>
        </row>
        <row r="2087">
          <cell r="D2087">
            <v>6101302</v>
          </cell>
          <cell r="E2087" t="str">
            <v>FORNECIMENTO - NÃO FATURADO</v>
          </cell>
          <cell r="F2087">
            <v>4093</v>
          </cell>
          <cell r="G2087">
            <v>-1108665.42</v>
          </cell>
          <cell r="H2087">
            <v>-1109</v>
          </cell>
        </row>
        <row r="2088">
          <cell r="D2088">
            <v>610130201</v>
          </cell>
          <cell r="E2088" t="str">
            <v>RESIDENCIAL</v>
          </cell>
          <cell r="F2088">
            <v>3833</v>
          </cell>
          <cell r="G2088">
            <v>-130531.8</v>
          </cell>
          <cell r="H2088">
            <v>-131</v>
          </cell>
        </row>
        <row r="2089">
          <cell r="D2089">
            <v>610130202</v>
          </cell>
          <cell r="E2089" t="str">
            <v>INDUSTRIAL</v>
          </cell>
          <cell r="F2089">
            <v>-260</v>
          </cell>
          <cell r="G2089">
            <v>-197313.79</v>
          </cell>
          <cell r="H2089">
            <v>-197</v>
          </cell>
        </row>
        <row r="2090">
          <cell r="D2090">
            <v>610130203</v>
          </cell>
          <cell r="E2090" t="str">
            <v>COMERCIAL</v>
          </cell>
          <cell r="F2090">
            <v>210</v>
          </cell>
          <cell r="G2090">
            <v>-324160.90999999997</v>
          </cell>
          <cell r="H2090">
            <v>-324</v>
          </cell>
        </row>
        <row r="2091">
          <cell r="D2091">
            <v>610130204</v>
          </cell>
          <cell r="E2091" t="str">
            <v>RURAL</v>
          </cell>
          <cell r="F2091">
            <v>107</v>
          </cell>
          <cell r="G2091">
            <v>-404935.74</v>
          </cell>
          <cell r="H2091">
            <v>-405</v>
          </cell>
        </row>
        <row r="2092">
          <cell r="D2092">
            <v>610130205</v>
          </cell>
          <cell r="E2092" t="str">
            <v>PODER PÚBLICO</v>
          </cell>
          <cell r="F2092">
            <v>238</v>
          </cell>
          <cell r="G2092">
            <v>49959.31</v>
          </cell>
          <cell r="H2092">
            <v>50</v>
          </cell>
        </row>
        <row r="2093">
          <cell r="D2093">
            <v>610130206</v>
          </cell>
          <cell r="E2093" t="str">
            <v>ILUMINAÇÃO PÚBLICA</v>
          </cell>
          <cell r="F2093">
            <v>4</v>
          </cell>
          <cell r="G2093">
            <v>73853.83</v>
          </cell>
          <cell r="H2093">
            <v>74</v>
          </cell>
        </row>
        <row r="2094">
          <cell r="D2094">
            <v>610130207</v>
          </cell>
          <cell r="E2094" t="str">
            <v>SERVIÇO PÚBLICO</v>
          </cell>
          <cell r="F2094">
            <v>-39</v>
          </cell>
          <cell r="G2094">
            <v>-175536.32</v>
          </cell>
          <cell r="H2094">
            <v>-176</v>
          </cell>
        </row>
        <row r="2095">
          <cell r="D2095">
            <v>6101304</v>
          </cell>
          <cell r="E2095" t="str">
            <v>(-) TRANSFERÊNCIA</v>
          </cell>
          <cell r="F2095">
            <v>-954076</v>
          </cell>
          <cell r="G2095">
            <v>-495490685.81</v>
          </cell>
          <cell r="H2095">
            <v>-495491</v>
          </cell>
        </row>
        <row r="2096">
          <cell r="D2096">
            <v>610130402</v>
          </cell>
          <cell r="E2096" t="str">
            <v>Transferência para TUSD de Consumidore Cativos</v>
          </cell>
          <cell r="F2096">
            <v>-959726</v>
          </cell>
          <cell r="G2096">
            <v>-495490685.81</v>
          </cell>
          <cell r="H2096">
            <v>-495491</v>
          </cell>
        </row>
        <row r="2097">
          <cell r="D2097">
            <v>610130403</v>
          </cell>
          <cell r="E2097" t="str">
            <v>TRANSFERÊNCIA PARA OBRIGAÇÕES ESPECIAIS - AIC - ULTRAPASSAGEM DE DEMANDA</v>
          </cell>
          <cell r="F2097">
            <v>1397</v>
          </cell>
          <cell r="G2097">
            <v>0</v>
          </cell>
          <cell r="H2097">
            <v>0</v>
          </cell>
        </row>
        <row r="2098">
          <cell r="D2098">
            <v>610130404</v>
          </cell>
          <cell r="E2098" t="str">
            <v>TRANSFERÊNCIA PARA OBRIGAÇÕES ESPECIAIS - AIC - EXCEDENTE DE REATIVOS</v>
          </cell>
          <cell r="F2098">
            <v>4252</v>
          </cell>
          <cell r="G2098">
            <v>0</v>
          </cell>
          <cell r="H2098">
            <v>0</v>
          </cell>
        </row>
        <row r="2099">
          <cell r="D2099">
            <v>6101305</v>
          </cell>
          <cell r="E2099" t="str">
            <v>TARIFA DE USO DO SISTEMA DE DISTRIBUIÇÃO - TUSD</v>
          </cell>
          <cell r="F2099">
            <v>1011745</v>
          </cell>
          <cell r="G2099">
            <v>530903241.92000002</v>
          </cell>
          <cell r="H2099">
            <v>530903</v>
          </cell>
        </row>
        <row r="2100">
          <cell r="D2100">
            <v>610130501</v>
          </cell>
          <cell r="E2100" t="str">
            <v>CONSUMIDORES CATIVOS</v>
          </cell>
          <cell r="F2100">
            <v>959726</v>
          </cell>
          <cell r="G2100">
            <v>495490685.81</v>
          </cell>
          <cell r="H2100">
            <v>495491</v>
          </cell>
        </row>
        <row r="2101">
          <cell r="D2101">
            <v>61013050101</v>
          </cell>
          <cell r="E2101" t="str">
            <v>Residencial</v>
          </cell>
          <cell r="F2101">
            <v>538602</v>
          </cell>
          <cell r="G2101">
            <v>261209697.11000001</v>
          </cell>
          <cell r="H2101">
            <v>261210</v>
          </cell>
        </row>
        <row r="2102">
          <cell r="D2102">
            <v>61013050102</v>
          </cell>
          <cell r="E2102" t="str">
            <v>Industrial</v>
          </cell>
          <cell r="F2102">
            <v>49658</v>
          </cell>
          <cell r="G2102">
            <v>26535120.989999998</v>
          </cell>
          <cell r="H2102">
            <v>26535</v>
          </cell>
        </row>
        <row r="2103">
          <cell r="D2103">
            <v>61013050103</v>
          </cell>
          <cell r="E2103" t="str">
            <v>Comercial</v>
          </cell>
          <cell r="F2103">
            <v>219341</v>
          </cell>
          <cell r="G2103">
            <v>127307392.23999999</v>
          </cell>
          <cell r="H2103">
            <v>127307</v>
          </cell>
        </row>
        <row r="2104">
          <cell r="D2104">
            <v>61013050104</v>
          </cell>
          <cell r="E2104" t="str">
            <v>Rural</v>
          </cell>
          <cell r="F2104">
            <v>21698</v>
          </cell>
          <cell r="G2104">
            <v>3847295.31</v>
          </cell>
          <cell r="H2104">
            <v>3847</v>
          </cell>
        </row>
        <row r="2105">
          <cell r="D2105">
            <v>61013050105</v>
          </cell>
          <cell r="E2105" t="str">
            <v>Poder Público</v>
          </cell>
          <cell r="F2105">
            <v>48916</v>
          </cell>
          <cell r="G2105">
            <v>32927445.170000002</v>
          </cell>
          <cell r="H2105">
            <v>32927</v>
          </cell>
        </row>
        <row r="2106">
          <cell r="D2106">
            <v>61013050106</v>
          </cell>
          <cell r="E2106" t="str">
            <v>Iluminação Pública</v>
          </cell>
          <cell r="F2106">
            <v>45552</v>
          </cell>
          <cell r="G2106">
            <v>22945214.800000001</v>
          </cell>
          <cell r="H2106">
            <v>22945</v>
          </cell>
        </row>
        <row r="2107">
          <cell r="D2107">
            <v>61013050107</v>
          </cell>
          <cell r="E2107" t="str">
            <v>Serviço Público</v>
          </cell>
          <cell r="F2107">
            <v>35959</v>
          </cell>
          <cell r="G2107">
            <v>20718520.190000001</v>
          </cell>
          <cell r="H2107">
            <v>20719</v>
          </cell>
        </row>
        <row r="2108">
          <cell r="D2108">
            <v>610130502</v>
          </cell>
          <cell r="E2108" t="str">
            <v>CONSUMIDORES LIVRES</v>
          </cell>
          <cell r="F2108">
            <v>48320</v>
          </cell>
          <cell r="G2108">
            <v>33132594.809999999</v>
          </cell>
          <cell r="H2108">
            <v>33133</v>
          </cell>
        </row>
        <row r="2109">
          <cell r="D2109">
            <v>610130503</v>
          </cell>
          <cell r="E2109" t="str">
            <v>ENCARGOS DE CONEXÃO DE AGENTES DE GERAÇÃO</v>
          </cell>
          <cell r="F2109">
            <v>3699</v>
          </cell>
          <cell r="G2109">
            <v>2279961.2999999998</v>
          </cell>
          <cell r="H2109">
            <v>2280</v>
          </cell>
        </row>
        <row r="2110">
          <cell r="D2110">
            <v>6101306</v>
          </cell>
          <cell r="E2110" t="str">
            <v>SUPRIMENTO</v>
          </cell>
          <cell r="F2110">
            <v>115688</v>
          </cell>
          <cell r="G2110">
            <v>384059.94</v>
          </cell>
          <cell r="H2110">
            <v>384</v>
          </cell>
        </row>
        <row r="2111">
          <cell r="D2111">
            <v>610130601</v>
          </cell>
          <cell r="E2111" t="str">
            <v>SUPRIMENTO - CÂMARA DE COMERCIALIZAÇÃO DE ENERGIA ELÉTRICA - CCEE</v>
          </cell>
          <cell r="F2111">
            <v>114185</v>
          </cell>
          <cell r="G2111">
            <v>-380922.51</v>
          </cell>
          <cell r="H2111">
            <v>-381</v>
          </cell>
        </row>
        <row r="2112">
          <cell r="D2112">
            <v>610130602</v>
          </cell>
          <cell r="E2112" t="str">
            <v>SUPRIMENTO - AGENTES DE DISTRIBUIÇÃO</v>
          </cell>
          <cell r="F2112">
            <v>1503</v>
          </cell>
          <cell r="G2112">
            <v>764982.45</v>
          </cell>
          <cell r="H2112">
            <v>765</v>
          </cell>
        </row>
        <row r="2113">
          <cell r="D2113">
            <v>6101307</v>
          </cell>
          <cell r="E2113" t="str">
            <v>FORNECIMENTO - CVA ATIVA E PASSIVA</v>
          </cell>
          <cell r="F2113">
            <v>73970</v>
          </cell>
          <cell r="G2113">
            <v>140069192</v>
          </cell>
          <cell r="H2113">
            <v>140069</v>
          </cell>
        </row>
        <row r="2114">
          <cell r="D2114">
            <v>610130701</v>
          </cell>
          <cell r="E2114" t="str">
            <v>(+/-) CONSTITUIÇÃO</v>
          </cell>
          <cell r="F2114">
            <v>55058</v>
          </cell>
          <cell r="G2114">
            <v>194726542.69</v>
          </cell>
          <cell r="H2114">
            <v>194727</v>
          </cell>
        </row>
        <row r="2115">
          <cell r="D2115">
            <v>61013070101</v>
          </cell>
          <cell r="E2115" t="str">
            <v>Custo de aquisição de energia</v>
          </cell>
          <cell r="F2115">
            <v>25745</v>
          </cell>
          <cell r="G2115">
            <v>178939115.41</v>
          </cell>
          <cell r="H2115">
            <v>178939</v>
          </cell>
        </row>
        <row r="2116">
          <cell r="D2116">
            <v>61013070102</v>
          </cell>
          <cell r="E2116" t="str">
            <v>Proinfa</v>
          </cell>
          <cell r="F2116">
            <v>1127</v>
          </cell>
          <cell r="G2116">
            <v>1810798.78</v>
          </cell>
          <cell r="H2116">
            <v>1811</v>
          </cell>
        </row>
        <row r="2117">
          <cell r="D2117">
            <v>61013070103</v>
          </cell>
          <cell r="E2117" t="str">
            <v>Transporte de Energia pela Rede Básica</v>
          </cell>
          <cell r="F2117">
            <v>11490</v>
          </cell>
          <cell r="G2117">
            <v>6142397.4900000002</v>
          </cell>
          <cell r="H2117">
            <v>6142</v>
          </cell>
        </row>
        <row r="2118">
          <cell r="D2118">
            <v>61013070104</v>
          </cell>
          <cell r="E2118" t="str">
            <v>Encargos de Serviços de Sistema - ESS</v>
          </cell>
          <cell r="F2118">
            <v>3398</v>
          </cell>
          <cell r="G2118">
            <v>-2277314.9300000002</v>
          </cell>
          <cell r="H2118">
            <v>-2277</v>
          </cell>
        </row>
        <row r="2119">
          <cell r="D2119">
            <v>61013070105</v>
          </cell>
          <cell r="E2119" t="str">
            <v>Conta de Desenvolvimento Energético - CDE</v>
          </cell>
          <cell r="F2119">
            <v>13298</v>
          </cell>
          <cell r="G2119">
            <v>6181855.9299999997</v>
          </cell>
          <cell r="H2119">
            <v>6182</v>
          </cell>
        </row>
        <row r="2120">
          <cell r="D2120">
            <v>61013070106</v>
          </cell>
          <cell r="E2120" t="str">
            <v>Outros</v>
          </cell>
          <cell r="G2120">
            <v>3929690.01</v>
          </cell>
          <cell r="H2120">
            <v>3930</v>
          </cell>
        </row>
        <row r="2121">
          <cell r="D2121">
            <v>6101307010607</v>
          </cell>
          <cell r="E2121" t="str">
            <v>CVA BANDEIRA ENERGIA</v>
          </cell>
          <cell r="G2121">
            <v>3929690.01</v>
          </cell>
          <cell r="H2121">
            <v>3930</v>
          </cell>
        </row>
        <row r="2122">
          <cell r="D2122">
            <v>610130702</v>
          </cell>
          <cell r="E2122" t="str">
            <v>(+/-) AMORTIZAÇÃO</v>
          </cell>
          <cell r="F2122">
            <v>18911</v>
          </cell>
          <cell r="G2122">
            <v>-54657350.689999998</v>
          </cell>
          <cell r="H2122">
            <v>-54657</v>
          </cell>
        </row>
        <row r="2123">
          <cell r="D2123">
            <v>61013070201</v>
          </cell>
          <cell r="E2123" t="str">
            <v>Custo de aquisição de energia</v>
          </cell>
          <cell r="F2123">
            <v>-27101</v>
          </cell>
          <cell r="G2123">
            <v>-72302674.819999993</v>
          </cell>
          <cell r="H2123">
            <v>-72303</v>
          </cell>
        </row>
        <row r="2124">
          <cell r="D2124">
            <v>61013070202</v>
          </cell>
          <cell r="E2124" t="str">
            <v>Proinfa</v>
          </cell>
          <cell r="F2124">
            <v>1239</v>
          </cell>
          <cell r="G2124">
            <v>-850862.23</v>
          </cell>
          <cell r="H2124">
            <v>-851</v>
          </cell>
        </row>
        <row r="2125">
          <cell r="D2125">
            <v>61013070203</v>
          </cell>
          <cell r="E2125" t="str">
            <v>Transporte de Energia pela Rede Básica</v>
          </cell>
          <cell r="F2125">
            <v>-10925</v>
          </cell>
          <cell r="G2125">
            <v>-13037631.42</v>
          </cell>
          <cell r="H2125">
            <v>-13038</v>
          </cell>
        </row>
        <row r="2126">
          <cell r="D2126">
            <v>61013070204</v>
          </cell>
          <cell r="E2126" t="str">
            <v>Encargos de Serviços de Sistema - ESS</v>
          </cell>
          <cell r="F2126">
            <v>45066</v>
          </cell>
          <cell r="G2126">
            <v>32174147.350000001</v>
          </cell>
          <cell r="H2126">
            <v>32174</v>
          </cell>
        </row>
        <row r="2127">
          <cell r="D2127">
            <v>61013070205</v>
          </cell>
          <cell r="E2127" t="str">
            <v>Conta de Desenvolvimento Energético - CDE</v>
          </cell>
          <cell r="F2127">
            <v>10632</v>
          </cell>
          <cell r="G2127">
            <v>-640329.56999999995</v>
          </cell>
          <cell r="H2127">
            <v>-640</v>
          </cell>
        </row>
        <row r="2128">
          <cell r="D2128">
            <v>6101308</v>
          </cell>
          <cell r="E2128" t="str">
            <v>FORNECIMENTO - DEMAIS ATIVOS E PASSIVOS FINANCEIROS SETORIAIS</v>
          </cell>
          <cell r="F2128">
            <v>384715</v>
          </cell>
          <cell r="G2128">
            <v>318512160.10000002</v>
          </cell>
          <cell r="H2128">
            <v>318512</v>
          </cell>
        </row>
        <row r="2129">
          <cell r="D2129">
            <v>610130801</v>
          </cell>
          <cell r="E2129" t="str">
            <v>(+/-) CONSTITUIÇÃO</v>
          </cell>
          <cell r="F2129">
            <v>462628</v>
          </cell>
          <cell r="G2129">
            <v>268511024.37</v>
          </cell>
          <cell r="H2129">
            <v>268511</v>
          </cell>
        </row>
        <row r="2130">
          <cell r="D2130">
            <v>61013080101</v>
          </cell>
          <cell r="E2130" t="str">
            <v>NEUTRALIDADE</v>
          </cell>
          <cell r="F2130">
            <v>0</v>
          </cell>
          <cell r="G2130">
            <v>-45300395.869999997</v>
          </cell>
          <cell r="H2130">
            <v>-45300</v>
          </cell>
        </row>
        <row r="2131">
          <cell r="D2131">
            <v>61013080111</v>
          </cell>
          <cell r="E2131" t="str">
            <v>VAR. DE ITENS DA PARCELA "A" ATÉ 25/01/2001</v>
          </cell>
          <cell r="F2131">
            <v>0</v>
          </cell>
          <cell r="G2131">
            <v>-4256820.63</v>
          </cell>
          <cell r="H2131">
            <v>-4257</v>
          </cell>
        </row>
        <row r="2132">
          <cell r="D2132">
            <v>61013080129</v>
          </cell>
          <cell r="E2132" t="str">
            <v>PREVISÃO SOBRECONTRATAÇÃO 2017-2018</v>
          </cell>
          <cell r="F2132">
            <v>-81138</v>
          </cell>
          <cell r="G2132">
            <v>74723.509999999995</v>
          </cell>
          <cell r="H2132">
            <v>75</v>
          </cell>
        </row>
        <row r="2133">
          <cell r="D2133">
            <v>61013080130</v>
          </cell>
          <cell r="E2133" t="str">
            <v>CVA REMUNERAÇÃO ADEQUADA</v>
          </cell>
          <cell r="F2133">
            <v>631933</v>
          </cell>
          <cell r="G2133">
            <v>335859286.13999999</v>
          </cell>
          <cell r="H2133">
            <v>335859</v>
          </cell>
        </row>
        <row r="2134">
          <cell r="D2134">
            <v>61013080132</v>
          </cell>
          <cell r="E2134" t="str">
            <v>REVERSÃO ANGRA III - RES. 2444/2018</v>
          </cell>
          <cell r="F2134">
            <v>3907</v>
          </cell>
          <cell r="G2134">
            <v>-3906813.28</v>
          </cell>
          <cell r="H2134">
            <v>-3907</v>
          </cell>
        </row>
        <row r="2135">
          <cell r="D2135">
            <v>61013080134</v>
          </cell>
          <cell r="E2135" t="str">
            <v>GARANTIA PERÍODO 2018-2019</v>
          </cell>
          <cell r="F2135">
            <v>1478</v>
          </cell>
          <cell r="G2135">
            <v>1615503.2</v>
          </cell>
          <cell r="H2135">
            <v>1616</v>
          </cell>
        </row>
        <row r="2136">
          <cell r="D2136">
            <v>61013080143</v>
          </cell>
          <cell r="E2136" t="str">
            <v>PREVISÃO SOBRECONTRATAÇÃO CICLO 2018-2019</v>
          </cell>
          <cell r="F2136">
            <v>-39999</v>
          </cell>
          <cell r="G2136">
            <v>-3490826.74</v>
          </cell>
          <cell r="H2136">
            <v>-3491</v>
          </cell>
        </row>
        <row r="2137">
          <cell r="D2137">
            <v>61013080144</v>
          </cell>
          <cell r="E2137" t="str">
            <v>ULTRAPASSAGEM DE DEMANDA</v>
          </cell>
          <cell r="F2137">
            <v>-3335</v>
          </cell>
          <cell r="G2137">
            <v>-485571.76</v>
          </cell>
          <cell r="H2137">
            <v>-486</v>
          </cell>
        </row>
        <row r="2138">
          <cell r="D2138">
            <v>61013080145</v>
          </cell>
          <cell r="E2138" t="str">
            <v>RECEITA DE EXCEDENTE DE REATIVO</v>
          </cell>
          <cell r="F2138">
            <v>-9585</v>
          </cell>
          <cell r="G2138">
            <v>-2451166.2000000002</v>
          </cell>
          <cell r="H2138">
            <v>-2451</v>
          </cell>
        </row>
        <row r="2139">
          <cell r="D2139">
            <v>61013080146</v>
          </cell>
          <cell r="E2139" t="str">
            <v>PREVISÃO RISCO HIDROLÓGICO 2018-2019</v>
          </cell>
          <cell r="F2139">
            <v>-14452</v>
          </cell>
          <cell r="G2139">
            <v>-14963000.380000001</v>
          </cell>
          <cell r="H2139">
            <v>-14963</v>
          </cell>
        </row>
        <row r="2140">
          <cell r="D2140">
            <v>61013080147</v>
          </cell>
          <cell r="E2140" t="str">
            <v>REPASSE DE COPENSAÇÃO DIC/FIC</v>
          </cell>
          <cell r="F2140">
            <v>0</v>
          </cell>
          <cell r="G2140">
            <v>-42227.199999999997</v>
          </cell>
          <cell r="H2140">
            <v>-42</v>
          </cell>
        </row>
        <row r="2141">
          <cell r="D2141">
            <v>61013080148</v>
          </cell>
          <cell r="E2141" t="str">
            <v>CPENSAÇÃO REF. ACORDOS BILAT. DE CCEAR</v>
          </cell>
          <cell r="F2141">
            <v>0</v>
          </cell>
          <cell r="G2141">
            <v>8869790.7300000004</v>
          </cell>
          <cell r="H2141">
            <v>8870</v>
          </cell>
        </row>
        <row r="2142">
          <cell r="D2142">
            <v>61013080149</v>
          </cell>
          <cell r="E2142" t="str">
            <v>DIFERIMENTO DA PARCELA A</v>
          </cell>
          <cell r="F2142">
            <v>0</v>
          </cell>
          <cell r="G2142">
            <v>150105.45000000001</v>
          </cell>
          <cell r="H2142">
            <v>150</v>
          </cell>
        </row>
        <row r="2143">
          <cell r="D2143">
            <v>610130802</v>
          </cell>
          <cell r="E2143" t="str">
            <v>(+/-) AMORTIZAÇÃO</v>
          </cell>
          <cell r="F2143">
            <v>-77913</v>
          </cell>
          <cell r="G2143">
            <v>50001135.729999997</v>
          </cell>
          <cell r="H2143">
            <v>50001</v>
          </cell>
        </row>
        <row r="2144">
          <cell r="D2144">
            <v>61013080201</v>
          </cell>
          <cell r="E2144" t="str">
            <v>NEUTRALIDADE</v>
          </cell>
          <cell r="F2144">
            <v>0</v>
          </cell>
          <cell r="G2144">
            <v>4767865.62</v>
          </cell>
          <cell r="H2144">
            <v>4768</v>
          </cell>
        </row>
        <row r="2145">
          <cell r="D2145">
            <v>61013080204</v>
          </cell>
          <cell r="E2145" t="str">
            <v>REPASSE DE SOBRECONTRATAÇÃO DE ENERGIA</v>
          </cell>
          <cell r="F2145">
            <v>0</v>
          </cell>
          <cell r="G2145">
            <v>5489410.8099999996</v>
          </cell>
          <cell r="H2145">
            <v>5489</v>
          </cell>
        </row>
        <row r="2146">
          <cell r="D2146">
            <v>61013080216</v>
          </cell>
          <cell r="E2146" t="str">
            <v>REPASSE DE COMPENSAÇÃO DIC/FIC</v>
          </cell>
          <cell r="F2146">
            <v>0</v>
          </cell>
          <cell r="G2146">
            <v>4444.41</v>
          </cell>
          <cell r="H2146">
            <v>4</v>
          </cell>
        </row>
        <row r="2147">
          <cell r="D2147">
            <v>61013080231</v>
          </cell>
          <cell r="E2147" t="str">
            <v>NEUTRALIDADE DA PARCELA A - RS. 2444/2018</v>
          </cell>
          <cell r="F2147">
            <v>-9504</v>
          </cell>
          <cell r="G2147">
            <v>-19007041.149999999</v>
          </cell>
          <cell r="H2147">
            <v>-19007</v>
          </cell>
        </row>
        <row r="2148">
          <cell r="D2148">
            <v>61013080232</v>
          </cell>
          <cell r="E2148" t="str">
            <v>REVERSÃO ANGRA IIII - RESOLUÇÃO 2444/2018</v>
          </cell>
          <cell r="F2148">
            <v>-1302</v>
          </cell>
          <cell r="G2148">
            <v>1302271.08</v>
          </cell>
          <cell r="H2148">
            <v>1302</v>
          </cell>
        </row>
        <row r="2149">
          <cell r="D2149">
            <v>61013080233</v>
          </cell>
          <cell r="E2149" t="str">
            <v>REVERSÃO GARANTIA CICLO 2017-2018</v>
          </cell>
          <cell r="F2149">
            <v>33796</v>
          </cell>
          <cell r="G2149">
            <v>67592133.459999993</v>
          </cell>
          <cell r="H2149">
            <v>67592</v>
          </cell>
        </row>
        <row r="2150">
          <cell r="D2150">
            <v>61013080234</v>
          </cell>
          <cell r="E2150" t="str">
            <v>GARANTIA CICLO 2018-2019</v>
          </cell>
          <cell r="F2150">
            <v>0</v>
          </cell>
          <cell r="G2150">
            <v>-391728.67</v>
          </cell>
          <cell r="H2150">
            <v>-392</v>
          </cell>
        </row>
        <row r="2151">
          <cell r="D2151">
            <v>61013080235</v>
          </cell>
          <cell r="E2151" t="str">
            <v>AJUSTE CUSD - RES. 244/2018</v>
          </cell>
          <cell r="F2151">
            <v>-402</v>
          </cell>
          <cell r="G2151">
            <v>-804041.41</v>
          </cell>
          <cell r="H2151">
            <v>-804</v>
          </cell>
        </row>
        <row r="2152">
          <cell r="D2152">
            <v>61013080236</v>
          </cell>
          <cell r="E2152" t="str">
            <v>PREVISÃO RISCO HIDROLÓGICO - RES. 2444/2018</v>
          </cell>
          <cell r="F2152">
            <v>-14452</v>
          </cell>
          <cell r="G2152">
            <v>14451829.92</v>
          </cell>
          <cell r="H2152">
            <v>14452</v>
          </cell>
        </row>
        <row r="2153">
          <cell r="D2153">
            <v>61013080237</v>
          </cell>
          <cell r="E2153" t="str">
            <v>REPASSE DE COMPENSAÇÃO DIC/FIC - RES. 2444/2018</v>
          </cell>
          <cell r="F2153">
            <v>14</v>
          </cell>
          <cell r="G2153">
            <v>27044.23</v>
          </cell>
          <cell r="H2153">
            <v>27</v>
          </cell>
        </row>
        <row r="2154">
          <cell r="D2154">
            <v>61013080238</v>
          </cell>
          <cell r="E2154" t="str">
            <v>COMPENSAÇÃO REF. ACORDOS BILATERAIS CCEAR - RES. 2444/2018</v>
          </cell>
          <cell r="F2154">
            <v>-812</v>
          </cell>
          <cell r="G2154">
            <v>-2557243.92</v>
          </cell>
          <cell r="H2154">
            <v>-2557</v>
          </cell>
        </row>
        <row r="2155">
          <cell r="D2155">
            <v>61013080239</v>
          </cell>
          <cell r="E2155" t="str">
            <v>REVERSÃO RISCO HIDROLÓGICO - RES 2444/2018</v>
          </cell>
          <cell r="F2155">
            <v>18749</v>
          </cell>
          <cell r="G2155">
            <v>39949449.469999999</v>
          </cell>
          <cell r="H2155">
            <v>39949</v>
          </cell>
        </row>
        <row r="2156">
          <cell r="D2156">
            <v>61013080240</v>
          </cell>
          <cell r="E2156" t="str">
            <v>SOBRECONTRATAÇÃO 2017-2018 - RES. 2444/2018</v>
          </cell>
          <cell r="F2156">
            <v>0</v>
          </cell>
          <cell r="G2156">
            <v>-710326.82</v>
          </cell>
          <cell r="H2156">
            <v>-710</v>
          </cell>
        </row>
        <row r="2157">
          <cell r="D2157">
            <v>61013080241</v>
          </cell>
          <cell r="E2157" t="str">
            <v>RESSARCIMENTO P&amp;D - RES. 2444/2018</v>
          </cell>
          <cell r="F2157">
            <v>819</v>
          </cell>
          <cell r="G2157">
            <v>9017288.7200000007</v>
          </cell>
          <cell r="H2157">
            <v>9017</v>
          </cell>
        </row>
        <row r="2158">
          <cell r="D2158">
            <v>61013080242</v>
          </cell>
          <cell r="E2158" t="str">
            <v>DIFERIMENTO DA PARCELA B/PERDAS - RES. 2444</v>
          </cell>
          <cell r="F2158">
            <v>-240</v>
          </cell>
          <cell r="G2158">
            <v>-495884.25</v>
          </cell>
          <cell r="H2158">
            <v>-496</v>
          </cell>
        </row>
        <row r="2159">
          <cell r="D2159">
            <v>61013080243</v>
          </cell>
          <cell r="E2159" t="str">
            <v>ANTECIPAÇÃO DOS COMPONENTES FINANCEIROS</v>
          </cell>
          <cell r="F2159">
            <v>-38908</v>
          </cell>
          <cell r="G2159">
            <v>-77816968.569999993</v>
          </cell>
          <cell r="H2159">
            <v>-77817</v>
          </cell>
        </row>
        <row r="2160">
          <cell r="D2160">
            <v>61013080244</v>
          </cell>
          <cell r="E2160" t="str">
            <v>RECEITA DE ULTRAPASSAGEM</v>
          </cell>
          <cell r="F2160">
            <v>712</v>
          </cell>
          <cell r="G2160">
            <v>1677882.46</v>
          </cell>
          <cell r="H2160">
            <v>1678</v>
          </cell>
        </row>
        <row r="2161">
          <cell r="D2161">
            <v>61013080245</v>
          </cell>
          <cell r="E2161" t="str">
            <v>EXCEDENTE DE REATIVO</v>
          </cell>
          <cell r="F2161">
            <v>627</v>
          </cell>
          <cell r="G2161">
            <v>7504750.3399999999</v>
          </cell>
          <cell r="H2161">
            <v>7505</v>
          </cell>
        </row>
        <row r="2162">
          <cell r="D2162">
            <v>6101320</v>
          </cell>
          <cell r="E2162" t="str">
            <v>RENDAS DA PRESTAÇÃO DE SERVIÇOS</v>
          </cell>
          <cell r="F2162">
            <v>17220</v>
          </cell>
          <cell r="G2162">
            <v>-4990529.88</v>
          </cell>
          <cell r="H2162">
            <v>-4991</v>
          </cell>
        </row>
        <row r="2163">
          <cell r="D2163">
            <v>610132001</v>
          </cell>
          <cell r="E2163" t="str">
            <v>SERVIÇOS COBRÁVEIS</v>
          </cell>
          <cell r="F2163">
            <v>17220</v>
          </cell>
          <cell r="G2163">
            <v>-4990529.88</v>
          </cell>
          <cell r="H2163">
            <v>-4991</v>
          </cell>
        </row>
        <row r="2164">
          <cell r="D2164">
            <v>6101321</v>
          </cell>
          <cell r="E2164" t="str">
            <v>DEMAIS RECEITAS E RENDAS</v>
          </cell>
          <cell r="F2164">
            <v>111227</v>
          </cell>
          <cell r="G2164">
            <v>53765450.229999997</v>
          </cell>
          <cell r="H2164">
            <v>53765</v>
          </cell>
        </row>
        <row r="2165">
          <cell r="D2165">
            <v>610132102</v>
          </cell>
          <cell r="E2165" t="str">
            <v>DOAÇÕES, CONTRIBUIÇÕES E SUBV. VINCULADAS AO SERV. CONCEDIDO</v>
          </cell>
          <cell r="F2165">
            <v>111227</v>
          </cell>
          <cell r="G2165">
            <v>53765450.229999997</v>
          </cell>
          <cell r="H2165">
            <v>53765</v>
          </cell>
        </row>
        <row r="2166">
          <cell r="D2166">
            <v>61013210201</v>
          </cell>
          <cell r="E2166" t="str">
            <v>SUBVENÇÃO DESCONTOS TARIFÁRIOS</v>
          </cell>
          <cell r="F2166">
            <v>50101</v>
          </cell>
          <cell r="G2166">
            <v>35891323.049999997</v>
          </cell>
          <cell r="H2166">
            <v>35891</v>
          </cell>
        </row>
        <row r="2167">
          <cell r="D2167">
            <v>61013210202</v>
          </cell>
          <cell r="E2167" t="str">
            <v>SUBVENÇÃO BAIXA RENDA</v>
          </cell>
          <cell r="F2167">
            <v>42775</v>
          </cell>
          <cell r="G2167">
            <v>17874127.18</v>
          </cell>
          <cell r="H2167">
            <v>17874</v>
          </cell>
        </row>
        <row r="2168">
          <cell r="D2168">
            <v>61013210203</v>
          </cell>
          <cell r="E2168" t="str">
            <v>REPASSE CONTA CENTRALIZADORA</v>
          </cell>
          <cell r="F2168">
            <v>18351</v>
          </cell>
          <cell r="G2168">
            <v>0</v>
          </cell>
          <cell r="H2168">
            <v>0</v>
          </cell>
        </row>
        <row r="2169">
          <cell r="D2169">
            <v>61013210204</v>
          </cell>
          <cell r="E2169" t="str">
            <v>BAIXA RENDA</v>
          </cell>
          <cell r="F2169">
            <v>0</v>
          </cell>
          <cell r="G2169" t="e">
            <v>#N/A</v>
          </cell>
          <cell r="H2169" t="e">
            <v>#N/A</v>
          </cell>
        </row>
        <row r="2170">
          <cell r="D2170">
            <v>61013210205</v>
          </cell>
          <cell r="E2170" t="str">
            <v>BANDEIRAS TARIFÁRIAS</v>
          </cell>
          <cell r="F2170">
            <v>0</v>
          </cell>
          <cell r="G2170" t="e">
            <v>#N/A</v>
          </cell>
          <cell r="H2170" t="e">
            <v>#N/A</v>
          </cell>
        </row>
        <row r="2171">
          <cell r="D2171">
            <v>610132103</v>
          </cell>
          <cell r="E2171" t="str">
            <v>RECEITA DE CONSTRUÇÃO - IFRIC 12</v>
          </cell>
          <cell r="F2171">
            <v>0</v>
          </cell>
          <cell r="G2171" t="e">
            <v>#N/A</v>
          </cell>
          <cell r="H2171" t="e">
            <v>#N/A</v>
          </cell>
        </row>
        <row r="2172">
          <cell r="D2172">
            <v>6101330</v>
          </cell>
          <cell r="E2172" t="str">
            <v>(-) TRIBUTOS SOBRE A RECEITA</v>
          </cell>
          <cell r="F2172">
            <v>-696506</v>
          </cell>
          <cell r="G2172">
            <v>-285485121.54000002</v>
          </cell>
          <cell r="H2172">
            <v>-285485</v>
          </cell>
        </row>
        <row r="2173">
          <cell r="D2173">
            <v>610133001</v>
          </cell>
          <cell r="E2173" t="str">
            <v>PIS</v>
          </cell>
          <cell r="F2173">
            <v>-46624</v>
          </cell>
          <cell r="G2173">
            <v>20159744.48</v>
          </cell>
          <cell r="H2173">
            <v>20160</v>
          </cell>
        </row>
        <row r="2174">
          <cell r="D2174">
            <v>61013300101</v>
          </cell>
          <cell r="E2174" t="str">
            <v>PIS</v>
          </cell>
          <cell r="F2174">
            <v>-38082</v>
          </cell>
          <cell r="G2174">
            <v>-18463531.739999998</v>
          </cell>
          <cell r="H2174">
            <v>-18464</v>
          </cell>
        </row>
        <row r="2175">
          <cell r="D2175">
            <v>61013300102</v>
          </cell>
          <cell r="E2175" t="str">
            <v>PIS Diferimento receita de cva</v>
          </cell>
          <cell r="F2175">
            <v>-908</v>
          </cell>
          <cell r="G2175">
            <v>-258926.24</v>
          </cell>
          <cell r="H2175">
            <v>-259</v>
          </cell>
        </row>
        <row r="2176">
          <cell r="D2176">
            <v>61013300104</v>
          </cell>
          <cell r="E2176" t="str">
            <v>PIS  DIFERIMENTO ITENS FINANCEIROS</v>
          </cell>
          <cell r="F2176">
            <v>-7633</v>
          </cell>
          <cell r="G2176">
            <v>-7002505.2999999998</v>
          </cell>
          <cell r="H2176">
            <v>-7003</v>
          </cell>
        </row>
        <row r="2177">
          <cell r="D2177">
            <v>61013300105</v>
          </cell>
          <cell r="E2177" t="str">
            <v>PIS NEUTRALIDADE</v>
          </cell>
          <cell r="G2177">
            <v>45884707.759999998</v>
          </cell>
          <cell r="H2177">
            <v>45885</v>
          </cell>
        </row>
        <row r="2178">
          <cell r="D2178">
            <v>610133002</v>
          </cell>
          <cell r="E2178" t="str">
            <v>COFINS</v>
          </cell>
          <cell r="F2178">
            <v>-214758</v>
          </cell>
          <cell r="G2178">
            <v>-108528911.86</v>
          </cell>
          <cell r="H2178">
            <v>-108529</v>
          </cell>
        </row>
        <row r="2179">
          <cell r="D2179">
            <v>61013300201</v>
          </cell>
          <cell r="E2179" t="str">
            <v>COFINS</v>
          </cell>
          <cell r="F2179">
            <v>-175414</v>
          </cell>
          <cell r="G2179">
            <v>-85044129.680000007</v>
          </cell>
          <cell r="H2179">
            <v>-85044</v>
          </cell>
        </row>
        <row r="2180">
          <cell r="D2180">
            <v>61013300202</v>
          </cell>
          <cell r="E2180" t="str">
            <v>COFINS DIFERIMENTO CVA</v>
          </cell>
          <cell r="F2180">
            <v>-4184</v>
          </cell>
          <cell r="G2180">
            <v>-1192629.95</v>
          </cell>
          <cell r="H2180">
            <v>-1193</v>
          </cell>
        </row>
        <row r="2181">
          <cell r="D2181">
            <v>61013300204</v>
          </cell>
          <cell r="E2181" t="str">
            <v>COFINS DIFERIMENTO ITENS FINANCEIROS</v>
          </cell>
          <cell r="F2181">
            <v>-35160</v>
          </cell>
          <cell r="G2181">
            <v>-32253963.789999999</v>
          </cell>
          <cell r="H2181">
            <v>-32254</v>
          </cell>
        </row>
        <row r="2182">
          <cell r="D2182">
            <v>61013300205</v>
          </cell>
          <cell r="E2182" t="str">
            <v>COFINS NEUTRALIDADE</v>
          </cell>
          <cell r="G2182">
            <v>9961811.5600000005</v>
          </cell>
          <cell r="H2182">
            <v>9962</v>
          </cell>
        </row>
        <row r="2183">
          <cell r="D2183">
            <v>610133004</v>
          </cell>
          <cell r="E2183" t="str">
            <v>ICMS</v>
          </cell>
          <cell r="F2183">
            <v>-435124</v>
          </cell>
          <cell r="G2183">
            <v>-197115954.16</v>
          </cell>
          <cell r="H2183">
            <v>-197116</v>
          </cell>
        </row>
        <row r="2184">
          <cell r="D2184">
            <v>61013300401</v>
          </cell>
          <cell r="E2184" t="str">
            <v>RESIDENCIAL</v>
          </cell>
          <cell r="F2184">
            <v>-231707</v>
          </cell>
          <cell r="G2184">
            <v>-98786383.319999993</v>
          </cell>
          <cell r="H2184">
            <v>-98786</v>
          </cell>
        </row>
        <row r="2185">
          <cell r="D2185">
            <v>61013300402</v>
          </cell>
          <cell r="E2185" t="str">
            <v>INDUSTRIAL</v>
          </cell>
          <cell r="F2185">
            <v>-18498</v>
          </cell>
          <cell r="G2185">
            <v>-8317323.1100000003</v>
          </cell>
          <cell r="H2185">
            <v>-8317</v>
          </cell>
        </row>
        <row r="2186">
          <cell r="D2186">
            <v>61013300403</v>
          </cell>
          <cell r="E2186" t="str">
            <v>COMERCIAL</v>
          </cell>
          <cell r="F2186">
            <v>-131927</v>
          </cell>
          <cell r="G2186">
            <v>-63638949.200000003</v>
          </cell>
          <cell r="H2186">
            <v>-63639</v>
          </cell>
        </row>
        <row r="2187">
          <cell r="D2187">
            <v>61013300404</v>
          </cell>
          <cell r="E2187" t="str">
            <v>RURAL</v>
          </cell>
          <cell r="F2187">
            <v>-12514</v>
          </cell>
          <cell r="G2187">
            <v>-5764548.4299999997</v>
          </cell>
          <cell r="H2187">
            <v>-5765</v>
          </cell>
        </row>
        <row r="2188">
          <cell r="D2188">
            <v>61013300405</v>
          </cell>
          <cell r="E2188" t="str">
            <v>Poder Público</v>
          </cell>
          <cell r="F2188">
            <v>-15000</v>
          </cell>
          <cell r="G2188">
            <v>-7077451.8799999999</v>
          </cell>
          <cell r="H2188">
            <v>-7077</v>
          </cell>
        </row>
        <row r="2189">
          <cell r="D2189">
            <v>61013300406</v>
          </cell>
          <cell r="E2189" t="str">
            <v>Iluminação Pública</v>
          </cell>
          <cell r="F2189">
            <v>-16677</v>
          </cell>
          <cell r="G2189">
            <v>-7952088.1799999997</v>
          </cell>
          <cell r="H2189">
            <v>-7952</v>
          </cell>
        </row>
        <row r="2190">
          <cell r="D2190">
            <v>61013300407</v>
          </cell>
          <cell r="E2190" t="str">
            <v>Serviço Público</v>
          </cell>
          <cell r="F2190">
            <v>-3927</v>
          </cell>
          <cell r="G2190">
            <v>-1790753.52</v>
          </cell>
          <cell r="H2190">
            <v>-1791</v>
          </cell>
        </row>
        <row r="2191">
          <cell r="D2191">
            <v>61013300408</v>
          </cell>
          <cell r="E2191" t="str">
            <v>Consumidor Livre</v>
          </cell>
          <cell r="F2191">
            <v>-4255</v>
          </cell>
          <cell r="G2191">
            <v>-3290574.3</v>
          </cell>
          <cell r="H2191">
            <v>-3291</v>
          </cell>
        </row>
        <row r="2192">
          <cell r="D2192">
            <v>61013300409</v>
          </cell>
          <cell r="E2192" t="str">
            <v>COGERADORES</v>
          </cell>
          <cell r="F2192">
            <v>-619</v>
          </cell>
          <cell r="G2192">
            <v>-497882.22</v>
          </cell>
          <cell r="H2192">
            <v>-498</v>
          </cell>
        </row>
        <row r="2193">
          <cell r="D2193">
            <v>610133006</v>
          </cell>
          <cell r="E2193" t="str">
            <v>ISS</v>
          </cell>
          <cell r="F2193">
            <v>0</v>
          </cell>
          <cell r="G2193" t="e">
            <v>#N/A</v>
          </cell>
          <cell r="H2193" t="e">
            <v>#N/A</v>
          </cell>
        </row>
        <row r="2194">
          <cell r="D2194">
            <v>6101331</v>
          </cell>
          <cell r="E2194" t="str">
            <v>(-) ENCARGOS DO CONSUMIDOR</v>
          </cell>
          <cell r="F2194">
            <v>-222816</v>
          </cell>
          <cell r="G2194">
            <v>-78669028.469999999</v>
          </cell>
          <cell r="H2194">
            <v>-78669</v>
          </cell>
        </row>
        <row r="2195">
          <cell r="D2195">
            <v>610133101</v>
          </cell>
          <cell r="E2195" t="str">
            <v>Pesquisa e Desenvolvimento - P&amp;D</v>
          </cell>
          <cell r="F2195">
            <v>-9595</v>
          </cell>
          <cell r="G2195">
            <v>-5379400.2000000002</v>
          </cell>
          <cell r="H2195">
            <v>-5379</v>
          </cell>
        </row>
        <row r="2196">
          <cell r="D2196">
            <v>61013310101</v>
          </cell>
          <cell r="E2196" t="str">
            <v>FNDCT</v>
          </cell>
          <cell r="F2196">
            <v>-3838</v>
          </cell>
          <cell r="G2196">
            <v>-2151759.7599999998</v>
          </cell>
          <cell r="H2196">
            <v>-2152</v>
          </cell>
        </row>
        <row r="2197">
          <cell r="D2197">
            <v>61013310102</v>
          </cell>
          <cell r="E2197" t="str">
            <v>MME</v>
          </cell>
          <cell r="F2197">
            <v>-1919</v>
          </cell>
          <cell r="G2197">
            <v>-1075879.8799999999</v>
          </cell>
          <cell r="H2197">
            <v>-1076</v>
          </cell>
        </row>
        <row r="2198">
          <cell r="D2198">
            <v>61013310103</v>
          </cell>
          <cell r="E2198" t="str">
            <v>RECURSOS EM PODER DA EMPRESA - P&amp;D</v>
          </cell>
          <cell r="F2198">
            <v>-3837</v>
          </cell>
          <cell r="G2198">
            <v>-2151760.56</v>
          </cell>
          <cell r="H2198">
            <v>-2152</v>
          </cell>
        </row>
        <row r="2199">
          <cell r="D2199">
            <v>610133102</v>
          </cell>
          <cell r="E2199" t="str">
            <v>PROGRAMA DE EFICIÊNCIA ENERGÉTICA - PEE</v>
          </cell>
          <cell r="F2199">
            <v>-9127</v>
          </cell>
          <cell r="G2199">
            <v>-5379399.4100000001</v>
          </cell>
          <cell r="H2199">
            <v>-5379</v>
          </cell>
        </row>
        <row r="2200">
          <cell r="D2200">
            <v>610133104</v>
          </cell>
          <cell r="E2200" t="str">
            <v>CONTA DE DESENVOLVIMENTO ENERGÉTICO - CDE</v>
          </cell>
          <cell r="F2200">
            <v>-162235</v>
          </cell>
          <cell r="G2200">
            <v>-67107073.509999998</v>
          </cell>
          <cell r="H2200">
            <v>-67107</v>
          </cell>
        </row>
        <row r="2201">
          <cell r="D2201">
            <v>61013310401</v>
          </cell>
          <cell r="E2201" t="str">
            <v>QUOTA MENSAL</v>
          </cell>
          <cell r="F2201">
            <v>-82586</v>
          </cell>
          <cell r="G2201">
            <v>-24829996.510000002</v>
          </cell>
          <cell r="H2201">
            <v>-24830</v>
          </cell>
        </row>
        <row r="2202">
          <cell r="D2202">
            <v>61013310402</v>
          </cell>
          <cell r="E2202" t="str">
            <v>EMPRÉSTIMO CONTA ACR</v>
          </cell>
          <cell r="F2202">
            <v>-79649</v>
          </cell>
          <cell r="G2202">
            <v>-42277077</v>
          </cell>
          <cell r="H2202">
            <v>-42277</v>
          </cell>
        </row>
        <row r="2203">
          <cell r="D2203">
            <v>610133105</v>
          </cell>
          <cell r="E2203" t="str">
            <v>TAXA DE FISCALIZAÇÃO DOS SERVIÇOS DE ENERGIA ELÉTRICA - TFSEE</v>
          </cell>
          <cell r="F2203">
            <v>-1582</v>
          </cell>
          <cell r="G2203">
            <v>-803230.92</v>
          </cell>
          <cell r="H2203">
            <v>-803</v>
          </cell>
        </row>
        <row r="2204">
          <cell r="D2204">
            <v>610133199</v>
          </cell>
          <cell r="E2204" t="str">
            <v>Outros</v>
          </cell>
          <cell r="F2204">
            <v>-40278</v>
          </cell>
          <cell r="G2204">
            <v>75.569999999999993</v>
          </cell>
          <cell r="H2204">
            <v>0</v>
          </cell>
        </row>
        <row r="2205">
          <cell r="D2205">
            <v>61013319905</v>
          </cell>
          <cell r="E2205" t="str">
            <v>ECE - ENCARGO DE CAPACIDADE EMERGENCIAL</v>
          </cell>
          <cell r="F2205">
            <v>1</v>
          </cell>
          <cell r="G2205">
            <v>75.569999999999993</v>
          </cell>
          <cell r="H2205">
            <v>0</v>
          </cell>
        </row>
        <row r="2206">
          <cell r="D2206">
            <v>61013319906</v>
          </cell>
          <cell r="E2206" t="str">
            <v>REPASSE CONTA CENTRALIZADORA</v>
          </cell>
          <cell r="F2206">
            <v>-40278</v>
          </cell>
          <cell r="G2206">
            <v>0</v>
          </cell>
          <cell r="H2206">
            <v>0</v>
          </cell>
        </row>
        <row r="2207">
          <cell r="D2207">
            <v>6101332</v>
          </cell>
          <cell r="E2207" t="str">
            <v>PENALIDADES REGULATÓRIAS</v>
          </cell>
          <cell r="G2207">
            <v>-12736360.789999999</v>
          </cell>
          <cell r="H2207">
            <v>-12736</v>
          </cell>
        </row>
        <row r="2208">
          <cell r="D2208">
            <v>610133201</v>
          </cell>
          <cell r="E2208" t="str">
            <v>PENALIDADE DIC/FIC/DMIC E DICRI</v>
          </cell>
          <cell r="G2208">
            <v>-12663293.199999999</v>
          </cell>
          <cell r="H2208">
            <v>-12663</v>
          </cell>
        </row>
        <row r="2209">
          <cell r="D2209">
            <v>610133202</v>
          </cell>
          <cell r="E2209" t="str">
            <v>PENALIDADE DRP/DRC</v>
          </cell>
          <cell r="G2209">
            <v>-73067.59</v>
          </cell>
          <cell r="H2209">
            <v>-73</v>
          </cell>
        </row>
        <row r="2210">
          <cell r="D2210">
            <v>6105</v>
          </cell>
          <cell r="E2210" t="str">
            <v>(-)GASTOS OPERACIONAIS</v>
          </cell>
          <cell r="F2210">
            <v>-1859394</v>
          </cell>
          <cell r="G2210">
            <v>-723053626.46000004</v>
          </cell>
          <cell r="H2210">
            <v>-723054</v>
          </cell>
        </row>
        <row r="2211">
          <cell r="D2211">
            <v>61053</v>
          </cell>
          <cell r="E2211" t="str">
            <v>DISTRIBUIÇÃO</v>
          </cell>
          <cell r="F2211">
            <v>-1859394</v>
          </cell>
          <cell r="G2211">
            <v>-723053626.46000004</v>
          </cell>
          <cell r="H2211">
            <v>-723054</v>
          </cell>
        </row>
        <row r="2212">
          <cell r="D2212">
            <v>6105301</v>
          </cell>
          <cell r="E2212" t="str">
            <v>ENERGIA COMPRADA PARA REVENDA</v>
          </cell>
          <cell r="F2212">
            <v>-993271</v>
          </cell>
          <cell r="G2212">
            <v>-496872722.44999999</v>
          </cell>
          <cell r="H2212">
            <v>-496873</v>
          </cell>
        </row>
        <row r="2213">
          <cell r="D2213">
            <v>610530101</v>
          </cell>
          <cell r="E2213" t="str">
            <v>SUPRIMENTO DE ENERGIA ELÉTRICA</v>
          </cell>
          <cell r="F2213">
            <v>-1038909</v>
          </cell>
          <cell r="G2213">
            <v>-523179411.99000001</v>
          </cell>
          <cell r="H2213">
            <v>-523179</v>
          </cell>
        </row>
        <row r="2214">
          <cell r="D2214">
            <v>61053010101</v>
          </cell>
          <cell r="E2214" t="str">
            <v>ENERGIA-CURTO PRAZO</v>
          </cell>
          <cell r="F2214">
            <v>-224782</v>
          </cell>
          <cell r="G2214">
            <v>4786981.83</v>
          </cell>
          <cell r="H2214">
            <v>4787</v>
          </cell>
        </row>
        <row r="2215">
          <cell r="D2215">
            <v>61053010102</v>
          </cell>
          <cell r="E2215" t="str">
            <v>ENERGIA ELÉTRICA COMPRADA PARA REVENDA</v>
          </cell>
          <cell r="F2215">
            <v>-787563</v>
          </cell>
          <cell r="G2215">
            <v>-512734843.74000001</v>
          </cell>
          <cell r="H2215">
            <v>-512735</v>
          </cell>
        </row>
        <row r="2216">
          <cell r="D2216">
            <v>61053010103</v>
          </cell>
          <cell r="E2216" t="str">
            <v>PROINFA</v>
          </cell>
          <cell r="F2216">
            <v>-26565</v>
          </cell>
          <cell r="G2216">
            <v>-15231550.08</v>
          </cell>
          <cell r="H2216">
            <v>-15232</v>
          </cell>
        </row>
        <row r="2217">
          <cell r="D2217">
            <v>610530110</v>
          </cell>
          <cell r="E2217" t="str">
            <v>(-) CRÉDITOS DE TRIBUTOS RECUPERÁVEIS</v>
          </cell>
          <cell r="F2217">
            <v>45638</v>
          </cell>
          <cell r="G2217">
            <v>26306689.539999999</v>
          </cell>
          <cell r="H2217">
            <v>26307</v>
          </cell>
        </row>
        <row r="2218">
          <cell r="D2218">
            <v>61053011002</v>
          </cell>
          <cell r="E2218" t="str">
            <v>(-) Crédito de PIS/COFINS - ENERGIA</v>
          </cell>
          <cell r="F2218">
            <v>43699</v>
          </cell>
          <cell r="G2218">
            <v>25005416.25</v>
          </cell>
          <cell r="H2218">
            <v>25005</v>
          </cell>
        </row>
        <row r="2219">
          <cell r="D2219">
            <v>61053011003</v>
          </cell>
          <cell r="E2219" t="str">
            <v>(-) Crédito de PIS/COFINS - PROINFA</v>
          </cell>
          <cell r="F2219">
            <v>1940</v>
          </cell>
          <cell r="G2219">
            <v>1301273.29</v>
          </cell>
          <cell r="H2219">
            <v>1301</v>
          </cell>
        </row>
        <row r="2220">
          <cell r="D2220">
            <v>6105302</v>
          </cell>
          <cell r="E2220" t="str">
            <v>ENCARGOS DE TRANSMISSÃO, CONEXÃO E DISTRIBUIÇÃO</v>
          </cell>
          <cell r="F2220">
            <v>-142942</v>
          </cell>
          <cell r="G2220">
            <v>-56252149.520000003</v>
          </cell>
          <cell r="H2220">
            <v>-56252</v>
          </cell>
        </row>
        <row r="2221">
          <cell r="D2221">
            <v>610530201</v>
          </cell>
          <cell r="E2221" t="str">
            <v>ENCARGOS DE TRANSMISSÃO, CONEXÃO E DISTRIBUIÇÃO</v>
          </cell>
          <cell r="F2221">
            <v>-153356</v>
          </cell>
          <cell r="G2221">
            <v>-60529191.869999997</v>
          </cell>
          <cell r="H2221">
            <v>-60529</v>
          </cell>
        </row>
        <row r="2222">
          <cell r="D2222">
            <v>61053020101</v>
          </cell>
          <cell r="E2222" t="str">
            <v>Encargos de transmissão</v>
          </cell>
          <cell r="F2222">
            <v>-124233</v>
          </cell>
          <cell r="G2222">
            <v>-55909056.509999998</v>
          </cell>
          <cell r="H2222">
            <v>-55909</v>
          </cell>
        </row>
        <row r="2223">
          <cell r="D2223">
            <v>61053020102</v>
          </cell>
          <cell r="E2223" t="str">
            <v>Encargos de conexão</v>
          </cell>
          <cell r="F2223">
            <v>-8621</v>
          </cell>
          <cell r="G2223">
            <v>-3398071.17</v>
          </cell>
          <cell r="H2223">
            <v>-3398</v>
          </cell>
        </row>
        <row r="2224">
          <cell r="D2224">
            <v>61053020103</v>
          </cell>
          <cell r="E2224" t="str">
            <v>Encargos de distribuição</v>
          </cell>
          <cell r="F2224">
            <v>-3124</v>
          </cell>
          <cell r="G2224">
            <v>-1732098.23</v>
          </cell>
          <cell r="H2224">
            <v>-1732</v>
          </cell>
        </row>
        <row r="2225">
          <cell r="D2225">
            <v>61053020104</v>
          </cell>
          <cell r="E2225" t="str">
            <v>Outros</v>
          </cell>
          <cell r="F2225">
            <v>-17378</v>
          </cell>
          <cell r="G2225">
            <v>510034.04</v>
          </cell>
          <cell r="H2225">
            <v>510</v>
          </cell>
        </row>
        <row r="2226">
          <cell r="D2226">
            <v>610530210</v>
          </cell>
          <cell r="E2226" t="str">
            <v>(-) CRÉDITOS DE TRIBUTOS RECUPERÁVEIS</v>
          </cell>
          <cell r="F2226">
            <v>10414</v>
          </cell>
          <cell r="G2226">
            <v>4277042.3499999996</v>
          </cell>
          <cell r="H2226">
            <v>4277</v>
          </cell>
        </row>
        <row r="2227">
          <cell r="D2227">
            <v>61053021001</v>
          </cell>
          <cell r="E2227" t="str">
            <v>(-) Crédito de PIS/PASEP</v>
          </cell>
          <cell r="F2227">
            <v>1858</v>
          </cell>
          <cell r="G2227">
            <v>762931.88</v>
          </cell>
          <cell r="H2227">
            <v>763</v>
          </cell>
        </row>
        <row r="2228">
          <cell r="D2228">
            <v>61053021002</v>
          </cell>
          <cell r="E2228" t="str">
            <v>(-) Crédito de cofins</v>
          </cell>
          <cell r="F2228">
            <v>8557</v>
          </cell>
          <cell r="G2228">
            <v>3514110.47</v>
          </cell>
          <cell r="H2228">
            <v>3514</v>
          </cell>
        </row>
        <row r="2229">
          <cell r="D2229">
            <v>6105305</v>
          </cell>
          <cell r="E2229" t="str">
            <v>PESSOAL</v>
          </cell>
          <cell r="F2229">
            <v>-129236</v>
          </cell>
          <cell r="G2229">
            <v>-63253815.460000001</v>
          </cell>
          <cell r="H2229">
            <v>-63254</v>
          </cell>
        </row>
        <row r="2230">
          <cell r="D2230">
            <v>610530501</v>
          </cell>
          <cell r="E2230" t="str">
            <v>REMUNERAÇÃO</v>
          </cell>
          <cell r="F2230">
            <v>-65868</v>
          </cell>
          <cell r="G2230">
            <v>-29512968.02</v>
          </cell>
          <cell r="H2230">
            <v>-29513</v>
          </cell>
        </row>
        <row r="2231">
          <cell r="D2231">
            <v>610530502</v>
          </cell>
          <cell r="E2231" t="str">
            <v>ENCARGOS</v>
          </cell>
          <cell r="F2231">
            <v>-33297</v>
          </cell>
          <cell r="G2231">
            <v>-14113776.220000001</v>
          </cell>
          <cell r="H2231">
            <v>-14114</v>
          </cell>
        </row>
        <row r="2232">
          <cell r="D2232">
            <v>610530503</v>
          </cell>
          <cell r="E2232" t="str">
            <v>PREVIDÊNCIA PRIVADA - CORRENTE</v>
          </cell>
          <cell r="F2232">
            <v>-4712</v>
          </cell>
          <cell r="G2232">
            <v>-2177369.96</v>
          </cell>
          <cell r="H2232">
            <v>-2177</v>
          </cell>
        </row>
        <row r="2233">
          <cell r="D2233">
            <v>610530505</v>
          </cell>
          <cell r="E2233" t="str">
            <v>PROGRAMA DE DEMISSÃO VOLUNTÁRIA - PDV</v>
          </cell>
          <cell r="F2233">
            <v>0</v>
          </cell>
          <cell r="G2233">
            <v>-1596974.05</v>
          </cell>
          <cell r="H2233">
            <v>-1597</v>
          </cell>
        </row>
        <row r="2234">
          <cell r="D2234">
            <v>610530506</v>
          </cell>
          <cell r="E2234" t="str">
            <v>DESPESAS RESCISÓRIAS</v>
          </cell>
          <cell r="F2234">
            <v>0</v>
          </cell>
          <cell r="G2234">
            <v>-153872.04</v>
          </cell>
          <cell r="H2234">
            <v>-154</v>
          </cell>
        </row>
        <row r="2235">
          <cell r="D2235">
            <v>610530507</v>
          </cell>
          <cell r="E2235" t="str">
            <v>PARTICIPAÇÃO NOS LUCROS E RESULTADOS - PLR</v>
          </cell>
          <cell r="F2235">
            <v>-3474</v>
          </cell>
          <cell r="G2235">
            <v>-112000</v>
          </cell>
          <cell r="H2235">
            <v>-112</v>
          </cell>
        </row>
        <row r="2236">
          <cell r="D2236">
            <v>610530508</v>
          </cell>
          <cell r="E2236" t="str">
            <v>OUTROS BENEFÍCIOS  - CORRENTE</v>
          </cell>
          <cell r="F2236">
            <v>-14868</v>
          </cell>
          <cell r="G2236">
            <v>-6811195.9100000001</v>
          </cell>
          <cell r="H2236">
            <v>-6811</v>
          </cell>
        </row>
        <row r="2237">
          <cell r="D2237">
            <v>610530599</v>
          </cell>
          <cell r="E2237" t="str">
            <v>OUTROS</v>
          </cell>
          <cell r="F2237">
            <v>-3179</v>
          </cell>
          <cell r="G2237">
            <v>-8775659.2599999998</v>
          </cell>
          <cell r="H2237">
            <v>-8776</v>
          </cell>
        </row>
        <row r="2238">
          <cell r="D2238">
            <v>6105306</v>
          </cell>
          <cell r="E2238" t="str">
            <v>ADMINISTRADORES</v>
          </cell>
          <cell r="F2238">
            <v>-28</v>
          </cell>
          <cell r="G2238">
            <v>-10919.76</v>
          </cell>
          <cell r="H2238">
            <v>-11</v>
          </cell>
        </row>
        <row r="2239">
          <cell r="D2239">
            <v>610530601</v>
          </cell>
          <cell r="E2239" t="str">
            <v>HONORÁRIOS E ENCARGOS (DIRETORIA E CONSELHO)</v>
          </cell>
          <cell r="F2239">
            <v>-28</v>
          </cell>
          <cell r="G2239">
            <v>-10919.76</v>
          </cell>
          <cell r="H2239">
            <v>-11</v>
          </cell>
        </row>
        <row r="2240">
          <cell r="D2240">
            <v>6105307</v>
          </cell>
          <cell r="E2240" t="str">
            <v>MATERIAIS</v>
          </cell>
          <cell r="F2240">
            <v>-2138</v>
          </cell>
          <cell r="G2240">
            <v>-623177.79</v>
          </cell>
          <cell r="H2240">
            <v>-623</v>
          </cell>
        </row>
        <row r="2241">
          <cell r="D2241">
            <v>610530701</v>
          </cell>
          <cell r="E2241" t="str">
            <v>MATERIAIS</v>
          </cell>
          <cell r="F2241">
            <v>-2039</v>
          </cell>
          <cell r="G2241">
            <v>-866201.7</v>
          </cell>
          <cell r="H2241">
            <v>-866</v>
          </cell>
        </row>
        <row r="2242">
          <cell r="D2242">
            <v>610530710</v>
          </cell>
          <cell r="E2242" t="str">
            <v>(-) CRÉDITOS DE TRIBUTOS RECUPERÁVEIS</v>
          </cell>
          <cell r="F2242">
            <v>168</v>
          </cell>
          <cell r="G2242">
            <v>243023.91</v>
          </cell>
          <cell r="H2242">
            <v>243</v>
          </cell>
        </row>
        <row r="2243">
          <cell r="D2243">
            <v>6105308</v>
          </cell>
          <cell r="E2243" t="str">
            <v>SERVIÇO DE TERCEIROS</v>
          </cell>
          <cell r="F2243">
            <v>-83921</v>
          </cell>
          <cell r="G2243">
            <v>-32221928.739999998</v>
          </cell>
          <cell r="H2243">
            <v>-32222</v>
          </cell>
        </row>
        <row r="2244">
          <cell r="D2244">
            <v>610530801</v>
          </cell>
          <cell r="E2244" t="str">
            <v>SERVIÇO DE TERCEIROS</v>
          </cell>
          <cell r="F2244">
            <v>-83921</v>
          </cell>
          <cell r="G2244">
            <v>-35309522.25</v>
          </cell>
          <cell r="H2244">
            <v>-35310</v>
          </cell>
        </row>
        <row r="2245">
          <cell r="D2245">
            <v>610530810</v>
          </cell>
          <cell r="E2245" t="str">
            <v>(-) CRÉDITOS DE TRIBUTOS RECUPERÁVEIS</v>
          </cell>
          <cell r="F2245">
            <v>0</v>
          </cell>
          <cell r="G2245">
            <v>3087593.51</v>
          </cell>
          <cell r="H2245">
            <v>3088</v>
          </cell>
        </row>
        <row r="2246">
          <cell r="D2246">
            <v>61053081001</v>
          </cell>
          <cell r="E2246" t="str">
            <v>(-)  CRÉDITO PIS/PASEP</v>
          </cell>
          <cell r="F2246">
            <v>0</v>
          </cell>
          <cell r="G2246">
            <v>1276182.4099999999</v>
          </cell>
          <cell r="H2246">
            <v>1276</v>
          </cell>
        </row>
        <row r="2247">
          <cell r="D2247">
            <v>61053081002</v>
          </cell>
          <cell r="E2247" t="str">
            <v>(-) CRÉDITO COFINS</v>
          </cell>
          <cell r="F2247">
            <v>0</v>
          </cell>
          <cell r="G2247">
            <v>1811411.1</v>
          </cell>
          <cell r="H2247">
            <v>1811</v>
          </cell>
        </row>
        <row r="2248">
          <cell r="D2248">
            <v>6105309</v>
          </cell>
          <cell r="E2248" t="str">
            <v>ARRENDAMENTO E ALUGUÉIS</v>
          </cell>
          <cell r="F2248">
            <v>-10738</v>
          </cell>
          <cell r="G2248">
            <v>-4192202.54</v>
          </cell>
          <cell r="H2248">
            <v>-4192</v>
          </cell>
        </row>
        <row r="2249">
          <cell r="D2249">
            <v>610530902</v>
          </cell>
          <cell r="E2249" t="str">
            <v>ALUGUÉIS EM GERAL</v>
          </cell>
          <cell r="F2249">
            <v>-10779</v>
          </cell>
          <cell r="G2249">
            <v>-4206529.0199999996</v>
          </cell>
          <cell r="H2249">
            <v>-4207</v>
          </cell>
        </row>
        <row r="2250">
          <cell r="D2250">
            <v>61053090202</v>
          </cell>
          <cell r="E2250" t="str">
            <v>ARRENDAMENTO E ALUGUÉIS  DE IMÓVEIS</v>
          </cell>
          <cell r="F2250">
            <v>-356</v>
          </cell>
          <cell r="G2250">
            <v>-198313.83</v>
          </cell>
          <cell r="H2250">
            <v>-198</v>
          </cell>
        </row>
        <row r="2251">
          <cell r="D2251">
            <v>61053090203</v>
          </cell>
          <cell r="E2251" t="str">
            <v>ARREND E ALUGUÉIS DE AUTOMÓVEIS, AERONAVES EMBARCA</v>
          </cell>
          <cell r="F2251">
            <v>-10423</v>
          </cell>
          <cell r="G2251">
            <v>-4008215.19</v>
          </cell>
          <cell r="H2251">
            <v>-4008</v>
          </cell>
        </row>
        <row r="2252">
          <cell r="D2252">
            <v>610530910</v>
          </cell>
          <cell r="E2252" t="str">
            <v>(-) CRÉDITOS DE TRIBUTOS RECUPERÁVEIS</v>
          </cell>
          <cell r="F2252">
            <v>41</v>
          </cell>
          <cell r="G2252">
            <v>14326.48</v>
          </cell>
          <cell r="H2252">
            <v>14</v>
          </cell>
        </row>
        <row r="2253">
          <cell r="D2253">
            <v>6105311</v>
          </cell>
          <cell r="E2253" t="str">
            <v>DOAÇÕES, CONTRIBUIÇÕES E SUBVENÇÕES</v>
          </cell>
          <cell r="F2253">
            <v>0</v>
          </cell>
          <cell r="G2253">
            <v>-3805.06</v>
          </cell>
          <cell r="H2253">
            <v>-4</v>
          </cell>
        </row>
        <row r="2254">
          <cell r="D2254">
            <v>610531101</v>
          </cell>
          <cell r="E2254" t="str">
            <v>DOAÇÕES, CONTRIBUIÇÕES E SUBVENÇÕES</v>
          </cell>
          <cell r="F2254">
            <v>0</v>
          </cell>
          <cell r="G2254">
            <v>-3805.06</v>
          </cell>
          <cell r="H2254">
            <v>-4</v>
          </cell>
        </row>
        <row r="2255">
          <cell r="D2255">
            <v>6105312</v>
          </cell>
          <cell r="E2255" t="str">
            <v>PROVISÃO</v>
          </cell>
          <cell r="F2255">
            <v>-153313</v>
          </cell>
          <cell r="G2255">
            <v>73053829.170000002</v>
          </cell>
          <cell r="H2255">
            <v>73054</v>
          </cell>
        </row>
        <row r="2256">
          <cell r="D2256">
            <v>610531201</v>
          </cell>
          <cell r="E2256" t="str">
            <v>PROVISÃO PARA DEVEDORES DUVIDOSOS</v>
          </cell>
          <cell r="F2256">
            <v>-147818</v>
          </cell>
          <cell r="G2256">
            <v>74062080.989999995</v>
          </cell>
          <cell r="H2256">
            <v>74062</v>
          </cell>
        </row>
        <row r="2257">
          <cell r="D2257">
            <v>61053120101</v>
          </cell>
          <cell r="E2257" t="str">
            <v>PROVISÃO</v>
          </cell>
          <cell r="F2257">
            <v>-3566336</v>
          </cell>
          <cell r="G2257">
            <v>-2194990688.9499998</v>
          </cell>
          <cell r="H2257">
            <v>-2194991</v>
          </cell>
        </row>
        <row r="2258">
          <cell r="D2258">
            <v>61053120102</v>
          </cell>
          <cell r="E2258" t="str">
            <v>PERDAS PARA CONTAS INCOBRÁVEIS</v>
          </cell>
          <cell r="F2258">
            <v>-68592</v>
          </cell>
          <cell r="G2258">
            <v>67737642.310000002</v>
          </cell>
          <cell r="H2258">
            <v>67738</v>
          </cell>
        </row>
        <row r="2259">
          <cell r="D2259">
            <v>61053120199</v>
          </cell>
          <cell r="E2259" t="str">
            <v>( - ) REVERSÃO DA PROVISÃO</v>
          </cell>
          <cell r="F2259">
            <v>3487110</v>
          </cell>
          <cell r="G2259">
            <v>2201315127.6300001</v>
          </cell>
          <cell r="H2259">
            <v>2201315</v>
          </cell>
        </row>
        <row r="2260">
          <cell r="D2260">
            <v>610531207</v>
          </cell>
          <cell r="E2260" t="str">
            <v>PROVISÃO PARA REDUÇÃO AO VALOR RECUPERÁVEL</v>
          </cell>
          <cell r="F2260">
            <v>-1872</v>
          </cell>
          <cell r="G2260">
            <v>0</v>
          </cell>
          <cell r="H2260">
            <v>0</v>
          </cell>
        </row>
        <row r="2261">
          <cell r="D2261">
            <v>610531299</v>
          </cell>
          <cell r="E2261" t="str">
            <v>OUTROS</v>
          </cell>
          <cell r="F2261">
            <v>-5662</v>
          </cell>
          <cell r="G2261">
            <v>-1008251.82</v>
          </cell>
          <cell r="H2261">
            <v>-1008</v>
          </cell>
        </row>
        <row r="2262">
          <cell r="D2262">
            <v>61053129901</v>
          </cell>
          <cell r="E2262" t="str">
            <v>PROVISÃO</v>
          </cell>
          <cell r="F2262">
            <v>-5662</v>
          </cell>
          <cell r="G2262">
            <v>-1008251.82</v>
          </cell>
          <cell r="H2262">
            <v>-1008</v>
          </cell>
        </row>
        <row r="2263">
          <cell r="D2263">
            <v>6105312990101</v>
          </cell>
          <cell r="E2263" t="str">
            <v>PROVISÃO PARA PERDAS EM ESTOQUE</v>
          </cell>
          <cell r="F2263">
            <v>-1348</v>
          </cell>
          <cell r="G2263">
            <v>-1008251.82</v>
          </cell>
          <cell r="H2263">
            <v>-1008</v>
          </cell>
        </row>
        <row r="2264">
          <cell r="D2264">
            <v>6105315</v>
          </cell>
          <cell r="E2264" t="str">
            <v>(-) RECUPERAÇÃO DE DESPESAS</v>
          </cell>
          <cell r="F2264">
            <v>1795</v>
          </cell>
          <cell r="G2264">
            <v>842990.14</v>
          </cell>
          <cell r="H2264">
            <v>843</v>
          </cell>
        </row>
        <row r="2265">
          <cell r="D2265">
            <v>610531501</v>
          </cell>
          <cell r="E2265" t="str">
            <v>RECUPERAÇÃO DE DESPESAS</v>
          </cell>
          <cell r="F2265">
            <v>1795</v>
          </cell>
          <cell r="G2265">
            <v>842990.14</v>
          </cell>
          <cell r="H2265">
            <v>843</v>
          </cell>
        </row>
        <row r="2266">
          <cell r="D2266">
            <v>6105316</v>
          </cell>
          <cell r="E2266" t="str">
            <v>TRIBUTOS</v>
          </cell>
          <cell r="F2266">
            <v>-2956</v>
          </cell>
          <cell r="G2266">
            <v>-191171.67</v>
          </cell>
          <cell r="H2266">
            <v>-191</v>
          </cell>
        </row>
        <row r="2267">
          <cell r="D2267">
            <v>610531601</v>
          </cell>
          <cell r="E2267" t="str">
            <v>TRIBUTOS</v>
          </cell>
          <cell r="F2267">
            <v>-2956</v>
          </cell>
          <cell r="G2267">
            <v>-191171.67</v>
          </cell>
          <cell r="H2267">
            <v>-191</v>
          </cell>
        </row>
        <row r="2268">
          <cell r="D2268">
            <v>6105317</v>
          </cell>
          <cell r="E2268" t="str">
            <v>DEPRECIAÇÃO</v>
          </cell>
          <cell r="F2268">
            <v>-39070</v>
          </cell>
          <cell r="G2268">
            <v>-20410290.699999999</v>
          </cell>
          <cell r="H2268">
            <v>-20410</v>
          </cell>
        </row>
        <row r="2269">
          <cell r="D2269">
            <v>610531701</v>
          </cell>
          <cell r="E2269" t="str">
            <v>DEPRECIAÇÃO</v>
          </cell>
          <cell r="F2269">
            <v>-43562</v>
          </cell>
          <cell r="G2269">
            <v>-22880841.300000001</v>
          </cell>
          <cell r="H2269">
            <v>-22881</v>
          </cell>
        </row>
        <row r="2270">
          <cell r="D2270">
            <v>610531710</v>
          </cell>
          <cell r="E2270" t="str">
            <v>(-) CRÉDITOS DE TRIBUTOS RECUPERÁVEIS</v>
          </cell>
          <cell r="F2270">
            <v>4491</v>
          </cell>
          <cell r="G2270">
            <v>2470550.6</v>
          </cell>
          <cell r="H2270">
            <v>2471</v>
          </cell>
        </row>
        <row r="2271">
          <cell r="D2271">
            <v>6105318</v>
          </cell>
          <cell r="E2271" t="str">
            <v>AMORTIZAÇÃO</v>
          </cell>
          <cell r="F2271">
            <v>-123</v>
          </cell>
          <cell r="G2271">
            <v>-59100.84</v>
          </cell>
          <cell r="H2271">
            <v>-59</v>
          </cell>
        </row>
        <row r="2272">
          <cell r="D2272">
            <v>610531801</v>
          </cell>
          <cell r="E2272" t="str">
            <v>AMORTIZAÇÃO</v>
          </cell>
          <cell r="F2272">
            <v>-123</v>
          </cell>
          <cell r="G2272">
            <v>-59100.84</v>
          </cell>
          <cell r="H2272">
            <v>-59</v>
          </cell>
        </row>
        <row r="2273">
          <cell r="D2273">
            <v>61053180101</v>
          </cell>
          <cell r="E2273" t="str">
            <v>AMORTIZAÇÃO</v>
          </cell>
          <cell r="F2273">
            <v>-123</v>
          </cell>
          <cell r="G2273">
            <v>-59100.84</v>
          </cell>
          <cell r="H2273">
            <v>-59</v>
          </cell>
        </row>
        <row r="2274">
          <cell r="D2274">
            <v>6105319</v>
          </cell>
          <cell r="E2274" t="str">
            <v>GASTOS DIVERSOS</v>
          </cell>
          <cell r="F2274">
            <v>-133776</v>
          </cell>
          <cell r="G2274">
            <v>-11968639.789999999</v>
          </cell>
          <cell r="H2274">
            <v>-11969</v>
          </cell>
        </row>
        <row r="2275">
          <cell r="D2275">
            <v>610531901</v>
          </cell>
          <cell r="E2275" t="str">
            <v>INDENIZAÇÃO POR PERDAS E DANOS</v>
          </cell>
          <cell r="F2275">
            <v>-772</v>
          </cell>
          <cell r="G2275">
            <v>-188638.81</v>
          </cell>
          <cell r="H2275">
            <v>-189</v>
          </cell>
        </row>
        <row r="2276">
          <cell r="D2276">
            <v>610531902</v>
          </cell>
          <cell r="E2276" t="str">
            <v>CONSUMO PRÓPRIO DE ENERGIA</v>
          </cell>
          <cell r="F2276">
            <v>-1787</v>
          </cell>
          <cell r="G2276">
            <v>-841578.44</v>
          </cell>
          <cell r="H2276">
            <v>-842</v>
          </cell>
        </row>
        <row r="2277">
          <cell r="D2277">
            <v>610531905</v>
          </cell>
          <cell r="E2277" t="str">
            <v>DESPESAS COM CONSELHO DE CONSUMIDORES</v>
          </cell>
          <cell r="F2277">
            <v>-103</v>
          </cell>
          <cell r="G2277">
            <v>-49729.97</v>
          </cell>
          <cell r="H2277">
            <v>-50</v>
          </cell>
        </row>
        <row r="2278">
          <cell r="D2278">
            <v>610531906</v>
          </cell>
          <cell r="E2278" t="str">
            <v>PENALIDADES CONTRATUAIS E REGULATÓRIAS</v>
          </cell>
          <cell r="F2278">
            <v>-3819</v>
          </cell>
          <cell r="G2278">
            <v>-133655.67000000001</v>
          </cell>
          <cell r="H2278">
            <v>-134</v>
          </cell>
        </row>
        <row r="2279">
          <cell r="D2279">
            <v>61053190601</v>
          </cell>
          <cell r="E2279" t="str">
            <v>AUTO DE INFRAÇÃO ANEEL</v>
          </cell>
          <cell r="F2279">
            <v>0</v>
          </cell>
          <cell r="G2279" t="e">
            <v>#N/A</v>
          </cell>
          <cell r="H2279" t="e">
            <v>#N/A</v>
          </cell>
        </row>
        <row r="2280">
          <cell r="D2280">
            <v>61053190602</v>
          </cell>
          <cell r="E2280" t="str">
            <v>PENALIDADES ONS</v>
          </cell>
          <cell r="F2280">
            <v>0</v>
          </cell>
          <cell r="G2280" t="e">
            <v>#N/A</v>
          </cell>
          <cell r="H2280" t="e">
            <v>#N/A</v>
          </cell>
        </row>
        <row r="2281">
          <cell r="D2281">
            <v>61053190603</v>
          </cell>
          <cell r="E2281" t="str">
            <v>PENALIDADES CONTRATUAIS E REGULATÓRIAS</v>
          </cell>
          <cell r="F2281">
            <v>0</v>
          </cell>
          <cell r="G2281" t="e">
            <v>#N/A</v>
          </cell>
          <cell r="H2281" t="e">
            <v>#N/A</v>
          </cell>
        </row>
        <row r="2282">
          <cell r="D2282">
            <v>61053190604</v>
          </cell>
          <cell r="E2282" t="str">
            <v>DEVOLUCAO POR PRAZO VIOLADO</v>
          </cell>
          <cell r="F2282">
            <v>0</v>
          </cell>
          <cell r="G2282" t="e">
            <v>#N/A</v>
          </cell>
          <cell r="H2282" t="e">
            <v>#N/A</v>
          </cell>
        </row>
        <row r="2283">
          <cell r="D2283">
            <v>610531999</v>
          </cell>
          <cell r="E2283" t="str">
            <v>OUTROS</v>
          </cell>
          <cell r="F2283">
            <v>-127295</v>
          </cell>
          <cell r="G2283">
            <v>-10755036.9</v>
          </cell>
          <cell r="H2283">
            <v>-10755</v>
          </cell>
        </row>
        <row r="2284">
          <cell r="D2284">
            <v>61053199903</v>
          </cell>
          <cell r="E2284" t="str">
            <v>CUSTO DE CONSTRUÇÃO - IFRIC 12</v>
          </cell>
          <cell r="F2284">
            <v>-126728</v>
          </cell>
          <cell r="G2284">
            <v>-10512640.42</v>
          </cell>
          <cell r="H2284">
            <v>-10513</v>
          </cell>
        </row>
        <row r="2285">
          <cell r="D2285">
            <v>610531999100</v>
          </cell>
          <cell r="E2285" t="str">
            <v>REVERSÃO ATIVO REGULATÓRIO (MCPSE)</v>
          </cell>
          <cell r="F2285">
            <v>-567</v>
          </cell>
          <cell r="G2285">
            <v>-242396.48</v>
          </cell>
          <cell r="H2285">
            <v>-242</v>
          </cell>
        </row>
        <row r="2286">
          <cell r="D2286">
            <v>61053199901</v>
          </cell>
          <cell r="E2286" t="str">
            <v>OUTROS</v>
          </cell>
          <cell r="F2286">
            <v>0</v>
          </cell>
          <cell r="G2286" t="e">
            <v>#N/A</v>
          </cell>
          <cell r="H2286" t="e">
            <v>#N/A</v>
          </cell>
        </row>
        <row r="2287">
          <cell r="D2287">
            <v>61053199902</v>
          </cell>
          <cell r="E2287" t="str">
            <v>CUSTO DE CONSTRUÇÃO - IFRIC 12</v>
          </cell>
          <cell r="F2287">
            <v>0</v>
          </cell>
          <cell r="G2287" t="e">
            <v>#N/A</v>
          </cell>
          <cell r="H2287" t="e">
            <v>#N/A</v>
          </cell>
        </row>
        <row r="2288">
          <cell r="D2288">
            <v>61053199905</v>
          </cell>
          <cell r="E2288" t="str">
            <v>PERDAS NO RECEBIMENTO DOS CREDITOS</v>
          </cell>
          <cell r="F2288">
            <v>0</v>
          </cell>
          <cell r="G2288" t="e">
            <v>#N/A</v>
          </cell>
          <cell r="H2288" t="e">
            <v>#N/A</v>
          </cell>
        </row>
        <row r="2289">
          <cell r="D2289">
            <v>61053199906</v>
          </cell>
          <cell r="E2289" t="str">
            <v>AUTO DE INFRAÇÃO</v>
          </cell>
          <cell r="F2289">
            <v>0</v>
          </cell>
          <cell r="G2289" t="e">
            <v>#N/A</v>
          </cell>
          <cell r="H2289" t="e">
            <v>#N/A</v>
          </cell>
        </row>
        <row r="2290">
          <cell r="D2290">
            <v>6105325</v>
          </cell>
          <cell r="E2290" t="str">
            <v>TRANSFERÊNCIA DA ADMINISTRAÇÃO CENTRAL - PESSOAL</v>
          </cell>
          <cell r="F2290">
            <v>-58971</v>
          </cell>
          <cell r="G2290">
            <v>-68152655.730000004</v>
          </cell>
          <cell r="H2290">
            <v>-68153</v>
          </cell>
        </row>
        <row r="2291">
          <cell r="D2291">
            <v>610532501</v>
          </cell>
          <cell r="E2291" t="str">
            <v>REMUNERAÇÃO</v>
          </cell>
          <cell r="F2291">
            <v>-17601</v>
          </cell>
          <cell r="G2291">
            <v>-7805156.46</v>
          </cell>
          <cell r="H2291">
            <v>-7805</v>
          </cell>
        </row>
        <row r="2292">
          <cell r="D2292">
            <v>610532502</v>
          </cell>
          <cell r="E2292" t="str">
            <v>ENCARGOS</v>
          </cell>
          <cell r="F2292">
            <v>-7284</v>
          </cell>
          <cell r="G2292">
            <v>-34202212.130000003</v>
          </cell>
          <cell r="H2292">
            <v>-34202</v>
          </cell>
        </row>
        <row r="2293">
          <cell r="D2293">
            <v>610532503</v>
          </cell>
          <cell r="E2293" t="str">
            <v>PREVIDÊNCIA PRIVADA - CORRENTE</v>
          </cell>
          <cell r="F2293">
            <v>-1473</v>
          </cell>
          <cell r="G2293">
            <v>-1139659.8400000001</v>
          </cell>
          <cell r="H2293">
            <v>-1140</v>
          </cell>
        </row>
        <row r="2294">
          <cell r="D2294">
            <v>610532505</v>
          </cell>
          <cell r="E2294" t="str">
            <v>PROGRAMA DE DEMISSÃO VOLUNTÁRIA - PDV</v>
          </cell>
          <cell r="F2294">
            <v>0</v>
          </cell>
          <cell r="G2294">
            <v>-4784167.6500000004</v>
          </cell>
          <cell r="H2294">
            <v>-4784</v>
          </cell>
        </row>
        <row r="2295">
          <cell r="D2295">
            <v>610532506</v>
          </cell>
          <cell r="E2295" t="str">
            <v>DESPESAS RESCISÓRIAS</v>
          </cell>
          <cell r="F2295">
            <v>0</v>
          </cell>
          <cell r="G2295">
            <v>-5006583.6500000004</v>
          </cell>
          <cell r="H2295">
            <v>-5007</v>
          </cell>
        </row>
        <row r="2296">
          <cell r="D2296">
            <v>610532508</v>
          </cell>
          <cell r="E2296" t="str">
            <v>OUTROS BENEFÍCIOS - CORRENTE</v>
          </cell>
          <cell r="F2296">
            <v>-28093</v>
          </cell>
          <cell r="G2296">
            <v>-12874863.49</v>
          </cell>
          <cell r="H2296">
            <v>-12875</v>
          </cell>
        </row>
        <row r="2297">
          <cell r="D2297">
            <v>610532599</v>
          </cell>
          <cell r="E2297" t="str">
            <v>OUTROS</v>
          </cell>
          <cell r="F2297">
            <v>-3773</v>
          </cell>
          <cell r="G2297">
            <v>-2340012.5099999998</v>
          </cell>
          <cell r="H2297">
            <v>-2340</v>
          </cell>
        </row>
        <row r="2298">
          <cell r="D2298">
            <v>6105326</v>
          </cell>
          <cell r="E2298" t="str">
            <v>TRANSFERÊNCIA DA ADMINISTRAÇÃO CENTRAL - ADMINISTRADORES</v>
          </cell>
          <cell r="F2298">
            <v>-1030</v>
          </cell>
          <cell r="G2298">
            <v>-235785.60000000001</v>
          </cell>
          <cell r="H2298">
            <v>-236</v>
          </cell>
        </row>
        <row r="2299">
          <cell r="D2299">
            <v>610532601</v>
          </cell>
          <cell r="E2299" t="str">
            <v>HONORÁRIOS E ENCARGOS (DIRETORIA E CONSELHO)</v>
          </cell>
          <cell r="F2299">
            <v>-1030</v>
          </cell>
          <cell r="G2299">
            <v>-235785.60000000001</v>
          </cell>
          <cell r="H2299">
            <v>-236</v>
          </cell>
        </row>
        <row r="2300">
          <cell r="D2300">
            <v>6105327</v>
          </cell>
          <cell r="E2300" t="str">
            <v>TRANSFERÊNCIA DA ADMINISTRAÇÃO CENTRAL - MATERIAIS</v>
          </cell>
          <cell r="F2300">
            <v>-832</v>
          </cell>
          <cell r="G2300">
            <v>-70852.47</v>
          </cell>
          <cell r="H2300">
            <v>-71</v>
          </cell>
        </row>
        <row r="2301">
          <cell r="D2301">
            <v>610532701</v>
          </cell>
          <cell r="E2301" t="str">
            <v>MATERIAIS</v>
          </cell>
          <cell r="F2301">
            <v>-832</v>
          </cell>
          <cell r="G2301">
            <v>-70852.47</v>
          </cell>
          <cell r="H2301">
            <v>-71</v>
          </cell>
        </row>
        <row r="2302">
          <cell r="D2302">
            <v>6105328</v>
          </cell>
          <cell r="E2302" t="str">
            <v>TRANSFERÊNCIA DA ADMINISTRAÇÃO CENTRAL - SERVIÇOS DE TERCEIROS</v>
          </cell>
          <cell r="F2302">
            <v>-53002</v>
          </cell>
          <cell r="G2302">
            <v>-19945476.34</v>
          </cell>
          <cell r="H2302">
            <v>-19945</v>
          </cell>
        </row>
        <row r="2303">
          <cell r="D2303">
            <v>610532801</v>
          </cell>
          <cell r="E2303" t="str">
            <v>SERVIÇOS DE TERCEIROS</v>
          </cell>
          <cell r="F2303">
            <v>-53002</v>
          </cell>
          <cell r="G2303">
            <v>-19945476.34</v>
          </cell>
          <cell r="H2303">
            <v>-19945</v>
          </cell>
        </row>
        <row r="2304">
          <cell r="D2304">
            <v>6105329</v>
          </cell>
          <cell r="E2304" t="str">
            <v>TRANSFERÊNCIA DA ADMINISTRAÇÃO CENTRAL - ARRENDAMENTOS E ALUGUÉIS</v>
          </cell>
          <cell r="F2304">
            <v>-664</v>
          </cell>
          <cell r="G2304">
            <v>-306481.03999999998</v>
          </cell>
          <cell r="H2304">
            <v>-306</v>
          </cell>
        </row>
        <row r="2305">
          <cell r="D2305">
            <v>610532902</v>
          </cell>
          <cell r="E2305" t="str">
            <v>ALUGUÉIS EM GERAL</v>
          </cell>
          <cell r="F2305">
            <v>-664</v>
          </cell>
          <cell r="G2305">
            <v>-306481.03999999998</v>
          </cell>
          <cell r="H2305">
            <v>-306</v>
          </cell>
        </row>
        <row r="2306">
          <cell r="D2306">
            <v>6105330</v>
          </cell>
          <cell r="E2306" t="str">
            <v>TRANSFERÊNCIA DA ADMINISTRAÇÃO CENTRAL - SEGUROS</v>
          </cell>
          <cell r="F2306">
            <v>-398</v>
          </cell>
          <cell r="G2306">
            <v>-150132.04999999999</v>
          </cell>
          <cell r="H2306">
            <v>-150</v>
          </cell>
        </row>
        <row r="2307">
          <cell r="D2307">
            <v>610533001</v>
          </cell>
          <cell r="E2307" t="str">
            <v>SEGUROS</v>
          </cell>
          <cell r="F2307">
            <v>-398</v>
          </cell>
          <cell r="G2307">
            <v>-150132.04999999999</v>
          </cell>
          <cell r="H2307">
            <v>-150</v>
          </cell>
        </row>
        <row r="2308">
          <cell r="D2308">
            <v>6105331</v>
          </cell>
          <cell r="E2308" t="str">
            <v>TRANSFERÊNCIA DA ADMINISTRAÇÃO CENTRAL - DOAÇÕES, CONTRIBUIÇÕES E SUBVENÇÕES</v>
          </cell>
          <cell r="F2308">
            <v>-179</v>
          </cell>
          <cell r="G2308">
            <v>-129290.68</v>
          </cell>
          <cell r="H2308">
            <v>-129</v>
          </cell>
        </row>
        <row r="2309">
          <cell r="D2309">
            <v>610533101</v>
          </cell>
          <cell r="E2309" t="str">
            <v>DOAÇÕES, CONTRIBUIÇÕES E SUBVENÇÕES</v>
          </cell>
          <cell r="F2309">
            <v>-179</v>
          </cell>
          <cell r="G2309">
            <v>-129290.68</v>
          </cell>
          <cell r="H2309">
            <v>-129</v>
          </cell>
        </row>
        <row r="2310">
          <cell r="D2310">
            <v>6105332</v>
          </cell>
          <cell r="E2310" t="str">
            <v>TRANSFERÊNCIA DA ADMINISTRAÇÃO CENTRAL - PROVISÃO</v>
          </cell>
          <cell r="F2310">
            <v>-46623</v>
          </cell>
          <cell r="G2310">
            <v>-18634067.359999999</v>
          </cell>
          <cell r="H2310">
            <v>-18634</v>
          </cell>
        </row>
        <row r="2311">
          <cell r="D2311">
            <v>610533202</v>
          </cell>
          <cell r="E2311" t="str">
            <v>PROVISÃO PARA LITÍGIOS TRABALHISTAS</v>
          </cell>
          <cell r="F2311">
            <v>-18138</v>
          </cell>
          <cell r="G2311">
            <v>2915894.67</v>
          </cell>
          <cell r="H2311">
            <v>2916</v>
          </cell>
        </row>
        <row r="2312">
          <cell r="D2312">
            <v>610533203</v>
          </cell>
          <cell r="E2312" t="str">
            <v>PROVISÃO PARA LITÍGIOS CÍVEIS</v>
          </cell>
          <cell r="F2312">
            <v>-9072</v>
          </cell>
          <cell r="G2312">
            <v>-7917738.2300000004</v>
          </cell>
          <cell r="H2312">
            <v>-7918</v>
          </cell>
        </row>
        <row r="2313">
          <cell r="D2313">
            <v>610533204</v>
          </cell>
          <cell r="E2313" t="str">
            <v>PROVISÃO PARA LITÍGIOS FISCAIS</v>
          </cell>
          <cell r="F2313">
            <v>-6319</v>
          </cell>
          <cell r="G2313">
            <v>-7673095.6500000004</v>
          </cell>
          <cell r="H2313">
            <v>-7673</v>
          </cell>
        </row>
        <row r="2314">
          <cell r="D2314">
            <v>61053320401</v>
          </cell>
          <cell r="E2314" t="str">
            <v>PROVISÃO</v>
          </cell>
          <cell r="F2314">
            <v>-6319</v>
          </cell>
          <cell r="G2314">
            <v>-7673095.6500000004</v>
          </cell>
          <cell r="H2314">
            <v>-7673</v>
          </cell>
        </row>
        <row r="2315">
          <cell r="D2315">
            <v>610533299</v>
          </cell>
          <cell r="E2315" t="str">
            <v>OUTROS</v>
          </cell>
          <cell r="F2315">
            <v>-13094</v>
          </cell>
          <cell r="G2315">
            <v>-5959128.1500000004</v>
          </cell>
          <cell r="H2315">
            <v>-5959</v>
          </cell>
        </row>
        <row r="2316">
          <cell r="D2316">
            <v>6105336</v>
          </cell>
          <cell r="E2316" t="str">
            <v>TRANSFERÊNCIA DA ADMINISTRAÇÃO CENTRAL - TRIBUTOS</v>
          </cell>
          <cell r="F2316">
            <v>-828</v>
          </cell>
          <cell r="G2316">
            <v>-500380.64</v>
          </cell>
          <cell r="H2316">
            <v>-500</v>
          </cell>
        </row>
        <row r="2317">
          <cell r="D2317">
            <v>610533601</v>
          </cell>
          <cell r="E2317" t="str">
            <v>TRIBUTOS</v>
          </cell>
          <cell r="F2317">
            <v>-828</v>
          </cell>
          <cell r="G2317">
            <v>-500380.64</v>
          </cell>
          <cell r="H2317">
            <v>-500</v>
          </cell>
        </row>
        <row r="2318">
          <cell r="D2318">
            <v>6105337</v>
          </cell>
          <cell r="E2318" t="str">
            <v>TRANSFERÊNCIA DA ADMINISTRAÇÃO CENTRAL - DEPRECIAÇÃO</v>
          </cell>
          <cell r="F2318">
            <v>-2391</v>
          </cell>
          <cell r="G2318">
            <v>-1113234.99</v>
          </cell>
          <cell r="H2318">
            <v>-1113</v>
          </cell>
        </row>
        <row r="2319">
          <cell r="D2319">
            <v>610533701</v>
          </cell>
          <cell r="E2319" t="str">
            <v>DEPRECIAÇÃO</v>
          </cell>
          <cell r="F2319">
            <v>-2391</v>
          </cell>
          <cell r="G2319">
            <v>-1113234.99</v>
          </cell>
          <cell r="H2319">
            <v>-1113</v>
          </cell>
        </row>
        <row r="2320">
          <cell r="D2320">
            <v>6105338</v>
          </cell>
          <cell r="E2320" t="str">
            <v>TRANSFERENCIA DA ADMINISTRAÇÃO CENTRAL- AMORTIZAÇÃO</v>
          </cell>
          <cell r="F2320">
            <v>-1894</v>
          </cell>
          <cell r="G2320">
            <v>-630069.99</v>
          </cell>
          <cell r="H2320">
            <v>-630</v>
          </cell>
        </row>
        <row r="2321">
          <cell r="D2321">
            <v>610533801</v>
          </cell>
          <cell r="E2321" t="str">
            <v>AMORTIZAÇÃO</v>
          </cell>
          <cell r="F2321">
            <v>-1894</v>
          </cell>
          <cell r="G2321">
            <v>-630069.99</v>
          </cell>
          <cell r="H2321">
            <v>-630</v>
          </cell>
        </row>
        <row r="2322">
          <cell r="D2322">
            <v>6105339</v>
          </cell>
          <cell r="E2322" t="str">
            <v>TRANSFERÊNCIA DA ADMINISTRAÇÃO CENTRAL - GASTOS DIVERSOS</v>
          </cell>
          <cell r="F2322">
            <v>-2865</v>
          </cell>
          <cell r="G2322">
            <v>-1022094.56</v>
          </cell>
          <cell r="H2322">
            <v>-1022</v>
          </cell>
        </row>
        <row r="2323">
          <cell r="D2323">
            <v>610533901</v>
          </cell>
          <cell r="E2323" t="str">
            <v>INDENIZAÇÃO POR PERDAS E DANOS</v>
          </cell>
          <cell r="F2323">
            <v>-143</v>
          </cell>
          <cell r="G2323">
            <v>-43559.21</v>
          </cell>
          <cell r="H2323">
            <v>-44</v>
          </cell>
        </row>
        <row r="2324">
          <cell r="D2324">
            <v>610533906</v>
          </cell>
          <cell r="E2324" t="str">
            <v>PENALIDADES CONTRATUAIS E REGULATÓRIAS</v>
          </cell>
          <cell r="F2324">
            <v>-1759</v>
          </cell>
          <cell r="G2324">
            <v>-406675.61</v>
          </cell>
          <cell r="H2324">
            <v>-407</v>
          </cell>
        </row>
        <row r="2325">
          <cell r="D2325">
            <v>610533999</v>
          </cell>
          <cell r="E2325" t="str">
            <v>OUTROS</v>
          </cell>
          <cell r="F2325">
            <v>-962</v>
          </cell>
          <cell r="G2325">
            <v>-571859.74</v>
          </cell>
          <cell r="H2325">
            <v>-572</v>
          </cell>
        </row>
        <row r="2326">
          <cell r="D2326">
            <v>61054</v>
          </cell>
          <cell r="E2326" t="str">
            <v>ADMINISTRAÇÃO CENTRAL</v>
          </cell>
          <cell r="F2326">
            <v>0</v>
          </cell>
          <cell r="G2326">
            <v>0</v>
          </cell>
          <cell r="H2326">
            <v>0</v>
          </cell>
        </row>
        <row r="2327">
          <cell r="D2327">
            <v>6105405</v>
          </cell>
          <cell r="E2327" t="str">
            <v>PESSOAL</v>
          </cell>
          <cell r="F2327">
            <v>-58971</v>
          </cell>
          <cell r="G2327">
            <v>-68152655.730000004</v>
          </cell>
          <cell r="H2327">
            <v>-68153</v>
          </cell>
        </row>
        <row r="2328">
          <cell r="D2328">
            <v>610540501</v>
          </cell>
          <cell r="E2328" t="str">
            <v>REMUNERAÇÃO</v>
          </cell>
          <cell r="F2328">
            <v>-17601</v>
          </cell>
          <cell r="G2328">
            <v>-7805156.46</v>
          </cell>
          <cell r="H2328">
            <v>-7805</v>
          </cell>
        </row>
        <row r="2329">
          <cell r="D2329">
            <v>610540502</v>
          </cell>
          <cell r="E2329" t="str">
            <v>ENCARGOS</v>
          </cell>
          <cell r="F2329">
            <v>-7284</v>
          </cell>
          <cell r="G2329">
            <v>-34202212.130000003</v>
          </cell>
          <cell r="H2329">
            <v>-34202</v>
          </cell>
        </row>
        <row r="2330">
          <cell r="D2330">
            <v>610540503</v>
          </cell>
          <cell r="E2330" t="str">
            <v>PREVIDÊNCIA PRIVADA - CORRENTE</v>
          </cell>
          <cell r="F2330">
            <v>-1473</v>
          </cell>
          <cell r="G2330">
            <v>-1139659.8400000001</v>
          </cell>
          <cell r="H2330">
            <v>-1140</v>
          </cell>
        </row>
        <row r="2331">
          <cell r="D2331">
            <v>610540505</v>
          </cell>
          <cell r="E2331" t="str">
            <v>PROGRAMA DE DEMISSÃO VOLUNTÁRIA - PDV</v>
          </cell>
          <cell r="F2331">
            <v>0</v>
          </cell>
          <cell r="G2331">
            <v>-4784167.6500000004</v>
          </cell>
          <cell r="H2331">
            <v>-4784</v>
          </cell>
        </row>
        <row r="2332">
          <cell r="D2332">
            <v>610540506</v>
          </cell>
          <cell r="E2332" t="str">
            <v>DESPESAS RESCISÓRIAS</v>
          </cell>
          <cell r="F2332">
            <v>0</v>
          </cell>
          <cell r="G2332">
            <v>-5006583.6500000004</v>
          </cell>
          <cell r="H2332">
            <v>-5007</v>
          </cell>
        </row>
        <row r="2333">
          <cell r="D2333">
            <v>610540508</v>
          </cell>
          <cell r="E2333" t="str">
            <v>OUTROS BENEFÍCIOS - CORRENTE</v>
          </cell>
          <cell r="F2333">
            <v>-28093</v>
          </cell>
          <cell r="G2333">
            <v>-12874863.49</v>
          </cell>
          <cell r="H2333">
            <v>-12875</v>
          </cell>
        </row>
        <row r="2334">
          <cell r="D2334">
            <v>610540599</v>
          </cell>
          <cell r="E2334" t="str">
            <v>OUTROS</v>
          </cell>
          <cell r="F2334">
            <v>-3773</v>
          </cell>
          <cell r="G2334">
            <v>-2340012.5099999998</v>
          </cell>
          <cell r="H2334">
            <v>-2340</v>
          </cell>
        </row>
        <row r="2335">
          <cell r="D2335">
            <v>6105406</v>
          </cell>
          <cell r="E2335" t="str">
            <v>ADMINISTRADORES</v>
          </cell>
          <cell r="F2335">
            <v>-1030</v>
          </cell>
          <cell r="G2335">
            <v>-235785.60000000001</v>
          </cell>
          <cell r="H2335">
            <v>-236</v>
          </cell>
        </row>
        <row r="2336">
          <cell r="D2336">
            <v>610540601</v>
          </cell>
          <cell r="E2336" t="str">
            <v>HONORÁRIOS E ENCARGOS (DIRETORIA E CONSELHO)</v>
          </cell>
          <cell r="F2336">
            <v>-1030</v>
          </cell>
          <cell r="G2336">
            <v>-235785.60000000001</v>
          </cell>
          <cell r="H2336">
            <v>-236</v>
          </cell>
        </row>
        <row r="2337">
          <cell r="D2337">
            <v>6105407</v>
          </cell>
          <cell r="E2337" t="str">
            <v>MATERIAIS</v>
          </cell>
          <cell r="F2337">
            <v>-832</v>
          </cell>
          <cell r="G2337">
            <v>-70852.47</v>
          </cell>
          <cell r="H2337">
            <v>-71</v>
          </cell>
        </row>
        <row r="2338">
          <cell r="D2338">
            <v>610540701</v>
          </cell>
          <cell r="E2338" t="str">
            <v>MATERIAIS</v>
          </cell>
          <cell r="F2338">
            <v>-832</v>
          </cell>
          <cell r="G2338">
            <v>-70852.47</v>
          </cell>
          <cell r="H2338">
            <v>-71</v>
          </cell>
        </row>
        <row r="2339">
          <cell r="D2339">
            <v>6105408</v>
          </cell>
          <cell r="E2339" t="str">
            <v>SERVIÇOS DE TERCEIROS</v>
          </cell>
          <cell r="F2339">
            <v>-53002</v>
          </cell>
          <cell r="G2339">
            <v>-19945476.34</v>
          </cell>
          <cell r="H2339">
            <v>-19945</v>
          </cell>
        </row>
        <row r="2340">
          <cell r="D2340">
            <v>610540801</v>
          </cell>
          <cell r="E2340" t="str">
            <v>SERVIÇOS DE TERCEIROS</v>
          </cell>
          <cell r="F2340">
            <v>-53002</v>
          </cell>
          <cell r="G2340">
            <v>-19945476.34</v>
          </cell>
          <cell r="H2340">
            <v>-19945</v>
          </cell>
        </row>
        <row r="2341">
          <cell r="D2341">
            <v>6105409</v>
          </cell>
          <cell r="E2341" t="str">
            <v>ARRENDAMENTOS E ALUGUÉIS</v>
          </cell>
          <cell r="F2341">
            <v>-664</v>
          </cell>
          <cell r="G2341">
            <v>-306481.03999999998</v>
          </cell>
          <cell r="H2341">
            <v>-306</v>
          </cell>
        </row>
        <row r="2342">
          <cell r="D2342">
            <v>610540902</v>
          </cell>
          <cell r="E2342" t="str">
            <v>ALUGUÉIS EM GERAL</v>
          </cell>
          <cell r="F2342">
            <v>-664</v>
          </cell>
          <cell r="G2342">
            <v>-306481.03999999998</v>
          </cell>
          <cell r="H2342">
            <v>-306</v>
          </cell>
        </row>
        <row r="2343">
          <cell r="D2343">
            <v>61054090201</v>
          </cell>
          <cell r="E2343" t="str">
            <v>ARRENDAMENTO E ALUGUEIS DE EQUIPAMENTOS</v>
          </cell>
          <cell r="F2343">
            <v>-503</v>
          </cell>
          <cell r="G2343">
            <v>-158376.74</v>
          </cell>
          <cell r="H2343">
            <v>-158</v>
          </cell>
        </row>
        <row r="2344">
          <cell r="D2344">
            <v>61054090202</v>
          </cell>
          <cell r="E2344" t="str">
            <v>ARRENDAMENTO E ALUGUÉIS  DE IMÓVEIS</v>
          </cell>
          <cell r="F2344">
            <v>-15</v>
          </cell>
          <cell r="G2344">
            <v>-6601.62</v>
          </cell>
          <cell r="H2344">
            <v>-7</v>
          </cell>
        </row>
        <row r="2345">
          <cell r="D2345">
            <v>61054090203</v>
          </cell>
          <cell r="E2345" t="str">
            <v>ARREND E ALUGUÉIS DE AUTOMÓVEIS, AERONAVES EMBARCA</v>
          </cell>
          <cell r="F2345">
            <v>-146</v>
          </cell>
          <cell r="G2345">
            <v>-141502.68</v>
          </cell>
          <cell r="H2345">
            <v>-142</v>
          </cell>
        </row>
        <row r="2346">
          <cell r="D2346">
            <v>6105410</v>
          </cell>
          <cell r="E2346" t="str">
            <v>SEGUROS</v>
          </cell>
          <cell r="F2346">
            <v>-398</v>
          </cell>
          <cell r="G2346">
            <v>-150132.04999999999</v>
          </cell>
          <cell r="H2346">
            <v>-150</v>
          </cell>
        </row>
        <row r="2347">
          <cell r="D2347">
            <v>610541001</v>
          </cell>
          <cell r="E2347" t="str">
            <v>SEGUROS</v>
          </cell>
          <cell r="F2347">
            <v>-398</v>
          </cell>
          <cell r="G2347">
            <v>-150132.04999999999</v>
          </cell>
          <cell r="H2347">
            <v>-150</v>
          </cell>
        </row>
        <row r="2348">
          <cell r="D2348">
            <v>6105411</v>
          </cell>
          <cell r="E2348" t="str">
            <v>DOAÇÕES, CONTRIBUIÇÕES E SUBVENÇÕES</v>
          </cell>
          <cell r="F2348">
            <v>-179</v>
          </cell>
          <cell r="G2348">
            <v>-129290.68</v>
          </cell>
          <cell r="H2348">
            <v>-129</v>
          </cell>
        </row>
        <row r="2349">
          <cell r="D2349">
            <v>610541101</v>
          </cell>
          <cell r="E2349" t="str">
            <v>DOAÇÕES, CONTRIBUIÇÕES E SUBVENÇÕES</v>
          </cell>
          <cell r="F2349">
            <v>-179</v>
          </cell>
          <cell r="G2349">
            <v>-129290.68</v>
          </cell>
          <cell r="H2349">
            <v>-129</v>
          </cell>
        </row>
        <row r="2350">
          <cell r="D2350">
            <v>6105412</v>
          </cell>
          <cell r="E2350" t="str">
            <v>PROVISÃO</v>
          </cell>
          <cell r="F2350">
            <v>-46623</v>
          </cell>
          <cell r="G2350">
            <v>-18634067.359999999</v>
          </cell>
          <cell r="H2350">
            <v>-18634</v>
          </cell>
        </row>
        <row r="2351">
          <cell r="D2351">
            <v>610541202</v>
          </cell>
          <cell r="E2351" t="str">
            <v>PROVISÃO PARA LITÍGIOS TRABALHISTAS</v>
          </cell>
          <cell r="F2351">
            <v>-18138</v>
          </cell>
          <cell r="G2351">
            <v>2915894.67</v>
          </cell>
          <cell r="H2351">
            <v>2916</v>
          </cell>
        </row>
        <row r="2352">
          <cell r="D2352">
            <v>61054120201</v>
          </cell>
          <cell r="E2352" t="str">
            <v>PROVISÃO</v>
          </cell>
          <cell r="F2352">
            <v>-18138</v>
          </cell>
          <cell r="G2352">
            <v>2915894.67</v>
          </cell>
          <cell r="H2352">
            <v>2916</v>
          </cell>
        </row>
        <row r="2353">
          <cell r="D2353">
            <v>610541203</v>
          </cell>
          <cell r="E2353" t="str">
            <v>PROVISÃO PARA LITÍGIOS CÍVEIS</v>
          </cell>
          <cell r="F2353">
            <v>-9072</v>
          </cell>
          <cell r="G2353">
            <v>-7917738.2300000004</v>
          </cell>
          <cell r="H2353">
            <v>-7918</v>
          </cell>
        </row>
        <row r="2354">
          <cell r="D2354">
            <v>61054120301</v>
          </cell>
          <cell r="E2354" t="str">
            <v>PROVISÃO</v>
          </cell>
          <cell r="F2354">
            <v>-9072</v>
          </cell>
          <cell r="G2354">
            <v>-7917738.2300000004</v>
          </cell>
          <cell r="H2354">
            <v>-7918</v>
          </cell>
        </row>
        <row r="2355">
          <cell r="D2355">
            <v>610541204</v>
          </cell>
          <cell r="E2355" t="str">
            <v>PROVISÃO PARA LITÍGIOS FISCAIS</v>
          </cell>
          <cell r="F2355">
            <v>-6319</v>
          </cell>
          <cell r="G2355">
            <v>-7673095.6500000004</v>
          </cell>
          <cell r="H2355">
            <v>-7673</v>
          </cell>
        </row>
        <row r="2356">
          <cell r="D2356">
            <v>61054120401</v>
          </cell>
          <cell r="E2356" t="str">
            <v>PROVISÃO</v>
          </cell>
          <cell r="F2356">
            <v>-6319</v>
          </cell>
          <cell r="G2356">
            <v>-7673095.6500000004</v>
          </cell>
          <cell r="H2356">
            <v>-7673</v>
          </cell>
        </row>
        <row r="2357">
          <cell r="D2357">
            <v>610541299</v>
          </cell>
          <cell r="E2357" t="str">
            <v>OUTROS</v>
          </cell>
          <cell r="F2357">
            <v>-13094</v>
          </cell>
          <cell r="G2357">
            <v>-5959128.1500000004</v>
          </cell>
          <cell r="H2357">
            <v>-5959</v>
          </cell>
        </row>
        <row r="2358">
          <cell r="D2358">
            <v>61054129901</v>
          </cell>
          <cell r="E2358" t="str">
            <v>PROVISÃO</v>
          </cell>
          <cell r="F2358">
            <v>-13094</v>
          </cell>
          <cell r="G2358">
            <v>-5965491</v>
          </cell>
          <cell r="H2358">
            <v>-5965</v>
          </cell>
        </row>
        <row r="2359">
          <cell r="D2359">
            <v>6105412990103</v>
          </cell>
          <cell r="E2359" t="str">
            <v>LEVANTAMENTOS PROC. TRABALHISTAS/CIVEL/ADMNISTRATI</v>
          </cell>
          <cell r="F2359">
            <v>-13094</v>
          </cell>
          <cell r="G2359">
            <v>-5965491</v>
          </cell>
          <cell r="H2359">
            <v>-5965</v>
          </cell>
        </row>
        <row r="2360">
          <cell r="D2360">
            <v>61054129999</v>
          </cell>
          <cell r="E2360" t="str">
            <v>( - ) REVERSÃO DA PROVISÃO</v>
          </cell>
          <cell r="F2360">
            <v>0</v>
          </cell>
          <cell r="G2360">
            <v>6362.85</v>
          </cell>
          <cell r="H2360">
            <v>6</v>
          </cell>
        </row>
        <row r="2361">
          <cell r="D2361">
            <v>6105412999901</v>
          </cell>
          <cell r="E2361" t="str">
            <v>(-) REVERSÃO PROVISÃO PROC. ADMINISTRATIVO</v>
          </cell>
          <cell r="F2361">
            <v>0</v>
          </cell>
          <cell r="G2361">
            <v>6362.85</v>
          </cell>
          <cell r="H2361">
            <v>6</v>
          </cell>
        </row>
        <row r="2362">
          <cell r="D2362">
            <v>6105416</v>
          </cell>
          <cell r="E2362" t="str">
            <v>TRIBUTOS</v>
          </cell>
          <cell r="F2362">
            <v>-828</v>
          </cell>
          <cell r="G2362">
            <v>-500380.64</v>
          </cell>
          <cell r="H2362">
            <v>-500</v>
          </cell>
        </row>
        <row r="2363">
          <cell r="D2363">
            <v>610541601</v>
          </cell>
          <cell r="E2363" t="str">
            <v>TRIBUTOS</v>
          </cell>
          <cell r="F2363">
            <v>-828</v>
          </cell>
          <cell r="G2363">
            <v>-500380.64</v>
          </cell>
          <cell r="H2363">
            <v>-500</v>
          </cell>
        </row>
        <row r="2364">
          <cell r="D2364">
            <v>6105417</v>
          </cell>
          <cell r="E2364" t="str">
            <v>DEPRECIAÇÃO</v>
          </cell>
          <cell r="F2364">
            <v>-2391</v>
          </cell>
          <cell r="G2364">
            <v>-1113234.99</v>
          </cell>
          <cell r="H2364">
            <v>-1113</v>
          </cell>
        </row>
        <row r="2365">
          <cell r="D2365">
            <v>610541701</v>
          </cell>
          <cell r="E2365" t="str">
            <v>DEPRECIAÇÃO</v>
          </cell>
          <cell r="F2365">
            <v>-2391</v>
          </cell>
          <cell r="G2365">
            <v>-1113234.99</v>
          </cell>
          <cell r="H2365">
            <v>-1113</v>
          </cell>
        </row>
        <row r="2366">
          <cell r="D2366">
            <v>6105418</v>
          </cell>
          <cell r="E2366" t="str">
            <v>AMORTIZAÇÃO</v>
          </cell>
          <cell r="F2366">
            <v>-1894</v>
          </cell>
          <cell r="G2366">
            <v>-630069.99</v>
          </cell>
          <cell r="H2366">
            <v>-630</v>
          </cell>
        </row>
        <row r="2367">
          <cell r="D2367">
            <v>610541801</v>
          </cell>
          <cell r="E2367" t="str">
            <v>AMORTIZAÇÃO</v>
          </cell>
          <cell r="F2367">
            <v>-1894</v>
          </cell>
          <cell r="G2367">
            <v>-630069.99</v>
          </cell>
          <cell r="H2367">
            <v>-630</v>
          </cell>
        </row>
        <row r="2368">
          <cell r="D2368">
            <v>6105419</v>
          </cell>
          <cell r="E2368" t="str">
            <v>GASTOS DIVERSOS</v>
          </cell>
          <cell r="F2368">
            <v>-2865</v>
          </cell>
          <cell r="G2368">
            <v>-1022094.56</v>
          </cell>
          <cell r="H2368">
            <v>-1022</v>
          </cell>
        </row>
        <row r="2369">
          <cell r="D2369">
            <v>610541901</v>
          </cell>
          <cell r="E2369" t="str">
            <v>INDENIZAÇÃO POR PERDAS E DANOS</v>
          </cell>
          <cell r="F2369">
            <v>-197</v>
          </cell>
          <cell r="G2369">
            <v>-352109.42</v>
          </cell>
          <cell r="H2369">
            <v>-352</v>
          </cell>
        </row>
        <row r="2370">
          <cell r="D2370">
            <v>610541905</v>
          </cell>
          <cell r="E2370" t="str">
            <v>DESPESAS COM CONSELHO DE CONSUMIDORES</v>
          </cell>
          <cell r="F2370">
            <v>0</v>
          </cell>
          <cell r="G2370">
            <v>0</v>
          </cell>
          <cell r="H2370">
            <v>0</v>
          </cell>
        </row>
        <row r="2371">
          <cell r="D2371">
            <v>610541906</v>
          </cell>
          <cell r="E2371" t="str">
            <v>PENALIDADES CONTRATUAIS E REGULATÓRIAS</v>
          </cell>
          <cell r="F2371">
            <v>-1759</v>
          </cell>
          <cell r="G2371">
            <v>-406675.61</v>
          </cell>
          <cell r="H2371">
            <v>-407</v>
          </cell>
        </row>
        <row r="2372">
          <cell r="D2372">
            <v>610541999</v>
          </cell>
          <cell r="E2372" t="str">
            <v>OUTROS</v>
          </cell>
          <cell r="F2372">
            <v>-908</v>
          </cell>
          <cell r="G2372">
            <v>-263309.53000000003</v>
          </cell>
          <cell r="H2372">
            <v>-263</v>
          </cell>
        </row>
        <row r="2373">
          <cell r="D2373">
            <v>610541999100</v>
          </cell>
          <cell r="E2373" t="str">
            <v>OUTROS</v>
          </cell>
          <cell r="F2373">
            <v>-908</v>
          </cell>
          <cell r="G2373">
            <v>-263309.53000000003</v>
          </cell>
          <cell r="H2373">
            <v>-263</v>
          </cell>
        </row>
        <row r="2374">
          <cell r="D2374">
            <v>6105425</v>
          </cell>
          <cell r="E2374" t="str">
            <v>(-) TRANSFERÊNCIAS PARA ATIVIDADES - PESSOAL</v>
          </cell>
          <cell r="F2374">
            <v>58971</v>
          </cell>
          <cell r="G2374">
            <v>68152655.730000004</v>
          </cell>
          <cell r="H2374">
            <v>68153</v>
          </cell>
        </row>
        <row r="2375">
          <cell r="D2375">
            <v>610542503</v>
          </cell>
          <cell r="E2375" t="str">
            <v>DISTRIBUIÇÃO</v>
          </cell>
          <cell r="F2375">
            <v>58971</v>
          </cell>
          <cell r="G2375">
            <v>68152655.730000004</v>
          </cell>
          <cell r="H2375">
            <v>68153</v>
          </cell>
        </row>
        <row r="2376">
          <cell r="D2376">
            <v>6105426</v>
          </cell>
          <cell r="E2376" t="str">
            <v>(-) TRANSFERÊNCIAS PARA ATIVIDADES - ADMINISTRADORES</v>
          </cell>
          <cell r="F2376">
            <v>1030</v>
          </cell>
          <cell r="G2376">
            <v>235785.60000000001</v>
          </cell>
          <cell r="H2376">
            <v>236</v>
          </cell>
        </row>
        <row r="2377">
          <cell r="D2377">
            <v>610542603</v>
          </cell>
          <cell r="E2377" t="str">
            <v>DISTRIBUIÇÃO</v>
          </cell>
          <cell r="F2377">
            <v>1030</v>
          </cell>
          <cell r="G2377">
            <v>235785.60000000001</v>
          </cell>
          <cell r="H2377">
            <v>236</v>
          </cell>
        </row>
        <row r="2378">
          <cell r="D2378">
            <v>6105427</v>
          </cell>
          <cell r="E2378" t="str">
            <v>(-) TRANSFERÊNCIAS PARA ATIVIDADES - MATERIAIS</v>
          </cell>
          <cell r="F2378">
            <v>832</v>
          </cell>
          <cell r="G2378">
            <v>70852.47</v>
          </cell>
          <cell r="H2378">
            <v>71</v>
          </cell>
        </row>
        <row r="2379">
          <cell r="D2379">
            <v>610542703</v>
          </cell>
          <cell r="E2379" t="str">
            <v>DISTRIBUIÇÃO</v>
          </cell>
          <cell r="F2379">
            <v>832</v>
          </cell>
          <cell r="G2379">
            <v>70852.47</v>
          </cell>
          <cell r="H2379">
            <v>71</v>
          </cell>
        </row>
        <row r="2380">
          <cell r="D2380">
            <v>6105428</v>
          </cell>
          <cell r="E2380" t="str">
            <v>(-) TRANSFERÊNCIAS PARA ATIVIDADES - SERVIÇOS DE TERCEIROS</v>
          </cell>
          <cell r="F2380">
            <v>53002</v>
          </cell>
          <cell r="G2380">
            <v>19945476.34</v>
          </cell>
          <cell r="H2380">
            <v>19945</v>
          </cell>
        </row>
        <row r="2381">
          <cell r="D2381">
            <v>610542803</v>
          </cell>
          <cell r="E2381" t="str">
            <v>DISTRIBUIÇÃO</v>
          </cell>
          <cell r="F2381">
            <v>53002</v>
          </cell>
          <cell r="G2381">
            <v>19945476.34</v>
          </cell>
          <cell r="H2381">
            <v>19945</v>
          </cell>
        </row>
        <row r="2382">
          <cell r="D2382">
            <v>6105429</v>
          </cell>
          <cell r="E2382" t="str">
            <v>(-) TRANSFERÊNCIAS PARA ATIVIDADES - ARRENDAMENTOS E ALUGUÉIS</v>
          </cell>
          <cell r="F2382">
            <v>664</v>
          </cell>
          <cell r="G2382">
            <v>306481.03999999998</v>
          </cell>
          <cell r="H2382">
            <v>306</v>
          </cell>
        </row>
        <row r="2383">
          <cell r="D2383">
            <v>610542903</v>
          </cell>
          <cell r="E2383" t="str">
            <v>DISTRIBUIÇÃO</v>
          </cell>
          <cell r="F2383">
            <v>664</v>
          </cell>
          <cell r="G2383">
            <v>306481.03999999998</v>
          </cell>
          <cell r="H2383">
            <v>306</v>
          </cell>
        </row>
        <row r="2384">
          <cell r="D2384">
            <v>6105430</v>
          </cell>
          <cell r="E2384" t="str">
            <v>(-) TRANSFERÊNCIAS PARA ATIVIDADES - SEGUROS</v>
          </cell>
          <cell r="F2384">
            <v>398</v>
          </cell>
          <cell r="G2384">
            <v>150132.04999999999</v>
          </cell>
          <cell r="H2384">
            <v>150</v>
          </cell>
        </row>
        <row r="2385">
          <cell r="D2385">
            <v>610543003</v>
          </cell>
          <cell r="E2385" t="str">
            <v>DISTRIBUIÇÃO</v>
          </cell>
          <cell r="F2385">
            <v>398</v>
          </cell>
          <cell r="G2385">
            <v>150132.04999999999</v>
          </cell>
          <cell r="H2385">
            <v>150</v>
          </cell>
        </row>
        <row r="2386">
          <cell r="D2386">
            <v>6105431</v>
          </cell>
          <cell r="E2386" t="str">
            <v>(-) TRANSFERÊNCIAS PARA ATIVIDADES - DOAÇÕES, CONTRIBUIÇÕES E SUBVENÇÕES</v>
          </cell>
          <cell r="F2386">
            <v>179</v>
          </cell>
          <cell r="G2386">
            <v>129290.68</v>
          </cell>
          <cell r="H2386">
            <v>129</v>
          </cell>
        </row>
        <row r="2387">
          <cell r="D2387">
            <v>610543103</v>
          </cell>
          <cell r="E2387" t="str">
            <v>DISTRIBUIÇÃO</v>
          </cell>
          <cell r="F2387">
            <v>179</v>
          </cell>
          <cell r="G2387">
            <v>129290.68</v>
          </cell>
          <cell r="H2387">
            <v>129</v>
          </cell>
        </row>
        <row r="2388">
          <cell r="D2388">
            <v>6105432</v>
          </cell>
          <cell r="E2388" t="str">
            <v>(-) TRANSFERÊNCIAS PARA ATIVIDADES - PROVISÃO</v>
          </cell>
          <cell r="F2388">
            <v>46623</v>
          </cell>
          <cell r="G2388">
            <v>18634067.359999999</v>
          </cell>
          <cell r="H2388">
            <v>18634</v>
          </cell>
        </row>
        <row r="2389">
          <cell r="D2389">
            <v>610543203</v>
          </cell>
          <cell r="E2389" t="str">
            <v>DISTRIBUIÇÃO</v>
          </cell>
          <cell r="F2389">
            <v>46623</v>
          </cell>
          <cell r="G2389">
            <v>18634067.359999999</v>
          </cell>
          <cell r="H2389">
            <v>18634</v>
          </cell>
        </row>
        <row r="2390">
          <cell r="D2390">
            <v>6105436</v>
          </cell>
          <cell r="E2390" t="str">
            <v>(-) TRANSFERÊNCIAS PARA ATIVIDADES - TRIBUTOS</v>
          </cell>
          <cell r="F2390">
            <v>828</v>
          </cell>
          <cell r="G2390">
            <v>500380.64</v>
          </cell>
          <cell r="H2390">
            <v>500</v>
          </cell>
        </row>
        <row r="2391">
          <cell r="D2391">
            <v>610543603</v>
          </cell>
          <cell r="E2391" t="str">
            <v>DISTRIBUIÇÃO</v>
          </cell>
          <cell r="F2391">
            <v>828</v>
          </cell>
          <cell r="G2391">
            <v>500380.64</v>
          </cell>
          <cell r="H2391">
            <v>500</v>
          </cell>
        </row>
        <row r="2392">
          <cell r="D2392">
            <v>6105437</v>
          </cell>
          <cell r="E2392" t="str">
            <v>(-) TRANSFERÊNCIAS PARA ATIVIDADES - DEPRECIAÇÃO</v>
          </cell>
          <cell r="F2392">
            <v>2391</v>
          </cell>
          <cell r="G2392">
            <v>1113234.99</v>
          </cell>
          <cell r="H2392">
            <v>1113</v>
          </cell>
        </row>
        <row r="2393">
          <cell r="D2393">
            <v>610543703</v>
          </cell>
          <cell r="E2393" t="str">
            <v>DISTRIBUIÇÃO</v>
          </cell>
          <cell r="F2393">
            <v>2391</v>
          </cell>
          <cell r="G2393">
            <v>1113234.99</v>
          </cell>
          <cell r="H2393">
            <v>1113</v>
          </cell>
        </row>
        <row r="2394">
          <cell r="D2394">
            <v>6105438</v>
          </cell>
          <cell r="E2394" t="str">
            <v>(-) TRANSFERÊNCIA PARA ATIVIDADES- AMORTIZAÇÃO</v>
          </cell>
          <cell r="F2394">
            <v>1894</v>
          </cell>
          <cell r="G2394">
            <v>630069.99</v>
          </cell>
          <cell r="H2394">
            <v>630</v>
          </cell>
        </row>
        <row r="2395">
          <cell r="D2395">
            <v>610543803</v>
          </cell>
          <cell r="E2395" t="str">
            <v>DISTRIBUIÇÃO</v>
          </cell>
          <cell r="F2395">
            <v>1894</v>
          </cell>
          <cell r="G2395">
            <v>630069.99</v>
          </cell>
          <cell r="H2395">
            <v>630</v>
          </cell>
        </row>
        <row r="2396">
          <cell r="D2396">
            <v>6105439</v>
          </cell>
          <cell r="E2396" t="str">
            <v>(-) TRANSFERÊNCIAS PARA ATIVIDADES - GASTOS DIVERSOS</v>
          </cell>
          <cell r="F2396">
            <v>2865</v>
          </cell>
          <cell r="G2396">
            <v>1022094.56</v>
          </cell>
          <cell r="H2396">
            <v>1022</v>
          </cell>
        </row>
        <row r="2397">
          <cell r="D2397">
            <v>610543903</v>
          </cell>
          <cell r="E2397" t="str">
            <v>DISTRIBUIÇÃO</v>
          </cell>
          <cell r="F2397">
            <v>2865</v>
          </cell>
          <cell r="G2397">
            <v>1022094.56</v>
          </cell>
          <cell r="H2397">
            <v>1022</v>
          </cell>
        </row>
        <row r="2398">
          <cell r="D2398">
            <v>6111</v>
          </cell>
          <cell r="E2398" t="str">
            <v>OUTRAS RECEITAS OPERACIONAIS</v>
          </cell>
          <cell r="F2398">
            <v>132680</v>
          </cell>
          <cell r="G2398">
            <v>12164744.619999999</v>
          </cell>
          <cell r="H2398">
            <v>12165</v>
          </cell>
        </row>
        <row r="2399">
          <cell r="D2399">
            <v>61111</v>
          </cell>
          <cell r="E2399" t="str">
            <v>ATIVIDADES NÃO VINCULADAS À CONCESSÃO DO SERVIÇO PÚBLICO DE ENERGIA ELÉTRICA</v>
          </cell>
          <cell r="F2399">
            <v>132680</v>
          </cell>
          <cell r="G2399">
            <v>12164744.619999999</v>
          </cell>
          <cell r="H2399">
            <v>12165</v>
          </cell>
        </row>
        <row r="2400">
          <cell r="D2400">
            <v>6111120</v>
          </cell>
          <cell r="E2400" t="str">
            <v>RENDAS DA PRESTAÇÃO DE SERVIÇOS</v>
          </cell>
          <cell r="F2400">
            <v>21282</v>
          </cell>
          <cell r="G2400">
            <v>8273873.79</v>
          </cell>
          <cell r="H2400">
            <v>8274</v>
          </cell>
        </row>
        <row r="2401">
          <cell r="D2401">
            <v>611112002</v>
          </cell>
          <cell r="E2401" t="str">
            <v>COMPARTILHAMENTO DE INFRAESTRUTURA</v>
          </cell>
          <cell r="F2401">
            <v>12644</v>
          </cell>
          <cell r="G2401">
            <v>4943338.0999999996</v>
          </cell>
          <cell r="H2401">
            <v>4943</v>
          </cell>
        </row>
        <row r="2402">
          <cell r="D2402">
            <v>611112008</v>
          </cell>
          <cell r="E2402" t="str">
            <v>Arrecadação de Convênios</v>
          </cell>
          <cell r="F2402">
            <v>8146</v>
          </cell>
          <cell r="G2402">
            <v>4420288.09</v>
          </cell>
          <cell r="H2402">
            <v>4420</v>
          </cell>
        </row>
        <row r="2403">
          <cell r="D2403">
            <v>611112099</v>
          </cell>
          <cell r="E2403" t="str">
            <v>OUTROS</v>
          </cell>
          <cell r="F2403">
            <v>492</v>
          </cell>
          <cell r="G2403">
            <v>-1089752.3999999999</v>
          </cell>
          <cell r="H2403">
            <v>-1090</v>
          </cell>
        </row>
        <row r="2404">
          <cell r="D2404">
            <v>61111209901</v>
          </cell>
          <cell r="E2404" t="str">
            <v>OUTRAS RECEITAS NÃO OPERACIONAIS</v>
          </cell>
          <cell r="F2404">
            <v>492</v>
          </cell>
          <cell r="G2404">
            <v>-1089752.3999999999</v>
          </cell>
          <cell r="H2404">
            <v>-1090</v>
          </cell>
        </row>
        <row r="2405">
          <cell r="D2405">
            <v>61111209906</v>
          </cell>
          <cell r="E2405" t="str">
            <v>OUTRAS RECEITAS</v>
          </cell>
          <cell r="F2405">
            <v>0</v>
          </cell>
          <cell r="G2405" t="e">
            <v>#N/A</v>
          </cell>
          <cell r="H2405" t="e">
            <v>#N/A</v>
          </cell>
        </row>
        <row r="2406">
          <cell r="D2406">
            <v>6111121</v>
          </cell>
          <cell r="E2406" t="str">
            <v>DEMAIS RECEITAS E RENDAS</v>
          </cell>
          <cell r="F2406">
            <v>125538</v>
          </cell>
          <cell r="G2406">
            <v>5643478.5</v>
          </cell>
          <cell r="H2406">
            <v>5643</v>
          </cell>
        </row>
        <row r="2407">
          <cell r="D2407">
            <v>611112101</v>
          </cell>
          <cell r="E2407" t="str">
            <v>ARRENDAMENTOS E ALUGUÉIS</v>
          </cell>
          <cell r="F2407">
            <v>106</v>
          </cell>
          <cell r="G2407">
            <v>38838.080000000002</v>
          </cell>
          <cell r="H2407">
            <v>39</v>
          </cell>
        </row>
        <row r="2408">
          <cell r="D2408">
            <v>61111210101</v>
          </cell>
          <cell r="E2408" t="str">
            <v>ARRENDAMENTOS E ALUGUÉIS</v>
          </cell>
          <cell r="F2408">
            <v>0</v>
          </cell>
          <cell r="G2408" t="e">
            <v>#N/A</v>
          </cell>
          <cell r="H2408" t="e">
            <v>#N/A</v>
          </cell>
        </row>
        <row r="2409">
          <cell r="D2409">
            <v>611112199</v>
          </cell>
          <cell r="E2409" t="str">
            <v>OUTROS</v>
          </cell>
          <cell r="F2409">
            <v>125432</v>
          </cell>
          <cell r="G2409">
            <v>5604640.4199999999</v>
          </cell>
          <cell r="H2409">
            <v>5605</v>
          </cell>
        </row>
        <row r="2410">
          <cell r="D2410">
            <v>61111219901</v>
          </cell>
          <cell r="E2410" t="str">
            <v>RECEITA DE CONSTRUÇÃO</v>
          </cell>
          <cell r="F2410">
            <v>126728</v>
          </cell>
          <cell r="G2410">
            <v>10512640.42</v>
          </cell>
          <cell r="H2410">
            <v>10513</v>
          </cell>
        </row>
        <row r="2411">
          <cell r="D2411">
            <v>61111219904</v>
          </cell>
          <cell r="E2411" t="str">
            <v>OUTROS</v>
          </cell>
          <cell r="F2411">
            <v>-1296</v>
          </cell>
          <cell r="G2411">
            <v>-4908000</v>
          </cell>
          <cell r="H2411">
            <v>-4908</v>
          </cell>
        </row>
        <row r="2412">
          <cell r="D2412">
            <v>61111219905</v>
          </cell>
          <cell r="E2412" t="str">
            <v>REMUNERAÇÃO WACC REGULATÓRIO - IFRIC 12</v>
          </cell>
          <cell r="F2412">
            <v>0</v>
          </cell>
          <cell r="G2412" t="e">
            <v>#N/A</v>
          </cell>
          <cell r="H2412" t="e">
            <v>#N/A</v>
          </cell>
        </row>
        <row r="2413">
          <cell r="D2413">
            <v>6111130</v>
          </cell>
          <cell r="E2413" t="str">
            <v>(-) TRIBUTOS SOBRE A RECEITA</v>
          </cell>
          <cell r="F2413">
            <v>-14140</v>
          </cell>
          <cell r="G2413">
            <v>-1752607.67</v>
          </cell>
          <cell r="H2413">
            <v>-1753</v>
          </cell>
        </row>
        <row r="2414">
          <cell r="D2414">
            <v>611113001</v>
          </cell>
          <cell r="E2414" t="str">
            <v>PIS</v>
          </cell>
          <cell r="F2414">
            <v>-2423</v>
          </cell>
          <cell r="G2414">
            <v>-278415.46999999997</v>
          </cell>
          <cell r="H2414">
            <v>-278</v>
          </cell>
        </row>
        <row r="2415">
          <cell r="D2415">
            <v>61111300101</v>
          </cell>
          <cell r="E2415" t="str">
            <v>PIS</v>
          </cell>
          <cell r="F2415">
            <v>-353</v>
          </cell>
          <cell r="G2415">
            <v>-120836.7</v>
          </cell>
          <cell r="H2415">
            <v>-121</v>
          </cell>
        </row>
        <row r="2416">
          <cell r="D2416">
            <v>61111300102</v>
          </cell>
          <cell r="E2416" t="str">
            <v>DIFERIMENTO PIS/VNR</v>
          </cell>
          <cell r="F2416">
            <v>21</v>
          </cell>
          <cell r="G2416">
            <v>-3861</v>
          </cell>
          <cell r="H2416">
            <v>-4</v>
          </cell>
        </row>
        <row r="2417">
          <cell r="D2417">
            <v>61111300103</v>
          </cell>
          <cell r="E2417" t="str">
            <v>DIFERIMENTO PIS/RECEITA DE CONSTRUÇÃO</v>
          </cell>
          <cell r="F2417">
            <v>-2091</v>
          </cell>
          <cell r="G2417">
            <v>-153717.76999999999</v>
          </cell>
          <cell r="H2417">
            <v>-154</v>
          </cell>
        </row>
        <row r="2418">
          <cell r="D2418">
            <v>611113002</v>
          </cell>
          <cell r="E2418" t="str">
            <v>Cofins</v>
          </cell>
          <cell r="F2418">
            <v>-11158</v>
          </cell>
          <cell r="G2418">
            <v>-1282398.51</v>
          </cell>
          <cell r="H2418">
            <v>-1282</v>
          </cell>
        </row>
        <row r="2419">
          <cell r="D2419">
            <v>61111300201</v>
          </cell>
          <cell r="E2419" t="str">
            <v>COFINS</v>
          </cell>
          <cell r="F2419">
            <v>-1625</v>
          </cell>
          <cell r="G2419">
            <v>-556581.13</v>
          </cell>
          <cell r="H2419">
            <v>-557</v>
          </cell>
        </row>
        <row r="2420">
          <cell r="D2420">
            <v>61111300202</v>
          </cell>
          <cell r="E2420" t="str">
            <v>DIFERIMENTO COFINS/ VNR</v>
          </cell>
          <cell r="F2420">
            <v>98</v>
          </cell>
          <cell r="G2420">
            <v>-17784</v>
          </cell>
          <cell r="H2420">
            <v>-18</v>
          </cell>
        </row>
        <row r="2421">
          <cell r="D2421">
            <v>61111300203</v>
          </cell>
          <cell r="E2421" t="str">
            <v>DIFERIMENTO COFINS/RECEITA DE CONSTRUÇÃO</v>
          </cell>
          <cell r="F2421">
            <v>-9631</v>
          </cell>
          <cell r="G2421">
            <v>-708033.38</v>
          </cell>
          <cell r="H2421">
            <v>-708</v>
          </cell>
        </row>
        <row r="2422">
          <cell r="D2422">
            <v>611113006</v>
          </cell>
          <cell r="E2422" t="str">
            <v>ISS</v>
          </cell>
          <cell r="F2422">
            <v>-559</v>
          </cell>
          <cell r="G2422">
            <v>-191793.69</v>
          </cell>
          <cell r="H2422">
            <v>-192</v>
          </cell>
        </row>
        <row r="2423">
          <cell r="D2423">
            <v>611113004</v>
          </cell>
          <cell r="E2423" t="str">
            <v>ICMS</v>
          </cell>
          <cell r="F2423">
            <v>0</v>
          </cell>
          <cell r="G2423" t="e">
            <v>#N/A</v>
          </cell>
          <cell r="H2423" t="e">
            <v>#N/A</v>
          </cell>
        </row>
        <row r="2424">
          <cell r="D2424">
            <v>61111219907</v>
          </cell>
          <cell r="E2424" t="str">
            <v>TAXAS DESESTATIZAÇÃO</v>
          </cell>
          <cell r="F2424">
            <v>0</v>
          </cell>
          <cell r="G2424" t="e">
            <v>#N/A</v>
          </cell>
          <cell r="H2424" t="e">
            <v>#N/A</v>
          </cell>
        </row>
        <row r="2425">
          <cell r="D2425">
            <v>6115</v>
          </cell>
          <cell r="E2425" t="str">
            <v>(-) OUTROS GASTOS OPERACIONAIS</v>
          </cell>
          <cell r="F2425">
            <v>-12111</v>
          </cell>
          <cell r="G2425">
            <v>-902006.79</v>
          </cell>
          <cell r="H2425">
            <v>-902</v>
          </cell>
        </row>
        <row r="2426">
          <cell r="D2426">
            <v>61151</v>
          </cell>
          <cell r="E2426" t="str">
            <v>ATIVIDADES NÃO VINCULADAS À CONCESSÃO DO SERVIÇO PÚBLICO DE ENERGIA ELÉTRICA</v>
          </cell>
          <cell r="F2426">
            <v>-1078</v>
          </cell>
          <cell r="G2426">
            <v>-222106.79</v>
          </cell>
          <cell r="H2426">
            <v>-222</v>
          </cell>
        </row>
        <row r="2427">
          <cell r="D2427">
            <v>6115114</v>
          </cell>
          <cell r="E2427" t="str">
            <v>PERDAS NA ALIENAÇÃO E DESATIVAÇÃO DE BENS E DIREITOS</v>
          </cell>
          <cell r="F2427">
            <v>-11033</v>
          </cell>
          <cell r="G2427">
            <v>-679900</v>
          </cell>
          <cell r="H2427">
            <v>-680</v>
          </cell>
        </row>
        <row r="2428">
          <cell r="D2428">
            <v>611511401</v>
          </cell>
          <cell r="E2428" t="str">
            <v>PERDAS NA ALIENAÇÃO E DESATIVAÇÃO</v>
          </cell>
          <cell r="F2428">
            <v>-11033</v>
          </cell>
          <cell r="G2428">
            <v>-679900</v>
          </cell>
          <cell r="H2428">
            <v>-680</v>
          </cell>
        </row>
        <row r="2429">
          <cell r="D2429">
            <v>6115119</v>
          </cell>
          <cell r="E2429" t="str">
            <v>GASTOS DIVERSOS</v>
          </cell>
          <cell r="F2429">
            <v>-1078</v>
          </cell>
          <cell r="G2429">
            <v>-222106.79</v>
          </cell>
          <cell r="H2429">
            <v>-222</v>
          </cell>
        </row>
        <row r="2430">
          <cell r="D2430">
            <v>611511999</v>
          </cell>
          <cell r="E2430" t="str">
            <v>OUTROS</v>
          </cell>
          <cell r="F2430">
            <v>-1078</v>
          </cell>
          <cell r="G2430">
            <v>-222106.79</v>
          </cell>
          <cell r="H2430">
            <v>-222</v>
          </cell>
        </row>
        <row r="2431">
          <cell r="D2431">
            <v>63</v>
          </cell>
          <cell r="E2431" t="str">
            <v>RESULTADO FINANCEIRO</v>
          </cell>
          <cell r="F2431">
            <v>-56260</v>
          </cell>
          <cell r="G2431">
            <v>-44962663.670000002</v>
          </cell>
          <cell r="H2431">
            <v>-44963</v>
          </cell>
        </row>
        <row r="2432">
          <cell r="D2432">
            <v>6301</v>
          </cell>
          <cell r="E2432" t="str">
            <v>RECEITAS FINANCEIRAS</v>
          </cell>
          <cell r="F2432">
            <v>185686</v>
          </cell>
          <cell r="G2432">
            <v>63696703.5</v>
          </cell>
          <cell r="H2432">
            <v>63697</v>
          </cell>
        </row>
        <row r="2433">
          <cell r="D2433">
            <v>63013</v>
          </cell>
          <cell r="E2433" t="str">
            <v>DISTRIBUIÇÃO</v>
          </cell>
          <cell r="F2433">
            <v>185686</v>
          </cell>
          <cell r="G2433">
            <v>63696703.5</v>
          </cell>
          <cell r="H2433">
            <v>63697</v>
          </cell>
        </row>
        <row r="2434">
          <cell r="D2434">
            <v>6301303</v>
          </cell>
          <cell r="E2434" t="str">
            <v>MULTAS E ACRÉSCIMOS MORATÓRIOS</v>
          </cell>
          <cell r="F2434">
            <v>52651</v>
          </cell>
          <cell r="G2434">
            <v>24158997.030000001</v>
          </cell>
          <cell r="H2434">
            <v>24159</v>
          </cell>
        </row>
        <row r="2435">
          <cell r="D2435">
            <v>6301304</v>
          </cell>
          <cell r="E2435" t="str">
            <v>AJUSTE A VALOR PRESENTE</v>
          </cell>
          <cell r="F2435">
            <v>0</v>
          </cell>
          <cell r="G2435" t="e">
            <v>#N/A</v>
          </cell>
          <cell r="H2435" t="e">
            <v>#N/A</v>
          </cell>
        </row>
        <row r="2436">
          <cell r="D2436">
            <v>630130401</v>
          </cell>
          <cell r="E2436" t="str">
            <v>AJUSTE A VALOR PRESENTE DÍVIDA</v>
          </cell>
          <cell r="F2436">
            <v>0</v>
          </cell>
          <cell r="G2436" t="e">
            <v>#N/A</v>
          </cell>
          <cell r="H2436" t="e">
            <v>#N/A</v>
          </cell>
        </row>
        <row r="2437">
          <cell r="D2437">
            <v>6301305</v>
          </cell>
          <cell r="E2437" t="str">
            <v>ATIVO FINANCEIRO SETORIAL</v>
          </cell>
          <cell r="F2437">
            <v>0</v>
          </cell>
          <cell r="G2437" t="e">
            <v>#N/A</v>
          </cell>
          <cell r="H2437" t="e">
            <v>#N/A</v>
          </cell>
        </row>
        <row r="2438">
          <cell r="D2438">
            <v>6301306</v>
          </cell>
          <cell r="E2438" t="str">
            <v>VARIAÇÕES MONETÁRIAS</v>
          </cell>
          <cell r="F2438">
            <v>137056</v>
          </cell>
          <cell r="G2438">
            <v>32470331.989999998</v>
          </cell>
          <cell r="H2438">
            <v>32470</v>
          </cell>
        </row>
        <row r="2439">
          <cell r="D2439">
            <v>630130601</v>
          </cell>
          <cell r="E2439" t="str">
            <v>CORREC?O MONETARIA TCD (IPCA)</v>
          </cell>
          <cell r="F2439">
            <v>59967</v>
          </cell>
          <cell r="G2439">
            <v>16823813.649999999</v>
          </cell>
          <cell r="H2439">
            <v>16824</v>
          </cell>
        </row>
        <row r="2440">
          <cell r="D2440">
            <v>6301306103</v>
          </cell>
          <cell r="E2440" t="str">
            <v>VARIAÇÃO MONETÁRIA CONSTITUIÇÃO ITENS FINANCEIROS</v>
          </cell>
          <cell r="F2440">
            <v>73376</v>
          </cell>
          <cell r="G2440">
            <v>15646518.34</v>
          </cell>
          <cell r="H2440">
            <v>15647</v>
          </cell>
        </row>
        <row r="2441">
          <cell r="D2441">
            <v>6301311</v>
          </cell>
          <cell r="E2441" t="str">
            <v>(-) TRIBUTOS SOBRE RECEITAS FINANCEIRAS</v>
          </cell>
          <cell r="F2441">
            <v>-9055</v>
          </cell>
          <cell r="G2441">
            <v>-3106341.59</v>
          </cell>
          <cell r="H2441">
            <v>-3106</v>
          </cell>
        </row>
        <row r="2442">
          <cell r="D2442">
            <v>630131101</v>
          </cell>
          <cell r="E2442" t="str">
            <v>(-) PIS</v>
          </cell>
          <cell r="F2442">
            <v>-4706</v>
          </cell>
          <cell r="G2442">
            <v>-2125726.71</v>
          </cell>
          <cell r="H2442">
            <v>-2126</v>
          </cell>
        </row>
        <row r="2443">
          <cell r="D2443">
            <v>630131102</v>
          </cell>
          <cell r="E2443" t="str">
            <v>(-) COFINS</v>
          </cell>
          <cell r="F2443">
            <v>-765</v>
          </cell>
          <cell r="G2443">
            <v>-345430.59</v>
          </cell>
          <cell r="H2443">
            <v>-345</v>
          </cell>
        </row>
        <row r="2444">
          <cell r="D2444">
            <v>630131103</v>
          </cell>
          <cell r="E2444" t="str">
            <v>(-) COFINS DIFERIMENTO RECEITA CVA</v>
          </cell>
          <cell r="F2444">
            <v>-3084</v>
          </cell>
          <cell r="G2444">
            <v>-546395.09</v>
          </cell>
          <cell r="H2444">
            <v>-546</v>
          </cell>
        </row>
        <row r="2445">
          <cell r="D2445">
            <v>630131104</v>
          </cell>
          <cell r="E2445" t="str">
            <v>(-) PASEP DIFERIMENTO RECEITA CVA</v>
          </cell>
          <cell r="F2445">
            <v>-501</v>
          </cell>
          <cell r="G2445">
            <v>-88789.2</v>
          </cell>
          <cell r="H2445">
            <v>-89</v>
          </cell>
        </row>
        <row r="2446">
          <cell r="D2446">
            <v>6301321</v>
          </cell>
          <cell r="E2446" t="str">
            <v>TRANSFERÊNCIA DA ADMINISTRAÇÃO CENTRAL - RECEITA COM APLICAÇÕES FINANCEIRAS</v>
          </cell>
          <cell r="F2446">
            <v>3057</v>
          </cell>
          <cell r="G2446">
            <v>8779730.25</v>
          </cell>
          <cell r="H2446">
            <v>8780</v>
          </cell>
        </row>
        <row r="2447">
          <cell r="D2447">
            <v>6301326</v>
          </cell>
          <cell r="E2447" t="str">
            <v>TRANSFERÊNCIA DA ADMINISTRAÇÃO CENTRAL - VARIAÇÕES MONETÁRIAS</v>
          </cell>
          <cell r="F2447">
            <v>575</v>
          </cell>
          <cell r="G2447">
            <v>126789.57</v>
          </cell>
          <cell r="H2447">
            <v>127</v>
          </cell>
        </row>
        <row r="2448">
          <cell r="D2448">
            <v>6301332</v>
          </cell>
          <cell r="E2448" t="str">
            <v>TRANSFERÊNCIA DA ADMINISTRAÇÃO CENTRAL - OUTRAS RECEITAS FINANCEIRAS</v>
          </cell>
          <cell r="F2448">
            <v>15</v>
          </cell>
          <cell r="G2448">
            <v>397778.79</v>
          </cell>
          <cell r="H2448">
            <v>398</v>
          </cell>
        </row>
        <row r="2449">
          <cell r="D2449">
            <v>6301399</v>
          </cell>
          <cell r="E2449" t="str">
            <v>OUTRAS RECEITAS FINANCEIRAS</v>
          </cell>
          <cell r="F2449">
            <v>1388</v>
          </cell>
          <cell r="G2449">
            <v>869417.46</v>
          </cell>
          <cell r="H2449">
            <v>869</v>
          </cell>
        </row>
        <row r="2450">
          <cell r="D2450">
            <v>630139903</v>
          </cell>
          <cell r="E2450" t="str">
            <v>JUROS SOBRE TRIBUTOS</v>
          </cell>
          <cell r="F2450">
            <v>0</v>
          </cell>
          <cell r="G2450" t="e">
            <v>#N/A</v>
          </cell>
          <cell r="H2450" t="e">
            <v>#N/A</v>
          </cell>
        </row>
        <row r="2451">
          <cell r="D2451">
            <v>630139904</v>
          </cell>
          <cell r="E2451" t="str">
            <v>RECEITA FINANCEIRA MCP</v>
          </cell>
          <cell r="F2451">
            <v>0</v>
          </cell>
          <cell r="G2451" t="e">
            <v>#N/A</v>
          </cell>
          <cell r="H2451" t="e">
            <v>#N/A</v>
          </cell>
        </row>
        <row r="2452">
          <cell r="D2452">
            <v>63014</v>
          </cell>
          <cell r="E2452" t="str">
            <v>ADMINISTRAÇÃO CENTRAL</v>
          </cell>
          <cell r="F2452">
            <v>0</v>
          </cell>
          <cell r="G2452">
            <v>0</v>
          </cell>
          <cell r="H2452">
            <v>0</v>
          </cell>
        </row>
        <row r="2453">
          <cell r="D2453">
            <v>6301401</v>
          </cell>
          <cell r="E2453" t="str">
            <v>RECEITA COM APLICAÇÕES FINANCEIRAS</v>
          </cell>
          <cell r="F2453">
            <v>3057</v>
          </cell>
          <cell r="G2453">
            <v>8779730.25</v>
          </cell>
          <cell r="H2453">
            <v>8780</v>
          </cell>
        </row>
        <row r="2454">
          <cell r="D2454">
            <v>6301406</v>
          </cell>
          <cell r="E2454" t="str">
            <v>VARIAÇÕES MONETÁRIAS</v>
          </cell>
          <cell r="F2454">
            <v>575</v>
          </cell>
          <cell r="G2454">
            <v>126789.57</v>
          </cell>
          <cell r="H2454">
            <v>127</v>
          </cell>
        </row>
        <row r="2455">
          <cell r="D2455">
            <v>630140601</v>
          </cell>
          <cell r="E2455" t="str">
            <v>VARIAÇÕES MONETÁRIAS</v>
          </cell>
          <cell r="F2455">
            <v>575</v>
          </cell>
          <cell r="G2455">
            <v>126789.57</v>
          </cell>
          <cell r="H2455">
            <v>127</v>
          </cell>
        </row>
        <row r="2456">
          <cell r="D2456">
            <v>6301411</v>
          </cell>
          <cell r="E2456" t="str">
            <v>(-) TRIBUTOS SOBRE RECEITAS FINANCEIRAS</v>
          </cell>
          <cell r="F2456">
            <v>0</v>
          </cell>
          <cell r="G2456" t="e">
            <v>#N/A</v>
          </cell>
          <cell r="H2456" t="e">
            <v>#N/A</v>
          </cell>
        </row>
        <row r="2457">
          <cell r="D2457">
            <v>6301421</v>
          </cell>
          <cell r="E2457" t="str">
            <v>(-) TRANSFERÊNCIA PARA A ATIVIDADE - RECEITA COM APLICAÇÕES FINANCEIRAS</v>
          </cell>
          <cell r="F2457">
            <v>-3057</v>
          </cell>
          <cell r="G2457">
            <v>-8779730.25</v>
          </cell>
          <cell r="H2457">
            <v>-8780</v>
          </cell>
        </row>
        <row r="2458">
          <cell r="D2458">
            <v>630142103</v>
          </cell>
          <cell r="E2458" t="str">
            <v>DISTRIBUIÇÃO</v>
          </cell>
          <cell r="F2458">
            <v>-3057</v>
          </cell>
          <cell r="G2458">
            <v>-8779730.25</v>
          </cell>
          <cell r="H2458">
            <v>-8780</v>
          </cell>
        </row>
        <row r="2459">
          <cell r="D2459">
            <v>6301426</v>
          </cell>
          <cell r="E2459" t="str">
            <v>(-) TRANSFERÊNCIA PARA A ATIVIDADE - VARIAÇÕES MONETÁRIAS</v>
          </cell>
          <cell r="F2459">
            <v>-575</v>
          </cell>
          <cell r="G2459">
            <v>-126789.57</v>
          </cell>
          <cell r="H2459">
            <v>-127</v>
          </cell>
        </row>
        <row r="2460">
          <cell r="D2460">
            <v>630142603</v>
          </cell>
          <cell r="E2460" t="str">
            <v>DISTRIBUIÇÃO</v>
          </cell>
          <cell r="F2460">
            <v>-575</v>
          </cell>
          <cell r="G2460">
            <v>-126789.57</v>
          </cell>
          <cell r="H2460">
            <v>-127</v>
          </cell>
        </row>
        <row r="2461">
          <cell r="D2461">
            <v>6301432</v>
          </cell>
          <cell r="E2461" t="str">
            <v>(-) TRANSFERÊNCIA PARA A ATIVIDADE - OUTRAS RECEITAS FINANCEIRAS</v>
          </cell>
          <cell r="F2461">
            <v>-15</v>
          </cell>
          <cell r="G2461">
            <v>-397778.79</v>
          </cell>
          <cell r="H2461">
            <v>-398</v>
          </cell>
        </row>
        <row r="2462">
          <cell r="D2462">
            <v>630143203</v>
          </cell>
          <cell r="E2462" t="str">
            <v>DISTRIBUIÇÃO</v>
          </cell>
          <cell r="F2462">
            <v>-15</v>
          </cell>
          <cell r="G2462">
            <v>-397778.79</v>
          </cell>
          <cell r="H2462">
            <v>-398</v>
          </cell>
        </row>
        <row r="2463">
          <cell r="D2463">
            <v>6301499</v>
          </cell>
          <cell r="E2463" t="str">
            <v>OUTRAS RECEITAS FINANCEIRAS</v>
          </cell>
          <cell r="F2463">
            <v>15</v>
          </cell>
          <cell r="G2463">
            <v>397778.79</v>
          </cell>
          <cell r="H2463">
            <v>398</v>
          </cell>
        </row>
        <row r="2464">
          <cell r="D2464">
            <v>6305</v>
          </cell>
          <cell r="E2464" t="str">
            <v>(-) DESPESAS FINANCEIRAS</v>
          </cell>
          <cell r="F2464">
            <v>-241946</v>
          </cell>
          <cell r="G2464">
            <v>-108659367.17</v>
          </cell>
          <cell r="H2464">
            <v>-108659</v>
          </cell>
        </row>
        <row r="2465">
          <cell r="D2465">
            <v>63053</v>
          </cell>
          <cell r="E2465" t="str">
            <v>DISTRIBUIÇÃO</v>
          </cell>
          <cell r="F2465">
            <v>-241946</v>
          </cell>
          <cell r="G2465">
            <v>-108659367.17</v>
          </cell>
          <cell r="H2465">
            <v>-108659</v>
          </cell>
        </row>
        <row r="2466">
          <cell r="D2466">
            <v>6305301</v>
          </cell>
          <cell r="E2466" t="str">
            <v>JUROS E VARIAÇÃO MONETÁRIA - DÍVIDA MOEDA NACIONAL</v>
          </cell>
          <cell r="F2466">
            <v>-131305</v>
          </cell>
          <cell r="G2466">
            <v>-68262063.629999995</v>
          </cell>
          <cell r="H2466">
            <v>-68262</v>
          </cell>
        </row>
        <row r="2467">
          <cell r="D2467">
            <v>630530101</v>
          </cell>
          <cell r="E2467" t="str">
            <v>JUROS</v>
          </cell>
          <cell r="F2467">
            <v>-127020</v>
          </cell>
          <cell r="G2467">
            <v>-68262063.5</v>
          </cell>
          <cell r="H2467">
            <v>-68262</v>
          </cell>
        </row>
        <row r="2468">
          <cell r="D2468">
            <v>630530102</v>
          </cell>
          <cell r="E2468" t="str">
            <v>VARIAÇÃO MONETÁRIA</v>
          </cell>
          <cell r="F2468">
            <v>-4285</v>
          </cell>
          <cell r="G2468">
            <v>-0.13</v>
          </cell>
          <cell r="H2468">
            <v>0</v>
          </cell>
        </row>
        <row r="2469">
          <cell r="D2469">
            <v>63053010201</v>
          </cell>
          <cell r="E2469" t="str">
            <v>VARIAÇÃO MONETÁRIA</v>
          </cell>
          <cell r="F2469">
            <v>-4285</v>
          </cell>
          <cell r="G2469">
            <v>-0.13</v>
          </cell>
          <cell r="H2469">
            <v>0</v>
          </cell>
        </row>
        <row r="2470">
          <cell r="D2470">
            <v>6305302</v>
          </cell>
          <cell r="E2470" t="str">
            <v>JUROS E VARIAÇÕES MONETÁRIAS- DÍVIDA MOEDA ESTRANGEIRA</v>
          </cell>
          <cell r="F2470">
            <v>-416</v>
          </cell>
          <cell r="G2470">
            <v>-27147.64</v>
          </cell>
          <cell r="H2470">
            <v>-27</v>
          </cell>
        </row>
        <row r="2471">
          <cell r="D2471">
            <v>630530202</v>
          </cell>
          <cell r="E2471" t="str">
            <v>VARIAÇÃO MONETÁRIA</v>
          </cell>
          <cell r="F2471">
            <v>-416</v>
          </cell>
          <cell r="G2471">
            <v>-27147.64</v>
          </cell>
          <cell r="H2471">
            <v>-27</v>
          </cell>
        </row>
        <row r="2472">
          <cell r="D2472">
            <v>6305303</v>
          </cell>
          <cell r="E2472" t="str">
            <v>MULTAS E ACRÉSCIMOS MORATÓRIOS</v>
          </cell>
          <cell r="F2472">
            <v>-8107</v>
          </cell>
          <cell r="G2472">
            <v>-3278474.34</v>
          </cell>
          <cell r="H2472">
            <v>-3278</v>
          </cell>
        </row>
        <row r="2473">
          <cell r="D2473">
            <v>6305304</v>
          </cell>
          <cell r="E2473" t="str">
            <v>AJUSTE A VALOR PRESENTE</v>
          </cell>
          <cell r="F2473">
            <v>151</v>
          </cell>
          <cell r="G2473">
            <v>119255.06</v>
          </cell>
          <cell r="H2473">
            <v>119</v>
          </cell>
        </row>
        <row r="2474">
          <cell r="D2474">
            <v>6305305</v>
          </cell>
          <cell r="E2474" t="str">
            <v>PASSIVO FINANCEIRO SETORIAL</v>
          </cell>
          <cell r="F2474">
            <v>0</v>
          </cell>
          <cell r="G2474" t="e">
            <v>#N/A</v>
          </cell>
          <cell r="H2474" t="e">
            <v>#N/A</v>
          </cell>
        </row>
        <row r="2475">
          <cell r="D2475">
            <v>6305306</v>
          </cell>
          <cell r="E2475" t="str">
            <v>VARIAÇÕES MONETÁRIAS</v>
          </cell>
          <cell r="F2475">
            <v>-24614</v>
          </cell>
          <cell r="G2475">
            <v>-5191985.29</v>
          </cell>
          <cell r="H2475">
            <v>-5192</v>
          </cell>
        </row>
        <row r="2476">
          <cell r="D2476">
            <v>6305308</v>
          </cell>
          <cell r="E2476" t="str">
            <v>ENCARGOS SOBRE DÉFICIT ATUARIAL</v>
          </cell>
          <cell r="F2476">
            <v>0</v>
          </cell>
          <cell r="G2476" t="e">
            <v>#N/A</v>
          </cell>
          <cell r="H2476" t="e">
            <v>#N/A</v>
          </cell>
        </row>
        <row r="2477">
          <cell r="D2477">
            <v>6305321</v>
          </cell>
          <cell r="E2477" t="str">
            <v>TRANSFERÊNCIA DA ADMINISTRAÇÃO CENTRAL - JUROS E VARIAÇÃO MONETÁRIA - DÍVIDA MOEDA NACIONAL</v>
          </cell>
          <cell r="F2477">
            <v>-28500</v>
          </cell>
          <cell r="G2477">
            <v>-6214756.5700000003</v>
          </cell>
          <cell r="H2477">
            <v>-6215</v>
          </cell>
        </row>
        <row r="2478">
          <cell r="D2478">
            <v>630532101</v>
          </cell>
          <cell r="E2478" t="str">
            <v>JUROS</v>
          </cell>
          <cell r="F2478">
            <v>-25821</v>
          </cell>
          <cell r="G2478">
            <v>-6214756.5700000003</v>
          </cell>
          <cell r="H2478">
            <v>-6215</v>
          </cell>
        </row>
        <row r="2479">
          <cell r="D2479">
            <v>6305323</v>
          </cell>
          <cell r="E2479" t="str">
            <v>TRANSFERÊNCIA DA ADMINISTRAÇÃO CENTRAL - MULTAS E ACRÉSCIMOS MORATÓRIOS</v>
          </cell>
          <cell r="F2479">
            <v>-18849</v>
          </cell>
          <cell r="G2479">
            <v>-7001537.9299999997</v>
          </cell>
          <cell r="H2479">
            <v>-7002</v>
          </cell>
        </row>
        <row r="2480">
          <cell r="D2480">
            <v>6305326</v>
          </cell>
          <cell r="E2480" t="str">
            <v>TRANSFERÊNCIA DA ADMINISTRAÇÃO CENTRAL - VARIAÇÕES MONETÁRIAS</v>
          </cell>
          <cell r="F2480">
            <v>-19266</v>
          </cell>
          <cell r="G2480">
            <v>-8564821.2200000007</v>
          </cell>
          <cell r="H2480">
            <v>-8565</v>
          </cell>
        </row>
        <row r="2481">
          <cell r="D2481">
            <v>6305332</v>
          </cell>
          <cell r="E2481" t="str">
            <v>TRANSFERÊNCIA DA ADMINISTRAÇÃO CENTRAL - OUTRAS DESPESAS FINANCEIRAS</v>
          </cell>
          <cell r="F2481">
            <v>-11036</v>
          </cell>
          <cell r="G2481">
            <v>-10179995.310000001</v>
          </cell>
          <cell r="H2481">
            <v>-10180</v>
          </cell>
        </row>
        <row r="2482">
          <cell r="D2482">
            <v>6305399</v>
          </cell>
          <cell r="E2482" t="str">
            <v>OUTRAS DESPESAS FINANCEIRAS</v>
          </cell>
          <cell r="F2482">
            <v>-2</v>
          </cell>
          <cell r="G2482">
            <v>-57840.3</v>
          </cell>
          <cell r="H2482">
            <v>-58</v>
          </cell>
        </row>
        <row r="2483">
          <cell r="D2483">
            <v>630539901</v>
          </cell>
          <cell r="E2483" t="str">
            <v>JUROS PEE</v>
          </cell>
          <cell r="F2483">
            <v>0</v>
          </cell>
          <cell r="G2483" t="e">
            <v>#N/A</v>
          </cell>
          <cell r="H2483" t="e">
            <v>#N/A</v>
          </cell>
        </row>
        <row r="2484">
          <cell r="D2484">
            <v>630539902</v>
          </cell>
          <cell r="E2484" t="str">
            <v>JUROS P &amp; D</v>
          </cell>
          <cell r="F2484">
            <v>0</v>
          </cell>
          <cell r="G2484" t="e">
            <v>#N/A</v>
          </cell>
          <cell r="H2484" t="e">
            <v>#N/A</v>
          </cell>
        </row>
        <row r="2485">
          <cell r="D2485">
            <v>630539904</v>
          </cell>
          <cell r="E2485" t="str">
            <v>CCEE - LIQUIDAC?O FINANCEIRA</v>
          </cell>
          <cell r="F2485">
            <v>0</v>
          </cell>
          <cell r="G2485" t="e">
            <v>#N/A</v>
          </cell>
          <cell r="H2485" t="e">
            <v>#N/A</v>
          </cell>
        </row>
        <row r="2486">
          <cell r="D2486">
            <v>630539905</v>
          </cell>
          <cell r="E2486" t="str">
            <v>EMOLUMENTOS CCEE</v>
          </cell>
          <cell r="F2486">
            <v>0</v>
          </cell>
          <cell r="G2486" t="e">
            <v>#N/A</v>
          </cell>
          <cell r="H2486" t="e">
            <v>#N/A</v>
          </cell>
        </row>
        <row r="2487">
          <cell r="D2487">
            <v>630539909</v>
          </cell>
          <cell r="E2487" t="str">
            <v>AGENTE FIDUCIARIO DE DEBENTURES</v>
          </cell>
          <cell r="F2487">
            <v>0</v>
          </cell>
          <cell r="G2487" t="e">
            <v>#N/A</v>
          </cell>
          <cell r="H2487" t="e">
            <v>#N/A</v>
          </cell>
        </row>
        <row r="2488">
          <cell r="D2488">
            <v>63054</v>
          </cell>
          <cell r="E2488" t="str">
            <v>ADMINISTRAÇÃO CENTRAL</v>
          </cell>
          <cell r="F2488">
            <v>0</v>
          </cell>
          <cell r="G2488">
            <v>0</v>
          </cell>
          <cell r="H2488">
            <v>0</v>
          </cell>
        </row>
        <row r="2489">
          <cell r="D2489">
            <v>6305401</v>
          </cell>
          <cell r="E2489" t="str">
            <v>JUROS E VARIAÇÃO MONETÁRIA - DÍVIDA MOEDA NACIONAL</v>
          </cell>
          <cell r="F2489">
            <v>-28500</v>
          </cell>
          <cell r="G2489">
            <v>-6214756.5700000003</v>
          </cell>
          <cell r="H2489">
            <v>-6215</v>
          </cell>
        </row>
        <row r="2490">
          <cell r="D2490">
            <v>630540101</v>
          </cell>
          <cell r="E2490" t="str">
            <v>JUROS</v>
          </cell>
          <cell r="F2490">
            <v>-25821</v>
          </cell>
          <cell r="G2490">
            <v>-6214756.5700000003</v>
          </cell>
          <cell r="H2490">
            <v>-6215</v>
          </cell>
        </row>
        <row r="2491">
          <cell r="D2491">
            <v>6305402</v>
          </cell>
          <cell r="E2491" t="str">
            <v>JUROS E VARIAÇÃO MONETÁRIA - DÍVIDA MOEDA ESTRANGEIRA</v>
          </cell>
          <cell r="F2491">
            <v>0</v>
          </cell>
          <cell r="G2491" t="e">
            <v>#N/A</v>
          </cell>
          <cell r="H2491" t="e">
            <v>#N/A</v>
          </cell>
        </row>
        <row r="2492">
          <cell r="D2492">
            <v>6305403</v>
          </cell>
          <cell r="E2492" t="str">
            <v>MULTAS E ACRÉSCIMOS MORATÓRIOS</v>
          </cell>
          <cell r="F2492">
            <v>-18849</v>
          </cell>
          <cell r="G2492">
            <v>-7001537.9299999997</v>
          </cell>
          <cell r="H2492">
            <v>-7002</v>
          </cell>
        </row>
        <row r="2493">
          <cell r="D2493">
            <v>630540301</v>
          </cell>
          <cell r="E2493" t="str">
            <v>MULTAS POR ATRASO DE PAGAMENTO</v>
          </cell>
          <cell r="F2493">
            <v>0</v>
          </cell>
          <cell r="G2493" t="e">
            <v>#N/A</v>
          </cell>
          <cell r="H2493" t="e">
            <v>#N/A</v>
          </cell>
        </row>
        <row r="2494">
          <cell r="D2494">
            <v>630540302</v>
          </cell>
          <cell r="E2494" t="str">
            <v>MULTAS POR INFRAÇÃO À LEGISLAÇÃO FISCAL E TRABALHISTA</v>
          </cell>
          <cell r="F2494">
            <v>0</v>
          </cell>
          <cell r="G2494" t="e">
            <v>#N/A</v>
          </cell>
          <cell r="H2494" t="e">
            <v>#N/A</v>
          </cell>
        </row>
        <row r="2495">
          <cell r="D2495">
            <v>630540303</v>
          </cell>
          <cell r="E2495" t="str">
            <v>JUROS POR ATRASO DE PAGAMENTO</v>
          </cell>
          <cell r="F2495">
            <v>0</v>
          </cell>
          <cell r="G2495" t="e">
            <v>#N/A</v>
          </cell>
          <cell r="H2495" t="e">
            <v>#N/A</v>
          </cell>
        </row>
        <row r="2496">
          <cell r="D2496">
            <v>630540304</v>
          </cell>
          <cell r="E2496" t="str">
            <v>AUTO DE INFRAÇÃO ANEEL</v>
          </cell>
          <cell r="F2496">
            <v>0</v>
          </cell>
          <cell r="G2496" t="e">
            <v>#N/A</v>
          </cell>
          <cell r="H2496" t="e">
            <v>#N/A</v>
          </cell>
        </row>
        <row r="2497">
          <cell r="D2497">
            <v>630540305</v>
          </cell>
          <cell r="E2497" t="str">
            <v>CORREÇÃO MONETÁRIA E JUROS CONTINGÊNCIAS</v>
          </cell>
          <cell r="F2497">
            <v>0</v>
          </cell>
          <cell r="G2497" t="e">
            <v>#N/A</v>
          </cell>
          <cell r="H2497" t="e">
            <v>#N/A</v>
          </cell>
        </row>
        <row r="2498">
          <cell r="D2498">
            <v>6305406</v>
          </cell>
          <cell r="E2498" t="str">
            <v>VARIAÇÕES MONETÁRIAS</v>
          </cell>
          <cell r="F2498">
            <v>-19266</v>
          </cell>
          <cell r="G2498">
            <v>-8564821.2200000007</v>
          </cell>
          <cell r="H2498">
            <v>-8565</v>
          </cell>
        </row>
        <row r="2499">
          <cell r="D2499">
            <v>6305421</v>
          </cell>
          <cell r="E2499" t="str">
            <v>(-) TRANSFERÊNCIA PARA A ATIVIDADE - JUROS E VARIAÇÃO MONETÁRIA - DÍVIDA MOEDA NACIONAL</v>
          </cell>
          <cell r="F2499">
            <v>28500</v>
          </cell>
          <cell r="G2499">
            <v>6214756.5700000003</v>
          </cell>
          <cell r="H2499">
            <v>6215</v>
          </cell>
        </row>
        <row r="2500">
          <cell r="D2500">
            <v>630542103</v>
          </cell>
          <cell r="E2500" t="str">
            <v>DISTRIBUIÇÃO</v>
          </cell>
          <cell r="F2500">
            <v>28500</v>
          </cell>
          <cell r="G2500">
            <v>6214756.5700000003</v>
          </cell>
          <cell r="H2500">
            <v>6215</v>
          </cell>
        </row>
        <row r="2501">
          <cell r="D2501">
            <v>6305423</v>
          </cell>
          <cell r="E2501" t="str">
            <v>(-) TRANSFERÊNCIA PARA A ATIVIDADE - MULTAS E ACRÉSCIMOS MORATÓRIOS</v>
          </cell>
          <cell r="F2501">
            <v>18849</v>
          </cell>
          <cell r="G2501">
            <v>7001537.9299999997</v>
          </cell>
          <cell r="H2501">
            <v>7002</v>
          </cell>
        </row>
        <row r="2502">
          <cell r="D2502">
            <v>630542303</v>
          </cell>
          <cell r="E2502" t="str">
            <v>DISTRIBUIÇÃO</v>
          </cell>
          <cell r="F2502">
            <v>18849</v>
          </cell>
          <cell r="G2502">
            <v>7001537.9299999997</v>
          </cell>
          <cell r="H2502">
            <v>7002</v>
          </cell>
        </row>
        <row r="2503">
          <cell r="D2503">
            <v>6305426</v>
          </cell>
          <cell r="E2503" t="str">
            <v>(-) TRANSFERÊNCIA PARA A ATIVIDADE - VARIAÇÕES MONETÁRIAS</v>
          </cell>
          <cell r="F2503">
            <v>19266</v>
          </cell>
          <cell r="G2503">
            <v>8564821.2200000007</v>
          </cell>
          <cell r="H2503">
            <v>8565</v>
          </cell>
        </row>
        <row r="2504">
          <cell r="D2504">
            <v>630542603</v>
          </cell>
          <cell r="E2504" t="str">
            <v>DISTRIBUIÇÃO</v>
          </cell>
          <cell r="F2504">
            <v>19266</v>
          </cell>
          <cell r="G2504">
            <v>8564821.2200000007</v>
          </cell>
          <cell r="H2504">
            <v>8565</v>
          </cell>
        </row>
        <row r="2505">
          <cell r="D2505">
            <v>6305432</v>
          </cell>
          <cell r="E2505" t="str">
            <v>(-) TRANSFERÊNCIA PARA A ATIVIDADE - OUTRAS DESPESAS FINANCEIRAS</v>
          </cell>
          <cell r="F2505">
            <v>11036</v>
          </cell>
          <cell r="G2505">
            <v>10179995.310000001</v>
          </cell>
          <cell r="H2505">
            <v>10180</v>
          </cell>
        </row>
        <row r="2506">
          <cell r="D2506">
            <v>630543203</v>
          </cell>
          <cell r="E2506" t="str">
            <v>DISTRIBUIÇÃO</v>
          </cell>
          <cell r="F2506">
            <v>11036</v>
          </cell>
          <cell r="G2506">
            <v>10179995.310000001</v>
          </cell>
          <cell r="H2506">
            <v>10180</v>
          </cell>
        </row>
        <row r="2507">
          <cell r="D2507">
            <v>6305499</v>
          </cell>
          <cell r="E2507" t="str">
            <v>OUTRAS DESPESAS FINANCEIRAS</v>
          </cell>
          <cell r="F2507">
            <v>-11036</v>
          </cell>
          <cell r="G2507">
            <v>-10179995.310000001</v>
          </cell>
          <cell r="H2507">
            <v>-10180</v>
          </cell>
        </row>
        <row r="2508">
          <cell r="D2508">
            <v>7</v>
          </cell>
          <cell r="E2508" t="str">
            <v>LUCRO (PREJUÍZO) LÍQUIDO DO EXERCÍCIO</v>
          </cell>
          <cell r="F2508">
            <v>-102072</v>
          </cell>
          <cell r="G2508">
            <v>-171198021.74000001</v>
          </cell>
          <cell r="H2508">
            <v>-171198</v>
          </cell>
        </row>
        <row r="2509">
          <cell r="D2509">
            <v>75</v>
          </cell>
          <cell r="E2509" t="str">
            <v>IMPOSTO DE RENDA E CONTRIBUIÇÃO SOCIAL</v>
          </cell>
          <cell r="F2509">
            <v>-102072</v>
          </cell>
          <cell r="G2509">
            <v>-171198021.74000001</v>
          </cell>
          <cell r="H2509">
            <v>-171198</v>
          </cell>
        </row>
        <row r="2510">
          <cell r="D2510">
            <v>7501</v>
          </cell>
          <cell r="E2510" t="str">
            <v>IMPOSTO DE RENDA E CONTRIBUIÇÃO SOCIAL</v>
          </cell>
          <cell r="F2510">
            <v>-102072</v>
          </cell>
          <cell r="G2510">
            <v>-171198021.74000001</v>
          </cell>
          <cell r="H2510">
            <v>-171198</v>
          </cell>
        </row>
        <row r="2511">
          <cell r="D2511">
            <v>75013</v>
          </cell>
          <cell r="E2511" t="str">
            <v>DISTRIBUIÇÃO</v>
          </cell>
          <cell r="F2511">
            <v>-102072</v>
          </cell>
          <cell r="G2511">
            <v>-171198021.74000001</v>
          </cell>
          <cell r="H2511">
            <v>-171198</v>
          </cell>
        </row>
        <row r="2512">
          <cell r="D2512">
            <v>7501301</v>
          </cell>
          <cell r="E2512" t="str">
            <v>(-)CONTRIBUIÇÃO SOCIAL CORRENTE</v>
          </cell>
          <cell r="F2512">
            <v>0</v>
          </cell>
          <cell r="G2512">
            <v>0</v>
          </cell>
          <cell r="H2512">
            <v>0</v>
          </cell>
        </row>
        <row r="2513">
          <cell r="D2513">
            <v>7501302</v>
          </cell>
          <cell r="E2513" t="str">
            <v>(-) IMPOSTO DE RENDA CORRENTE</v>
          </cell>
          <cell r="F2513">
            <v>0</v>
          </cell>
          <cell r="G2513">
            <v>0</v>
          </cell>
          <cell r="H2513">
            <v>0</v>
          </cell>
        </row>
        <row r="2514">
          <cell r="D2514">
            <v>7501303</v>
          </cell>
          <cell r="E2514" t="str">
            <v>CONTRIBUIÇÃO SOCIAL DIFERIDA</v>
          </cell>
          <cell r="F2514">
            <v>-26152</v>
          </cell>
          <cell r="G2514">
            <v>-45317123.399999999</v>
          </cell>
          <cell r="H2514">
            <v>-45317</v>
          </cell>
        </row>
        <row r="2515">
          <cell r="D2515">
            <v>7501304</v>
          </cell>
          <cell r="E2515" t="str">
            <v>IMPOSTO DE RENDA DIFERIDO</v>
          </cell>
          <cell r="F2515">
            <v>-75920</v>
          </cell>
          <cell r="G2515">
            <v>-125880898.34</v>
          </cell>
          <cell r="H2515">
            <v>-125881</v>
          </cell>
        </row>
        <row r="2516">
          <cell r="D2516">
            <v>750130202</v>
          </cell>
          <cell r="E2516" t="str">
            <v>(+)CRÉDITOS FISCAIS</v>
          </cell>
          <cell r="F2516">
            <v>0</v>
          </cell>
          <cell r="G2516" t="e">
            <v>#N/A</v>
          </cell>
          <cell r="H2516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Baixa Renda"/>
      <sheetName val="Relatório"/>
      <sheetName val="Link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SETTINGS"/>
      <sheetName val="Metalúrgica"/>
      <sheetName val="TermoPE"/>
      <sheetName val="DRE e FLUXO CAIXA"/>
      <sheetName val="Índices"/>
      <sheetName val="Tabela aux.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Dados"/>
      <sheetName val="DRE_Cemar_Orçam"/>
      <sheetName val="  "/>
      <sheetName val="ce"/>
      <sheetName val="CECO"/>
      <sheetName val="TESTE"/>
      <sheetName val="DEBE"/>
      <sheetName val="EOFI"/>
      <sheetName val="Consol. Energia Ger"/>
      <sheetName val="IREM"/>
      <sheetName val="Cursos"/>
      <sheetName val="Plan2"/>
      <sheetName val="Plan3"/>
      <sheetName val="CVA_Projetada12meses"/>
      <sheetName val="AA-10(Op.63)"/>
      <sheetName val="Inventário PA"/>
      <sheetName val="Aquisição"/>
      <sheetName val="ABRIL 2000"/>
      <sheetName val="FF3"/>
      <sheetName val="Tabela_valores_módulos"/>
      <sheetName val="Validacao_Dados"/>
      <sheetName val="Apoio"/>
      <sheetName val="Classificação"/>
      <sheetName val="OTR.CRED."/>
      <sheetName val="Plan1 (2)"/>
      <sheetName val="tarifas_abertas_internet"/>
      <sheetName val="Sist_Transm_Dist_Glob__"/>
      <sheetName val="Base_Calc"/>
      <sheetName val="Base_Dados"/>
      <sheetName val="Taxas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1"/>
      <sheetName val="Sist_Transm_Dist_Glob__1"/>
      <sheetName val="AUXILIAR"/>
      <sheetName val="Avaliação"/>
      <sheetName val="Projeção Receita"/>
      <sheetName val="Simulação Mensal"/>
      <sheetName val="VALIDADOR"/>
      <sheetName val="1996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BASE RATEIO DIRETORIA"/>
      <sheetName val="Validação de Dados"/>
      <sheetName val="Cotação Areva SE's 2008"/>
      <sheetName val="CUSTOS"/>
      <sheetName val="Mercado_Receita"/>
      <sheetName val="AVC Garabi II Set18"/>
      <sheetName val="Listas e Tabelas"/>
      <sheetName val="Siglas e Legenda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_PIB_Brasil_(_R$_de_1996_)2"/>
      <sheetName val="DRE_e_FLUXO_CAIXA1"/>
      <sheetName val="Tabela_aux_1"/>
      <sheetName val="Base_FIN-NNG-PRE1"/>
      <sheetName val="Base_O&amp;M1"/>
      <sheetName val="__1"/>
      <sheetName val="Consol__Energia_Ger1"/>
      <sheetName val="AA-10(Op_63)1"/>
      <sheetName val="Inventário_PA1"/>
      <sheetName val="ABRIL_20001"/>
      <sheetName val="OTR_CRED_"/>
      <sheetName val="Cotação_Areva_SE's_2008"/>
      <sheetName val="MENSA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Receita Operacional"/>
      <sheetName val="Dados de Vendas e Operacionais"/>
      <sheetName val="Dados de Vendas e Operacion (2)"/>
      <sheetName val="DemFat"/>
      <sheetName val="Novo Formato"/>
      <sheetName val="Plan1"/>
      <sheetName val="Plan2"/>
      <sheetName val="Plan3"/>
      <sheetName val="Q2_4"/>
      <sheetName val="Q2_15"/>
      <sheetName val="Q2_2"/>
      <sheetName val="MODULOS"/>
      <sheetName val="CAUSAS"/>
      <sheetName val="Dados"/>
      <sheetName val="Receita_Operacional"/>
      <sheetName val="Dados_de_Vendas_e_Operacionais"/>
      <sheetName val="Dados_de_Vendas_e_Operacion_(2)"/>
      <sheetName val="Novo_Formato"/>
      <sheetName val="Dados2"/>
      <sheetName val="Merc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"/>
      <sheetName val="ce"/>
      <sheetName val="ce_euro"/>
      <sheetName val="C"/>
      <sheetName val="C _euro)"/>
      <sheetName val="B"/>
      <sheetName val="B _euro"/>
      <sheetName val="A"/>
      <sheetName val="A_euro"/>
      <sheetName val="n_cons"/>
      <sheetName val="NEWST.PATR"/>
      <sheetName val="NEWST.PATR_euro"/>
      <sheetName val="ST.PATR"/>
      <sheetName val="ST.PATR_euro"/>
      <sheetName val="INV_euro"/>
      <sheetName val="REDDITI"/>
      <sheetName val="REDDITI_euro"/>
      <sheetName val="RIS_TECNICHE"/>
      <sheetName val="pr_eme_toro"/>
      <sheetName val="MENS_RPR"/>
      <sheetName val="MOD 7 SIN"/>
      <sheetName val="Abertura Circulante"/>
      <sheetName val="E1"/>
      <sheetName val="US"/>
      <sheetName val="Real_Teste_orig"/>
      <sheetName val="DFLSUBS"/>
      <sheetName val="CONSMES"/>
      <sheetName val="BMSP."/>
      <sheetName val="BCO.CENTRAL"/>
      <sheetName val="CRÉDITOS"/>
      <sheetName val="A-P-DEMONST"/>
      <sheetName val="Param"/>
      <sheetName val="FF3"/>
      <sheetName val="ECOF1101"/>
      <sheetName val="K "/>
      <sheetName val="A4.3"/>
      <sheetName val="A4"/>
      <sheetName val="PC"/>
      <sheetName val="ELIM_FINANCEIRA"/>
      <sheetName val="217302"/>
      <sheetName val="Jun-01"/>
      <sheetName val="BAL1101"/>
      <sheetName val="PREÇOS"/>
      <sheetName val="inc. claim 97"/>
      <sheetName val="July Posting"/>
      <sheetName val="C__euro)"/>
      <sheetName val="B__euro"/>
      <sheetName val="NEWST_PATR"/>
      <sheetName val="NEWST_PATR_euro"/>
      <sheetName val="ST_PATR"/>
      <sheetName val="ST_PATR_euro"/>
      <sheetName val="Abertura_Circulante"/>
      <sheetName val="BMSP_"/>
      <sheetName val="BCO_CENTRAL"/>
      <sheetName val="MOD_7_SIN"/>
      <sheetName val="A4_3"/>
      <sheetName val="K_"/>
      <sheetName val="July_Posting"/>
      <sheetName val="INFO"/>
      <sheetName val="A4.1-BRASFLEX "/>
      <sheetName val="Menu"/>
      <sheetName val="Mp"/>
      <sheetName val="E"/>
      <sheetName val="E2"/>
      <sheetName val="G"/>
      <sheetName val="H"/>
      <sheetName val="H1"/>
      <sheetName val="I"/>
      <sheetName val="I1"/>
      <sheetName val="J"/>
      <sheetName val="K"/>
      <sheetName val="K1"/>
      <sheetName val="L"/>
      <sheetName val="M"/>
      <sheetName val="M1"/>
      <sheetName val="N"/>
      <sheetName val="N1"/>
      <sheetName val="O"/>
      <sheetName val="Q"/>
      <sheetName val="S"/>
      <sheetName val="S1"/>
      <sheetName val="T"/>
      <sheetName val="T1"/>
      <sheetName val="U"/>
      <sheetName val="U1"/>
      <sheetName val="U2"/>
      <sheetName val="U3"/>
      <sheetName val="U4"/>
      <sheetName val="Bal032002"/>
      <sheetName val="Bal300602"/>
      <sheetName val="Bal300902"/>
      <sheetName val="Bal311202"/>
      <sheetName val="C__euro)1"/>
      <sheetName val="B__euro1"/>
      <sheetName val="NEWST_PATR1"/>
      <sheetName val="NEWST_PATR_euro1"/>
      <sheetName val="ST_PATR1"/>
      <sheetName val="ST_PATR_euro1"/>
      <sheetName val="Abertura_Circulante1"/>
      <sheetName val="BMSP_1"/>
      <sheetName val="BCO_CENTRAL1"/>
      <sheetName val="MOD_7_SIN1"/>
      <sheetName val="A4_31"/>
      <sheetName val="K_1"/>
      <sheetName val="July_Posting1"/>
      <sheetName val="inc__claim_97"/>
      <sheetName val="A4_1-BRASFLEX_"/>
      <sheetName val="DIVIN_ARAXA"/>
      <sheetName val="A4_2-FLEXIBRAS1"/>
      <sheetName val="A4_4-MARFLEX1"/>
      <sheetName val="A4_6-SEAOIL1"/>
      <sheetName val="A4_3-SIGMA1"/>
      <sheetName val="prebdg97"/>
      <sheetName val="OUT02_REPORT2"/>
      <sheetName val="Duplicate_Rate"/>
      <sheetName val="RIEP_INC_98"/>
      <sheetName val="Res_Autor_Motivo"/>
      <sheetName val="Res_Devolv_Motivo"/>
      <sheetName val="ELIMINAÇÕES"/>
      <sheetName val="Peso_áreas_e_CPs1"/>
      <sheetName val="ACT_Input_(2)"/>
      <sheetName val="sapactivexlhiddensheet"/>
      <sheetName val="den96"/>
      <sheetName val="ABRIL_2000"/>
      <sheetName val="TELEMIG_209"/>
      <sheetName val="Resumo_CTB"/>
      <sheetName val="VENDAS_P_SUBSIDIÁRIA"/>
      <sheetName val="DF_2011"/>
      <sheetName val="Mapa Imobilizado"/>
      <sheetName val="Cover"/>
      <sheetName val="C__euro)2"/>
      <sheetName val="B__euro2"/>
      <sheetName val="NEWST_PATR2"/>
      <sheetName val="NEWST_PATR_euro2"/>
      <sheetName val="ST_PATR2"/>
      <sheetName val="ST_PATR_euro2"/>
      <sheetName val="Abertura_Circulante2"/>
      <sheetName val="BMSP_2"/>
      <sheetName val="BCO_CENTRAL2"/>
      <sheetName val="MOD_7_SIN2"/>
      <sheetName val="K_2"/>
      <sheetName val="A4_32"/>
      <sheetName val="July_Posting2"/>
      <sheetName val="A4_1-BRASFLEX_1"/>
      <sheetName val="inc__claim_971"/>
      <sheetName val="C__euro)3"/>
      <sheetName val="B__euro3"/>
      <sheetName val="NEWST_PATR3"/>
      <sheetName val="NEWST_PATR_euro3"/>
      <sheetName val="ST_PATR3"/>
      <sheetName val="ST_PATR_euro3"/>
      <sheetName val="Abertura_Circulante3"/>
      <sheetName val="BMSP_3"/>
      <sheetName val="BCO_CENTRAL3"/>
      <sheetName val="MOD_7_SIN3"/>
      <sheetName val="K_3"/>
      <sheetName val="A4_33"/>
      <sheetName val="July_Posting3"/>
      <sheetName val="A4_1-BRASFLEX_2"/>
      <sheetName val="inc__claim_972"/>
      <sheetName val="HIN-BR Detail"/>
      <sheetName val="SUMMARY (1)"/>
      <sheetName val="Patrimonial"/>
      <sheetName val="Juros79mi"/>
      <sheetName val="N  PIS COFINS"/>
      <sheetName val="Sheet1"/>
      <sheetName val="TESTE"/>
      <sheetName val="Mapa_Imobilizado"/>
      <sheetName val="DATAINFO"/>
      <sheetName val="JOB_FILTER"/>
      <sheetName val="Índices"/>
      <sheetName val="Abert vol venda x receita"/>
      <sheetName val="listas"/>
      <sheetName val="premi96"/>
      <sheetName val="Geral Contratos"/>
      <sheetName val="Lista de valores"/>
      <sheetName val="F2"/>
      <sheetName val="ce99"/>
      <sheetName val="Variation Analysis"/>
      <sheetName val="suporte prime"/>
      <sheetName val="Lists"/>
      <sheetName val="C__euro)4"/>
      <sheetName val="B__euro4"/>
      <sheetName val="NEWST_PATR4"/>
      <sheetName val="NEWST_PATR_euro4"/>
      <sheetName val="ST_PATR4"/>
      <sheetName val="ST_PATR_euro4"/>
      <sheetName val="Abertura_Circulante4"/>
      <sheetName val="MOD_7_SIN4"/>
      <sheetName val="BMSP_4"/>
      <sheetName val="BCO_CENTRAL4"/>
      <sheetName val="K_4"/>
      <sheetName val="A4_34"/>
      <sheetName val="inc__claim_973"/>
      <sheetName val="July_Posting4"/>
      <sheetName val="A4_1-BRASFLEX_3"/>
      <sheetName val="Mapa_Imobilizado1"/>
      <sheetName val="HIN-BR_Detail"/>
      <sheetName val="SUMMARY_(1)"/>
      <sheetName val="N__PIS_COFINS"/>
      <sheetName val="Translation"/>
      <sheetName val="Rec Status"/>
      <sheetName val="Abert_vol_venda_x_receita"/>
      <sheetName val="Lista_de_valores"/>
      <sheetName val=""/>
      <sheetName val="Base de Dados Imob"/>
      <sheetName val="C__euro)5"/>
      <sheetName val="B__euro5"/>
      <sheetName val="NEWST_PATR5"/>
      <sheetName val="NEWST_PATR_euro5"/>
      <sheetName val="ST_PATR5"/>
      <sheetName val="ST_PATR_euro5"/>
      <sheetName val="Abertura_Circulante5"/>
      <sheetName val="MOD_7_SIN5"/>
      <sheetName val="BMSP_5"/>
      <sheetName val="BCO_CENTRAL5"/>
      <sheetName val="K_5"/>
      <sheetName val="A4_35"/>
      <sheetName val="inc__claim_974"/>
      <sheetName val="July_Posting5"/>
      <sheetName val="A4_1-BRASFLEX_4"/>
      <sheetName val="Mapa_Imobilizado2"/>
      <sheetName val="HIN-BR_Detail1"/>
      <sheetName val="SUMMARY_(1)1"/>
      <sheetName val="N__PIS_COFINS1"/>
      <sheetName val="Variation_Analysis"/>
      <sheetName val="suporte_prime"/>
      <sheetName val="AUX - CONTA CONTÁBIL"/>
      <sheetName val="AUX - CENTRO DE CUSTO"/>
      <sheetName val="AUX - OPERAÇÃO-EVENTO"/>
      <sheetName val="Adiantamentos"/>
      <sheetName val="Formulas"/>
      <sheetName val="N1.2 - Aging List"/>
      <sheetName val="Rendimentos"/>
      <sheetName val="RDEG fev 07"/>
      <sheetName val="lista"/>
      <sheetName val="Chave_CC"/>
      <sheetName val="BALANÇO_PATRIMONIAL"/>
      <sheetName val="fluxo de caixa"/>
      <sheetName val="Centros de Custos"/>
      <sheetName val="Bd00"/>
      <sheetName val="Custos"/>
      <sheetName val="Movimentação AF 2004"/>
      <sheetName val="Movimentação AF 2005"/>
      <sheetName val="Movimentação AF 2006"/>
      <sheetName val="Mov. Aplic. Financeira 31.10.05"/>
      <sheetName val="Mov. Aplic. Financeira 31.12.05"/>
      <sheetName val="Inv - Cálc equiv"/>
      <sheetName val="FIF"/>
      <sheetName val="SAT Lim OK"/>
      <sheetName val="REALIZÁVEL A LONGO PRAZO"/>
      <sheetName val="COFINS PIS - liminar OK"/>
      <sheetName val="COFINS OK"/>
      <sheetName val="CSLL OK"/>
      <sheetName val="IPI Oper Isentas OK"/>
      <sheetName val="INSS Proc Adm OK"/>
      <sheetName val="CIDE OK"/>
      <sheetName val="Prov Multa IRPJ_CSLL"/>
      <sheetName val="Composição"/>
      <sheetName val="IR Diferido - 2006"/>
      <sheetName val="Lead"/>
      <sheetName val="XREF"/>
      <sheetName val="PASEP OK"/>
      <sheetName val="IRRF e Drawback OK"/>
      <sheetName val="Banco de Dados"/>
      <sheetName val="Teste de Rec Apl Fin Dez-03"/>
      <sheetName val="Composição AF CIE"/>
      <sheetName val="Resumo das Marcas"/>
      <sheetName val="Aux"/>
      <sheetName val="Gen"/>
      <sheetName val="Summary Information"/>
      <sheetName val="BD_DRE_RH"/>
      <sheetName val="SETEMBRO"/>
      <sheetName val="FEV REAL"/>
      <sheetName val="C__euro)6"/>
      <sheetName val="B__euro6"/>
      <sheetName val="NEWST_PATR6"/>
      <sheetName val="NEWST_PATR_euro6"/>
      <sheetName val="ST_PATR6"/>
      <sheetName val="ST_PATR_euro6"/>
      <sheetName val="MOD_7_SIN6"/>
      <sheetName val="Abertura_Circulante6"/>
      <sheetName val="BMSP_6"/>
      <sheetName val="BCO_CENTRAL6"/>
      <sheetName val="K_6"/>
      <sheetName val="A4_36"/>
      <sheetName val="inc__claim_975"/>
      <sheetName val="July_Posting6"/>
      <sheetName val="A4_1-BRASFLEX_5"/>
      <sheetName val="Mapa_Imobilizado3"/>
      <sheetName val="HIN-BR_Detail2"/>
      <sheetName val="SUMMARY_(1)2"/>
      <sheetName val="N__PIS_COFINS2"/>
      <sheetName val="Abert_vol_venda_x_receita1"/>
      <sheetName val="Lista_de_valores1"/>
      <sheetName val="Variation_Analysis1"/>
      <sheetName val="Geral_Contratos"/>
      <sheetName val="suporte_prime1"/>
      <sheetName val="Rec_Status"/>
      <sheetName val="Base_de_Dados_Imob"/>
      <sheetName val="N1_2_-_Aging_List"/>
      <sheetName val="fluxo_de_caixa"/>
      <sheetName val="Cel.ePap. Mucuri"/>
      <sheetName val="Links"/>
      <sheetName val="PTable"/>
      <sheetName val="BRADESCO 2505201004"/>
      <sheetName val="Tabela de Parâmetros"/>
      <sheetName val="ReceitaVoadaDesempenhoDeAgrupam"/>
      <sheetName val="Final Stats "/>
      <sheetName val="Treasury Yields"/>
      <sheetName val="Resumo"/>
      <sheetName val="Categorias e Subcategorias"/>
      <sheetName val="CC e Plano de Contas"/>
      <sheetName val="Groupings"/>
      <sheetName val="CAPEX"/>
      <sheetName val="Tabela Apoio"/>
      <sheetName val="C__euro)7"/>
      <sheetName val="B__euro7"/>
      <sheetName val="NEWST_PATR7"/>
      <sheetName val="NEWST_PATR_euro7"/>
      <sheetName val="ST_PATR7"/>
      <sheetName val="ST_PATR_euro7"/>
      <sheetName val="MOD_7_SIN7"/>
      <sheetName val="Abertura_Circulante7"/>
      <sheetName val="BMSP_7"/>
      <sheetName val="BCO_CENTRAL7"/>
      <sheetName val="K_7"/>
      <sheetName val="A4_37"/>
      <sheetName val="inc__claim_976"/>
      <sheetName val="July_Posting7"/>
      <sheetName val="A4_1-BRASFLEX_6"/>
      <sheetName val="Mapa_Imobilizado4"/>
      <sheetName val="HIN-BR_Detail3"/>
      <sheetName val="SUMMARY_(1)3"/>
      <sheetName val="N__PIS_COFINS3"/>
      <sheetName val="Abert_vol_venda_x_receita2"/>
      <sheetName val="Lista_de_valores2"/>
      <sheetName val="Variation_Analysis2"/>
      <sheetName val="Geral_Contratos1"/>
      <sheetName val="suporte_prime2"/>
      <sheetName val="Rec_Status1"/>
      <sheetName val="Base_de_Dados_Imob1"/>
      <sheetName val="N1_2_-_Aging_List1"/>
      <sheetName val="fluxo_de_caixa1"/>
      <sheetName val="AUX_-_CONTA_CONTÁBIL"/>
      <sheetName val="AUX_-_CENTRO_DE_CUSTO"/>
      <sheetName val="AUX_-_OPERAÇÃO-EVENTO"/>
      <sheetName val="Saldo"/>
      <sheetName val="Feriados"/>
      <sheetName val="Plan2"/>
      <sheetName val="c)"/>
      <sheetName val="Month Summary"/>
      <sheetName val="Month Overview"/>
      <sheetName val="Realizado Ajustes Financeiro"/>
      <sheetName val="Weekly"/>
      <sheetName val="Comparativo Resultado"/>
      <sheetName val="Orcado T2"/>
      <sheetName val="SUMMARY "/>
      <sheetName val="Thoughts-T3"/>
      <sheetName val="Thoughts-T2"/>
      <sheetName val="Thoughts-T1"/>
      <sheetName val="Calculating-T3"/>
      <sheetName val="Calculating-T2"/>
      <sheetName val="Calculating-T1"/>
      <sheetName val="Costs-T3"/>
      <sheetName val="Costs-T2"/>
      <sheetName val="Costs-T1"/>
      <sheetName val="Despesas-T3"/>
      <sheetName val="Despesas-T2"/>
      <sheetName val="Despesas-T1"/>
      <sheetName val="Revenues MCO-T3"/>
      <sheetName val="Revenues MCO-T2"/>
      <sheetName val="Revenues MCO-T1"/>
      <sheetName val="MIA-T3"/>
      <sheetName val="MIA-T2"/>
      <sheetName val="MIA-T1"/>
      <sheetName val="Resultado $Dolar (3)"/>
      <sheetName val="Resultado $Dolar (2)"/>
      <sheetName val="Resultado $Dolar (1)"/>
      <sheetName val=" Imobilizado(1)"/>
      <sheetName val="SoD Chg in Preparers"/>
      <sheetName val="ECOF1101.XLS"/>
      <sheetName val="Rel"/>
      <sheetName val="END"/>
      <sheetName val="Centros_de_Custos"/>
      <sheetName val="Resumo_das_Marcas"/>
      <sheetName val="Movimentação_AF_2004"/>
      <sheetName val="Movimentação_AF_2005"/>
      <sheetName val="Movimentação_AF_2006"/>
      <sheetName val="Mov__Aplic__Financeira_31_10_05"/>
      <sheetName val="Mov__Aplic__Financeira_31_12_05"/>
      <sheetName val="Inv_-_Cálc_equiv"/>
      <sheetName val="SAT_Lim_OK"/>
      <sheetName val="REALIZÁVEL_A_LONGO_PRAZO"/>
      <sheetName val="COFINS_PIS_-_liminar_OK"/>
      <sheetName val="COFINS_OK"/>
      <sheetName val="CSLL_OK"/>
      <sheetName val="IPI_Oper_Isentas_OK"/>
      <sheetName val="INSS_Proc_Adm_OK"/>
      <sheetName val="CIDE_OK"/>
      <sheetName val="Prov_Multa_IRPJ_CSLL"/>
      <sheetName val="IR_Diferido_-_2006"/>
      <sheetName val="PASEP_OK"/>
      <sheetName val="IRRF_e_Drawback_OK"/>
      <sheetName val="Teste_de_Rec_Apl_Fin_Dez-03"/>
      <sheetName val="Composição_AF_CIE"/>
      <sheetName val="Banco_de_Dados"/>
      <sheetName val="Summary_Information"/>
      <sheetName val="Base Graficos"/>
      <sheetName val="12 201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ensal"/>
      <sheetName val="C__euro)8"/>
      <sheetName val="B__euro8"/>
      <sheetName val="NEWST_PATR8"/>
      <sheetName val="NEWST_PATR_euro8"/>
      <sheetName val="ST_PATR8"/>
      <sheetName val="ST_PATR_euro8"/>
      <sheetName val="Abertura_Circulante8"/>
      <sheetName val="K_8"/>
      <sheetName val="MOD_7_SIN8"/>
      <sheetName val="BMSP_8"/>
      <sheetName val="BCO_CENTRAL8"/>
      <sheetName val="A4_38"/>
      <sheetName val="inc__claim_977"/>
      <sheetName val="July_Posting8"/>
      <sheetName val="A4_1-BRASFLEX_7"/>
      <sheetName val="Mapa_Imobilizado5"/>
      <sheetName val="HIN-BR_Detail4"/>
      <sheetName val="SUMMARY_(1)4"/>
      <sheetName val="N__PIS_COFINS4"/>
      <sheetName val="Abert_vol_venda_x_receita3"/>
      <sheetName val="Lista_de_valores3"/>
      <sheetName val="Variation_Analysis3"/>
      <sheetName val="Geral_Contratos2"/>
      <sheetName val="suporte_prime3"/>
      <sheetName val="Rec_Status2"/>
      <sheetName val="Base_de_Dados_Imob2"/>
      <sheetName val="N1_2_-_Aging_List2"/>
      <sheetName val="fluxo_de_caixa2"/>
      <sheetName val="AUX_-_CONTA_CONTÁBIL1"/>
      <sheetName val="AUX_-_CENTRO_DE_CUSTO1"/>
      <sheetName val="AUX_-_OPERAÇÃO-EVENTO1"/>
      <sheetName val="Cel_ePap__Mucuri"/>
      <sheetName val="RDEG_fev_07"/>
      <sheetName val="FEV_REAL"/>
      <sheetName val="Tabela_Apoio"/>
      <sheetName val="ECOF1101_XLS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/>
      <sheetData sheetId="203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"/>
      <sheetName val="Inputs_Unidades_Geradoras"/>
      <sheetName val="ANALI98"/>
      <sheetName val="Major Maint"/>
      <sheetName val="Telemig"/>
      <sheetName val="BDados Intermoinhos"/>
      <sheetName val="SCG"/>
      <sheetName val="LATASA"/>
      <sheetName val="Production Cost Adjust - R$"/>
      <sheetName val="Parc. de ICMS"/>
      <sheetName val="Sheet2"/>
      <sheetName val="pl atual"/>
      <sheetName val="Classif"/>
      <sheetName val="INFO"/>
      <sheetName val="Insurance"/>
      <sheetName val="Séries IGP-M e IPCA"/>
      <sheetName val="114 RAZAO 01 - 03"/>
      <sheetName val="Tavola 9-10 investimenti"/>
      <sheetName val="DropDowns"/>
      <sheetName val="UFIR"/>
      <sheetName val="Plano de Contas"/>
      <sheetName val="Medições a faturar"/>
      <sheetName val="Teste Drpc"/>
      <sheetName val="A4"/>
      <sheetName val="OUT02.REPORT"/>
      <sheetName val="BAL_L1_OUT12"/>
      <sheetName val="Volume"/>
      <sheetName val="DRE"/>
      <sheetName val="Informe"/>
      <sheetName val="tutti"/>
      <sheetName val="BancoSegment"/>
      <sheetName val="Critérios"/>
      <sheetName val="Particip"/>
      <sheetName val="Proventi e Oneri"/>
      <sheetName val="Tabla Inversiones"/>
      <sheetName val="P P Financieros"/>
      <sheetName val="Tipo"/>
      <sheetName val="DE_PARA"/>
      <sheetName val="Base"/>
      <sheetName val="EVOL REAL"/>
      <sheetName val="GRAFICO COMPARATIVA PARQUE"/>
      <sheetName val="Resumo Fatur."/>
      <sheetName val="1.6 TRS Data"/>
      <sheetName val="sum"/>
      <sheetName val="ANALI2001"/>
    </sheetNames>
    <sheetDataSet>
      <sheetData sheetId="0">
        <row r="3">
          <cell r="A3">
            <v>66099</v>
          </cell>
        </row>
      </sheetData>
      <sheetData sheetId="1">
        <row r="3">
          <cell r="A3">
            <v>66099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66099</v>
          </cell>
        </row>
      </sheetData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DRE"/>
      <sheetName val="Lead"/>
      <sheetName val="Banco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Cursos"/>
      <sheetName val="Listas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SETTINGS"/>
      <sheetName val="Metalúrgica"/>
      <sheetName val="TermoPE"/>
      <sheetName val="DRE e FLUXO CAIXA"/>
      <sheetName val="Índices"/>
      <sheetName val="Tabela aux.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ados"/>
      <sheetName val="DRE_Cemar_Orçam"/>
      <sheetName val="  "/>
      <sheetName val="ce"/>
      <sheetName val="CECO"/>
      <sheetName val="TESTE"/>
      <sheetName val="DEBE"/>
      <sheetName val="EOFI"/>
      <sheetName val="Consol. Energia Ger"/>
      <sheetName val="IREM"/>
      <sheetName val="Plan2"/>
      <sheetName val="Plan3"/>
      <sheetName val="CVA_Projetada12meses"/>
      <sheetName val="AA-10(Op.63)"/>
      <sheetName val="Inventário PA"/>
      <sheetName val="Aquisição"/>
      <sheetName val="ABRIL 2000"/>
      <sheetName val="FF3"/>
      <sheetName val="Tabela_valores_módulos"/>
      <sheetName val="Validacao_Dados"/>
      <sheetName val="Apoio"/>
      <sheetName val="Classificação"/>
      <sheetName val="OTR.CRED."/>
      <sheetName val="1996"/>
      <sheetName val="VALIDADOR"/>
      <sheetName val="Mercado_Receita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"/>
      <sheetName val="Sist_Transm_Dist_Glob__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_PIB_Brasil_(_R$_de_1996_)2"/>
      <sheetName val="tarifas_abertas_internet1"/>
      <sheetName val="Sist_Transm_Dist_Glob__1"/>
      <sheetName val="DRE_e_FLUXO_CAIXA1"/>
      <sheetName val="Tabela_aux_1"/>
      <sheetName val="Base_FIN-NNG-PRE1"/>
      <sheetName val="Base_O&amp;M1"/>
      <sheetName val="__1"/>
      <sheetName val="Consol__Energia_Ger1"/>
      <sheetName val="AA-10(Op_63)1"/>
      <sheetName val="Inventário_PA1"/>
      <sheetName val="ABRIL_20001"/>
      <sheetName val="OTR_CRED_"/>
      <sheetName val="Plan1 (2)"/>
      <sheetName val="Base_Calc"/>
      <sheetName val="Base_Dados"/>
      <sheetName val="Taxas"/>
      <sheetName val="AUXILIAR"/>
      <sheetName val="Avaliação"/>
      <sheetName val="Projeção Receita"/>
      <sheetName val="Simulação Mensal"/>
      <sheetName val="BASE RATEIO DIRETORIA"/>
      <sheetName val="Validação de Dados"/>
      <sheetName val="Cotação Areva SE's 2008"/>
      <sheetName val="Inputs_Unidades_Geradoras"/>
      <sheetName val="Mapa Completo"/>
      <sheetName val="Fatur__Bruto-Comercial3"/>
      <sheetName val="T_I_P3"/>
      <sheetName val="ICMS_Fat_3"/>
      <sheetName val="ICMS_Contábil3"/>
      <sheetName val="Tarifa_Comercial3"/>
      <sheetName val="Tarifa_Contabilidade3"/>
      <sheetName val="Arrec__Bruta3"/>
      <sheetName val="ICMS__Arrec_3"/>
      <sheetName val="Arrec_Líquida3"/>
      <sheetName val="Comparativos_-_Abr-022"/>
      <sheetName val="Comparativos___Abr_022"/>
      <sheetName val="Comparativos_-_Fev-022"/>
      <sheetName val="Comparativos___Fev_022"/>
      <sheetName val="Comparativos_-_Jan-022"/>
      <sheetName val="Comparativos___Jan_022"/>
      <sheetName val="Comparativos_-_Mar-022"/>
      <sheetName val="Comparativos___Mar_022"/>
      <sheetName val="Comentários_Jan-02_2"/>
      <sheetName val="Comentários_Jan_02_2"/>
      <sheetName val="_PIB_Brasil_(_R$_de_1996_)3"/>
      <sheetName val="tarifas_abertas_internet2"/>
      <sheetName val="Sist_Transm_Dist_Glob__2"/>
      <sheetName val="DRE_e_FLUXO_CAIXA2"/>
      <sheetName val="Tabela_aux_2"/>
      <sheetName val="Base_FIN-NNG-PRE2"/>
      <sheetName val="Base_O&amp;M2"/>
      <sheetName val="__2"/>
      <sheetName val="Consol__Energia_Ger2"/>
      <sheetName val="AA-10(Op_63)2"/>
      <sheetName val="Inventário_PA2"/>
      <sheetName val="ABRIL_20002"/>
      <sheetName val="OTR_CRED_1"/>
      <sheetName val="Plan1_(2)"/>
      <sheetName val="Projeção_Receita"/>
      <sheetName val="Simulação_Mensal"/>
      <sheetName val="BASE_RATEIO_DIRETORIA"/>
      <sheetName val="Validação_de_Dados"/>
      <sheetName val="Cotação_Areva_SE's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esumo"/>
      <sheetName val="Encargos"/>
      <sheetName val="Encargos debêntures "/>
      <sheetName val="Links"/>
      <sheetName val="XREF"/>
      <sheetName val="Tickmarks"/>
      <sheetName val="SCG"/>
    </sheetNames>
    <sheetDataSet>
      <sheetData sheetId="0"/>
      <sheetData sheetId="1">
        <row r="29">
          <cell r="C29">
            <v>-27857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premi96"/>
      <sheetName val="prebdg97"/>
      <sheetName val="mese"/>
      <sheetName val="C"/>
      <sheetName val="B"/>
      <sheetName val="A"/>
      <sheetName val="pr_emessi"/>
      <sheetName val="premi_bdg_fcst"/>
      <sheetName val="comgest"/>
      <sheetName val="comgest_den"/>
      <sheetName val="PRE_COMP"/>
      <sheetName val="MENS_RPR"/>
      <sheetName val="n_cons"/>
      <sheetName val="ELIMINAÇÕES"/>
      <sheetName val="BASE (2)"/>
      <sheetName val="Peso áreas e CPs"/>
      <sheetName val="E2.1-PCLD ANEEL 06-2006"/>
      <sheetName val="RIS_TECNICHE"/>
      <sheetName val="ANEEL"/>
      <sheetName val="PÇO"/>
      <sheetName val="SCG"/>
      <sheetName val="Infl"/>
      <sheetName val="Peso Liq."/>
      <sheetName val="Parameters"/>
      <sheetName val="Balancete"/>
      <sheetName val="E2_1_PCLD ANEEL 06_2006"/>
      <sheetName val="DISCOUNTS DDP"/>
      <sheetName val="CDI"/>
      <sheetName val="NVision Detail"/>
      <sheetName val="Sch9  Guarantees"/>
      <sheetName val="Parcelamento_II_IPI"/>
      <sheetName val="Instituicoes2001_LP"/>
      <sheetName val="2004"/>
      <sheetName val="TABELLEN"/>
      <sheetName val="WORDTABLE"/>
      <sheetName val="P-CLOSED"/>
      <sheetName val="INDICES"/>
      <sheetName val="Tela"/>
      <sheetName val="Deckblatt"/>
      <sheetName val="DATA WP"/>
      <sheetName val="DADOS"/>
      <sheetName val="RESIDUAL"/>
      <sheetName val="Period Week Lookup"/>
      <sheetName val="vinc"/>
      <sheetName val="GERREAL"/>
      <sheetName val="Macro_2003"/>
      <sheetName val="PACU"/>
      <sheetName val="PH"/>
      <sheetName val="PHReex"/>
      <sheetName val="RAcu"/>
      <sheetName val="RH"/>
      <sheetName val="RRex"/>
      <sheetName val="MATERIAIS - BRG"/>
      <sheetName val="F5 - Saldo final Inventário"/>
      <sheetName val="Sheet1"/>
      <sheetName val="ROs (12)"/>
      <sheetName val="P_Par"/>
      <sheetName val="P_Prt"/>
      <sheetName val="Selic"/>
      <sheetName val="ACT Input (2)"/>
      <sheetName val="CECO"/>
      <sheetName val="FORN"/>
      <sheetName val="BASE"/>
      <sheetName val="INSSSTERCEIROS"/>
      <sheetName val="MOD 7 SIN"/>
      <sheetName val="p&amp;l1298"/>
      <sheetName val="tar. media"/>
      <sheetName val="POCPAS"/>
      <sheetName val="INFO"/>
      <sheetName val="BASE_(2)"/>
      <sheetName val="Peso_áreas_e_CPs"/>
      <sheetName val="E2_1-PCLD_ANEEL_06-2006"/>
      <sheetName val="Peso_Liq_"/>
      <sheetName val="E2_1_PCLD_ANEEL_06_2006"/>
      <sheetName val="DATA_WP"/>
      <sheetName val="DISCOUNTS_DDP"/>
      <sheetName val="MATERIAIS_-_BRG"/>
      <sheetName val="F5_-_Saldo_final_Inventário"/>
      <sheetName val="Period_Week_Lookup"/>
      <sheetName val="NVision_Detail"/>
      <sheetName val="Sch9__Guarantees"/>
      <sheetName val="ROs_(12)"/>
      <sheetName val="ACT_Input_(2)"/>
      <sheetName val="CUSTO-0702"/>
      <sheetName val=" PAT"/>
      <sheetName val="Capa"/>
      <sheetName val="p.5"/>
      <sheetName val="M2 - Analise MtM"/>
      <sheetName val="0201"/>
      <sheetName val="BASE_(2)1"/>
      <sheetName val="E2_1-PCLD_ANEEL_06-20061"/>
      <sheetName val="Peso_áreas_e_CPs1"/>
      <sheetName val="Peso_Liq_1"/>
      <sheetName val="E2_1_PCLD_ANEEL_06_20061"/>
      <sheetName val="DISCOUNTS_DDP1"/>
      <sheetName val="NVision_Detail1"/>
      <sheetName val="Period_Week_Lookup1"/>
      <sheetName val="Sch9__Guarantees1"/>
      <sheetName val="DATA_WP1"/>
      <sheetName val="MATERIAIS_-_BRG1"/>
      <sheetName val="F5_-_Saldo_final_Inventário1"/>
      <sheetName val="ROs_(12)1"/>
      <sheetName val="ACT_Input_(2)1"/>
      <sheetName val="MOD_7_SIN"/>
      <sheetName val="_PAT"/>
      <sheetName val="p_5"/>
      <sheetName val="M2_-_Analise_MtM"/>
      <sheetName val="Consolidado"/>
      <sheetName val="den96"/>
      <sheetName val="tab1"/>
      <sheetName val="OUVE"/>
      <sheetName val="E 1.2 - Teste de VC"/>
      <sheetName val="FD 3 - Provisão OS  "/>
      <sheetName val="Control Sheet"/>
      <sheetName val="Res.Autor.Motivo"/>
      <sheetName val="Res.Devolv.Motivo"/>
      <sheetName val="Base Fiscal Cruzada"/>
      <sheetName val="WWINVQ297"/>
      <sheetName val="#REF"/>
      <sheetName val="ce99"/>
      <sheetName val="DIVIN_ARAXA"/>
      <sheetName val="Start"/>
      <sheetName val="Tab.Translate"/>
      <sheetName val="ABRIL 2000"/>
      <sheetName val="Tabelas"/>
      <sheetName val="Bal032002"/>
      <sheetName val="Gráfico"/>
      <sheetName val="Balanço de Abertura"/>
      <sheetName val="Combo"/>
      <sheetName val="SERIES CDI E PTAX"/>
      <sheetName val="Macro"/>
      <sheetName val="PRE0502"/>
      <sheetName val="Correção"/>
      <sheetName val="MOD_7_SIN1"/>
      <sheetName val="tar__media"/>
      <sheetName val="Control_Sheet"/>
      <sheetName val="FD_3_-_Provisão_OS__"/>
      <sheetName val="Res_Autor_Motivo"/>
      <sheetName val="Res_Devolv_Motivo"/>
      <sheetName val="Base_Fiscal_Cruzada"/>
      <sheetName val="Kontensalden"/>
      <sheetName val="BASE_(2)2"/>
      <sheetName val="Peso_áreas_e_CPs2"/>
      <sheetName val="E2_1-PCLD_ANEEL_06-20062"/>
      <sheetName val="Peso_Liq_2"/>
      <sheetName val="E2_1_PCLD_ANEEL_06_20062"/>
      <sheetName val="DISCOUNTS_DDP2"/>
      <sheetName val="Period_Week_Lookup2"/>
      <sheetName val="NVision_Detail2"/>
      <sheetName val="Sch9__Guarantees2"/>
      <sheetName val="DATA_WP2"/>
      <sheetName val="MATERIAIS_-_BRG2"/>
      <sheetName val="F5_-_Saldo_final_Inventário2"/>
      <sheetName val="ROs_(12)2"/>
      <sheetName val="ACT_Input_(2)2"/>
      <sheetName val="_PAT1"/>
      <sheetName val="p_51"/>
      <sheetName val="M2_-_Analise_MtM1"/>
      <sheetName val="tar__media1"/>
      <sheetName val="BASE_(2)3"/>
      <sheetName val="Peso_áreas_e_CPs3"/>
      <sheetName val="E2_1-PCLD_ANEEL_06-20063"/>
      <sheetName val="Peso_Liq_3"/>
      <sheetName val="E2_1_PCLD_ANEEL_06_20063"/>
      <sheetName val="DISCOUNTS_DDP3"/>
      <sheetName val="Period_Week_Lookup3"/>
      <sheetName val="NVision_Detail3"/>
      <sheetName val="Sch9__Guarantees3"/>
      <sheetName val="DATA_WP3"/>
      <sheetName val="MATERIAIS_-_BRG3"/>
      <sheetName val="F5_-_Saldo_final_Inventário3"/>
      <sheetName val="ROs_(12)3"/>
      <sheetName val="ACT_Input_(2)3"/>
      <sheetName val="MOD_7_SIN2"/>
      <sheetName val="_PAT2"/>
      <sheetName val="p_52"/>
      <sheetName val="M2_-_Analise_MtM2"/>
      <sheetName val="tar__media2"/>
      <sheetName val="Parameter"/>
      <sheetName val="Lexikon"/>
      <sheetName val="INTELSAT"/>
      <sheetName val="relação"/>
      <sheetName val="XREF"/>
      <sheetName val="Lead"/>
      <sheetName val="Links"/>
      <sheetName val="PROTEUS"/>
      <sheetName val="Parâmetros"/>
      <sheetName val=""/>
      <sheetName val="fut_jurosanual"/>
      <sheetName val="fut_juros"/>
      <sheetName val="Swaps"/>
      <sheetName val="fut_dolar"/>
      <sheetName val="3 B"/>
      <sheetName val="Aj. Sazon. N. Recor"/>
      <sheetName val="BASE_(2)4"/>
      <sheetName val="Peso_áreas_e_CPs4"/>
      <sheetName val="E2_1-PCLD_ANEEL_06-20064"/>
      <sheetName val="Peso_Liq_4"/>
      <sheetName val="DISCOUNTS_DDP4"/>
      <sheetName val="E2_1_PCLD_ANEEL_06_20064"/>
      <sheetName val="NVision_Detail4"/>
      <sheetName val="Sch9__Guarantees4"/>
      <sheetName val="Period_Week_Lookup4"/>
      <sheetName val="MOD_7_SIN3"/>
      <sheetName val="_PAT3"/>
      <sheetName val="p_53"/>
      <sheetName val="M2_-_Analise_MtM3"/>
      <sheetName val="DATA_WP4"/>
      <sheetName val="MATERIAIS_-_BRG4"/>
      <sheetName val="F5_-_Saldo_final_Inventário4"/>
      <sheetName val="ROs_(12)4"/>
      <sheetName val="ACT_Input_(2)4"/>
      <sheetName val="FD_3_-_Provisão_OS__1"/>
      <sheetName val="Control_Sheet1"/>
      <sheetName val="tar__media3"/>
      <sheetName val="Res_Autor_Motivo1"/>
      <sheetName val="Res_Devolv_Motivo1"/>
      <sheetName val="Base_Fiscal_Cruzada1"/>
      <sheetName val="E_1_2_-_Teste_de_VC"/>
      <sheetName val="Tab_Translate"/>
      <sheetName val="SERIES_CDI_E_PTAX"/>
      <sheetName val="ABRIL_2000"/>
      <sheetName val="ARACATI - CE"/>
      <sheetName val="ñ faturado"/>
      <sheetName val="Spot"/>
      <sheetName val="Taxes"/>
      <sheetName val="Subtotal Dia"/>
      <sheetName val="PLANT MAINT -  OPER.COST"/>
      <sheetName val="CETIP"/>
      <sheetName val="OTHERS1"/>
      <sheetName val="Resumo"/>
      <sheetName val="PERMUTA "/>
      <sheetName val="Art96.IV.RIPI"/>
      <sheetName val="Balanço_de_Abertura"/>
      <sheetName val="3_B"/>
      <sheetName val="Aj__Sazon__N__Recor"/>
      <sheetName val="TESTE"/>
      <sheetName val="BASE_(2)5"/>
      <sheetName val="E2_1-PCLD_ANEEL_06-20065"/>
      <sheetName val="Peso_áreas_e_CPs5"/>
      <sheetName val="Peso_Liq_5"/>
      <sheetName val="E2_1_PCLD_ANEEL_06_20065"/>
      <sheetName val="DISCOUNTS_DDP5"/>
      <sheetName val="NVision_Detail5"/>
      <sheetName val="Sch9__Guarantees5"/>
      <sheetName val="Period_Week_Lookup5"/>
      <sheetName val="DATA_WP5"/>
      <sheetName val="MATERIAIS_-_BRG5"/>
      <sheetName val="F5_-_Saldo_final_Inventário5"/>
      <sheetName val="ROs_(12)5"/>
      <sheetName val="MOD_7_SIN4"/>
      <sheetName val="ACT_Input_(2)5"/>
      <sheetName val="Control_Sheet2"/>
      <sheetName val="_PAT4"/>
      <sheetName val="p_54"/>
      <sheetName val="tar__media4"/>
      <sheetName val="M2_-_Analise_MtM4"/>
      <sheetName val="FD_3_-_Provisão_OS__2"/>
      <sheetName val="Res_Autor_Motivo2"/>
      <sheetName val="Res_Devolv_Motivo2"/>
      <sheetName val="Base_Fiscal_Cruzada2"/>
      <sheetName val="E_1_2_-_Teste_de_VC1"/>
      <sheetName val="Tab_Translate1"/>
      <sheetName val="ABRIL_20001"/>
      <sheetName val="SERIES_CDI_E_PTAX1"/>
      <sheetName val="ñ_faturado"/>
      <sheetName val="Subtotal_Dia"/>
      <sheetName val="ARACATI_-_CE"/>
      <sheetName val="LS"/>
      <sheetName val="Rec. Pillar (DRE Soc.)"/>
      <sheetName val="Emissão de Relatórios"/>
      <sheetName val="COMPPROD"/>
      <sheetName val="Premissas fixas"/>
      <sheetName val="Sch15 Guarantees"/>
      <sheetName val="Balanço_de_Abertura1"/>
      <sheetName val="Art96_IV_RIPI"/>
      <sheetName val="3_B1"/>
      <sheetName val="Aj__Sazon__N__Recor1"/>
      <sheetName val="PLANT_MAINT_-__OPER_COST"/>
      <sheetName val="PERMUTA_"/>
      <sheetName val="jan"/>
      <sheetName val="Est"/>
      <sheetName val="HIST"/>
      <sheetName val="OUT02.REPORT"/>
      <sheetName val="Balanço"/>
      <sheetName val="DRE"/>
      <sheetName val="BP"/>
      <sheetName val="Wheat2008"/>
      <sheetName val="MDB_PRODUTO_FAM"/>
      <sheetName val="ENUM"/>
      <sheetName val="A4.3-SIGMA"/>
      <sheetName val="Mapping"/>
      <sheetName val="WACC_PCM"/>
      <sheetName val="Entities"/>
      <sheetName val="July Forecast Costs"/>
      <sheetName val="Mapa"/>
      <sheetName val="BETA"/>
      <sheetName val="ECOF1097"/>
      <sheetName val="Matriz"/>
      <sheetName val="Società"/>
      <sheetName val="CURRENCY SUMMARY"/>
      <sheetName val="LOV"/>
      <sheetName val="Lists"/>
      <sheetName val="Settings"/>
      <sheetName val="PRES"/>
      <sheetName val="Parametros"/>
      <sheetName val="Trade"/>
      <sheetName val="Turkey BM with IVL"/>
      <sheetName val="PU"/>
      <sheetName val="DMPL"/>
      <sheetName val="Ranking Geral - Mês"/>
      <sheetName val="Pato"/>
      <sheetName val="O1O2"/>
      <sheetName val="BASE_(2)6"/>
      <sheetName val="Peso_áreas_e_CPs6"/>
      <sheetName val="E2_1-PCLD_ANEEL_06-20066"/>
      <sheetName val="Peso_Liq_6"/>
      <sheetName val="E2_1_PCLD_ANEEL_06_20066"/>
      <sheetName val="DISCOUNTS_DDP6"/>
      <sheetName val="NVision_Detail6"/>
      <sheetName val="Sch9__Guarantees6"/>
      <sheetName val="DATA_WP6"/>
      <sheetName val="Period_Week_Lookup6"/>
      <sheetName val="MATERIAIS_-_BRG6"/>
      <sheetName val="F5_-_Saldo_final_Inventário6"/>
      <sheetName val="ROs_(12)6"/>
      <sheetName val="ACT_Input_(2)6"/>
      <sheetName val="MOD_7_SIN5"/>
      <sheetName val="tar__media5"/>
      <sheetName val="_PAT5"/>
      <sheetName val="p_55"/>
      <sheetName val="M2_-_Analise_MtM5"/>
      <sheetName val="E_1_2_-_Teste_de_VC2"/>
      <sheetName val="FD_3_-_Provisão_OS__3"/>
      <sheetName val="Control_Sheet3"/>
      <sheetName val="Res_Autor_Motivo3"/>
      <sheetName val="Res_Devolv_Motivo3"/>
      <sheetName val="Base_Fiscal_Cruzada3"/>
      <sheetName val="Tab_Translate2"/>
      <sheetName val="ABRIL_20002"/>
      <sheetName val="SERIES_CDI_E_PTAX2"/>
      <sheetName val="Balanço_de_Abertura2"/>
      <sheetName val="3_B2"/>
      <sheetName val="Aj__Sazon__N__Recor2"/>
      <sheetName val="ñ_faturado1"/>
      <sheetName val="Subtotal_Dia1"/>
      <sheetName val="ARACATI_-_CE1"/>
      <sheetName val="PLANT_MAINT_-__OPER_COST1"/>
      <sheetName val="PERMUTA_1"/>
      <sheetName val="Art96_IV_RIPI1"/>
      <sheetName val="Rec__Pillar_(DRE_Soc_)"/>
      <sheetName val="Emissão_de_Relatórios"/>
      <sheetName val="Premissas_fixas"/>
      <sheetName val="Sch15_Guarantees"/>
      <sheetName val="A4_3-SIGMA"/>
      <sheetName val="July_Forecast_Costs"/>
      <sheetName val="N3"/>
      <sheetName val="Direct Investment"/>
      <sheetName val="Russia 3 companies by SKU"/>
      <sheetName val="Teste Drpc"/>
      <sheetName val="Tabela de Parâmetros"/>
      <sheetName val="Manual"/>
      <sheetName val="BASE_(2)7"/>
      <sheetName val="Peso_áreas_e_CPs7"/>
      <sheetName val="E2_1-PCLD_ANEEL_06-20067"/>
      <sheetName val="Peso_Liq_7"/>
      <sheetName val="E2_1_PCLD_ANEEL_06_20067"/>
      <sheetName val="DISCOUNTS_DDP7"/>
      <sheetName val="NVision_Detail7"/>
      <sheetName val="Sch9__Guarantees7"/>
      <sheetName val="DATA_WP7"/>
      <sheetName val="Period_Week_Lookup7"/>
      <sheetName val="MATERIAIS_-_BRG7"/>
      <sheetName val="F5_-_Saldo_final_Inventário7"/>
      <sheetName val="ROs_(12)7"/>
      <sheetName val="ACT_Input_(2)7"/>
      <sheetName val="MOD_7_SIN6"/>
      <sheetName val="tar__media6"/>
      <sheetName val="_PAT6"/>
      <sheetName val="p_56"/>
      <sheetName val="M2_-_Analise_MtM6"/>
      <sheetName val="E_1_2_-_Teste_de_VC3"/>
      <sheetName val="FD_3_-_Provisão_OS__4"/>
      <sheetName val="Control_Sheet4"/>
      <sheetName val="Res_Autor_Motivo4"/>
      <sheetName val="Res_Devolv_Motivo4"/>
      <sheetName val="Base_Fiscal_Cruzada4"/>
      <sheetName val="Tab_Translate3"/>
      <sheetName val="ABRIL_20003"/>
      <sheetName val="SERIES_CDI_E_PTAX3"/>
      <sheetName val="Balanço_de_Abertura3"/>
      <sheetName val="3_B3"/>
      <sheetName val="Aj__Sazon__N__Recor3"/>
      <sheetName val="ñ_faturado2"/>
      <sheetName val="Subtotal_Dia2"/>
      <sheetName val="ARACATI_-_CE2"/>
      <sheetName val="PLANT_MAINT_-__OPER_COST2"/>
      <sheetName val="PERMUTA_2"/>
      <sheetName val="Art96_IV_RIPI2"/>
      <sheetName val="Rec__Pillar_(DRE_Soc_)1"/>
      <sheetName val="Emissão_de_Relatórios1"/>
      <sheetName val="Premissas_fixas1"/>
      <sheetName val="Sch15_Guarantees1"/>
      <sheetName val="A4_3-SIGMA1"/>
      <sheetName val="July_Forecast_Costs1"/>
      <sheetName val="DADOS GERAIS"/>
      <sheetName val="Summary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CORRESPONDENCIAS"/>
      <sheetName val="OUVC"/>
      <sheetName val="DEPREC"/>
      <sheetName val="Endividamento"/>
      <sheetName val="INDIECO1"/>
      <sheetName val="CVA_Projetada12meses"/>
      <sheetName val="ENERINC"/>
      <sheetName val="Premissas"/>
      <sheetName val="12 201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ensal"/>
      <sheetName val="fluxo_caixa"/>
      <sheetName val="Constantes"/>
      <sheetName val="Macro Indicadores Consolidados"/>
      <sheetName val="Receita"/>
      <sheetName val="OUT02_REPORT"/>
      <sheetName val="CURRENCY_SUMMARY"/>
      <sheetName val="Turkey_BM_with_IVL"/>
      <sheetName val="Ranking_Geral_-_Mês"/>
      <sheetName val="BASE_(2)8"/>
      <sheetName val="E2_1-PCLD_ANEEL_06-20068"/>
      <sheetName val="Peso_áreas_e_CPs8"/>
      <sheetName val="Peso_Liq_8"/>
      <sheetName val="E2_1_PCLD_ANEEL_06_20068"/>
      <sheetName val="DISCOUNTS_DDP8"/>
      <sheetName val="NVision_Detail8"/>
      <sheetName val="Sch9__Guarantees8"/>
      <sheetName val="Period_Week_Lookup8"/>
      <sheetName val="DATA_WP8"/>
      <sheetName val="MATERIAIS_-_BRG8"/>
      <sheetName val="F5_-_Saldo_final_Inventário8"/>
      <sheetName val="ROs_(12)8"/>
      <sheetName val="MOD_7_SIN7"/>
      <sheetName val="ACT_Input_(2)8"/>
      <sheetName val="Control_Sheet5"/>
      <sheetName val="_PAT7"/>
      <sheetName val="p_57"/>
      <sheetName val="tar__media7"/>
      <sheetName val="M2_-_Analise_MtM7"/>
      <sheetName val="FD_3_-_Provisão_OS__5"/>
      <sheetName val="Res_Autor_Motivo5"/>
      <sheetName val="Res_Devolv_Motivo5"/>
      <sheetName val="Base_Fiscal_Cruzada5"/>
      <sheetName val="E_1_2_-_Teste_de_VC4"/>
      <sheetName val="Tab_Translate4"/>
      <sheetName val="ABRIL_20004"/>
      <sheetName val="SERIES_CDI_E_PTAX4"/>
      <sheetName val="Balanço_de_Abertura4"/>
      <sheetName val="3_B4"/>
      <sheetName val="Aj__Sazon__N__Recor4"/>
      <sheetName val="ñ_faturado3"/>
      <sheetName val="Subtotal_Dia3"/>
      <sheetName val="ARACATI_-_CE3"/>
      <sheetName val="PLANT_MAINT_-__OPER_COST3"/>
      <sheetName val="Art96_IV_RIPI3"/>
      <sheetName val="PERMUTA_3"/>
      <sheetName val="Sch15_Guarantees2"/>
      <sheetName val="Rec__Pillar_(DRE_Soc_)2"/>
      <sheetName val="Emissão_de_Relatórios2"/>
      <sheetName val="Premissas_fixas2"/>
      <sheetName val="A4_3-SIGMA2"/>
      <sheetName val="July_Forecast_Costs2"/>
      <sheetName val="Direct_Investment"/>
      <sheetName val="Teste_Drpc"/>
      <sheetName val="Russia_3_companies_by_SKU"/>
      <sheetName val="Tabela_de_Parâ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 refreshError="1"/>
      <sheetData sheetId="407" refreshError="1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IS_TECNICHE"/>
      <sheetName val="C"/>
      <sheetName val="B"/>
      <sheetName val="A"/>
      <sheetName val="n_cons"/>
      <sheetName val="comgest"/>
      <sheetName val="PREMI_EMESSI"/>
      <sheetName val="PRE_COMP_98"/>
      <sheetName val="MENS_RPR"/>
      <sheetName val="RIEP_DEN"/>
      <sheetName val="CBCP0901"/>
      <sheetName val="Lead"/>
      <sheetName val="N2.1"/>
      <sheetName val="901 N8.2.1 Bal Mai07"/>
      <sheetName val="Lit Fiber Rev"/>
      <sheetName val="Start"/>
      <sheetName val="Tab.Translate"/>
      <sheetName val="ce99"/>
      <sheetName val="prebdg97"/>
      <sheetName val="premi96"/>
      <sheetName val="INTELSAT"/>
      <sheetName val="ROs (12)"/>
      <sheetName val="lodo"/>
      <sheetName val="F5 - Saldo final Inventário"/>
      <sheetName val="Noryl"/>
      <sheetName val="N  PIS COFINS"/>
      <sheetName val="Sheet1"/>
      <sheetName val="Base Fiscal Cruzada"/>
      <sheetName val="0000000"/>
      <sheetName val="ACT Input (2)"/>
      <sheetName val="E2.1-PCLD ANEEL 06-2006"/>
      <sheetName val="sapactivexlhiddensheet"/>
      <sheetName val="COMPLETO"/>
      <sheetName val="SALDO PROJETOS"/>
      <sheetName val="ATIVO"/>
      <sheetName val="E 1.2 - Teste de VC"/>
      <sheetName val="+++ Help +++"/>
      <sheetName val="mov301"/>
      <sheetName val="CECO"/>
      <sheetName val="CONS1"/>
      <sheetName val="BP"/>
      <sheetName val="LIGADAS RURAL"/>
      <sheetName val="ROs _12_"/>
      <sheetName val="N"/>
      <sheetName val="RAC"/>
      <sheetName val="Medições a faturar"/>
      <sheetName val="SERIES CDI E PTAX"/>
      <sheetName val="Param"/>
      <sheetName val="FF3"/>
      <sheetName val="Ativos"/>
      <sheetName val="ELIMINAÇÕES"/>
      <sheetName val="INFO"/>
      <sheetName val="PÇO"/>
      <sheetName val="ICATU"/>
      <sheetName val="ECOF298"/>
      <sheetName val="Parameter"/>
      <sheetName val="PREÇOS"/>
      <sheetName val="titles"/>
      <sheetName val="X rates"/>
      <sheetName val="QUADRO"/>
      <sheetName val="Table"/>
      <sheetName val="cover_page"/>
      <sheetName val="FKT_PJK"/>
      <sheetName val="CONSOLIDADO"/>
      <sheetName val="SOC.INSTRUMENTALES"/>
      <sheetName val="Charts"/>
      <sheetName val="Summary"/>
      <sheetName val="Spot"/>
      <sheetName val="Taxes"/>
      <sheetName val="Principal"/>
      <sheetName val="INDICADORES"/>
      <sheetName val="LIGADAS"/>
      <sheetName val="volume"/>
      <sheetName val="ANEEL"/>
      <sheetName val="RELATA"/>
      <sheetName val="DRE"/>
      <sheetName val="M-Central_impr"/>
      <sheetName val="Macro1"/>
      <sheetName val="Tela"/>
      <sheetName val="04 de 09_05 RSA"/>
      <sheetName val="Peso áreas e CPs"/>
      <sheetName val="Data-sheet"/>
      <sheetName val="den96"/>
      <sheetName val="ABRIL 2000"/>
      <sheetName val="EST-0902"/>
      <sheetName val="Resumo (Contabilidade)"/>
      <sheetName val="CAPEX"/>
      <sheetName val="Human Resources"/>
      <sheetName val="Pricing Analysis"/>
      <sheetName val="Revenue"/>
      <sheetName val="Sales"/>
      <sheetName val="E1"/>
      <sheetName val="SOFITEX"/>
      <sheetName val="Dropdowns - do not change"/>
      <sheetName val="Maio 99"/>
      <sheetName val="NF"/>
      <sheetName val="SALES98"/>
      <sheetName val="044_bxorig (3)"/>
      <sheetName val="RESUMO"/>
      <sheetName val="p&amp;l1298"/>
      <sheetName val="Entradas"/>
      <sheetName val="Conciliação saldo devedor"/>
      <sheetName val="Tab_Translate"/>
      <sheetName val="ROs_(12)"/>
      <sheetName val="F5_-_Saldo_final_Inventário"/>
      <sheetName val="ACT_Input_(2)"/>
      <sheetName val="E2_1-PCLD_ANEEL_06-2006"/>
      <sheetName val="SALDO_PROJETOS"/>
      <sheetName val="Base_Fiscal_Cruzada"/>
      <sheetName val="E_1_2_-_Teste_de_VC"/>
      <sheetName val="N__PIS_COFINS"/>
      <sheetName val="+++_Help_+++"/>
      <sheetName val="ROs__12_"/>
      <sheetName val="SERIES_CDI_E_PTAX"/>
      <sheetName val="901_N8_2_1_Bal_Mai07"/>
      <sheetName val="N2_1"/>
      <sheetName val="LIGADAS_RURAL"/>
      <sheetName val="X_rates"/>
      <sheetName val="Medições_a_faturar"/>
      <sheetName val="Lit_Fiber_Rev"/>
      <sheetName val="ABRIL_2000"/>
      <sheetName val="04_de_09_05_RSA"/>
      <sheetName val="Peso_áreas_e_CPs"/>
      <sheetName val="SOC_INSTRUMENTALES"/>
      <sheetName val="Resumo_(Contabilidade)"/>
      <sheetName val="VARIABLEN"/>
      <sheetName val="Carga Periodo atual"/>
      <sheetName val="Repro"/>
      <sheetName val="Ajustes"/>
      <sheetName val="Subcategories"/>
      <sheetName val="E2_1-PCLD_ANEEL_06-20061"/>
      <sheetName val="ROs_(12)1"/>
      <sheetName val="ACT_Input_(2)1"/>
      <sheetName val="SALDO_PROJETOS1"/>
      <sheetName val="Tab_Translate1"/>
      <sheetName val="F5_-_Saldo_final_Inventário1"/>
      <sheetName val="Base_Fiscal_Cruzada1"/>
      <sheetName val="+++_Help_+++1"/>
      <sheetName val="N__PIS_COFINS1"/>
      <sheetName val="E_1_2_-_Teste_de_VC1"/>
      <sheetName val="ROs__12_1"/>
      <sheetName val="SERIES_CDI_E_PTAX1"/>
      <sheetName val="LIGADAS_RURAL1"/>
      <sheetName val="901_N8_2_1_Bal_Mai071"/>
      <sheetName val="N2_11"/>
      <sheetName val="Medições_a_faturar1"/>
      <sheetName val="Lit_Fiber_Rev1"/>
      <sheetName val="X_rates1"/>
      <sheetName val="ABRIL_20001"/>
      <sheetName val="SOC_INSTRUMENTALES1"/>
      <sheetName val="Resumo_(Contabilidade)1"/>
      <sheetName val="04_de_09_05_RSA1"/>
      <sheetName val="Peso_áreas_e_CPs1"/>
      <sheetName val="Dropdowns_-_do_not_change"/>
      <sheetName val="Human_Resources"/>
      <sheetName val="Pricing_Analysis"/>
      <sheetName val="Carga_Periodo_atual"/>
      <sheetName val="VENDAS_P_SUBSIDIÁRIA"/>
      <sheetName val="integral"/>
      <sheetName val="tabela"/>
      <sheetName val="bal"/>
      <sheetName val="ush"/>
      <sheetName val="base filtrada doc. pagto"/>
      <sheetName val="valores"/>
      <sheetName val="Índices"/>
      <sheetName val="D1 - PRA"/>
      <sheetName val="Aquisição"/>
      <sheetName val="Remeasurement Balance"/>
      <sheetName val="1.2Base_Previa"/>
      <sheetName val="E1.3 - Totalização"/>
      <sheetName val="K 1.4 - Itens Totalm. Deprec."/>
      <sheetName val=" Funding flow"/>
      <sheetName val="6140"/>
      <sheetName val="B13"/>
      <sheetName val="Metalúrgica"/>
      <sheetName val="BP vs TS"/>
      <sheetName val="Valores 30 11 2007"/>
      <sheetName val="7901"/>
      <sheetName val="Revestimento"/>
      <sheetName val="D - PRA"/>
      <sheetName val="Custo X Mercado"/>
      <sheetName val="ag. tractor"/>
      <sheetName val="GERREAL"/>
      <sheetName val="N2 1"/>
      <sheetName val="Corte"/>
      <sheetName val="Lead2"/>
      <sheetName val="Relatórios 6"/>
      <sheetName val="Registro"/>
      <sheetName val="Analítico Parte 1 "/>
      <sheetName val="SELIC"/>
      <sheetName val="saldos razao"/>
      <sheetName val="Banco Santander V. 04.10.00"/>
      <sheetName val="P2 - Lead"/>
      <sheetName val="Base"/>
      <sheetName val="Parameters"/>
      <sheetName val="INDICES"/>
      <sheetName val="Sch9  Guarantees"/>
      <sheetName val="ShellsolD60"/>
      <sheetName val="July Posting"/>
      <sheetName val="GL OCT SALES"/>
      <sheetName val="ajuste da provisão"/>
      <sheetName val="4.0 Margin &amp; Cash"/>
      <sheetName val="BOLETAR"/>
      <sheetName val="FLUXO FEVEREIRO05"/>
      <sheetName val="Premissas"/>
      <sheetName val="Invest-Atual"/>
      <sheetName val="Invest-Anterior"/>
      <sheetName val="PL-Atual"/>
      <sheetName val="DFLSUBS"/>
      <sheetName val="LFT"/>
      <sheetName val="contributif"/>
      <sheetName val="razaoFCA"/>
      <sheetName val="razaoSEDE"/>
      <sheetName val="Lista"/>
      <sheetName val="DISCOUNTS DDP"/>
      <sheetName val="#REF"/>
      <sheetName val="Balance Sheet"/>
      <sheetName val="N1 - Mestra"/>
      <sheetName val="SAC_Com_Distancias"/>
      <sheetName val="델ร_x0003_i1"/>
      <sheetName val="Hedge"/>
      <sheetName val="ASSUM"/>
      <sheetName val="INDIECO1"/>
      <sheetName val="taxas"/>
      <sheetName val="PREMISSAS BÁSICAS"/>
      <sheetName val="SIG_LANGUE"/>
      <sheetName val="Input"/>
      <sheetName val="A4.1-BRASFLEX "/>
      <sheetName val="RESENT"/>
      <sheetName val="Links"/>
      <sheetName val="Raz"/>
      <sheetName val="Plan1"/>
      <sheetName val="Estrutura"/>
      <sheetName val="CBP4S5D"/>
      <sheetName val="SJ2012"/>
      <sheetName val="TE2012"/>
      <sheetName val="Query"/>
      <sheetName val="901_N8_2_1_Bal_Mai072"/>
      <sheetName val="E2_1-PCLD_ANEEL_06-20062"/>
      <sheetName val="Tab_Translate2"/>
      <sheetName val="ROs_(12)2"/>
      <sheetName val="F5_-_Saldo_final_Inventário2"/>
      <sheetName val="N__PIS_COFINS2"/>
      <sheetName val="Base_Fiscal_Cruzada2"/>
      <sheetName val="ACT_Input_(2)2"/>
      <sheetName val="SALDO_PROJETOS2"/>
      <sheetName val="E_1_2_-_Teste_de_VC2"/>
      <sheetName val="+++_Help_+++2"/>
      <sheetName val="N2_12"/>
      <sheetName val="Lit_Fiber_Rev2"/>
      <sheetName val="LIGADAS_RURAL2"/>
      <sheetName val="ROs__12_2"/>
      <sheetName val="Medições_a_faturar2"/>
      <sheetName val="SERIES_CDI_E_PTAX2"/>
      <sheetName val="SOC_INSTRUMENTALES2"/>
      <sheetName val="ABRIL_20002"/>
      <sheetName val="044_bxorig_(3)"/>
      <sheetName val="X_rates2"/>
      <sheetName val="Human_Resources1"/>
      <sheetName val="Pricing_Analysis1"/>
      <sheetName val="04_de_09_05_RSA2"/>
      <sheetName val="Peso_áreas_e_CPs2"/>
      <sheetName val="base_filtrada_doc__pagto"/>
      <sheetName val="D1_-_PRA"/>
      <sheetName val="Remeasurement_Balance"/>
      <sheetName val="1_2Base_Previa"/>
      <sheetName val="E1_3_-_Totalização"/>
      <sheetName val="K_1_4_-_Itens_Totalm__Deprec_"/>
      <sheetName val="_Funding_flow"/>
      <sheetName val="BP_vs_TS"/>
      <sheetName val="Valores_30_11_2007"/>
      <sheetName val="D_-_PRA"/>
      <sheetName val="Custo_X_Mercado"/>
      <sheetName val="ag__tractor"/>
      <sheetName val="N2_13"/>
      <sheetName val="Resumo_(Contabilidade)2"/>
      <sheetName val="Dropdowns_-_do_not_change1"/>
      <sheetName val="Maio_99"/>
      <sheetName val="Sch9__Guarantees"/>
      <sheetName val="Analítico_Parte_1_"/>
      <sheetName val="Conciliação_saldo_devedor"/>
      <sheetName val="saldos_razao"/>
      <sheetName val="Carga_Periodo_atual1"/>
      <sheetName val="P2_-_Lead"/>
      <sheetName val="GL_OCT_SALES"/>
      <sheetName val="BALANCETE-CIE-ABRIL-01"/>
      <sheetName val="PIS-99"/>
      <sheetName val="23 a 26 Out 2012"/>
      <sheetName val="102007"/>
      <sheetName val="BD1212"/>
      <sheetName val="SispecPSAP"/>
      <sheetName val="OUT02.REPORT"/>
      <sheetName val="UFIR"/>
      <sheetName val="SEMI ACAB"/>
      <sheetName val="DIVERSOS"/>
      <sheetName val="ANTIVIRUS"/>
      <sheetName val="Cadastro"/>
      <sheetName val="DMPL"/>
      <sheetName val="Gráficos"/>
      <sheetName val="Peso Liq."/>
      <sheetName val="Sd.Canc 10"/>
      <sheetName val="Relatórios_6"/>
      <sheetName val="Banco_Santander_V__04_10_00"/>
      <sheetName val="July_Posting"/>
      <sheetName val="ajuste_da_provisão"/>
      <sheetName val="FLUXO_FEVEREIRO05"/>
      <sheetName val="DISCOUNTS_DDP"/>
      <sheetName val="A4_1-BRASFLEX_"/>
      <sheetName val="N1_-_Mestra"/>
      <sheetName val="Balance_Sheet"/>
      <sheetName val="PREMISSAS_BÁSICAS"/>
      <sheetName val="BOMBITA"/>
      <sheetName val="GRANULADO"/>
      <sheetName val="901_N8_2_1_Bal_Mai073"/>
      <sheetName val="E2_1-PCLD_ANEEL_06-20063"/>
      <sheetName val="Tab_Translate3"/>
      <sheetName val="ROs_(12)3"/>
      <sheetName val="F5_-_Saldo_final_Inventário3"/>
      <sheetName val="N__PIS_COFINS3"/>
      <sheetName val="Base_Fiscal_Cruzada3"/>
      <sheetName val="ACT_Input_(2)3"/>
      <sheetName val="SALDO_PROJETOS3"/>
      <sheetName val="E_1_2_-_Teste_de_VC3"/>
      <sheetName val="+++_Help_+++3"/>
      <sheetName val="N2_14"/>
      <sheetName val="Lit_Fiber_Rev3"/>
      <sheetName val="LIGADAS_RURAL3"/>
      <sheetName val="ROs__12_3"/>
      <sheetName val="Medições_a_faturar3"/>
      <sheetName val="SERIES_CDI_E_PTAX3"/>
      <sheetName val="SOC_INSTRUMENTALES3"/>
      <sheetName val="ABRIL_20003"/>
      <sheetName val="044_bxorig_(3)1"/>
      <sheetName val="X_rates3"/>
      <sheetName val="04_de_09_05_RSA3"/>
      <sheetName val="Peso_áreas_e_CPs3"/>
      <sheetName val="Human_Resources2"/>
      <sheetName val="Pricing_Analysis2"/>
      <sheetName val="base_filtrada_doc__pagto1"/>
      <sheetName val="D1_-_PRA1"/>
      <sheetName val="Remeasurement_Balance1"/>
      <sheetName val="1_2Base_Previa1"/>
      <sheetName val="E1_3_-_Totalização1"/>
      <sheetName val="K_1_4_-_Itens_Totalm__Deprec_1"/>
      <sheetName val="_Funding_flow1"/>
      <sheetName val="BP_vs_TS1"/>
      <sheetName val="Valores_30_11_20071"/>
      <sheetName val="D_-_PRA1"/>
      <sheetName val="Custo_X_Mercado1"/>
      <sheetName val="ag__tractor1"/>
      <sheetName val="N2_15"/>
      <sheetName val="Resumo_(Contabilidade)3"/>
      <sheetName val="Dropdowns_-_do_not_change2"/>
      <sheetName val="Maio_991"/>
      <sheetName val="Sch9__Guarantees1"/>
      <sheetName val="Analítico_Parte_1_1"/>
      <sheetName val="Conciliação_saldo_devedor1"/>
      <sheetName val="saldos_razao1"/>
      <sheetName val="Carga_Periodo_atual2"/>
      <sheetName val="P2_-_Lead1"/>
      <sheetName val="GL_OCT_SALES1"/>
      <sheetName val="4_0_Margin_&amp;_Cash"/>
      <sheetName val="델รi1"/>
      <sheetName val="23_a_26_Out_2012"/>
      <sheetName val="SEMI_ACAB"/>
      <sheetName val="OUT02_REPORT"/>
      <sheetName val="BLP"/>
      <sheetName val="Pivot_seg_vc_it"/>
      <sheetName val="Resumo MC Reduzida CIF"/>
      <sheetName val="Resumo MC Reduzida FOB"/>
      <sheetName val="델ร_x005f_x0003_i1"/>
      <sheetName val="Tabelas"/>
      <sheetName val="Wheat2008"/>
      <sheetName val="Responsibility"/>
      <sheetName val="ELIM_FINANCEIRA"/>
      <sheetName val="Composições-WP2100"/>
      <sheetName val="Est. NPPC 2007 - Current Ass."/>
      <sheetName val="finance"/>
      <sheetName val="Base Data"/>
      <sheetName val="VARIANZE PIANO"/>
      <sheetName val="HH"/>
      <sheetName val="M1.4 - Empréstimos"/>
      <sheetName val="Movimentação"/>
      <sheetName val="N2_16"/>
      <sheetName val="901_N8_2_1_Bal_Mai074"/>
      <sheetName val="Lit_Fiber_Rev4"/>
      <sheetName val="Tab_Translate4"/>
      <sheetName val="ROs_(12)4"/>
      <sheetName val="F5_-_Saldo_final_Inventário4"/>
      <sheetName val="N__PIS_COFINS4"/>
      <sheetName val="Base_Fiscal_Cruzada4"/>
      <sheetName val="ACT_Input_(2)4"/>
      <sheetName val="E2_1-PCLD_ANEEL_06-20064"/>
      <sheetName val="SALDO_PROJETOS4"/>
      <sheetName val="E_1_2_-_Teste_de_VC4"/>
      <sheetName val="+++_Help_+++4"/>
      <sheetName val="LIGADAS_RURAL4"/>
      <sheetName val="ROs__12_4"/>
      <sheetName val="Medições_a_faturar4"/>
      <sheetName val="SERIES_CDI_E_PTAX4"/>
      <sheetName val="X_rates4"/>
      <sheetName val="SOC_INSTRUMENTALES4"/>
      <sheetName val="04_de_09_05_RSA4"/>
      <sheetName val="Peso_áreas_e_CPs4"/>
      <sheetName val="ABRIL_20004"/>
      <sheetName val="Resumo_(Contabilidade)4"/>
      <sheetName val="Human_Resources3"/>
      <sheetName val="Pricing_Analysis3"/>
      <sheetName val="Dropdowns_-_do_not_change3"/>
      <sheetName val="Maio_992"/>
      <sheetName val="044_bxorig_(3)2"/>
      <sheetName val="Conciliação_saldo_devedor2"/>
      <sheetName val="Carga_Periodo_atual3"/>
      <sheetName val="base_filtrada_doc__pagto2"/>
      <sheetName val="D1_-_PRA2"/>
      <sheetName val="Remeasurement_Balance2"/>
      <sheetName val="1_2Base_Previa2"/>
      <sheetName val="E1_3_-_Totalização2"/>
      <sheetName val="K_1_4_-_Itens_Totalm__Deprec_2"/>
      <sheetName val="_Funding_flow2"/>
      <sheetName val="BP_vs_TS2"/>
      <sheetName val="Valores_30_11_20072"/>
      <sheetName val="D_-_PRA2"/>
      <sheetName val="Custo_X_Mercado2"/>
      <sheetName val="ag__tractor2"/>
      <sheetName val="N2_17"/>
      <sheetName val="Relatórios_61"/>
      <sheetName val="Analítico_Parte_1_2"/>
      <sheetName val="saldos_razao2"/>
      <sheetName val="Banco_Santander_V__04_10_001"/>
      <sheetName val="P2_-_Lead2"/>
      <sheetName val="Sch9__Guarantees2"/>
      <sheetName val="GL_OCT_SALES2"/>
      <sheetName val="July_Posting1"/>
      <sheetName val="ajuste_da_provisão1"/>
      <sheetName val="4_0_Margin_&amp;_Cash1"/>
      <sheetName val="FLUXO_FEVEREIRO051"/>
      <sheetName val="Balance_Sheet1"/>
      <sheetName val="N1_-_Mestra1"/>
      <sheetName val="PREMISSAS_BÁSICAS1"/>
      <sheetName val="DISCOUNTS_DDP1"/>
      <sheetName val="A4_1-BRASFLEX_1"/>
      <sheetName val="23_a_26_Out_20121"/>
      <sheetName val="OUT02_REPORT1"/>
      <sheetName val="SEMI_ACAB1"/>
      <sheetName val="Peso_Liq_"/>
      <sheetName val="Sd_Canc_10"/>
      <sheetName val="Resumo_MC_Reduzida_CIF"/>
      <sheetName val="Resumo_MC_Reduzida_FOB"/>
      <sheetName val="N2_18"/>
      <sheetName val="901_N8_2_1_Bal_Mai075"/>
      <sheetName val="Lit_Fiber_Rev5"/>
      <sheetName val="Tab_Translate5"/>
      <sheetName val="ROs_(12)5"/>
      <sheetName val="F5_-_Saldo_final_Inventário5"/>
      <sheetName val="N__PIS_COFINS5"/>
      <sheetName val="Base_Fiscal_Cruzada5"/>
      <sheetName val="ACT_Input_(2)5"/>
      <sheetName val="E2_1-PCLD_ANEEL_06-20065"/>
      <sheetName val="SALDO_PROJETOS5"/>
      <sheetName val="E_1_2_-_Teste_de_VC5"/>
      <sheetName val="+++_Help_+++5"/>
      <sheetName val="LIGADAS_RURAL5"/>
      <sheetName val="ROs__12_5"/>
      <sheetName val="Medições_a_faturar5"/>
      <sheetName val="SERIES_CDI_E_PTAX5"/>
      <sheetName val="X_rates5"/>
      <sheetName val="SOC_INSTRUMENTALES5"/>
      <sheetName val="04_de_09_05_RSA5"/>
      <sheetName val="Peso_áreas_e_CPs5"/>
      <sheetName val="ABRIL_20005"/>
      <sheetName val="Resumo_(Contabilidade)5"/>
      <sheetName val="Human_Resources4"/>
      <sheetName val="Pricing_Analysis4"/>
      <sheetName val="Dropdowns_-_do_not_change4"/>
      <sheetName val="Maio_993"/>
      <sheetName val="044_bxorig_(3)3"/>
      <sheetName val="Conciliação_saldo_devedor3"/>
      <sheetName val="Carga_Periodo_atual4"/>
      <sheetName val="base_filtrada_doc__pagto3"/>
      <sheetName val="D1_-_PRA3"/>
      <sheetName val="Remeasurement_Balance3"/>
      <sheetName val="1_2Base_Previa3"/>
      <sheetName val="E1_3_-_Totalização3"/>
      <sheetName val="K_1_4_-_Itens_Totalm__Deprec_3"/>
      <sheetName val="_Funding_flow3"/>
      <sheetName val="BP_vs_TS3"/>
      <sheetName val="Valores_30_11_20073"/>
      <sheetName val="D_-_PRA3"/>
      <sheetName val="Custo_X_Mercado3"/>
      <sheetName val="ag__tractor3"/>
      <sheetName val="N2_19"/>
      <sheetName val="Relatórios_62"/>
      <sheetName val="Analítico_Parte_1_3"/>
      <sheetName val="saldos_razao3"/>
      <sheetName val="Banco_Santander_V__04_10_002"/>
      <sheetName val="P2_-_Lead3"/>
      <sheetName val="Sch9__Guarantees3"/>
      <sheetName val="GL_OCT_SALES3"/>
      <sheetName val="July_Posting2"/>
      <sheetName val="ajuste_da_provisão2"/>
      <sheetName val="4_0_Margin_&amp;_Cash2"/>
      <sheetName val="FLUXO_FEVEREIRO052"/>
      <sheetName val="Balance_Sheet2"/>
      <sheetName val="N1_-_Mestra2"/>
      <sheetName val="PREMISSAS_BÁSICAS2"/>
      <sheetName val="DISCOUNTS_DDP2"/>
      <sheetName val="A4_1-BRASFLEX_2"/>
      <sheetName val="23_a_26_Out_20122"/>
      <sheetName val="OUT02_REPORT2"/>
      <sheetName val="SEMI_ACAB2"/>
      <sheetName val="Peso_Liq_1"/>
      <sheetName val="Sd_Canc_101"/>
      <sheetName val="Resumo_MC_Reduzida_CIF1"/>
      <sheetName val="Resumo_MC_Reduzida_FOB1"/>
      <sheetName val="Listas"/>
      <sheetName val="ItemX"/>
      <sheetName val="Cosan_sa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Janeiro"/>
      <sheetName val="Fevereiro"/>
      <sheetName val="Março"/>
      <sheetName val="1ºTrimestre"/>
      <sheetName val="2020 Trend"/>
      <sheetName val="B2020 Consolidated"/>
      <sheetName val="Máscara - Q3"/>
      <sheetName val="Máscara - BP Q3"/>
      <sheetName val="Máscara - LY Q3"/>
      <sheetName val="DADOS"/>
      <sheetName val="Dados de Entrada _ Planejamento"/>
      <sheetName val="XREF"/>
      <sheetName val="Est__NPPC_2007_-_Current_Ass_"/>
      <sheetName val="Base_Data"/>
      <sheetName val="Teste Drpc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 refreshError="1"/>
      <sheetData sheetId="549" refreshError="1"/>
      <sheetData sheetId="550" refreshError="1"/>
      <sheetData sheetId="551"/>
      <sheetData sheetId="552"/>
      <sheetData sheetId="5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INDIECO1"/>
      <sheetName val="ASSUM"/>
      <sheetName val="Sist.Transm.Dist.Glob. "/>
      <sheetName val="Spot"/>
      <sheetName val="Taxes"/>
      <sheetName val="RESUMO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Metalúrgica"/>
      <sheetName val="SETTINGS"/>
      <sheetName val="Suporte"/>
      <sheetName val="2000"/>
      <sheetName val="Banco"/>
      <sheetName val="TermoPE"/>
      <sheetName val="DRE e FLUXO CAIXA"/>
      <sheetName val="Índices"/>
      <sheetName val="DRE_Cemar_Orçam"/>
      <sheetName val="  "/>
      <sheetName val="Tabela aux.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AA-10(Op.63)"/>
      <sheetName val="Inventário PA"/>
      <sheetName val="Aquisição"/>
      <sheetName val="ABRIL 2000"/>
      <sheetName val="FF3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Consol. Energia Ger"/>
      <sheetName val="DEBE"/>
      <sheetName val="EOFI"/>
      <sheetName val="ce"/>
      <sheetName val="CECO"/>
      <sheetName val="TESTE"/>
      <sheetName val="Dados"/>
      <sheetName val="Validacao_Dados"/>
      <sheetName val="Avaliação"/>
      <sheetName val="OTR.CRED."/>
      <sheetName val="Apoio"/>
      <sheetName val="IREM"/>
      <sheetName val="Cursos"/>
      <sheetName val="Plan2"/>
      <sheetName val="Plan3"/>
      <sheetName val="CVA_Projetada12meses"/>
      <sheetName val="Tabela_valores_módulos"/>
      <sheetName val="Classificação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"/>
      <sheetName val="Sist_Transm_Dist_Glob__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Plan1 (2)"/>
      <sheetName val="Base_Calc"/>
      <sheetName val="Base_Dados"/>
      <sheetName val="Taxas"/>
      <sheetName val="tarifas_abertas_internet1"/>
      <sheetName val="Sist_Transm_Dist_Glob__1"/>
      <sheetName val="AUXILIAR"/>
      <sheetName val="Projeção Receita"/>
      <sheetName val="Simulação Mensal"/>
      <sheetName val="BASE RATEIO DIRETORIA"/>
      <sheetName val="Validação de Dados"/>
      <sheetName val="VALIDADOR"/>
      <sheetName val="1996"/>
      <sheetName val="Cotação Areva SE's 2008"/>
      <sheetName val="CUSTOS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AVC Garabi II Set18"/>
      <sheetName val="Listas e Tabelas"/>
      <sheetName val="Siglas e Legenda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_PIB_Brasil_(_R$_de_1996_)2"/>
      <sheetName val="DRE_e_FLUXO_CAIXA1"/>
      <sheetName val="Tabela_aux_1"/>
      <sheetName val="Base_FIN-NNG-PRE1"/>
      <sheetName val="Base_O&amp;M1"/>
      <sheetName val="__1"/>
      <sheetName val="Consol__Energia_Ger1"/>
      <sheetName val="AA-10(Op_63)1"/>
      <sheetName val="Inventário_PA1"/>
      <sheetName val="ABRIL_20001"/>
      <sheetName val="OTR_CRED_"/>
      <sheetName val="Cotação_Areva_SE's_2008"/>
      <sheetName val="Datos"/>
      <sheetName val="#REF"/>
      <sheetName val="tarifas_abertas_internet2"/>
      <sheetName val="Sist_Transm_Dist_Glob__2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Garantia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1A"/>
      <sheetName val="2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DRE_Cemar_Orçam"/>
      <sheetName val="TermoPE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SETTINGS"/>
      <sheetName val="Metalúrgica"/>
      <sheetName val="DRE e FLUXO CAIXA"/>
      <sheetName val="Índices"/>
      <sheetName val="Tabela aux.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Dados"/>
      <sheetName val="  "/>
      <sheetName val="ce"/>
      <sheetName val="CECO"/>
      <sheetName val="TESTE"/>
      <sheetName val="DEBE"/>
      <sheetName val="EOFI"/>
      <sheetName val="Consol. Energia Ger"/>
      <sheetName val="IREM"/>
      <sheetName val="Cursos"/>
      <sheetName val="Plan2"/>
      <sheetName val="Plan3"/>
      <sheetName val="CVA_Projetada12meses"/>
      <sheetName val="AA-10(Op.63)"/>
      <sheetName val="Inventário PA"/>
      <sheetName val="Aquisição"/>
      <sheetName val="ABRIL 2000"/>
      <sheetName val="FF3"/>
      <sheetName val="Tabela_valores_módulos"/>
      <sheetName val="Validacao_Dados"/>
      <sheetName val="Apoio"/>
      <sheetName val="Classificação"/>
      <sheetName val="OTR.CRED."/>
      <sheetName val="Fatur__Bruto-Comercial1"/>
      <sheetName val="ICMS_Fat_1"/>
      <sheetName val="T_I_P1"/>
      <sheetName val="Tarifa_Comercial1"/>
      <sheetName val="Arrec__Bruta1"/>
      <sheetName val="Arrec_Líquida1"/>
      <sheetName val="ICMS__Arrec_1"/>
      <sheetName val="ICMS_Contábil1"/>
      <sheetName val="Tarifa_Contabilidade1"/>
      <sheetName val="_PIB_Brasil_(_R$_de_1996_)1"/>
      <sheetName val="tarifas_abertas_internet"/>
      <sheetName val="Sist_Transm_Dist_Glob__"/>
      <sheetName val="DRE_e_FLUXO_CAIXA"/>
      <sheetName val="Tabela_aux_"/>
      <sheetName val="Base_FIN-NNG-PRE"/>
      <sheetName val="Base_O&amp;M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__"/>
      <sheetName val="Consol__Energia_Ger"/>
      <sheetName val="AA-10(Op_63)"/>
      <sheetName val="Inventário_PA"/>
      <sheetName val="ABRIL_2000"/>
      <sheetName val="OTR_CRED_"/>
      <sheetName val="BancoSegment"/>
      <sheetName val="Crité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CVA_Projetada12meses"/>
      <sheetName val="TermoPE"/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AGAMENTO"/>
      <sheetName val="Suporte"/>
      <sheetName val="2000"/>
      <sheetName val="Banco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SETTINGS"/>
      <sheetName val="Metalúrgica"/>
      <sheetName val="DRE e FLUXO CAIXA"/>
      <sheetName val="Índices"/>
      <sheetName val="Tabela aux.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Dados"/>
      <sheetName val="DRE_Cemar_Orçam"/>
      <sheetName val="  "/>
      <sheetName val="ce"/>
      <sheetName val="CECO"/>
      <sheetName val="TESTE"/>
      <sheetName val="DEBE"/>
      <sheetName val="EOFI"/>
      <sheetName val="Consol. Energia Ger"/>
      <sheetName val="IREM"/>
      <sheetName val="Cursos"/>
      <sheetName val="AA-10(Op.63)"/>
      <sheetName val="Inventário PA"/>
      <sheetName val="Aquisição"/>
      <sheetName val="ABRIL 2000"/>
      <sheetName val="FF3"/>
      <sheetName val="Tabela_valores_módulos"/>
      <sheetName val="Validacao_Dados"/>
      <sheetName val="Apoio"/>
      <sheetName val="Classificação"/>
      <sheetName val="OTR.CRED."/>
      <sheetName val="Cotação Areva SE's 2008"/>
      <sheetName val="Plan1 (2)"/>
      <sheetName val="tarifas_abertas_internet"/>
      <sheetName val="Sist_Transm_Dist_Glob__"/>
      <sheetName val="Base_Calc"/>
      <sheetName val="Base_Dados"/>
      <sheetName val="Taxas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1"/>
      <sheetName val="Sist_Transm_Dist_Glob__1"/>
      <sheetName val="AUXILIAR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BASE RATEIO DIRETORIA"/>
      <sheetName val="Validação de Dados"/>
      <sheetName val="Avaliação"/>
      <sheetName val="Projeção Receita"/>
      <sheetName val="Simulação Mensal"/>
      <sheetName val="VALIDADOR"/>
      <sheetName val="1996"/>
      <sheetName val="OTR_CRED_"/>
      <sheetName val="Cotação_Areva_SE's_2008"/>
      <sheetName val="Real Mensal"/>
      <sheetName val="Sispec99"/>
      <sheetName val="Tabelas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CUSTOS"/>
      <sheetName val="Mercado_Receita"/>
      <sheetName val="AVC Garabi II Set18"/>
      <sheetName val="Listas e Tabelas"/>
      <sheetName val="Siglas e Legenda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_PIB_Brasil_(_R$_de_1996_)2"/>
      <sheetName val="DRE_e_FLUXO_CAIXA1"/>
      <sheetName val="Tabela_aux_1"/>
      <sheetName val="Base_FIN-NNG-PRE1"/>
      <sheetName val="Base_O&amp;M1"/>
      <sheetName val="__1"/>
      <sheetName val="Consol__Energia_Ger1"/>
      <sheetName val="AA-10(Op_63)1"/>
      <sheetName val="Inventário_PA1"/>
      <sheetName val="ABRIL_20001"/>
      <sheetName val="Inputs_Unidades_Geradoras"/>
      <sheetName val="tarifas_abertas_internet2"/>
      <sheetName val="Sist_Transm_Dist_Glob__2"/>
      <sheetName val="Plan1_(2)"/>
      <sheetName val="BASE_RATEIO_DIRETORIA"/>
      <sheetName val="Validação_de_Dados"/>
      <sheetName val="AVC_Garabi_II_Set18"/>
      <sheetName val="Listas_e_Tabelas"/>
      <sheetName val="Siglas_e_Legendas"/>
      <sheetName val="Dados mensais"/>
      <sheetName val="DRA"/>
      <sheetName val="DRP"/>
      <sheetName val="Receivables"/>
      <sheetName val="Cash"/>
      <sheetName val="#REF"/>
      <sheetName val="MENSAL"/>
      <sheetName val="FX_RES"/>
      <sheetName val="TENS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APOIO"/>
      <sheetName val="1) Lead"/>
      <sheetName val="Links"/>
      <sheetName val="pl atual"/>
      <sheetName val="DRE"/>
      <sheetName val="C1398T96"/>
      <sheetName val="VENDAS_P_SUBSIDIÁRIA"/>
      <sheetName val="Tipos"/>
      <sheetName val="ATIVO"/>
      <sheetName val="Mapa 31.01.04"/>
      <sheetName val="local"/>
      <sheetName val="INFO"/>
      <sheetName val="UFIR"/>
      <sheetName val="Tab.Daten"/>
      <sheetName val="TAB.Hauptmenue"/>
      <sheetName val="consolid soc"/>
      <sheetName val="Cel.ePap. Mucuri"/>
      <sheetName val="tabela"/>
      <sheetName val="integral"/>
      <sheetName val="bal"/>
      <sheetName val="Depreciação"/>
      <sheetName val=""/>
      <sheetName val="Worksheet in 5331 Contas a Rece"/>
      <sheetName val="WL"/>
      <sheetName val="Inventário PA"/>
      <sheetName val="Abertura Nov'03"/>
      <sheetName val="DFC"/>
      <sheetName val="6310-Lead"/>
      <sheetName val="ce"/>
      <sheetName val="PDD"/>
      <sheetName val="circularização"/>
      <sheetName val="Mapa de Moviment."/>
      <sheetName val="Pas Juros e V.M.C."/>
      <sheetName val="Worksheet%20in%205331%20Contas%"/>
      <sheetName val="Adições"/>
      <sheetName val="Saldo Inicial"/>
      <sheetName val="H.MUNDIAL - 27.01.06 - Ajustado"/>
      <sheetName val="Fev"/>
      <sheetName val="n"/>
      <sheetName val="ANALI2001"/>
      <sheetName val="Plano de Contas"/>
      <sheetName val="U_P&amp;L"/>
      <sheetName val="SispecPSAP"/>
      <sheetName val="EUR GM"/>
      <sheetName val="R$ Trator"/>
      <sheetName val="#¡REF"/>
      <sheetName val=" Produção_Calcário"/>
      <sheetName val="Board Owners"/>
      <sheetName val="Conciliação Custos - Guarani"/>
      <sheetName val="O productivity"/>
      <sheetName val="Future Weighted Income"/>
      <sheetName val="Issuance by Subsector"/>
      <sheetName val="MLP PIPES"/>
      <sheetName val="Issuance by Type"/>
      <sheetName val="League Tables"/>
      <sheetName val="MLPs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8">
          <cell r="A8">
            <v>6952599.1490349993</v>
          </cell>
        </row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_1"/>
      <sheetName val="Q3_2"/>
      <sheetName val="Q3_3"/>
      <sheetName val="Q3_4"/>
      <sheetName val="Q3_5"/>
      <sheetName val="Q3_6"/>
      <sheetName val="Q3_7"/>
      <sheetName val="Q3_8"/>
      <sheetName val="Q3_9"/>
      <sheetName val="Q3_10"/>
      <sheetName val="Q3_11"/>
      <sheetName val="ApoioGraf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Movimentação"/>
      <sheetName val="CP X LP"/>
      <sheetName val="Covenants"/>
      <sheetName val="Teste de Encargos"/>
      <sheetName val="Teste de Adições e Baixas"/>
      <sheetName val="Resumo dos contratos LP"/>
      <sheetName val="Pas Juros e V.M.C."/>
      <sheetName val="Teste de baixas"/>
      <sheetName val="Movimentação (2)"/>
      <sheetName val="L PRAZO"/>
      <sheetName val="C PRAZO"/>
      <sheetName val="ENCARGOS"/>
      <sheetName val="#REF"/>
      <sheetName val="PAS Juros Nacional"/>
      <sheetName val="PAS Juros Extrangeiro"/>
      <sheetName val="Variação Cambial"/>
      <sheetName val="SUMMARY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BP"/>
      <sheetName val="DRE"/>
      <sheetName val="A.2"/>
      <sheetName val="C1398T96"/>
      <sheetName val="PDD"/>
      <sheetName val="Mutação PL"/>
      <sheetName val="CAERN"/>
      <sheetName val="APOIO"/>
      <sheetName val="Mapa de Mov. Financ. 31.01.00"/>
      <sheetName val="DMPL"/>
      <sheetName val="consolid soc"/>
      <sheetName val="1.Conciliação bancaria"/>
      <sheetName val="Aplic. Financ."/>
      <sheetName val="H.MUNDIAL - 27.01.06 - Ajustado"/>
      <sheetName val="NE Consolidado"/>
      <sheetName val="Resumo"/>
      <sheetName val="1.Mapa"/>
      <sheetName val="2.Encargos"/>
      <sheetName val="3.Circularização"/>
      <sheetName val="4. Variação Cambial"/>
      <sheetName val="5.Escalonamento"/>
      <sheetName val="6.Teste Baixas"/>
      <sheetName val="7. Média Ponderada"/>
      <sheetName val="1.Resumo Debêntures"/>
      <sheetName val="2.Resumo contratos"/>
      <sheetName val="3.Mapa de movimentação"/>
      <sheetName val="2.1Circularização"/>
      <sheetName val="4.Encargos"/>
      <sheetName val="6. Amort. Custos"/>
      <sheetName val="7. Adições"/>
      <sheetName val="8. Baixas"/>
      <sheetName val="Reembolsos Espra"/>
      <sheetName val="NE"/>
      <sheetName val="Escalonamento 31.12"/>
      <sheetName val="2.DRE"/>
      <sheetName val="6. Adições e Baixas"/>
      <sheetName val="7. Amort. Custos"/>
      <sheetName val="5.Segregação e escalonamento"/>
      <sheetName val="Reembolsos pré-fixados"/>
      <sheetName val="7.Covenants Financeiros"/>
      <sheetName val="Convenants"/>
      <sheetName val="Resumo BNB"/>
      <sheetName val="1.Composição"/>
      <sheetName val="1.1.CD-Mapa"/>
      <sheetName val="Amort. desp."/>
      <sheetName val="3.Resumo NotasPromissórias"/>
      <sheetName val="1.Resumo contratos"/>
      <sheetName val="2.Mapa de movimentação"/>
      <sheetName val="4. Adições e Baixas"/>
      <sheetName val="Mapa de Resultado"/>
      <sheetName val="2.Resumo Debêntures"/>
      <sheetName val="3.Resumo NP"/>
      <sheetName val="4.Mapa mov."/>
      <sheetName val="5.Circularização"/>
      <sheetName val="6.Encargos"/>
      <sheetName val="7.Escalonamento"/>
      <sheetName val="7.1.Amortização BNB Espra"/>
      <sheetName val="8.Amort. Custos"/>
      <sheetName val="9.JurosCapitalizados"/>
      <sheetName val="10.Adições"/>
      <sheetName val="4.Mapa"/>
      <sheetName val="11.1.Baixas 30.09.13"/>
      <sheetName val="11.1.Baixas 31.12.13"/>
      <sheetName val="4.Mapa de movimentação"/>
      <sheetName val="9.DespCapitalizadas"/>
      <sheetName val="11.2.Baixas 31.12.13"/>
      <sheetName val="Amortização BNB Espra"/>
      <sheetName val="Programa"/>
      <sheetName val="Sample Size"/>
      <sheetName val="Teste e Seleção"/>
      <sheetName val="Juros"/>
      <sheetName val="Resumo Contratos BNDES"/>
      <sheetName val="Valores a Faturar"/>
      <sheetName val="Segregação"/>
      <sheetName val="EMs X Contabilidade Set01"/>
      <sheetName val="Custo médio Acabado"/>
      <sheetName val="MAE"/>
      <sheetName val="NEs"/>
      <sheetName val="1. Resumo"/>
      <sheetName val="1. Deustsche - Baerfield"/>
      <sheetName val="2. Deustsche - Soratu"/>
      <sheetName val="3. Mitsubishi - Baerfield"/>
      <sheetName val="4. Mitsubishi - Soratu"/>
      <sheetName val="2. Movimentação"/>
      <sheetName val="3. Escalonamento"/>
      <sheetName val="4. Baixa"/>
      <sheetName val="Sheet2"/>
      <sheetName val="Sheet2 (2)"/>
      <sheetName val="4. Covenants"/>
      <sheetName val="4.1 Covenants Black Gold"/>
      <sheetName val="Libor"/>
      <sheetName val="NE Instrumentos financeiros"/>
      <sheetName val="Análise de sensibilidade"/>
      <sheetName val="Indicadores"/>
      <sheetName val="3.Resumo NPs"/>
      <sheetName val="Balanço"/>
      <sheetName val="Depreciação"/>
      <sheetName val="Lista Funcionários"/>
      <sheetName val="2.ResumoDebêntures"/>
      <sheetName val="3.Mapa"/>
      <sheetName val="6.Adição"/>
      <sheetName val="10.Adições e Baixas"/>
      <sheetName val="7.Escalonamento (2)"/>
      <sheetName val="2.Movimentação Black Treasure"/>
      <sheetName val="2. Movimentação Turasoria"/>
      <sheetName val="2. Movimentação Dleif"/>
      <sheetName val="2.Movimentação Airosaru LLC"/>
      <sheetName val="2.Movimentação Oil e Gas"/>
      <sheetName val="2. Movimentação Holdco"/>
      <sheetName val="4. Covernants"/>
      <sheetName val="Base"/>
      <sheetName val="Pendências"/>
      <sheetName val="Global Férias"/>
      <sheetName val="Global 13  Salário"/>
      <sheetName val="3.DMPL - OAS Imóveis"/>
      <sheetName val="Energia (98 - 00)"/>
      <sheetName val="Empréstimos"/>
      <sheetName val="BB PCH's"/>
      <sheetName val="Composicao Dev.dep.Garantia "/>
      <sheetName val="SS Mutação PL"/>
      <sheetName val="EE Exigível LP"/>
      <sheetName val="DD Outras CP"/>
      <sheetName val="AA Emprét. Financ."/>
      <sheetName val="FF Impostos"/>
      <sheetName val="CC Encargos Sociais"/>
      <sheetName val="Ativo"/>
      <sheetName val="Diferido {PPC}"/>
      <sheetName val="Diversos"/>
      <sheetName val="ICMS-Cofins Arcos"/>
      <sheetName val="Resultado "/>
      <sheetName val="Deferred 30.09.05"/>
      <sheetName val="IPI "/>
      <sheetName val="Mov imob"/>
      <sheetName val="BB Fornecedores"/>
      <sheetName val="CompanyInputs"/>
      <sheetName val="Quartile Effects"/>
      <sheetName val="Model Inputs"/>
      <sheetName val="Var Preços"/>
      <sheetName val="RAP"/>
      <sheetName val="tabela"/>
      <sheetName val="integral"/>
      <sheetName val="bal"/>
      <sheetName val="valores"/>
      <sheetName val="Organograma"/>
    </sheetNames>
    <sheetDataSet>
      <sheetData sheetId="0">
        <row r="25">
          <cell r="A25" t="str">
            <v>{l}</v>
          </cell>
        </row>
      </sheetData>
      <sheetData sheetId="1">
        <row r="1">
          <cell r="K1" t="str">
            <v>31.03.99</v>
          </cell>
        </row>
      </sheetData>
      <sheetData sheetId="2">
        <row r="25">
          <cell r="A25" t="str">
            <v>{l}</v>
          </cell>
        </row>
      </sheetData>
      <sheetData sheetId="3">
        <row r="25">
          <cell r="A25" t="str">
            <v>{l}</v>
          </cell>
        </row>
      </sheetData>
      <sheetData sheetId="4">
        <row r="25">
          <cell r="A25" t="str">
            <v>{l}</v>
          </cell>
        </row>
      </sheetData>
      <sheetData sheetId="5">
        <row r="25">
          <cell r="A25" t="str">
            <v>{l}</v>
          </cell>
        </row>
      </sheetData>
      <sheetData sheetId="6">
        <row r="25">
          <cell r="A25" t="str">
            <v>{l}</v>
          </cell>
        </row>
      </sheetData>
      <sheetData sheetId="7">
        <row r="25">
          <cell r="A25" t="str">
            <v>{l}</v>
          </cell>
        </row>
      </sheetData>
      <sheetData sheetId="8">
        <row r="25">
          <cell r="A25" t="str">
            <v>{l}</v>
          </cell>
        </row>
      </sheetData>
      <sheetData sheetId="9">
        <row r="25">
          <cell r="A25" t="str">
            <v>{l}</v>
          </cell>
        </row>
      </sheetData>
      <sheetData sheetId="10">
        <row r="25">
          <cell r="A25" t="str">
            <v>{l}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 refreshError="1"/>
      <sheetData sheetId="127" refreshError="1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>
        <row r="11">
          <cell r="E11">
            <v>75381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>
        <row r="11">
          <cell r="E11">
            <v>75381</v>
          </cell>
        </row>
      </sheetData>
      <sheetData sheetId="195"/>
      <sheetData sheetId="196"/>
      <sheetData sheetId="197"/>
      <sheetData sheetId="198" refreshError="1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ResGeral-NOV0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Provisão de Juros"/>
      <sheetName val="Mapa"/>
      <sheetName val="Adições"/>
      <sheetName val="Vendas"/>
      <sheetName val="Partes Relacionadas"/>
      <sheetName val="Mapa mov"/>
      <sheetName val="Teste Adições"/>
      <sheetName val="Empréstimos"/>
      <sheetName val="Movimentação"/>
      <sheetName val="Custo x mercado"/>
      <sheetName val="A-18"/>
      <sheetName val="P2_Resumo"/>
      <sheetName val="P3_Circularização"/>
      <sheetName val="Resumo"/>
      <sheetName val="Mapa Imobilizado"/>
      <sheetName val="DRE"/>
      <sheetName val="Balanço"/>
      <sheetName val="BP PASSIVO"/>
      <sheetName val="Mvt Imobilizado"/>
      <sheetName val="Aging"/>
      <sheetName val="PDD-Movimentação"/>
      <sheetName val="APOIO"/>
      <sheetName val="Teste dos rendimentos 30.09"/>
      <sheetName val="Lista Funcionários"/>
      <sheetName val="Outorga fixa e variável"/>
      <sheetName val="Q2_2"/>
      <sheetName val="Mapa de Moviment."/>
      <sheetName val="IR. CS"/>
      <sheetName val="Teste Equity 30.09.03"/>
      <sheetName val="Mapa de movimentação "/>
      <sheetName val="A11"/>
      <sheetName val="Plan1"/>
      <sheetName val="SysNavigation"/>
      <sheetName val="BS_ATIVO"/>
      <sheetName val="BS_PASSIVO"/>
      <sheetName val="Base Pagseguro"/>
      <sheetName val="Base BIVA"/>
      <sheetName val="Reclassificações"/>
      <sheetName val="Ágio- feito no BPC"/>
      <sheetName val="BS_TETD"/>
      <sheetName val="BS"/>
      <sheetName val="BS_PAGC"/>
      <sheetName val="BS_NETP"/>
      <sheetName val="BS_BOAC"/>
      <sheetName val="BS_BCPS"/>
      <sheetName val="BS_R2TC"/>
      <sheetName val="BS_FIDC"/>
      <sheetName val="BS_PAGH"/>
      <sheetName val="BS_TILIX"/>
      <sheetName val="BS_BANS"/>
      <sheetName val="BS_BIVA"/>
      <sheetName val="Mapa partes relacionadas"/>
      <sheetName val="BS_BSEC "/>
      <sheetName val="BS_BVAS"/>
      <sheetName val="BS_BVAB"/>
      <sheetName val="Base Biva 18"/>
      <sheetName val="BS_BSEC  18"/>
      <sheetName val="BS_BVAS 18"/>
      <sheetName val="BS_BVAB 18"/>
      <sheetName val="Obrigações com terceiros"/>
      <sheetName val="CR x CP - Externa"/>
      <sheetName val="Alocação PPA"/>
      <sheetName val="Partes relacionadas - Julho"/>
      <sheetName val="CompanyInputs"/>
      <sheetName val="Inputs"/>
      <sheetName val="Funding"/>
      <sheetName val="BNDES"/>
      <sheetName val="Dividends"/>
      <sheetName val="CRV-RLRV-Deprec"/>
      <sheetName val="AA-10(Op.6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Fert.Serrana"/>
      <sheetName val="QuantXCusto médio"/>
      <sheetName val="Links"/>
      <sheetName val="XREF"/>
      <sheetName val="Tickmarks"/>
      <sheetName val="Mapa"/>
      <sheetName val="Adições"/>
      <sheetName val="DRE"/>
      <sheetName val="BP"/>
      <sheetName val="Resumo"/>
      <sheetName val="Provisão de Juros"/>
      <sheetName val="Empréstimos"/>
      <sheetName val="Mapa de Resultado"/>
      <sheetName val="DMPL"/>
      <sheetName val="A8"/>
      <sheetName val="1)Movimentacao"/>
      <sheetName val="Partes Relacionadas"/>
      <sheetName val="aging"/>
      <sheetName val="PDD-Movimentação"/>
      <sheetName val="Mapa de movimentação "/>
      <sheetName val="PAS dep. 30.09.03"/>
      <sheetName val=" PIB Brasil ( R$ de 1996 )"/>
      <sheetName val="Teste Drpc"/>
      <sheetName val="PDD"/>
      <sheetName val="INDICE"/>
      <sheetName val="BALANCETE"/>
      <sheetName val="Cover"/>
      <sheetName val="H.MUNDIAL - 27.01.06 - Ajustado"/>
      <sheetName val="Matriz de covariância"/>
      <sheetName val="Tít.Venc."/>
      <sheetName val="Consolidado_1999"/>
      <sheetName val="IR. CS"/>
      <sheetName val="A11"/>
      <sheetName val="Assfin"/>
      <sheetName val="circularização"/>
      <sheetName val="Variação Cambial"/>
      <sheetName val="CVA_Projetada12meses"/>
      <sheetName val="Apuração IRPJ"/>
      <sheetName val="Orçado"/>
      <sheetName val="Apuração CSLL"/>
      <sheetName val="ce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DRE"/>
      <sheetName val="Mapa"/>
      <sheetName val="Consolidado até out_99"/>
      <sheetName val="Lead"/>
      <sheetName val="Estoque Mov."/>
      <sheetName val="Conciliação Bancária"/>
      <sheetName val="P2.1"/>
      <sheetName val="Provisão de Juros"/>
      <sheetName val="Adições"/>
      <sheetName val="MENSAL"/>
      <sheetName val="Partes Relacionadas"/>
      <sheetName val="Links"/>
      <sheetName val="Teste Drpc"/>
      <sheetName val="BP"/>
      <sheetName val="A11"/>
      <sheetName val="Tít.Venc."/>
      <sheetName val="ELP"/>
      <sheetName val="circularização"/>
      <sheetName val="Resultado"/>
      <sheetName val="40 Despesa ADM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IR. CS"/>
      <sheetName val="A11"/>
      <sheetName val="Custo x mercado"/>
      <sheetName val="Mapa de Moviment."/>
      <sheetName val="BP"/>
      <sheetName val="Provisão de Juros"/>
      <sheetName val="Mapa"/>
      <sheetName val="Adições"/>
      <sheetName val="Partes Relacionadas"/>
      <sheetName val="Empréstimos"/>
      <sheetName val="DRE"/>
      <sheetName val="Medições a faturar"/>
      <sheetName val="Mapa de movimentação "/>
      <sheetName val="DMPL"/>
      <sheetName val="Resultado"/>
      <sheetName val="dez99_dez0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IR. CS"/>
      <sheetName val="Curvas"/>
      <sheetName val="Dates - Holidays"/>
      <sheetName val="Tabelas"/>
      <sheetName val="DRE"/>
      <sheetName val="BP"/>
      <sheetName val="Mapa"/>
      <sheetName val="Mapa 31.08.02"/>
      <sheetName val="Encargos"/>
      <sheetName val="Resumo"/>
      <sheetName val="RAC"/>
      <sheetName val="Capa_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Equity 30.09.03"/>
      <sheetName val="Teste Equity 31.12.03"/>
      <sheetName val="Teste ágio"/>
      <sheetName val="TERMOAÇU"/>
      <sheetName val="TERMOPE"/>
      <sheetName val="Venda TRACOL"/>
      <sheetName val="XREF"/>
      <sheetName val="Tickmarks"/>
      <sheetName val="BP"/>
      <sheetName val="IR. CS"/>
      <sheetName val="Consolidado_1999"/>
      <sheetName val="RAC"/>
      <sheetName val="Revisão analítica"/>
      <sheetName val="Aging 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rnecimento"/>
      <sheetName val="Circular-Clientes"/>
      <sheetName val="Proc. alternativo - Clientes"/>
      <sheetName val="MAE"/>
      <sheetName val="Mov. Part. Financeira"/>
      <sheetName val="Teste Part.Financeira"/>
      <sheetName val="Mov. Outros Créditos"/>
      <sheetName val="IGPM"/>
      <sheetName val="XREF"/>
      <sheetName val="Tickmarks"/>
      <sheetName val="Anal. Fornec."/>
      <sheetName val="Outros Créditos"/>
      <sheetName val="Circularização"/>
      <sheetName val="Suprimento"/>
      <sheetName val="Análise MAE"/>
      <sheetName val="Part.Financ."/>
      <sheetName val="Part.Financ. - Antigo CP"/>
      <sheetName val="Part.Financ. - Novo CP"/>
      <sheetName val="Part.Financ. - LP"/>
      <sheetName val="Outros Créditos - Racionamento"/>
      <sheetName val="Suprimento-MAE"/>
      <sheetName val="Movimentação MAE"/>
      <sheetName val="Resumo Bonus e Sobretaxa "/>
      <sheetName val="Bonus e Sobretaxa"/>
      <sheetName val="1120130000"/>
      <sheetName val="1120130001"/>
      <sheetName val="Circularização- &quot;FORNECIMENTO&quot;-"/>
      <sheetName val="Outros Créditos-Bonus"/>
      <sheetName val="XXXX"/>
      <sheetName val="XXXXXX"/>
      <sheetName val="XXXXXXXXX"/>
      <sheetName val="1210130000"/>
      <sheetName val="Teste Equity 30.09.03"/>
      <sheetName val="{PPC}Mapa de movimentação"/>
      <sheetName val="DFC"/>
      <sheetName val="Consolidado_1999"/>
      <sheetName val="aging"/>
      <sheetName val="Anexo - 16"/>
      <sheetName val="BP"/>
      <sheetName val="DRE"/>
      <sheetName val="AA-10(Op.63)"/>
      <sheetName val="Garant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imentação"/>
      <sheetName val="Aging titulos ANEEL"/>
      <sheetName val="Aging Report"/>
      <sheetName val="Resumo Débito Poder Público"/>
      <sheetName val="NATAL"/>
      <sheetName val="CAERN"/>
      <sheetName val="Aging CAERN"/>
      <sheetName val="Débito Parcelam. Poder Público"/>
      <sheetName val="XREF"/>
      <sheetName val="Tickmarks"/>
      <sheetName val="Baixa Renda"/>
      <sheetName val="Composição DEZ"/>
      <sheetName val="Aging DEZ"/>
      <sheetName val="Composição 30 SET"/>
      <sheetName val="Aging SET"/>
      <sheetName val="Contratos a Serem Solcitados"/>
      <sheetName val="Composição"/>
      <sheetName val="Aging"/>
      <sheetName val="Custo x mercado"/>
      <sheetName val="Para referência"/>
      <sheetName val="DFC"/>
      <sheetName val="Teste Equity 30.09.03"/>
      <sheetName val="{PPC}Mapa de movimentação"/>
      <sheetName val="Mov. Outros Créditos"/>
      <sheetName val="pl atual"/>
      <sheetName val="ABRIL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1"/>
      <sheetName val="Q2_1"/>
      <sheetName val="Q2_2"/>
      <sheetName val="Q2_3"/>
      <sheetName val="Q2_4"/>
      <sheetName val="Q2_5"/>
      <sheetName val="Q2_6"/>
      <sheetName val="Q2_7"/>
      <sheetName val="Q2_8"/>
      <sheetName val="Q2_9"/>
      <sheetName val="Q2_10"/>
      <sheetName val="Q2_11"/>
      <sheetName val="Q2_12"/>
      <sheetName val="Q2_13"/>
      <sheetName val="Q2_14"/>
      <sheetName val="Q2_15"/>
      <sheetName val="Q2_16"/>
      <sheetName val="Q2_17"/>
      <sheetName val="Q2_18"/>
      <sheetName val="Q2_19"/>
      <sheetName val="Q2_20"/>
      <sheetName val="Fonte de Gráficos"/>
      <sheetName val="Configur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imentação "/>
      <sheetName val="Saldo Inicial"/>
      <sheetName val="Adições"/>
      <sheetName val="Baixas"/>
      <sheetName val="Depreciação"/>
      <sheetName val="Reavaliação"/>
      <sheetName val="Nota explicativa"/>
      <sheetName val="XREF"/>
      <sheetName val="Tickmarks"/>
      <sheetName val="Teste Equity 30.09.03"/>
      <sheetName val="CAERN"/>
      <sheetName val="Medições a faturar"/>
      <sheetName val="Mutação do PL Trimestral"/>
      <sheetName val="1) Lead"/>
      <sheetName val="DRE"/>
      <sheetName val="BP"/>
      <sheetName val="Para referência"/>
      <sheetName val="Assfin"/>
      <sheetName val="Mapa"/>
      <sheetName val="IR. CS"/>
      <sheetName val="Teste dep. "/>
      <sheetName val="Pas Juros e V.M.C."/>
      <sheetName val="{PPC}Mapa de movimentação"/>
      <sheetName val="A-18"/>
      <sheetName val="LISTA DE PROJETOS"/>
      <sheetName val="Seg. CP e LP"/>
      <sheetName val="Tipos"/>
      <sheetName val="Resumo"/>
      <sheetName val="Provisão de J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Custo x Mercado"/>
      <sheetName val="A-18"/>
      <sheetName val="BP"/>
      <sheetName val="DRE"/>
      <sheetName val="circularização"/>
      <sheetName val="Pas Juros e V.M.C."/>
      <sheetName val="Balanço"/>
      <sheetName val="Mapa 31.01.04"/>
      <sheetName val="Mapa de Resultado"/>
      <sheetName val="Conciliação Bancária"/>
      <sheetName val="CAERN"/>
      <sheetName val="ce"/>
      <sheetName val="Aging"/>
      <sheetName val="PDD-Movimentação"/>
      <sheetName val="C1398T96"/>
      <sheetName val="Mov_Ações"/>
      <sheetName val="CLIENTES"/>
      <sheetName val="STATO "/>
      <sheetName val="OutrosCreditos"/>
      <sheetName val="TXT07"/>
      <sheetName val="TXT06"/>
      <sheetName val="TXT05"/>
      <sheetName val="TXT04"/>
      <sheetName val="TXT08"/>
      <sheetName val="TXT11"/>
      <sheetName val="TXT10"/>
      <sheetName val="TXT09"/>
      <sheetName val="TXT02"/>
      <sheetName val="TXT03"/>
      <sheetName val="Impostos"/>
      <sheetName val="Provisão de Juros"/>
      <sheetName val="Mapa"/>
      <sheetName val="Adições"/>
      <sheetName val="Contingências "/>
      <sheetName val="Clientes Op. Estruturada"/>
      <sheetName val="Planilha1"/>
      <sheetName val="valores"/>
      <sheetName val="Organograma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  <sheetName val="Custo x mercado"/>
      <sheetName val=" Movimentação"/>
      <sheetName val="Lead"/>
      <sheetName val="circularização"/>
      <sheetName val="Contingências "/>
      <sheetName val="Feriados"/>
      <sheetName val="BP"/>
      <sheetName val="Mutação PL"/>
      <sheetName val="Impostos"/>
      <sheetName val="GSR "/>
      <sheetName val="D&amp;A "/>
      <sheetName val="Volume by Month UC"/>
      <sheetName val="Volume by Month PC"/>
      <sheetName val="Sheet1"/>
      <sheetName val="inc. claim 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mposição 31.12.99"/>
      <sheetName val="Composição 30.09.99"/>
      <sheetName val="Comp Est DIF Set99"/>
      <sheetName val="Comp Est DIF Dez99"/>
      <sheetName val="Teste de CustoXMercado"/>
      <sheetName val="Comp. Custo "/>
      <sheetName val="Custo Soja - Farelo"/>
      <sheetName val="Demonst. Rateio Custos"/>
      <sheetName val="QuantXCusto médio"/>
      <sheetName val="Quebras e Sobras"/>
      <sheetName val="XREF"/>
      <sheetName val="Tickmarks"/>
      <sheetName val="Apoi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2 (4)"/>
      <sheetName val="545_96_copia"/>
      <sheetName val="Plan1 (3)"/>
      <sheetName val="Plan17"/>
      <sheetName val="Plan18"/>
      <sheetName val="CAR1"/>
      <sheetName val="Plan19"/>
      <sheetName val="Plan20"/>
      <sheetName val="Plan21 (2)"/>
      <sheetName val="CAR1 (2)"/>
      <sheetName val="Plan"/>
      <sheetName val="CAR2"/>
      <sheetName val="Plan1 (4)"/>
      <sheetName val="Plan1 (5)"/>
      <sheetName val="Plan1 (6)"/>
      <sheetName val="Plan1"/>
      <sheetName val="Plan1 (7)"/>
      <sheetName val="Plan5 "/>
      <sheetName val="Plan2 "/>
      <sheetName val="Plan2 (5)"/>
      <sheetName val="Plan2 (6)"/>
      <sheetName val="Plan2 (7)"/>
      <sheetName val="Plan2 (8)"/>
      <sheetName val="Plan2 (9)"/>
      <sheetName val="Plan2 (10)"/>
      <sheetName val="Plan2 (11)"/>
      <sheetName val="Plan2 (12)"/>
      <sheetName val="Plan2 (13)"/>
      <sheetName val="Plan2 (14)"/>
      <sheetName val="Plan2 (15)"/>
      <sheetName val="Plan2 (16)"/>
      <sheetName val="Plan2 (17)"/>
      <sheetName val="Plan2 (18)"/>
      <sheetName val="Plan2 (19)"/>
      <sheetName val="Plan2 (20)"/>
      <sheetName val="Plan2 (21)"/>
      <sheetName val="Plan2 (22)"/>
      <sheetName val="Plan2 (23)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sumo Fatur."/>
      <sheetName val="XREF"/>
      <sheetName val="estatico"/>
      <sheetName val="Potiguar II Debt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str">
            <v xml:space="preserve"> </v>
          </cell>
        </row>
        <row r="8">
          <cell r="O8" t="str">
            <v>SALDO</v>
          </cell>
          <cell r="P8" t="str">
            <v xml:space="preserve">PAGAMENTO </v>
          </cell>
        </row>
        <row r="9">
          <cell r="O9" t="str">
            <v>DEVOLVIDO</v>
          </cell>
        </row>
        <row r="10">
          <cell r="O10" t="str">
            <v>À CAR</v>
          </cell>
          <cell r="P10" t="str">
            <v>DATA</v>
          </cell>
          <cell r="Q10" t="str">
            <v>RD/LD</v>
          </cell>
        </row>
        <row r="11">
          <cell r="P11" t="str">
            <v>08/10/96</v>
          </cell>
          <cell r="Q11" t="str">
            <v>01918</v>
          </cell>
        </row>
        <row r="12">
          <cell r="P12">
            <v>35348</v>
          </cell>
          <cell r="Q12">
            <v>10781</v>
          </cell>
        </row>
        <row r="13">
          <cell r="P13">
            <v>35348</v>
          </cell>
          <cell r="Q13">
            <v>10781</v>
          </cell>
        </row>
        <row r="14">
          <cell r="P14">
            <v>35348</v>
          </cell>
          <cell r="Q14">
            <v>10781</v>
          </cell>
        </row>
        <row r="15">
          <cell r="P15" t="str">
            <v>08/10/96</v>
          </cell>
          <cell r="Q15" t="str">
            <v>01918</v>
          </cell>
        </row>
        <row r="16">
          <cell r="P16" t="str">
            <v>08/10/96</v>
          </cell>
          <cell r="Q16" t="str">
            <v>01918</v>
          </cell>
        </row>
        <row r="17">
          <cell r="P17" t="str">
            <v>08/10/96</v>
          </cell>
          <cell r="Q17" t="str">
            <v>01918</v>
          </cell>
        </row>
        <row r="18">
          <cell r="P18" t="str">
            <v>08/10/96</v>
          </cell>
          <cell r="Q18" t="str">
            <v>01918</v>
          </cell>
        </row>
        <row r="19">
          <cell r="P19">
            <v>35348</v>
          </cell>
          <cell r="Q19">
            <v>10781</v>
          </cell>
        </row>
        <row r="20">
          <cell r="P20">
            <v>35348</v>
          </cell>
          <cell r="Q20">
            <v>10781</v>
          </cell>
        </row>
        <row r="21">
          <cell r="P21">
            <v>35348</v>
          </cell>
          <cell r="Q21">
            <v>10781</v>
          </cell>
        </row>
        <row r="22">
          <cell r="P22">
            <v>35348</v>
          </cell>
          <cell r="Q22">
            <v>10781</v>
          </cell>
        </row>
        <row r="23">
          <cell r="O23">
            <v>9960.0497017709968</v>
          </cell>
          <cell r="P23">
            <v>35388</v>
          </cell>
          <cell r="Q23">
            <v>10819</v>
          </cell>
        </row>
        <row r="24">
          <cell r="P24" t="str">
            <v>08/10/96</v>
          </cell>
          <cell r="Q24" t="str">
            <v>01918</v>
          </cell>
        </row>
        <row r="25">
          <cell r="P25">
            <v>35348</v>
          </cell>
          <cell r="Q25">
            <v>10781</v>
          </cell>
        </row>
        <row r="26">
          <cell r="P26">
            <v>35348</v>
          </cell>
          <cell r="Q26">
            <v>10781</v>
          </cell>
        </row>
        <row r="27">
          <cell r="P27">
            <v>35348</v>
          </cell>
          <cell r="Q27">
            <v>10781</v>
          </cell>
        </row>
        <row r="28">
          <cell r="O28">
            <v>2890.8625624099986</v>
          </cell>
          <cell r="P28">
            <v>35348</v>
          </cell>
          <cell r="Q28">
            <v>10781</v>
          </cell>
        </row>
        <row r="29">
          <cell r="P29">
            <v>35348</v>
          </cell>
          <cell r="Q29">
            <v>10781</v>
          </cell>
        </row>
        <row r="30">
          <cell r="P30">
            <v>35348</v>
          </cell>
          <cell r="Q30">
            <v>10781</v>
          </cell>
        </row>
        <row r="31">
          <cell r="P31">
            <v>35348</v>
          </cell>
          <cell r="Q31">
            <v>10781</v>
          </cell>
        </row>
        <row r="32">
          <cell r="P32">
            <v>35388</v>
          </cell>
          <cell r="Q32">
            <v>10819</v>
          </cell>
        </row>
        <row r="33">
          <cell r="P33">
            <v>35475</v>
          </cell>
          <cell r="Q33" t="str">
            <v>055/DFA</v>
          </cell>
        </row>
        <row r="34">
          <cell r="P34" t="str">
            <v>14/02/97</v>
          </cell>
          <cell r="Q34" t="str">
            <v>055/DFA</v>
          </cell>
        </row>
        <row r="35">
          <cell r="P35">
            <v>35475</v>
          </cell>
          <cell r="Q35" t="str">
            <v>055/DFA</v>
          </cell>
        </row>
        <row r="36">
          <cell r="P36" t="str">
            <v>14/02/97</v>
          </cell>
          <cell r="Q36" t="str">
            <v>055/DFA</v>
          </cell>
        </row>
        <row r="37">
          <cell r="P37" t="str">
            <v>14/02/97</v>
          </cell>
          <cell r="Q37" t="str">
            <v>055/DFA</v>
          </cell>
        </row>
        <row r="38">
          <cell r="P38">
            <v>35475</v>
          </cell>
          <cell r="Q38" t="str">
            <v>055/DFA</v>
          </cell>
        </row>
        <row r="39">
          <cell r="P39" t="str">
            <v>14/02/97</v>
          </cell>
          <cell r="Q39" t="str">
            <v>055/DFA</v>
          </cell>
        </row>
        <row r="40">
          <cell r="P40" t="str">
            <v>14/02/97</v>
          </cell>
          <cell r="Q40" t="str">
            <v>055/DFA</v>
          </cell>
        </row>
        <row r="41">
          <cell r="P41">
            <v>35475</v>
          </cell>
          <cell r="Q41" t="str">
            <v>055/DFA</v>
          </cell>
        </row>
        <row r="42">
          <cell r="P42" t="str">
            <v>14/02/97</v>
          </cell>
          <cell r="Q42" t="str">
            <v>055/DFA</v>
          </cell>
        </row>
        <row r="43">
          <cell r="P43" t="str">
            <v>14/02/97</v>
          </cell>
          <cell r="Q43" t="str">
            <v>055/DFA</v>
          </cell>
        </row>
        <row r="44">
          <cell r="P44" t="str">
            <v>14/02/97</v>
          </cell>
          <cell r="Q44" t="str">
            <v>055/DFA</v>
          </cell>
        </row>
        <row r="45">
          <cell r="P45" t="str">
            <v>14/02/97</v>
          </cell>
          <cell r="Q45" t="str">
            <v>055/DFA</v>
          </cell>
        </row>
        <row r="46">
          <cell r="P46" t="str">
            <v>14/02/97</v>
          </cell>
          <cell r="Q46" t="str">
            <v>055/DFA</v>
          </cell>
        </row>
        <row r="47">
          <cell r="P47">
            <v>35542</v>
          </cell>
          <cell r="Q47">
            <v>89050</v>
          </cell>
        </row>
        <row r="48">
          <cell r="P48">
            <v>35542</v>
          </cell>
          <cell r="Q48">
            <v>89050</v>
          </cell>
        </row>
        <row r="49">
          <cell r="P49">
            <v>35542</v>
          </cell>
          <cell r="Q49">
            <v>89050</v>
          </cell>
        </row>
        <row r="50">
          <cell r="P50">
            <v>35557</v>
          </cell>
          <cell r="Q50">
            <v>20023</v>
          </cell>
        </row>
        <row r="51">
          <cell r="P51">
            <v>35557</v>
          </cell>
          <cell r="Q51">
            <v>20023</v>
          </cell>
        </row>
        <row r="52">
          <cell r="P52">
            <v>35557</v>
          </cell>
          <cell r="Q52">
            <v>20022</v>
          </cell>
        </row>
        <row r="53">
          <cell r="P53">
            <v>35557</v>
          </cell>
          <cell r="Q53">
            <v>20022</v>
          </cell>
        </row>
        <row r="54">
          <cell r="P54">
            <v>35557</v>
          </cell>
          <cell r="Q54">
            <v>20022</v>
          </cell>
        </row>
        <row r="55">
          <cell r="P55">
            <v>35557</v>
          </cell>
          <cell r="Q55">
            <v>20022</v>
          </cell>
        </row>
        <row r="56">
          <cell r="P56">
            <v>35557</v>
          </cell>
          <cell r="Q56">
            <v>20022</v>
          </cell>
        </row>
        <row r="57">
          <cell r="P57">
            <v>35557</v>
          </cell>
          <cell r="Q57">
            <v>20022</v>
          </cell>
        </row>
        <row r="58">
          <cell r="P58">
            <v>35557</v>
          </cell>
          <cell r="Q58">
            <v>20022</v>
          </cell>
        </row>
        <row r="59">
          <cell r="P59">
            <v>35557</v>
          </cell>
          <cell r="Q59">
            <v>20022</v>
          </cell>
        </row>
        <row r="60">
          <cell r="P60">
            <v>35557</v>
          </cell>
          <cell r="Q60">
            <v>20022</v>
          </cell>
        </row>
        <row r="61">
          <cell r="P61">
            <v>35557</v>
          </cell>
          <cell r="Q61">
            <v>20022</v>
          </cell>
        </row>
        <row r="62">
          <cell r="P62">
            <v>35557</v>
          </cell>
          <cell r="Q62">
            <v>20022</v>
          </cell>
        </row>
        <row r="63">
          <cell r="P63">
            <v>35557</v>
          </cell>
          <cell r="Q63">
            <v>20022</v>
          </cell>
        </row>
        <row r="64">
          <cell r="P64">
            <v>35571</v>
          </cell>
          <cell r="Q64">
            <v>20037</v>
          </cell>
        </row>
        <row r="65">
          <cell r="P65">
            <v>35571</v>
          </cell>
          <cell r="Q65">
            <v>20037</v>
          </cell>
        </row>
        <row r="66">
          <cell r="P66">
            <v>35571</v>
          </cell>
          <cell r="Q66">
            <v>20037</v>
          </cell>
        </row>
        <row r="67">
          <cell r="P67">
            <v>35571</v>
          </cell>
          <cell r="Q67">
            <v>20037</v>
          </cell>
        </row>
        <row r="68">
          <cell r="P68">
            <v>35571</v>
          </cell>
          <cell r="Q68">
            <v>20037</v>
          </cell>
        </row>
        <row r="69">
          <cell r="P69">
            <v>35571</v>
          </cell>
          <cell r="Q69">
            <v>20037</v>
          </cell>
        </row>
        <row r="70">
          <cell r="P70">
            <v>35571</v>
          </cell>
          <cell r="Q70">
            <v>20037</v>
          </cell>
        </row>
        <row r="71">
          <cell r="P71">
            <v>35571</v>
          </cell>
          <cell r="Q71">
            <v>20037</v>
          </cell>
        </row>
        <row r="72">
          <cell r="P72">
            <v>35571</v>
          </cell>
          <cell r="Q72">
            <v>20037</v>
          </cell>
        </row>
        <row r="73">
          <cell r="P73">
            <v>35586</v>
          </cell>
          <cell r="Q73">
            <v>27854</v>
          </cell>
        </row>
        <row r="74">
          <cell r="P74">
            <v>35586</v>
          </cell>
          <cell r="Q74">
            <v>27854</v>
          </cell>
        </row>
        <row r="75">
          <cell r="P75">
            <v>35586</v>
          </cell>
          <cell r="Q75">
            <v>27854</v>
          </cell>
        </row>
        <row r="76">
          <cell r="P76">
            <v>35586</v>
          </cell>
          <cell r="Q76">
            <v>27854</v>
          </cell>
        </row>
        <row r="77">
          <cell r="P77">
            <v>35586</v>
          </cell>
          <cell r="Q77">
            <v>27854</v>
          </cell>
        </row>
        <row r="78">
          <cell r="P78">
            <v>35586</v>
          </cell>
          <cell r="Q78">
            <v>27854</v>
          </cell>
        </row>
        <row r="79">
          <cell r="P79">
            <v>35586</v>
          </cell>
          <cell r="Q79">
            <v>27854</v>
          </cell>
        </row>
        <row r="80">
          <cell r="P80" t="str">
            <v>05/06/97</v>
          </cell>
          <cell r="Q80">
            <v>27854</v>
          </cell>
        </row>
        <row r="81">
          <cell r="P81">
            <v>35586</v>
          </cell>
          <cell r="Q81">
            <v>27854</v>
          </cell>
        </row>
        <row r="82">
          <cell r="P82">
            <v>35586</v>
          </cell>
          <cell r="Q82">
            <v>27854</v>
          </cell>
        </row>
        <row r="83">
          <cell r="P83">
            <v>35664</v>
          </cell>
          <cell r="Q83">
            <v>28946</v>
          </cell>
        </row>
        <row r="84">
          <cell r="P84">
            <v>35586</v>
          </cell>
          <cell r="Q84">
            <v>27854</v>
          </cell>
        </row>
        <row r="85">
          <cell r="P85">
            <v>35586</v>
          </cell>
          <cell r="Q85">
            <v>27854</v>
          </cell>
        </row>
        <row r="86">
          <cell r="P86">
            <v>35586</v>
          </cell>
          <cell r="Q86">
            <v>27854</v>
          </cell>
        </row>
        <row r="87">
          <cell r="P87">
            <v>35586</v>
          </cell>
          <cell r="Q87">
            <v>27854</v>
          </cell>
        </row>
        <row r="88">
          <cell r="P88">
            <v>35586</v>
          </cell>
          <cell r="Q88">
            <v>27854</v>
          </cell>
        </row>
        <row r="89">
          <cell r="P89">
            <v>35586</v>
          </cell>
          <cell r="Q89">
            <v>27854</v>
          </cell>
        </row>
        <row r="90">
          <cell r="P90">
            <v>35626</v>
          </cell>
          <cell r="Q90">
            <v>21855</v>
          </cell>
        </row>
        <row r="91">
          <cell r="P91">
            <v>35626</v>
          </cell>
          <cell r="Q91">
            <v>21855</v>
          </cell>
        </row>
        <row r="92">
          <cell r="P92">
            <v>35626</v>
          </cell>
          <cell r="Q92">
            <v>21855</v>
          </cell>
        </row>
        <row r="93">
          <cell r="P93">
            <v>35612</v>
          </cell>
          <cell r="Q93">
            <v>27868</v>
          </cell>
        </row>
        <row r="94">
          <cell r="P94">
            <v>35612</v>
          </cell>
          <cell r="Q94">
            <v>27868</v>
          </cell>
        </row>
        <row r="95">
          <cell r="P95">
            <v>35611</v>
          </cell>
          <cell r="Q95">
            <v>27867</v>
          </cell>
        </row>
        <row r="96">
          <cell r="P96">
            <v>35611</v>
          </cell>
          <cell r="Q96">
            <v>27867</v>
          </cell>
        </row>
        <row r="97">
          <cell r="P97">
            <v>35611</v>
          </cell>
          <cell r="Q97">
            <v>27867</v>
          </cell>
        </row>
        <row r="98">
          <cell r="P98">
            <v>35611</v>
          </cell>
          <cell r="Q98">
            <v>27867</v>
          </cell>
        </row>
        <row r="99">
          <cell r="P99">
            <v>35611</v>
          </cell>
          <cell r="Q99">
            <v>27867</v>
          </cell>
        </row>
        <row r="100">
          <cell r="P100">
            <v>35611</v>
          </cell>
          <cell r="Q100">
            <v>27867</v>
          </cell>
        </row>
        <row r="101">
          <cell r="P101">
            <v>35636</v>
          </cell>
          <cell r="Q101">
            <v>21867</v>
          </cell>
        </row>
        <row r="102">
          <cell r="P102">
            <v>35611</v>
          </cell>
          <cell r="Q102">
            <v>27867</v>
          </cell>
        </row>
        <row r="103">
          <cell r="P103">
            <v>35611</v>
          </cell>
          <cell r="Q103">
            <v>27867</v>
          </cell>
        </row>
        <row r="104">
          <cell r="P104">
            <v>35664</v>
          </cell>
          <cell r="Q104">
            <v>28946</v>
          </cell>
        </row>
        <row r="105">
          <cell r="P105">
            <v>35664</v>
          </cell>
          <cell r="Q105">
            <v>28946</v>
          </cell>
        </row>
        <row r="106">
          <cell r="P106">
            <v>35611</v>
          </cell>
          <cell r="Q106">
            <v>27867</v>
          </cell>
        </row>
        <row r="107">
          <cell r="P107">
            <v>35611</v>
          </cell>
          <cell r="Q107">
            <v>27867</v>
          </cell>
        </row>
        <row r="108">
          <cell r="P108">
            <v>35611</v>
          </cell>
          <cell r="Q108">
            <v>27867</v>
          </cell>
        </row>
        <row r="109">
          <cell r="P109">
            <v>35626</v>
          </cell>
          <cell r="Q109">
            <v>21853</v>
          </cell>
        </row>
        <row r="110">
          <cell r="P110">
            <v>35626</v>
          </cell>
          <cell r="Q110">
            <v>21853</v>
          </cell>
        </row>
        <row r="111">
          <cell r="P111">
            <v>35626</v>
          </cell>
          <cell r="Q111">
            <v>21853</v>
          </cell>
        </row>
        <row r="112">
          <cell r="P112">
            <v>35626</v>
          </cell>
          <cell r="Q112">
            <v>21853</v>
          </cell>
        </row>
        <row r="113">
          <cell r="P113">
            <v>35626</v>
          </cell>
          <cell r="Q113">
            <v>21853</v>
          </cell>
        </row>
        <row r="114">
          <cell r="P114">
            <v>35626</v>
          </cell>
          <cell r="Q114">
            <v>21853</v>
          </cell>
        </row>
        <row r="129">
          <cell r="O129">
            <v>12850.912264180995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Depositos judiciais"/>
      <sheetName val="TESTE.XLW"/>
      <sheetName val="Apur_IR_CS"/>
      <sheetName val="DRE_2014"/>
      <sheetName val="E75_2002"/>
      <sheetName val="Database"/>
      <sheetName val="Variance Summary"/>
      <sheetName val="O13"/>
      <sheetName val="ce"/>
      <sheetName val="CECO"/>
      <sheetName val="Sheet1"/>
      <sheetName val="RECEITA"/>
      <sheetName val="Mercado"/>
      <sheetName val="101171"/>
      <sheetName val="RESPOSTA NESTLE"/>
      <sheetName val="Data"/>
      <sheetName val="CDI"/>
      <sheetName val="ELIM_FINANCEIRA"/>
      <sheetName val="INFO"/>
      <sheetName val="Arrend."/>
      <sheetName val="Inputs"/>
      <sheetName val="CONSOL"/>
      <sheetName val="Passagem"/>
      <sheetName val="De Para"/>
      <sheetName val="Dados"/>
      <sheetName val="TESTE_XLW"/>
      <sheetName val="Depositos_judiciais"/>
      <sheetName val="Variance_Summary"/>
      <sheetName val="T Bond e EMBI +"/>
      <sheetName val="TJLP e CDI"/>
      <sheetName val="Inflação"/>
      <sheetName val="Damodaran (Beta e ERP)"/>
      <sheetName val="bal12"/>
      <sheetName val="Faturamento AMM"/>
      <sheetName val="Descrição Status"/>
      <sheetName val="Lista Validação de Dados"/>
      <sheetName val="Mapa Comercial"/>
      <sheetName val="EOL"/>
      <sheetName val="EOL_1"/>
      <sheetName val="Resultados"/>
      <sheetName val="TRADUÇÃO"/>
      <sheetName val="Aux. Listbox"/>
      <sheetName val="GSA Matrix"/>
      <sheetName val="apoio"/>
      <sheetName val="Data Table"/>
      <sheetName val="Graph"/>
      <sheetName val="MtM"/>
      <sheetName val="Novo Mix abrasce"/>
      <sheetName val="Tax Guide"/>
      <sheetName val="Size Premium"/>
      <sheetName val="DM Beta17"/>
      <sheetName val="De_Para"/>
      <sheetName val="T_Bond_e_EMBI_+"/>
      <sheetName val="TJLP_e_CDI"/>
      <sheetName val="Damodaran_(Beta_e_ERP)"/>
      <sheetName val="Data_Table"/>
      <sheetName val="Mapa_Comercial"/>
      <sheetName val="Lista_Validação_de_Dados"/>
      <sheetName val="Aux__Listbox"/>
      <sheetName val="GSA_Matrix"/>
      <sheetName val="Faturamento_AMM"/>
      <sheetName val="Descrição_Status"/>
      <sheetName val="Arrend_"/>
      <sheetName val="Macro"/>
      <sheetName val="WACC VLT"/>
      <sheetName val="WACC GRU"/>
      <sheetName val="GSI_1998"/>
      <sheetName val="Descontos - Análises"/>
      <sheetName val="Inadimplência - Análises"/>
      <sheetName val="Categorias Abrasce"/>
      <sheetName val="Premissas"/>
      <sheetName val="PContas_FPP"/>
      <sheetName val="Comercial 3"/>
      <sheetName val="ABRASCE"/>
      <sheetName val="Inadimplência II"/>
      <sheetName val="FPP_PContas"/>
      <sheetName val="E74_2001"/>
      <sheetName val="E74_2002"/>
      <sheetName val="Fluxo de Caixa"/>
      <sheetName val="Solicitação de documentos"/>
      <sheetName val="Index (2)"/>
      <sheetName val="apports"/>
      <sheetName val=""/>
      <sheetName val="AE Reference Sheet"/>
      <sheetName val="시산표"/>
      <sheetName val="2. Entity Names"/>
      <sheetName val="Parâmetros"/>
      <sheetName val="set96"/>
      <sheetName val="TESTE_XLW1"/>
      <sheetName val="Depositos_judiciais1"/>
      <sheetName val="Variance_Summary1"/>
      <sheetName val="Arrend_1"/>
      <sheetName val="De_Para1"/>
      <sheetName val="Faturamento_AMM1"/>
      <sheetName val="Descrição_Status1"/>
      <sheetName val="T_Bond_e_EMBI_+1"/>
      <sheetName val="TJLP_e_CDI1"/>
      <sheetName val="Damodaran_(Beta_e_ERP)1"/>
      <sheetName val="Lista_Validação_de_Dados1"/>
      <sheetName val="Mapa_Comercial1"/>
      <sheetName val="RESPOSTA_NESTLE"/>
      <sheetName val="Solicitação_de_documentos"/>
      <sheetName val="Aux__Listbox1"/>
      <sheetName val="GSA_Matrix1"/>
      <sheetName val="Data_Table1"/>
      <sheetName val="Novo_Mix_abrasce"/>
      <sheetName val="Descontos_-_Análises"/>
      <sheetName val="Inadimplência_-_Análises"/>
      <sheetName val="Categorias_Abrasce"/>
      <sheetName val="Comercial_3"/>
      <sheetName val="Inadimplência_II"/>
      <sheetName val="Fluxo_de_Caixa"/>
      <sheetName val="Tax_Guide"/>
      <sheetName val="Size_Premium"/>
      <sheetName val="DM_Beta17"/>
      <sheetName val="cmi_sp"/>
      <sheetName val="REALIZADO"/>
      <sheetName val="Reembolso"/>
      <sheetName val="Stand Abrasce"/>
      <sheetName val="parâmetro"/>
      <sheetName val="2015 Budget"/>
      <sheetName val="Total station cost"/>
      <sheetName val="Calculo global Depr."/>
      <sheetName val="Apl.Financ."/>
      <sheetName val="HANDLING - VALORES"/>
      <sheetName val="Movimentação AF 2004"/>
      <sheetName val="Movimentação AF 2005"/>
      <sheetName val="Movimentação AF 2006"/>
      <sheetName val="Mov. Aplic. Financeira 31.10.05"/>
      <sheetName val="Mov. Aplic. Financeira 31.12.05"/>
      <sheetName val="Reconciliações Setembro"/>
      <sheetName val="FIF"/>
      <sheetName val="Lead"/>
      <sheetName val="XREF"/>
      <sheetName val="Categorias Abrasce (7)"/>
      <sheetName val="AE_Reference_Sheet"/>
      <sheetName val="Stand_Abrasce"/>
      <sheetName val="Categorias_Abrasce_(7)"/>
      <sheetName val="Mapa_Comercial2"/>
      <sheetName val="Lista_Validação_de_Dados2"/>
      <sheetName val="Aux__Listbox2"/>
      <sheetName val="GSA_Matrix2"/>
      <sheetName val="Faturamento_AMM2"/>
      <sheetName val="Descrição_Status2"/>
      <sheetName val="Novo_Mix_abrasce1"/>
      <sheetName val="Descontos_-_Análises1"/>
      <sheetName val="Inadimplência_-_Análises1"/>
      <sheetName val="Categorias_Abrasce1"/>
      <sheetName val="Comercial_31"/>
      <sheetName val="TESTE_XLW2"/>
      <sheetName val="T_Bond_e_EMBI_+2"/>
      <sheetName val="TJLP_e_CDI2"/>
      <sheetName val="Damodaran_(Beta_e_ERP)2"/>
      <sheetName val="Depositos_judiciais2"/>
      <sheetName val="De_Para2"/>
      <sheetName val="Data_Table2"/>
      <sheetName val="Variance_Summary2"/>
      <sheetName val="Arrend_2"/>
      <sheetName val="RESPOSTA_NESTLE1"/>
      <sheetName val="Fluxo_de_Caixa1"/>
      <sheetName val="Solicitação_de_documentos1"/>
      <sheetName val="Tax_Guide1"/>
      <sheetName val="Size_Premium1"/>
      <sheetName val="DM_Beta171"/>
      <sheetName val="Inadimplência_II1"/>
      <sheetName val="AE_Reference_Sheet1"/>
      <sheetName val="Stand_Abrasce1"/>
      <sheetName val="Categorias_Abrasce_(7)1"/>
      <sheetName val="#REF"/>
      <sheetName val="Gráficos"/>
      <sheetName val="Capa"/>
      <sheetName val="Comentários"/>
      <sheetName val="Sumário"/>
      <sheetName val="Sumário Executivo &gt;"/>
      <sheetName val="Resumo Operacional"/>
      <sheetName val="Resumo Financeiro"/>
      <sheetName val="FLCX Aluguel Sintético"/>
      <sheetName val="FLCX Condominio Sintético"/>
      <sheetName val="FLCX FPP Sintético"/>
      <sheetName val="Operacional &gt;"/>
      <sheetName val="Vendas"/>
      <sheetName val="Aluguel"/>
      <sheetName val="Destaques vendas"/>
      <sheetName val="Analítico"/>
      <sheetName val="Custo de Ocupação"/>
      <sheetName val="Condomínio"/>
      <sheetName val="FPP"/>
      <sheetName val="Estacionamento"/>
      <sheetName val="Financeiro&gt;"/>
      <sheetName val="Descontos"/>
      <sheetName val="Inadimplência I"/>
      <sheetName val="Subsídios"/>
      <sheetName val="Comercial&gt;"/>
      <sheetName val="Comercial"/>
      <sheetName val="Comercial 2"/>
      <sheetName val="Infos Compl.&gt;"/>
      <sheetName val="Marketing I"/>
      <sheetName val="Marketing II"/>
      <sheetName val="Marketing III"/>
      <sheetName val="Marketing IV"/>
      <sheetName val="Glossário"/>
      <sheetName val="Glossary"/>
      <sheetName val="Apêndice &gt;"/>
      <sheetName val="FLCX Aluguel 2019"/>
      <sheetName val="FLCX Cond 2019"/>
      <sheetName val="FLCX FPP 2019"/>
      <sheetName val="FLCX Estacionamento Sintético"/>
      <sheetName val="Vacância"/>
      <sheetName val="CTO &amp; Vendas"/>
      <sheetName val="Inputs &gt;"/>
      <sheetName val="Orçamento"/>
      <sheetName val="planilha leasing mall"/>
      <sheetName val="Check"/>
      <sheetName val="Language"/>
      <sheetName val="FLCX Aluguel Real"/>
      <sheetName val="FLCX Cond Real"/>
      <sheetName val="FLCX FPP Real"/>
      <sheetName val="Vendas Lado a Lado"/>
      <sheetName val="Aluguel Lado a Lado"/>
      <sheetName val="Complementar Lado a Lado"/>
      <sheetName val="Al.% Lado a Lado"/>
      <sheetName val="EC Lado a Lado"/>
      <sheetName val="FPP Lado a Lado"/>
      <sheetName val="Mapa de Faturamento"/>
      <sheetName val="Receita de Encargo_V_S"/>
      <sheetName val="Suporte&gt;"/>
      <sheetName val="Vendas - Análises"/>
      <sheetName val="Aluguel - Análises"/>
      <sheetName val="Al.% - Análises"/>
      <sheetName val="Complementar - Análises"/>
      <sheetName val="FPP - Análises"/>
      <sheetName val="EC - Análises"/>
      <sheetName val="CTO - Análises"/>
      <sheetName val="MF - Análises"/>
      <sheetName val="Comercial - Análises"/>
      <sheetName val="Encargo Empreendedor - Análises"/>
      <sheetName val="Macro_Início"/>
      <sheetName val="FLCX Aluguel 2018"/>
      <sheetName val="FLCX Aluguel Orç"/>
      <sheetName val="FLCX Aluguel Forecast"/>
      <sheetName val="FLCX Cond 2018"/>
      <sheetName val="FLCX Cond Orç"/>
      <sheetName val="FLCX Cond Forecast"/>
      <sheetName val="FLCX FPP 2018"/>
      <sheetName val="FLCX FPP Orç"/>
      <sheetName val="FLCX FPP Forecast"/>
      <sheetName val="Aux. Gráficos"/>
      <sheetName val="análise"/>
      <sheetName val="Controle"/>
      <sheetName val="Balanço Geral"/>
      <sheetName val="GSB - PWR Gestão"/>
      <sheetName val="Validações de dados"/>
      <sheetName val="07.08.2019 (3)"/>
      <sheetName val="07.08.2019 (2)"/>
      <sheetName val="07.08.2019"/>
      <sheetName val="05.08.2019 PWR"/>
      <sheetName val="20.05.2019 PWR"/>
      <sheetName val="15.07.2019 Floripa"/>
      <sheetName val="31.05.2019 Floripa"/>
      <sheetName val="BEA Opened"/>
      <sheetName val="Premissas Gerais"/>
      <sheetName val="Branch Accounts"/>
      <sheetName val="2015 Daily Products"/>
      <sheetName val="WACC_VLT"/>
      <sheetName val="WACC_GRU"/>
      <sheetName val="Index_(2)"/>
      <sheetName val="2__Entity_Names"/>
    </sheetNames>
    <sheetDataSet>
      <sheetData sheetId="0" refreshError="1">
        <row r="4">
          <cell r="AR4">
            <v>0</v>
          </cell>
          <cell r="AY4">
            <v>0</v>
          </cell>
          <cell r="BG4">
            <v>0</v>
          </cell>
        </row>
        <row r="5">
          <cell r="AQ5">
            <v>35643</v>
          </cell>
          <cell r="AR5">
            <v>7.4666666666667325E-4</v>
          </cell>
          <cell r="AY5">
            <v>9.2302012183909099E-5</v>
          </cell>
          <cell r="BG5">
            <v>-4.762274704785581E-2</v>
          </cell>
        </row>
        <row r="6">
          <cell r="AQ6">
            <v>35646</v>
          </cell>
          <cell r="AR6">
            <v>1.4905550222221731E-3</v>
          </cell>
          <cell r="AY6">
            <v>9.2302012183909099E-5</v>
          </cell>
          <cell r="BG6">
            <v>-6.6500932256059658E-2</v>
          </cell>
        </row>
        <row r="7">
          <cell r="AQ7">
            <v>35647</v>
          </cell>
          <cell r="AR7">
            <v>2.2349963347887414E-3</v>
          </cell>
          <cell r="AY7">
            <v>8.3071810965495985E-4</v>
          </cell>
          <cell r="BG7">
            <v>-7.4891236793039148E-2</v>
          </cell>
        </row>
        <row r="8">
          <cell r="AQ8">
            <v>35648</v>
          </cell>
          <cell r="AR8">
            <v>2.9766502320764943E-3</v>
          </cell>
          <cell r="AY8">
            <v>1.015322134022556E-3</v>
          </cell>
          <cell r="BG8">
            <v>-2.711311373523928E-2</v>
          </cell>
        </row>
        <row r="9">
          <cell r="AQ9">
            <v>35649</v>
          </cell>
          <cell r="AR9">
            <v>3.722196208749029E-3</v>
          </cell>
          <cell r="AY9">
            <v>1.5691342071257885E-3</v>
          </cell>
          <cell r="BG9">
            <v>-2.7579241765071472E-2</v>
          </cell>
        </row>
        <row r="10">
          <cell r="AQ10">
            <v>35650</v>
          </cell>
        </row>
        <row r="11">
          <cell r="AQ11">
            <v>35653</v>
          </cell>
        </row>
        <row r="12">
          <cell r="AQ12">
            <v>35654</v>
          </cell>
        </row>
        <row r="13">
          <cell r="AQ13">
            <v>35655</v>
          </cell>
        </row>
        <row r="14">
          <cell r="AQ14">
            <v>35656</v>
          </cell>
        </row>
        <row r="15">
          <cell r="AQ15">
            <v>35657</v>
          </cell>
        </row>
        <row r="16">
          <cell r="AQ16">
            <v>35660</v>
          </cell>
        </row>
        <row r="17">
          <cell r="AQ17">
            <v>35661</v>
          </cell>
        </row>
        <row r="18">
          <cell r="AQ18">
            <v>35662</v>
          </cell>
        </row>
        <row r="19">
          <cell r="AQ19">
            <v>35663</v>
          </cell>
        </row>
        <row r="20">
          <cell r="AQ20">
            <v>35664</v>
          </cell>
        </row>
        <row r="21">
          <cell r="AQ21">
            <v>35667</v>
          </cell>
        </row>
        <row r="22">
          <cell r="AQ22">
            <v>35668</v>
          </cell>
        </row>
        <row r="23">
          <cell r="AQ23">
            <v>35669</v>
          </cell>
        </row>
        <row r="24">
          <cell r="AQ24">
            <v>35670</v>
          </cell>
        </row>
        <row r="25">
          <cell r="AQ25">
            <v>35671</v>
          </cell>
        </row>
        <row r="131">
          <cell r="Q131">
            <v>34515</v>
          </cell>
          <cell r="V131">
            <v>100</v>
          </cell>
          <cell r="W131">
            <v>100</v>
          </cell>
          <cell r="X131">
            <v>107.08333333333333</v>
          </cell>
        </row>
        <row r="132">
          <cell r="B132">
            <v>34519</v>
          </cell>
          <cell r="C132">
            <v>34519</v>
          </cell>
          <cell r="E132">
            <v>1.0039800000000001</v>
          </cell>
          <cell r="H132">
            <v>0.94</v>
          </cell>
          <cell r="Q132">
            <v>34519</v>
          </cell>
          <cell r="V132">
            <v>101.77536231884056</v>
          </cell>
          <cell r="W132">
            <v>100.36366666666669</v>
          </cell>
          <cell r="X132">
            <v>107.08333333333333</v>
          </cell>
        </row>
        <row r="133">
          <cell r="B133">
            <v>6</v>
          </cell>
          <cell r="C133">
            <v>34520</v>
          </cell>
          <cell r="E133">
            <v>1.0079925734000001</v>
          </cell>
          <cell r="H133">
            <v>0.93200000000000005</v>
          </cell>
          <cell r="Q133">
            <v>34520</v>
          </cell>
          <cell r="V133">
            <v>101.77536231884056</v>
          </cell>
          <cell r="W133">
            <v>100.76311406000004</v>
          </cell>
          <cell r="X133">
            <v>107.08333333333333</v>
          </cell>
        </row>
        <row r="134">
          <cell r="C134">
            <v>34521</v>
          </cell>
          <cell r="E134">
            <v>1.0120245436936002</v>
          </cell>
          <cell r="H134">
            <v>0.91500000000000004</v>
          </cell>
          <cell r="Q134">
            <v>34521</v>
          </cell>
          <cell r="V134">
            <v>101.77536231884056</v>
          </cell>
          <cell r="W134">
            <v>101.16583063919316</v>
          </cell>
          <cell r="X134">
            <v>107.08333333333333</v>
          </cell>
        </row>
        <row r="135">
          <cell r="C135">
            <v>34522</v>
          </cell>
          <cell r="E135">
            <v>1.0160422811320637</v>
          </cell>
          <cell r="H135">
            <v>0.91</v>
          </cell>
          <cell r="Q135">
            <v>34522</v>
          </cell>
          <cell r="V135">
            <v>101.77536231884056</v>
          </cell>
          <cell r="W135">
            <v>101.57049396174995</v>
          </cell>
          <cell r="X135">
            <v>107.08333333333333</v>
          </cell>
        </row>
        <row r="136">
          <cell r="C136">
            <v>34523</v>
          </cell>
          <cell r="E136">
            <v>1.0199946856056674</v>
          </cell>
          <cell r="H136">
            <v>0.92</v>
          </cell>
          <cell r="Q136">
            <v>34523</v>
          </cell>
          <cell r="V136">
            <v>101.77536231884056</v>
          </cell>
          <cell r="W136">
            <v>101.9737288227781</v>
          </cell>
          <cell r="X136">
            <v>107.08333333333333</v>
          </cell>
        </row>
        <row r="137">
          <cell r="C137">
            <v>34526</v>
          </cell>
          <cell r="E137">
            <v>1.0238264656412592</v>
          </cell>
          <cell r="H137">
            <v>0.92500000000000004</v>
          </cell>
          <cell r="Q137">
            <v>34526</v>
          </cell>
          <cell r="V137">
            <v>101.77536231884056</v>
          </cell>
          <cell r="W137">
            <v>102.37040662789869</v>
          </cell>
          <cell r="X137">
            <v>107.08333333333333</v>
          </cell>
        </row>
        <row r="138">
          <cell r="C138">
            <v>34527</v>
          </cell>
          <cell r="E138">
            <v>1.0277170062106959</v>
          </cell>
          <cell r="H138">
            <v>0.92</v>
          </cell>
          <cell r="Q138">
            <v>34527</v>
          </cell>
          <cell r="V138">
            <v>101.77536231884056</v>
          </cell>
          <cell r="W138">
            <v>102.75497812213081</v>
          </cell>
          <cell r="X138">
            <v>107.08333333333333</v>
          </cell>
        </row>
        <row r="139">
          <cell r="C139">
            <v>34528</v>
          </cell>
          <cell r="E139">
            <v>1.0316257565576508</v>
          </cell>
          <cell r="H139">
            <v>0.92</v>
          </cell>
          <cell r="Q139">
            <v>34528</v>
          </cell>
          <cell r="V139">
            <v>101.77536231884056</v>
          </cell>
          <cell r="W139">
            <v>103.1454470389949</v>
          </cell>
          <cell r="X139">
            <v>107.08333333333333</v>
          </cell>
        </row>
        <row r="140">
          <cell r="C140">
            <v>34529</v>
          </cell>
          <cell r="E140">
            <v>1.03549091439222</v>
          </cell>
          <cell r="H140">
            <v>0.92500000000000004</v>
          </cell>
          <cell r="Q140">
            <v>34529</v>
          </cell>
          <cell r="V140">
            <v>101.77536231884056</v>
          </cell>
          <cell r="W140">
            <v>103.53774355589988</v>
          </cell>
          <cell r="X140">
            <v>107.08333333333333</v>
          </cell>
        </row>
        <row r="141">
          <cell r="B141">
            <v>34530</v>
          </cell>
          <cell r="C141">
            <v>34530</v>
          </cell>
          <cell r="E141">
            <v>1.0390391965922039</v>
          </cell>
          <cell r="H141">
            <v>0.93500000000000005</v>
          </cell>
          <cell r="Q141">
            <v>34530</v>
          </cell>
          <cell r="V141">
            <v>101.77536231884056</v>
          </cell>
          <cell r="W141">
            <v>103.92566496842264</v>
          </cell>
          <cell r="X141">
            <v>107.08333333333333</v>
          </cell>
        </row>
        <row r="142">
          <cell r="C142">
            <v>34533</v>
          </cell>
          <cell r="E142">
            <v>1.0424922701888786</v>
          </cell>
          <cell r="H142">
            <v>0.93500000000000005</v>
          </cell>
          <cell r="Q142">
            <v>34533</v>
          </cell>
          <cell r="V142">
            <v>101.77536231884056</v>
          </cell>
          <cell r="W142">
            <v>104.2817835803811</v>
          </cell>
          <cell r="X142">
            <v>107.08333333333333</v>
          </cell>
        </row>
        <row r="143">
          <cell r="C143">
            <v>34534</v>
          </cell>
          <cell r="E143">
            <v>1.046012419087883</v>
          </cell>
          <cell r="H143">
            <v>0.93100000000000005</v>
          </cell>
          <cell r="Q143">
            <v>34534</v>
          </cell>
          <cell r="V143">
            <v>101.77536231884056</v>
          </cell>
          <cell r="W143">
            <v>104.62834670781324</v>
          </cell>
          <cell r="X143">
            <v>107.08333333333333</v>
          </cell>
        </row>
        <row r="144">
          <cell r="C144">
            <v>34535</v>
          </cell>
          <cell r="E144">
            <v>1.0495200473998911</v>
          </cell>
          <cell r="H144">
            <v>0.93200000000000005</v>
          </cell>
          <cell r="Q144">
            <v>34535</v>
          </cell>
          <cell r="V144">
            <v>101.77536231884056</v>
          </cell>
          <cell r="W144">
            <v>104.98164175852993</v>
          </cell>
          <cell r="X144">
            <v>107.08333333333333</v>
          </cell>
        </row>
        <row r="145">
          <cell r="C145">
            <v>34536</v>
          </cell>
          <cell r="E145">
            <v>1.0524202211308726</v>
          </cell>
          <cell r="H145">
            <v>0.93200000000000005</v>
          </cell>
          <cell r="Q145">
            <v>34536</v>
          </cell>
          <cell r="V145">
            <v>101.77536231884056</v>
          </cell>
          <cell r="W145">
            <v>105.33368019722687</v>
          </cell>
          <cell r="X145">
            <v>107.08333333333333</v>
          </cell>
        </row>
        <row r="146">
          <cell r="C146">
            <v>34537</v>
          </cell>
          <cell r="E146">
            <v>1.0549249812571642</v>
          </cell>
          <cell r="H146">
            <v>0.93500000000000005</v>
          </cell>
          <cell r="Q146">
            <v>34537</v>
          </cell>
          <cell r="V146">
            <v>101.77536231884056</v>
          </cell>
          <cell r="W146">
            <v>105.62475226683853</v>
          </cell>
          <cell r="X146">
            <v>107.08333333333333</v>
          </cell>
        </row>
        <row r="147">
          <cell r="C147">
            <v>34540</v>
          </cell>
          <cell r="E147">
            <v>1.0575095474612444</v>
          </cell>
          <cell r="H147">
            <v>0.93600000000000005</v>
          </cell>
          <cell r="Q147">
            <v>34540</v>
          </cell>
          <cell r="V147">
            <v>102.60869565217391</v>
          </cell>
          <cell r="W147">
            <v>105.87613917723361</v>
          </cell>
          <cell r="X147">
            <v>107.08333333333333</v>
          </cell>
        </row>
        <row r="148">
          <cell r="C148">
            <v>34541</v>
          </cell>
          <cell r="E148">
            <v>1.0599841198023037</v>
          </cell>
          <cell r="H148">
            <v>0.93400000000000005</v>
          </cell>
          <cell r="Q148">
            <v>34541</v>
          </cell>
          <cell r="V148">
            <v>103.44202898550724</v>
          </cell>
          <cell r="W148">
            <v>106.13553571821784</v>
          </cell>
          <cell r="X148">
            <v>107.08333333333333</v>
          </cell>
        </row>
        <row r="149">
          <cell r="C149">
            <v>34542</v>
          </cell>
          <cell r="E149">
            <v>1.0625846141762187</v>
          </cell>
          <cell r="H149">
            <v>0.93600000000000005</v>
          </cell>
          <cell r="Q149">
            <v>34542</v>
          </cell>
          <cell r="V149">
            <v>104.29347826086956</v>
          </cell>
          <cell r="W149">
            <v>106.38389287179847</v>
          </cell>
          <cell r="X149">
            <v>107.08333333333333</v>
          </cell>
        </row>
        <row r="150">
          <cell r="C150">
            <v>34543</v>
          </cell>
          <cell r="E150">
            <v>1.0648124999172748</v>
          </cell>
          <cell r="H150">
            <v>0.94</v>
          </cell>
          <cell r="Q150">
            <v>34543</v>
          </cell>
          <cell r="V150">
            <v>105.14492753623189</v>
          </cell>
          <cell r="W150">
            <v>106.64488802231062</v>
          </cell>
          <cell r="X150">
            <v>107.08333333333333</v>
          </cell>
        </row>
        <row r="151">
          <cell r="B151">
            <v>34544</v>
          </cell>
          <cell r="C151">
            <v>34544</v>
          </cell>
          <cell r="E151">
            <v>1.0667646561671231</v>
          </cell>
          <cell r="H151">
            <v>0.94</v>
          </cell>
          <cell r="Q151">
            <v>34544</v>
          </cell>
          <cell r="V151">
            <v>106.10507246376811</v>
          </cell>
          <cell r="W151">
            <v>106.8684868041974</v>
          </cell>
          <cell r="X151">
            <v>107.08333333333333</v>
          </cell>
        </row>
        <row r="152">
          <cell r="B152">
            <v>1.0416000000000001</v>
          </cell>
          <cell r="H152">
            <v>0.93200000000000005</v>
          </cell>
          <cell r="Q152">
            <v>34547</v>
          </cell>
          <cell r="X152">
            <v>107.08333333333333</v>
          </cell>
        </row>
        <row r="153">
          <cell r="H153">
            <v>0.91900000000000004</v>
          </cell>
        </row>
        <row r="154">
          <cell r="H154">
            <v>0.91</v>
          </cell>
        </row>
        <row r="155">
          <cell r="H155">
            <v>0.91</v>
          </cell>
        </row>
        <row r="156">
          <cell r="H156">
            <v>0.91200000000000003</v>
          </cell>
        </row>
        <row r="157">
          <cell r="H157">
            <v>0.90600000000000003</v>
          </cell>
        </row>
        <row r="158">
          <cell r="H158">
            <v>0.89100000000000001</v>
          </cell>
        </row>
        <row r="159">
          <cell r="H159">
            <v>0.89200000000000002</v>
          </cell>
        </row>
        <row r="160">
          <cell r="H160">
            <v>0.89400000000000002</v>
          </cell>
        </row>
        <row r="161">
          <cell r="H161">
            <v>0.90600000000000003</v>
          </cell>
        </row>
        <row r="162">
          <cell r="B162">
            <v>34561</v>
          </cell>
          <cell r="H162">
            <v>0.89400000000000002</v>
          </cell>
        </row>
        <row r="163">
          <cell r="H163">
            <v>0.89600000000000002</v>
          </cell>
        </row>
        <row r="164">
          <cell r="H164">
            <v>0.90100000000000002</v>
          </cell>
        </row>
        <row r="165">
          <cell r="H165">
            <v>0.89700000000000002</v>
          </cell>
        </row>
        <row r="166">
          <cell r="H166">
            <v>0.89400000000000002</v>
          </cell>
        </row>
        <row r="167">
          <cell r="H167">
            <v>0.88700000000000001</v>
          </cell>
        </row>
        <row r="168">
          <cell r="H168">
            <v>0.88800000000000001</v>
          </cell>
        </row>
        <row r="169">
          <cell r="H169">
            <v>0.88400000000000001</v>
          </cell>
        </row>
        <row r="170">
          <cell r="H170">
            <v>0.88800000000000001</v>
          </cell>
        </row>
        <row r="171">
          <cell r="H171">
            <v>0.88600000000000001</v>
          </cell>
        </row>
        <row r="172">
          <cell r="H172">
            <v>0.89600000000000002</v>
          </cell>
        </row>
        <row r="173">
          <cell r="H173">
            <v>0.88700000000000001</v>
          </cell>
        </row>
        <row r="174">
          <cell r="B174">
            <v>34577</v>
          </cell>
          <cell r="H174">
            <v>0.89</v>
          </cell>
        </row>
        <row r="175">
          <cell r="B175">
            <v>1.0383</v>
          </cell>
          <cell r="H175">
            <v>0.88500000000000001</v>
          </cell>
        </row>
        <row r="176">
          <cell r="H176">
            <v>0.88700000000000001</v>
          </cell>
        </row>
        <row r="177">
          <cell r="H177">
            <v>0.89200000000000002</v>
          </cell>
        </row>
        <row r="178">
          <cell r="H178">
            <v>0.88600000000000001</v>
          </cell>
        </row>
        <row r="179">
          <cell r="H179">
            <v>0.88100000000000001</v>
          </cell>
        </row>
        <row r="180">
          <cell r="H180">
            <v>0.872</v>
          </cell>
        </row>
        <row r="181">
          <cell r="H181">
            <v>0.85099999999999998</v>
          </cell>
        </row>
        <row r="182">
          <cell r="H182">
            <v>0.86</v>
          </cell>
        </row>
        <row r="183">
          <cell r="H183">
            <v>0.85499999999999998</v>
          </cell>
        </row>
        <row r="184">
          <cell r="B184">
            <v>34592</v>
          </cell>
          <cell r="H184">
            <v>0.85699999999999998</v>
          </cell>
        </row>
        <row r="185">
          <cell r="H185">
            <v>0.85699999999999998</v>
          </cell>
        </row>
        <row r="186">
          <cell r="H186">
            <v>0.85399999999999998</v>
          </cell>
        </row>
        <row r="187">
          <cell r="H187">
            <v>0.85399999999999998</v>
          </cell>
        </row>
        <row r="188">
          <cell r="H188">
            <v>0.85699999999999998</v>
          </cell>
        </row>
        <row r="189">
          <cell r="H189">
            <v>0.85499999999999998</v>
          </cell>
        </row>
        <row r="190">
          <cell r="H190">
            <v>0.85699999999999998</v>
          </cell>
        </row>
        <row r="191">
          <cell r="H191">
            <v>0.86199999999999999</v>
          </cell>
        </row>
        <row r="192">
          <cell r="H192">
            <v>0.86799999999999999</v>
          </cell>
        </row>
        <row r="193">
          <cell r="H193">
            <v>0.86199999999999999</v>
          </cell>
        </row>
        <row r="194">
          <cell r="H194">
            <v>0.86099999999999999</v>
          </cell>
        </row>
        <row r="195">
          <cell r="B195">
            <v>34607</v>
          </cell>
          <cell r="H195">
            <v>0.85299999999999998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>
        <row r="132">
          <cell r="B132">
            <v>42496</v>
          </cell>
        </row>
      </sheetData>
      <sheetData sheetId="118">
        <row r="132">
          <cell r="B132">
            <v>42496</v>
          </cell>
        </row>
      </sheetData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32">
          <cell r="B132">
            <v>42496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>
        <row r="131">
          <cell r="Q131">
            <v>0</v>
          </cell>
        </row>
      </sheetData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JAN95"/>
      <sheetName val="Plan1"/>
      <sheetName val="Plan2"/>
      <sheetName val="Plan3"/>
      <sheetName val="Jan"/>
      <sheetName val="Empresas e Datas"/>
      <sheetName val="Empresas_e_Datas"/>
      <sheetName val="Empresas_e_Datas1"/>
    </sheetNames>
    <sheetDataSet>
      <sheetData sheetId="0" refreshError="1">
        <row r="7">
          <cell r="A7" t="str">
            <v>DISCRIMINAÇÃO</v>
          </cell>
        </row>
        <row r="9">
          <cell r="A9" t="str">
            <v>RESIDENCIAL (B)</v>
          </cell>
        </row>
        <row r="11">
          <cell r="A11" t="str">
            <v xml:space="preserve">  16 a 30</v>
          </cell>
        </row>
        <row r="12">
          <cell r="A12" t="str">
            <v xml:space="preserve">  31 a 50</v>
          </cell>
        </row>
        <row r="13">
          <cell r="A13" t="str">
            <v xml:space="preserve">  51 a 100</v>
          </cell>
        </row>
        <row r="14">
          <cell r="A14" t="str">
            <v xml:space="preserve"> 101 a 150</v>
          </cell>
        </row>
        <row r="15">
          <cell r="A15" t="str">
            <v xml:space="preserve"> 151 a 200</v>
          </cell>
        </row>
        <row r="16">
          <cell r="A16" t="str">
            <v xml:space="preserve"> 201 a 300</v>
          </cell>
        </row>
        <row r="17">
          <cell r="A17" t="str">
            <v xml:space="preserve"> 301 a 400</v>
          </cell>
        </row>
        <row r="18">
          <cell r="A18" t="str">
            <v xml:space="preserve"> 401 a 500</v>
          </cell>
        </row>
        <row r="19">
          <cell r="A19" t="str">
            <v xml:space="preserve"> 501 a 1000</v>
          </cell>
        </row>
        <row r="20">
          <cell r="A20" t="str">
            <v xml:space="preserve">   &gt;   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mb-pac"/>
      <sheetName val="hedg-boz"/>
      <sheetName val="cdb-aac"/>
      <sheetName val="exp-nac"/>
      <sheetName val="NAC-DI"/>
      <sheetName val="norchem"/>
      <sheetName val="ICATU"/>
      <sheetName val="BAMERINDUS"/>
      <sheetName val="ICATU COM."/>
      <sheetName val="MC-PROV"/>
      <sheetName val="Plan18"/>
      <sheetName val="Plan17"/>
      <sheetName val="MUTUO-0695"/>
      <sheetName val="daily95"/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A4"/>
      <sheetName val="SOC.INSTRUMENTALES"/>
      <sheetName val="ce"/>
      <sheetName val="CASHMAY"/>
      <sheetName val="Parâmetros"/>
      <sheetName val="Translation"/>
      <sheetName val="base de dados"/>
      <sheetName val="Lista CC"/>
      <sheetName val="Base Centro de Custo"/>
      <sheetName val="Fixed Assets"/>
      <sheetName val="SERIES CDI E PTAX"/>
      <sheetName val="Data-sheet"/>
      <sheetName val="SELIC"/>
      <sheetName val="Sheet1"/>
      <sheetName val="M1.4 - Empréstimos"/>
      <sheetName val="ICATU_COM_"/>
      <sheetName val="FINANCIAMENTO COFACE SUDAMERIS"/>
      <sheetName val="LX"/>
      <sheetName val="Mov.US$ nov a mar"/>
      <sheetName val="BD_BEBED"/>
      <sheetName val="BIO"/>
      <sheetName val="EMBAL_BEBED"/>
      <sheetName val="FR_BEBED"/>
      <sheetName val="GL_BEBED"/>
      <sheetName val="GRANEL_BEB"/>
      <sheetName val="Nypro_Bebed"/>
      <sheetName val="MT_BEBED"/>
      <sheetName val="Multi-K"/>
      <sheetName val="GRA_BEBED"/>
      <sheetName val="TB_BEBED"/>
      <sheetName val="SALES98"/>
      <sheetName val="RAC"/>
      <sheetName val="PRINCIPAL"/>
      <sheetName val="Feuil3"/>
      <sheetName val="10"/>
      <sheetName val="Feuil2"/>
      <sheetName val="VAS (3)"/>
      <sheetName val="VC1 (3)"/>
      <sheetName val="ASSINATURA (3)"/>
      <sheetName val="VAS BSE (2)"/>
      <sheetName val="VC1 BSE (2)"/>
      <sheetName val="ASSINATURA BSE (2)"/>
      <sheetName val="Acerto do GSM"/>
      <sheetName val="Estorno da Fraude"/>
      <sheetName val="VAS (2)"/>
      <sheetName val="VC1 (2)"/>
      <sheetName val="ASSINATURA (2)"/>
      <sheetName val="&lt;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&gt;"/>
      <sheetName val="Total"/>
      <sheetName val="Geral"/>
      <sheetName val="International Roaming"/>
      <sheetName val="VAS"/>
      <sheetName val="ASSINATURA"/>
      <sheetName val="VC1"/>
      <sheetName val="Vas BCP"/>
      <sheetName val="VAS BSE"/>
      <sheetName val="VC1 BSE"/>
      <sheetName val="ASSINATURA BSE"/>
      <sheetName val="Anual"/>
      <sheetName val="tess GSM Abr  Jun"/>
      <sheetName val="STEMAR GSM Abr  Jun"/>
      <sheetName val="AMERICEL GSM Abr  Jun"/>
      <sheetName val="TELET E ALBRA"/>
      <sheetName val="ATL GSM Abr  Jun"/>
      <sheetName val="ICATU_COM_1"/>
      <sheetName val="SOC_INSTRUMENTALES"/>
      <sheetName val="base_de_dados"/>
      <sheetName val="Fixed_Assets"/>
      <sheetName val="SERIES_CDI_E_PTAX"/>
      <sheetName val="M1_4_-_Empréstimos"/>
      <sheetName val="FINANCIAMENTO_COFACE_SUDAMERIS"/>
      <sheetName val="Mov_US$_nov_a_mar"/>
      <sheetName val="Volume"/>
      <sheetName val="Storage"/>
      <sheetName val="COMPLETO"/>
      <sheetName val="F5 - Saldo final Inventário"/>
      <sheetName val="XREF"/>
      <sheetName val="Circul. e Concil. 31.12.02"/>
      <sheetName val="ICATU_COM_2"/>
      <sheetName val="SOC_INSTRUMENTALES1"/>
      <sheetName val="base_de_dados1"/>
      <sheetName val="Fixed_Assets1"/>
      <sheetName val="SERIES_CDI_E_PTAX1"/>
      <sheetName val="M1_4_-_Empréstimos1"/>
      <sheetName val="FINANCIAMENTO_COFACE_SUDAMERIS1"/>
      <sheetName val="Mov_US$_nov_a_mar1"/>
      <sheetName val="Merc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2001_Compra MWh"/>
      <sheetName val="BAL2001_Compra kW"/>
      <sheetName val="BAL2001_Venda MWh"/>
      <sheetName val="BAL2001Perdas"/>
      <sheetName val="iperda2001"/>
      <sheetName val="ANALI2001"/>
      <sheetName val="Ramo industrial"/>
      <sheetName val="GTEAIN2001"/>
      <sheetName val="GTEANC2001"/>
      <sheetName val="Ramo comercial"/>
      <sheetName val="GTEACO2001"/>
      <sheetName val="GTEANCCO2001 "/>
      <sheetName val="CONNT2001 "/>
      <sheetName val="NCNT2001"/>
      <sheetName val="FAIXCON2001"/>
      <sheetName val="FAIXNC20010"/>
      <sheetName val="ANNC2001"/>
      <sheetName val="INDI2001"/>
      <sheetName val="Quadro do Bal"/>
      <sheetName val="PDD 05_06"/>
      <sheetName val="VDADOS"/>
      <sheetName val="Plan2"/>
      <sheetName val="Validação"/>
      <sheetName val="Saldo_Caixa"/>
      <sheetName val="Balanço Energético Agosto2001 "/>
      <sheetName val="FL CX Dir"/>
      <sheetName val="Listas"/>
      <sheetName val="Empresas"/>
      <sheetName val="Legenda"/>
      <sheetName val="Base"/>
      <sheetName val="Aux"/>
      <sheetName val="Balanço"/>
      <sheetName val="Lista empresas SAP x BPC"/>
      <sheetName val="Auxiliar"/>
      <sheetName val="Tabelas"/>
      <sheetName val="55.1."/>
      <sheetName val="55.2"/>
      <sheetName val="55.B"/>
      <sheetName val="55.4"/>
      <sheetName val="56"/>
      <sheetName val="57.A"/>
      <sheetName val="57"/>
      <sheetName val="58"/>
      <sheetName val="DRE"/>
      <sheetName val="01 Rev e Reaj Tarifários"/>
      <sheetName val="PG_Absoluto"/>
      <sheetName val="VA e VD OAR"/>
      <sheetName val="ICATU"/>
      <sheetName val="BAL2001_Compra_MWh"/>
      <sheetName val="BAL2001_Compra_kW"/>
      <sheetName val="BAL2001_Venda_MWh"/>
      <sheetName val="Ramo_industrial"/>
      <sheetName val="Ramo_comercial"/>
      <sheetName val="GTEANCCO2001_"/>
      <sheetName val="CONNT2001_"/>
      <sheetName val="Quadro_do_Bal"/>
      <sheetName val="PDD_05_06"/>
      <sheetName val="Balanço_Energético_Agosto2001_"/>
      <sheetName val="FL_CX_Dir"/>
      <sheetName val="Aeronaves"/>
      <sheetName val="U1"/>
      <sheetName val="Cos and taxes"/>
      <sheetName val="Q3_4"/>
      <sheetName val="G_LINHAS (Dados)"/>
      <sheetName val="Cutoff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 xml:space="preserve">INDUSTRIAL  </v>
          </cell>
          <cell r="B4">
            <v>99</v>
          </cell>
          <cell r="C4">
            <v>133753.64199999999</v>
          </cell>
          <cell r="D4">
            <v>144419.60699999999</v>
          </cell>
          <cell r="E4">
            <v>140945.48199999999</v>
          </cell>
          <cell r="F4">
            <v>144365.98199999999</v>
          </cell>
          <cell r="G4">
            <v>142073.09</v>
          </cell>
          <cell r="H4">
            <v>150638.239</v>
          </cell>
          <cell r="I4">
            <v>145184.514</v>
          </cell>
          <cell r="J4">
            <v>147534.133</v>
          </cell>
          <cell r="K4">
            <v>149810.85699999999</v>
          </cell>
          <cell r="L4">
            <v>147978.45300000001</v>
          </cell>
          <cell r="M4">
            <v>155729.432</v>
          </cell>
          <cell r="N4">
            <v>155814.239</v>
          </cell>
        </row>
        <row r="5">
          <cell r="B5">
            <v>2000</v>
          </cell>
          <cell r="C5">
            <v>142254.16099999999</v>
          </cell>
          <cell r="D5">
            <v>153745.87</v>
          </cell>
          <cell r="E5">
            <v>156219.777</v>
          </cell>
          <cell r="F5">
            <v>151612.88</v>
          </cell>
          <cell r="G5">
            <v>148530.74900000001</v>
          </cell>
          <cell r="H5">
            <v>154657.78700000001</v>
          </cell>
          <cell r="I5">
            <v>152278.47899999999</v>
          </cell>
          <cell r="J5">
            <v>156060.02100000001</v>
          </cell>
          <cell r="K5">
            <v>161379.348</v>
          </cell>
          <cell r="L5">
            <v>159832.02600000001</v>
          </cell>
          <cell r="M5">
            <v>168346.745</v>
          </cell>
          <cell r="N5">
            <v>158521.39300000001</v>
          </cell>
        </row>
        <row r="6">
          <cell r="B6">
            <v>2001</v>
          </cell>
          <cell r="C6">
            <v>155518.63200000001</v>
          </cell>
          <cell r="D6">
            <v>156217.639</v>
          </cell>
          <cell r="E6">
            <v>156728.89499999999</v>
          </cell>
          <cell r="F6">
            <v>160830.18100000001</v>
          </cell>
          <cell r="G6">
            <v>168589.15400000001</v>
          </cell>
          <cell r="H6">
            <v>132005.98000000001</v>
          </cell>
          <cell r="I6">
            <v>136638.05499999999</v>
          </cell>
          <cell r="J6">
            <v>129112.45699999999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12">
          <cell r="A12" t="str">
            <v>RESIDENCIAL</v>
          </cell>
          <cell r="B12">
            <v>99</v>
          </cell>
          <cell r="C12">
            <v>218458.595</v>
          </cell>
          <cell r="D12">
            <v>217490.33</v>
          </cell>
          <cell r="E12">
            <v>214085.88200000001</v>
          </cell>
          <cell r="F12">
            <v>230907.03099999999</v>
          </cell>
          <cell r="G12">
            <v>219377.39</v>
          </cell>
          <cell r="H12">
            <v>201669.64799999999</v>
          </cell>
          <cell r="I12">
            <v>198182.228</v>
          </cell>
          <cell r="J12">
            <v>188303.59400000001</v>
          </cell>
          <cell r="K12">
            <v>198250.54199999999</v>
          </cell>
          <cell r="L12">
            <v>198474.965</v>
          </cell>
          <cell r="M12">
            <v>213995.86300000001</v>
          </cell>
          <cell r="N12">
            <v>214654.848</v>
          </cell>
        </row>
        <row r="13">
          <cell r="B13">
            <v>2000</v>
          </cell>
          <cell r="C13">
            <v>215171.503</v>
          </cell>
          <cell r="D13">
            <v>231772.14199999999</v>
          </cell>
          <cell r="E13">
            <v>235067.40700000001</v>
          </cell>
          <cell r="F13">
            <v>229647.71299999999</v>
          </cell>
          <cell r="G13">
            <v>219934.25200000001</v>
          </cell>
          <cell r="H13">
            <v>215527.99400000001</v>
          </cell>
          <cell r="I13">
            <v>207824.81899999999</v>
          </cell>
          <cell r="J13">
            <v>204012.886</v>
          </cell>
          <cell r="K13">
            <v>206865.70800000001</v>
          </cell>
          <cell r="L13">
            <v>207209.79800000001</v>
          </cell>
          <cell r="M13">
            <v>224154.948</v>
          </cell>
          <cell r="N13">
            <v>231037.51500000001</v>
          </cell>
        </row>
        <row r="14">
          <cell r="B14">
            <v>2001</v>
          </cell>
          <cell r="C14">
            <v>233005.41699999999</v>
          </cell>
          <cell r="D14">
            <v>227001.421</v>
          </cell>
          <cell r="E14">
            <v>240969.31200000001</v>
          </cell>
          <cell r="F14">
            <v>242245.014</v>
          </cell>
          <cell r="G14">
            <v>230153.78599999999</v>
          </cell>
          <cell r="H14">
            <v>193928.59599999999</v>
          </cell>
          <cell r="I14">
            <v>152907.35</v>
          </cell>
          <cell r="J14">
            <v>148749.12899999999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21">
          <cell r="A21" t="str">
            <v>COMERCIAL</v>
          </cell>
          <cell r="B21">
            <v>99</v>
          </cell>
          <cell r="C21">
            <v>112463.56299999999</v>
          </cell>
          <cell r="D21">
            <v>109017.762</v>
          </cell>
          <cell r="E21">
            <v>111522.75</v>
          </cell>
          <cell r="F21">
            <v>118713.65</v>
          </cell>
          <cell r="G21">
            <v>114052.808</v>
          </cell>
          <cell r="H21">
            <v>107539.63099999999</v>
          </cell>
          <cell r="I21">
            <v>107269.315</v>
          </cell>
          <cell r="J21">
            <v>103941.999</v>
          </cell>
          <cell r="K21">
            <v>108556.861</v>
          </cell>
          <cell r="L21">
            <v>111433.59600000001</v>
          </cell>
          <cell r="M21">
            <v>119407.68399999999</v>
          </cell>
          <cell r="N21">
            <v>120007.838</v>
          </cell>
        </row>
        <row r="22">
          <cell r="B22">
            <v>2000</v>
          </cell>
          <cell r="C22">
            <v>120263.65300000001</v>
          </cell>
          <cell r="D22">
            <v>122275.802</v>
          </cell>
          <cell r="E22">
            <v>127182.753</v>
          </cell>
          <cell r="F22">
            <v>124675.583</v>
          </cell>
          <cell r="G22">
            <v>118148.91099999999</v>
          </cell>
          <cell r="H22">
            <v>120971.46799999999</v>
          </cell>
          <cell r="I22">
            <v>115341.889</v>
          </cell>
          <cell r="J22">
            <v>112336.709</v>
          </cell>
          <cell r="K22">
            <v>119069.628</v>
          </cell>
          <cell r="L22">
            <v>117866.136</v>
          </cell>
          <cell r="M22">
            <v>123301.469</v>
          </cell>
          <cell r="N22">
            <v>130784.90399999999</v>
          </cell>
        </row>
        <row r="23">
          <cell r="B23">
            <v>2001</v>
          </cell>
          <cell r="C23">
            <v>128780.37300000001</v>
          </cell>
          <cell r="D23">
            <v>128695.50900000001</v>
          </cell>
          <cell r="E23">
            <v>129738.83199999999</v>
          </cell>
          <cell r="F23">
            <v>130125.549</v>
          </cell>
          <cell r="G23">
            <v>125773.30499999999</v>
          </cell>
          <cell r="H23">
            <v>99430.914000000004</v>
          </cell>
          <cell r="I23">
            <v>83848.317999999999</v>
          </cell>
          <cell r="J23">
            <v>81649.231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30">
          <cell r="A30" t="str">
            <v>OUTRAS CLASSES</v>
          </cell>
          <cell r="B30">
            <v>99</v>
          </cell>
          <cell r="C30">
            <v>119260.269</v>
          </cell>
          <cell r="D30">
            <v>111631.799</v>
          </cell>
          <cell r="E30">
            <v>112335.712</v>
          </cell>
          <cell r="F30">
            <v>116549.436</v>
          </cell>
          <cell r="G30">
            <v>113735.03999999999</v>
          </cell>
          <cell r="H30">
            <v>115823.76</v>
          </cell>
          <cell r="I30">
            <v>114906.451</v>
          </cell>
          <cell r="J30">
            <v>110427.51300000001</v>
          </cell>
          <cell r="K30">
            <v>115302.348</v>
          </cell>
          <cell r="L30">
            <v>117114.329</v>
          </cell>
          <cell r="M30">
            <v>117823.48699999999</v>
          </cell>
          <cell r="N30">
            <v>113406.132</v>
          </cell>
        </row>
        <row r="31">
          <cell r="B31">
            <v>2000</v>
          </cell>
          <cell r="C31">
            <v>117161.79</v>
          </cell>
          <cell r="D31">
            <v>115478.893</v>
          </cell>
          <cell r="E31">
            <v>114575.38499999999</v>
          </cell>
          <cell r="F31">
            <v>118351.37699999999</v>
          </cell>
          <cell r="G31">
            <v>118633.993</v>
          </cell>
          <cell r="H31">
            <v>121590.97100000001</v>
          </cell>
          <cell r="I31">
            <v>124170.47</v>
          </cell>
          <cell r="J31">
            <v>126637.58199999999</v>
          </cell>
          <cell r="K31">
            <v>130375.08</v>
          </cell>
          <cell r="L31">
            <v>129958.38800000001</v>
          </cell>
          <cell r="M31">
            <v>130476.742</v>
          </cell>
          <cell r="N31">
            <v>133810.641</v>
          </cell>
        </row>
        <row r="32">
          <cell r="B32">
            <v>2001</v>
          </cell>
          <cell r="C32">
            <v>131931.93900000001</v>
          </cell>
          <cell r="D32">
            <v>135554.95699999999</v>
          </cell>
          <cell r="E32">
            <v>129024.228</v>
          </cell>
          <cell r="F32">
            <v>136346.88399999999</v>
          </cell>
          <cell r="G32">
            <v>133462.258</v>
          </cell>
          <cell r="H32">
            <v>120321.639</v>
          </cell>
          <cell r="I32">
            <v>100768.58</v>
          </cell>
          <cell r="J32">
            <v>101548.91800000001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1"/>
      <sheetName val="Q2_1"/>
      <sheetName val="Q2_2"/>
      <sheetName val="Q2_3"/>
      <sheetName val="Q2_4"/>
      <sheetName val="Q2_5"/>
      <sheetName val="Q2_6"/>
      <sheetName val="Q2_7"/>
      <sheetName val="Q2_8"/>
      <sheetName val="Q2_9"/>
      <sheetName val="Q2_10"/>
      <sheetName val="Q2_11"/>
      <sheetName val="Q2_12"/>
      <sheetName val="Q2_13"/>
      <sheetName val="Q2_14"/>
      <sheetName val="Q2_15"/>
      <sheetName val="Q2_16"/>
      <sheetName val="Q2_17"/>
      <sheetName val="Q2_18"/>
      <sheetName val="Q2_19"/>
      <sheetName val="Q2_20"/>
      <sheetName val="Fonte de Gráficos"/>
      <sheetName val="Configuração"/>
      <sheetName val="PG_Absoluto"/>
      <sheetName val="Fonte_de_Gráficos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/>
  </sheetPr>
  <dimension ref="A1:AH332"/>
  <sheetViews>
    <sheetView showGridLines="0" tabSelected="1" zoomScale="85" zoomScaleNormal="85" workbookViewId="0">
      <pane ySplit="6" topLeftCell="A7" activePane="bottomLeft" state="frozen"/>
      <selection activeCell="B18" sqref="B18"/>
      <selection pane="bottomLeft" activeCell="B218" sqref="B218"/>
    </sheetView>
  </sheetViews>
  <sheetFormatPr defaultColWidth="9.1796875" defaultRowHeight="12.5" x14ac:dyDescent="0.25"/>
  <cols>
    <col min="1" max="1" width="15.54296875" style="3" bestFit="1" customWidth="1"/>
    <col min="2" max="2" width="22.7265625" style="3" customWidth="1"/>
    <col min="3" max="3" width="22.26953125" style="3" customWidth="1"/>
    <col min="4" max="5" width="7.26953125" style="3" bestFit="1" customWidth="1"/>
    <col min="6" max="6" width="8.54296875" style="3" bestFit="1" customWidth="1"/>
    <col min="7" max="7" width="7.26953125" style="3" bestFit="1" customWidth="1"/>
    <col min="8" max="9" width="7.26953125" style="3" customWidth="1"/>
    <col min="10" max="10" width="8.54296875" style="89" bestFit="1" customWidth="1"/>
    <col min="11" max="12" width="8.08984375" style="3" bestFit="1" customWidth="1"/>
    <col min="13" max="14" width="10.81640625" style="3" bestFit="1" customWidth="1"/>
    <col min="15" max="34" width="9.1796875" style="65"/>
    <col min="35" max="16384" width="9.1796875" style="3"/>
  </cols>
  <sheetData>
    <row r="1" spans="1:34" ht="14.5" x14ac:dyDescent="0.35">
      <c r="A1" s="1" t="s">
        <v>79</v>
      </c>
      <c r="B1" s="2"/>
      <c r="E1" s="4"/>
      <c r="J1"/>
      <c r="K1"/>
      <c r="L1"/>
      <c r="M1"/>
      <c r="N1"/>
    </row>
    <row r="2" spans="1:34" ht="14.5" x14ac:dyDescent="0.35">
      <c r="A2" s="2" t="s">
        <v>0</v>
      </c>
      <c r="B2" s="2" t="s">
        <v>80</v>
      </c>
      <c r="E2" s="5"/>
      <c r="J2"/>
      <c r="K2"/>
      <c r="L2"/>
      <c r="M2"/>
      <c r="N2"/>
    </row>
    <row r="3" spans="1:34" ht="14.5" x14ac:dyDescent="0.35">
      <c r="A3" s="6" t="s">
        <v>81</v>
      </c>
      <c r="B3" s="7">
        <v>44377</v>
      </c>
      <c r="E3" s="5"/>
      <c r="J3"/>
      <c r="K3"/>
      <c r="L3"/>
      <c r="M3"/>
      <c r="N3"/>
    </row>
    <row r="4" spans="1:34" ht="14.5" x14ac:dyDescent="0.35">
      <c r="J4"/>
      <c r="K4"/>
      <c r="L4"/>
      <c r="M4"/>
      <c r="N4"/>
    </row>
    <row r="5" spans="1:34" ht="15" customHeight="1" thickBot="1" x14ac:dyDescent="0.4">
      <c r="A5" s="9" t="s">
        <v>1</v>
      </c>
      <c r="B5" s="95"/>
      <c r="C5" s="95"/>
      <c r="D5" s="95"/>
      <c r="J5"/>
      <c r="N5"/>
    </row>
    <row r="6" spans="1:34" s="12" customFormat="1" ht="30" customHeight="1" thickBot="1" x14ac:dyDescent="0.4">
      <c r="A6" s="10" t="s">
        <v>82</v>
      </c>
      <c r="B6" s="10" t="s">
        <v>83</v>
      </c>
      <c r="C6" s="11" t="s">
        <v>4</v>
      </c>
      <c r="D6" s="10">
        <v>2021</v>
      </c>
      <c r="E6" s="10">
        <v>2022</v>
      </c>
      <c r="F6" s="10">
        <v>2023</v>
      </c>
      <c r="G6" s="10">
        <v>2024</v>
      </c>
      <c r="H6" s="10">
        <v>2025</v>
      </c>
      <c r="I6" s="10">
        <v>2026</v>
      </c>
      <c r="J6" s="10" t="s">
        <v>84</v>
      </c>
      <c r="K6" s="10" t="s">
        <v>85</v>
      </c>
      <c r="L6" s="10" t="s">
        <v>86</v>
      </c>
      <c r="M6" s="10" t="s">
        <v>5</v>
      </c>
      <c r="N6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s="12" customFormat="1" ht="14.5" x14ac:dyDescent="0.35">
      <c r="A7" s="13" t="s">
        <v>6</v>
      </c>
      <c r="B7" s="14" t="s">
        <v>87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7">
        <f>M8+M12+M15+M22+M24+M30</f>
        <v>5178.3933332429942</v>
      </c>
      <c r="N7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1:34" s="12" customFormat="1" ht="14.5" x14ac:dyDescent="0.35">
      <c r="A8" s="13"/>
      <c r="B8" s="18" t="s">
        <v>88</v>
      </c>
      <c r="C8" s="19" t="s">
        <v>7</v>
      </c>
      <c r="D8" s="20">
        <f t="shared" ref="D8:L8" si="0">SUM(D9:D11)</f>
        <v>480.9199726199999</v>
      </c>
      <c r="E8" s="20">
        <f t="shared" si="0"/>
        <v>492.25227274999975</v>
      </c>
      <c r="F8" s="20">
        <f t="shared" si="0"/>
        <v>321.42500000000001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1">
        <f>SUM(M9:M11)</f>
        <v>1294.5972453699997</v>
      </c>
      <c r="N8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s="12" customFormat="1" ht="14.5" x14ac:dyDescent="0.35">
      <c r="A9" s="12" t="s">
        <v>8</v>
      </c>
      <c r="B9" s="22"/>
      <c r="C9" s="24">
        <v>1.1180000000000001</v>
      </c>
      <c r="D9" s="25">
        <v>0.23698114999999781</v>
      </c>
      <c r="E9" s="25">
        <v>74.174999999999997</v>
      </c>
      <c r="F9" s="25">
        <v>321.42500000000001</v>
      </c>
      <c r="G9" s="25">
        <v>0</v>
      </c>
      <c r="H9" s="25">
        <v>0</v>
      </c>
      <c r="I9" s="25">
        <v>0</v>
      </c>
      <c r="J9" s="26">
        <v>0</v>
      </c>
      <c r="K9" s="25">
        <v>0</v>
      </c>
      <c r="L9" s="25">
        <v>0</v>
      </c>
      <c r="M9" s="27">
        <f>SUM(D9:L9)</f>
        <v>395.83698114999999</v>
      </c>
      <c r="N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4" s="12" customFormat="1" ht="14.5" x14ac:dyDescent="0.35">
      <c r="A10" s="12" t="s">
        <v>9</v>
      </c>
      <c r="B10" s="22"/>
      <c r="C10" s="24">
        <v>1.1399999999999999</v>
      </c>
      <c r="D10" s="25">
        <v>280.64565042999988</v>
      </c>
      <c r="E10" s="25">
        <v>418.07727274999974</v>
      </c>
      <c r="F10" s="25">
        <v>0</v>
      </c>
      <c r="G10" s="25">
        <v>0</v>
      </c>
      <c r="H10" s="25">
        <v>0</v>
      </c>
      <c r="I10" s="25">
        <v>0</v>
      </c>
      <c r="J10" s="26">
        <v>0</v>
      </c>
      <c r="K10" s="25">
        <v>0</v>
      </c>
      <c r="L10" s="25">
        <v>0</v>
      </c>
      <c r="M10" s="27">
        <f>SUM(D10:L10)</f>
        <v>698.72292317999961</v>
      </c>
      <c r="N10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4" s="12" customFormat="1" ht="14.5" x14ac:dyDescent="0.35">
      <c r="A11" s="12" t="s">
        <v>10</v>
      </c>
      <c r="B11" s="22"/>
      <c r="C11" s="24">
        <v>1.157</v>
      </c>
      <c r="D11" s="25">
        <v>200.03734104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6">
        <v>0</v>
      </c>
      <c r="K11" s="25">
        <v>0</v>
      </c>
      <c r="L11" s="25">
        <v>0</v>
      </c>
      <c r="M11" s="27">
        <f>SUM(D11:L11)</f>
        <v>200.03734104</v>
      </c>
      <c r="N11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s="12" customFormat="1" ht="14.5" x14ac:dyDescent="0.35">
      <c r="A12" s="28"/>
      <c r="B12" s="18" t="s">
        <v>11</v>
      </c>
      <c r="C12" s="19" t="s">
        <v>12</v>
      </c>
      <c r="D12" s="29">
        <f t="shared" ref="D12:L12" si="1">SUM(D13:D14)</f>
        <v>8.3264969799999964</v>
      </c>
      <c r="E12" s="29">
        <f t="shared" si="1"/>
        <v>0</v>
      </c>
      <c r="F12" s="29">
        <f t="shared" si="1"/>
        <v>1000</v>
      </c>
      <c r="G12" s="29">
        <f t="shared" si="1"/>
        <v>0</v>
      </c>
      <c r="H12" s="29"/>
      <c r="I12" s="29"/>
      <c r="J12" s="29">
        <f t="shared" si="1"/>
        <v>0</v>
      </c>
      <c r="K12" s="29">
        <f t="shared" si="1"/>
        <v>0</v>
      </c>
      <c r="L12" s="29">
        <f t="shared" si="1"/>
        <v>0</v>
      </c>
      <c r="M12" s="30">
        <f>SUM(M13:M14)</f>
        <v>1008.32649698</v>
      </c>
      <c r="N1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ht="14.5" x14ac:dyDescent="0.35">
      <c r="A13" s="12" t="s">
        <v>13</v>
      </c>
      <c r="C13" s="23">
        <v>1.0999999999999999E-2</v>
      </c>
      <c r="D13" s="25">
        <v>4.4312962699999963</v>
      </c>
      <c r="E13" s="25">
        <v>0</v>
      </c>
      <c r="F13" s="25">
        <v>543.03300000000002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7">
        <f>SUM(D13:L13)</f>
        <v>547.46429626999998</v>
      </c>
      <c r="N13"/>
    </row>
    <row r="14" spans="1:34" ht="14.5" x14ac:dyDescent="0.35">
      <c r="A14" s="12" t="s">
        <v>14</v>
      </c>
      <c r="B14" s="22"/>
      <c r="C14" s="23">
        <v>1.2999999999999999E-2</v>
      </c>
      <c r="D14" s="25">
        <v>3.8952007100000001</v>
      </c>
      <c r="E14" s="25">
        <v>0</v>
      </c>
      <c r="F14" s="25">
        <v>456.96699999999998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7">
        <f>SUM(D14:L14)</f>
        <v>460.86220070999997</v>
      </c>
      <c r="N14"/>
    </row>
    <row r="15" spans="1:34" ht="14.5" x14ac:dyDescent="0.35">
      <c r="A15" s="28"/>
      <c r="B15" s="18" t="s">
        <v>15</v>
      </c>
      <c r="C15" s="19" t="s">
        <v>16</v>
      </c>
      <c r="D15" s="29">
        <f>SUM(D16:D21)</f>
        <v>350.40619920512194</v>
      </c>
      <c r="E15" s="29">
        <f t="shared" ref="E15:L15" si="2">SUM(E16:E21)</f>
        <v>224.60925373024395</v>
      </c>
      <c r="F15" s="29">
        <f t="shared" si="2"/>
        <v>343.26083568024393</v>
      </c>
      <c r="G15" s="29">
        <f t="shared" si="2"/>
        <v>228.11097749024393</v>
      </c>
      <c r="H15" s="29">
        <f t="shared" si="2"/>
        <v>194.82573121024393</v>
      </c>
      <c r="I15" s="29">
        <f t="shared" si="2"/>
        <v>194.82573121024393</v>
      </c>
      <c r="J15" s="29">
        <f t="shared" si="2"/>
        <v>307.31667384365858</v>
      </c>
      <c r="K15" s="29">
        <f t="shared" si="2"/>
        <v>40.475705600000005</v>
      </c>
      <c r="L15" s="29">
        <f t="shared" si="2"/>
        <v>0</v>
      </c>
      <c r="M15" s="30">
        <f>SUM(M16:M21)</f>
        <v>1883.8311079700002</v>
      </c>
      <c r="N15"/>
    </row>
    <row r="16" spans="1:34" ht="14.5" x14ac:dyDescent="0.35">
      <c r="A16" s="31" t="s">
        <v>17</v>
      </c>
      <c r="B16" s="32"/>
      <c r="C16" s="33">
        <v>4.1109920000000001E-2</v>
      </c>
      <c r="D16" s="25">
        <v>0.20758461000000009</v>
      </c>
      <c r="E16" s="25">
        <v>0</v>
      </c>
      <c r="F16" s="25">
        <v>0</v>
      </c>
      <c r="G16" s="25">
        <v>6.9029570400000004</v>
      </c>
      <c r="H16" s="25">
        <v>6.9029570400000004</v>
      </c>
      <c r="I16" s="25">
        <v>6.9029570400000004</v>
      </c>
      <c r="J16" s="25">
        <v>56.752974950000002</v>
      </c>
      <c r="K16" s="25">
        <v>40.475705600000005</v>
      </c>
      <c r="L16" s="25">
        <v>0</v>
      </c>
      <c r="M16" s="27">
        <f t="shared" ref="M16:M21" si="3">SUM(D16:L16)</f>
        <v>118.14513628</v>
      </c>
      <c r="N16"/>
    </row>
    <row r="17" spans="1:14" ht="14.5" x14ac:dyDescent="0.35">
      <c r="A17" s="12" t="s">
        <v>18</v>
      </c>
      <c r="B17" s="22"/>
      <c r="C17" s="33">
        <v>4.8130439999999997E-2</v>
      </c>
      <c r="D17" s="25">
        <v>96.638526255121945</v>
      </c>
      <c r="E17" s="25">
        <v>187.92277417024394</v>
      </c>
      <c r="F17" s="25">
        <v>187.92277417024394</v>
      </c>
      <c r="G17" s="25">
        <v>187.92277417024394</v>
      </c>
      <c r="H17" s="25">
        <v>187.92277417024394</v>
      </c>
      <c r="I17" s="25">
        <v>187.92277417024394</v>
      </c>
      <c r="J17" s="25">
        <v>250.56369889365857</v>
      </c>
      <c r="K17" s="25">
        <v>0</v>
      </c>
      <c r="L17" s="25">
        <v>0</v>
      </c>
      <c r="M17" s="27">
        <f t="shared" si="3"/>
        <v>1286.816096</v>
      </c>
      <c r="N17"/>
    </row>
    <row r="18" spans="1:14" ht="14.5" x14ac:dyDescent="0.35">
      <c r="A18" s="12" t="s">
        <v>19</v>
      </c>
      <c r="B18" s="22"/>
      <c r="C18" s="33">
        <v>6.7000000000000004E-2</v>
      </c>
      <c r="D18" s="25">
        <v>249.17065937000001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7">
        <f t="shared" si="3"/>
        <v>249.17065937000001</v>
      </c>
      <c r="N18"/>
    </row>
    <row r="19" spans="1:14" ht="14.5" x14ac:dyDescent="0.35">
      <c r="A19" s="12" t="s">
        <v>20</v>
      </c>
      <c r="B19" s="22"/>
      <c r="C19" s="33">
        <v>6.8699999999999997E-2</v>
      </c>
      <c r="D19" s="25">
        <v>4.3894289700000018</v>
      </c>
      <c r="E19" s="25">
        <v>0</v>
      </c>
      <c r="F19" s="25">
        <v>122.05281523000001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7">
        <f t="shared" si="3"/>
        <v>126.4422442</v>
      </c>
      <c r="N19"/>
    </row>
    <row r="20" spans="1:14" ht="14.5" x14ac:dyDescent="0.35">
      <c r="A20" s="12" t="s">
        <v>21</v>
      </c>
      <c r="B20" s="22"/>
      <c r="C20" s="33">
        <v>7.0000000000000007E-2</v>
      </c>
      <c r="D20" s="25">
        <v>0</v>
      </c>
      <c r="E20" s="25">
        <v>9.9257620899999992</v>
      </c>
      <c r="F20" s="25">
        <v>9.0860997699999988</v>
      </c>
      <c r="G20" s="25">
        <v>9.0860998800000008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7">
        <f t="shared" si="3"/>
        <v>28.097961739999995</v>
      </c>
      <c r="N20"/>
    </row>
    <row r="21" spans="1:14" ht="14.5" x14ac:dyDescent="0.35">
      <c r="A21" s="12" t="s">
        <v>22</v>
      </c>
      <c r="B21" s="22"/>
      <c r="C21" s="33">
        <v>8.0399999999999999E-2</v>
      </c>
      <c r="D21" s="25">
        <v>0</v>
      </c>
      <c r="E21" s="25">
        <v>26.760717470000003</v>
      </c>
      <c r="F21" s="25">
        <v>24.199146510000002</v>
      </c>
      <c r="G21" s="25">
        <v>24.1991464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7">
        <f t="shared" si="3"/>
        <v>75.159010380000012</v>
      </c>
      <c r="N21"/>
    </row>
    <row r="22" spans="1:14" ht="14.5" x14ac:dyDescent="0.35">
      <c r="A22" s="28"/>
      <c r="B22" s="18" t="s">
        <v>23</v>
      </c>
      <c r="C22" s="19" t="s">
        <v>24</v>
      </c>
      <c r="D22" s="29">
        <f t="shared" ref="D22:M22" si="4">SUM(D23)</f>
        <v>7.7652006627990842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29">
        <f t="shared" si="4"/>
        <v>369.60585888999998</v>
      </c>
      <c r="K22" s="29">
        <f t="shared" si="4"/>
        <v>0</v>
      </c>
      <c r="L22" s="29">
        <f t="shared" si="4"/>
        <v>0</v>
      </c>
      <c r="M22" s="30">
        <f t="shared" si="4"/>
        <v>377.37105955279907</v>
      </c>
      <c r="N22"/>
    </row>
    <row r="23" spans="1:14" ht="14.5" x14ac:dyDescent="0.35">
      <c r="A23" s="12" t="s">
        <v>25</v>
      </c>
      <c r="B23" s="22"/>
      <c r="C23" s="34">
        <v>1</v>
      </c>
      <c r="D23" s="25">
        <v>7.7652006627990842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369.60585888999998</v>
      </c>
      <c r="K23" s="25">
        <v>0</v>
      </c>
      <c r="L23" s="25">
        <v>0</v>
      </c>
      <c r="M23" s="27">
        <f>SUM(D23:L23)</f>
        <v>377.37105955279907</v>
      </c>
      <c r="N23"/>
    </row>
    <row r="24" spans="1:14" ht="14.5" x14ac:dyDescent="0.35">
      <c r="A24" s="28"/>
      <c r="B24" s="18" t="s">
        <v>89</v>
      </c>
      <c r="C24" s="19" t="s">
        <v>26</v>
      </c>
      <c r="D24" s="29">
        <f t="shared" ref="D24:M24" si="5">SUM(D25:D29)</f>
        <v>23.689735630195305</v>
      </c>
      <c r="E24" s="29">
        <f t="shared" si="5"/>
        <v>33.91232328000001</v>
      </c>
      <c r="F24" s="29">
        <f t="shared" si="5"/>
        <v>31.718909539999999</v>
      </c>
      <c r="G24" s="29">
        <f t="shared" si="5"/>
        <v>36.105737020000007</v>
      </c>
      <c r="H24" s="29">
        <f t="shared" si="5"/>
        <v>33.912323280000003</v>
      </c>
      <c r="I24" s="29">
        <f t="shared" si="5"/>
        <v>25.138668160000002</v>
      </c>
      <c r="J24" s="29">
        <f t="shared" si="5"/>
        <v>676.29131557000017</v>
      </c>
      <c r="K24" s="29">
        <f t="shared" si="5"/>
        <v>0</v>
      </c>
      <c r="L24" s="29">
        <f t="shared" si="5"/>
        <v>0</v>
      </c>
      <c r="M24" s="35">
        <f t="shared" si="5"/>
        <v>860.76901248019544</v>
      </c>
      <c r="N24"/>
    </row>
    <row r="25" spans="1:14" ht="14.5" x14ac:dyDescent="0.35">
      <c r="A25" s="12" t="s">
        <v>27</v>
      </c>
      <c r="B25" s="22"/>
      <c r="C25" s="36">
        <v>1</v>
      </c>
      <c r="D25" s="25">
        <v>1.3220223283656076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27.080926189999996</v>
      </c>
      <c r="K25" s="25">
        <v>0</v>
      </c>
      <c r="L25" s="25">
        <v>0</v>
      </c>
      <c r="M25" s="27">
        <f t="shared" ref="M25:M30" si="6">SUM(D25:L25)</f>
        <v>28.402948518365605</v>
      </c>
      <c r="N25"/>
    </row>
    <row r="26" spans="1:14" ht="14.5" x14ac:dyDescent="0.35">
      <c r="A26" s="12" t="s">
        <v>28</v>
      </c>
      <c r="B26" s="22"/>
      <c r="C26" s="36">
        <v>6</v>
      </c>
      <c r="D26" s="25">
        <v>13.594058341829696</v>
      </c>
      <c r="E26" s="25">
        <v>7.591358399999999</v>
      </c>
      <c r="F26" s="25">
        <v>7.591358399999999</v>
      </c>
      <c r="G26" s="25">
        <v>7.591358399999999</v>
      </c>
      <c r="H26" s="25">
        <v>7.591358399999999</v>
      </c>
      <c r="I26" s="25">
        <v>7.591358399999999</v>
      </c>
      <c r="J26" s="25">
        <v>649.21038938000015</v>
      </c>
      <c r="K26" s="25">
        <v>0</v>
      </c>
      <c r="L26" s="25">
        <v>0</v>
      </c>
      <c r="M26" s="27">
        <f t="shared" si="6"/>
        <v>700.76123972182984</v>
      </c>
      <c r="N26"/>
    </row>
    <row r="27" spans="1:14" ht="14.5" x14ac:dyDescent="0.35">
      <c r="A27" s="12" t="s">
        <v>29</v>
      </c>
      <c r="B27" s="22"/>
      <c r="C27" s="36">
        <v>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7">
        <f t="shared" si="6"/>
        <v>0</v>
      </c>
      <c r="N27"/>
    </row>
    <row r="28" spans="1:14" ht="14.5" x14ac:dyDescent="0.35">
      <c r="A28" s="12" t="s">
        <v>30</v>
      </c>
      <c r="B28" s="22"/>
      <c r="C28" s="36">
        <v>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7">
        <f t="shared" si="6"/>
        <v>0</v>
      </c>
      <c r="N28"/>
    </row>
    <row r="29" spans="1:14" ht="14.5" x14ac:dyDescent="0.35">
      <c r="A29" s="12" t="s">
        <v>31</v>
      </c>
      <c r="B29" s="22"/>
      <c r="C29" s="36">
        <v>10</v>
      </c>
      <c r="D29" s="25">
        <v>8.7736549600000018</v>
      </c>
      <c r="E29" s="25">
        <v>26.320964880000009</v>
      </c>
      <c r="F29" s="25">
        <v>24.127551140000001</v>
      </c>
      <c r="G29" s="25">
        <v>28.514378620000009</v>
      </c>
      <c r="H29" s="25">
        <v>26.320964880000005</v>
      </c>
      <c r="I29" s="25">
        <v>17.547309760000001</v>
      </c>
      <c r="J29" s="25">
        <v>0</v>
      </c>
      <c r="K29" s="25">
        <v>0</v>
      </c>
      <c r="L29" s="25">
        <v>0</v>
      </c>
      <c r="M29" s="27">
        <f t="shared" si="6"/>
        <v>131.60482424000003</v>
      </c>
      <c r="N29"/>
    </row>
    <row r="30" spans="1:14" ht="14.5" x14ac:dyDescent="0.35">
      <c r="A30" s="37" t="s">
        <v>32</v>
      </c>
      <c r="B30" s="38" t="s">
        <v>90</v>
      </c>
      <c r="C30" s="39" t="s">
        <v>33</v>
      </c>
      <c r="D30" s="29">
        <v>-1.9384811000000002</v>
      </c>
      <c r="E30" s="29">
        <v>-30.976247000000001</v>
      </c>
      <c r="F30" s="29">
        <v>-20.237357819999996</v>
      </c>
      <c r="G30" s="29">
        <v>-19.2560854</v>
      </c>
      <c r="H30" s="29">
        <v>-19.250197549999996</v>
      </c>
      <c r="I30" s="29">
        <v>-18.98530465</v>
      </c>
      <c r="J30" s="29">
        <v>-133.82003782000001</v>
      </c>
      <c r="K30" s="29">
        <v>-2.0378777700000006</v>
      </c>
      <c r="L30" s="29">
        <v>0</v>
      </c>
      <c r="M30" s="40">
        <f t="shared" si="6"/>
        <v>-246.50158911</v>
      </c>
      <c r="N30"/>
    </row>
    <row r="31" spans="1:14" ht="12" x14ac:dyDescent="0.3">
      <c r="B31" s="41" t="str">
        <f>A7&amp;" (TOTAL)"</f>
        <v>Equatorial Pará (TOTAL)</v>
      </c>
      <c r="C31" s="42"/>
      <c r="D31" s="43">
        <f t="shared" ref="D31:M31" si="7">D8+D12+D15+D22+D24+D30</f>
        <v>869.16912399811622</v>
      </c>
      <c r="E31" s="43">
        <f t="shared" si="7"/>
        <v>719.79760276024376</v>
      </c>
      <c r="F31" s="43">
        <f t="shared" si="7"/>
        <v>1676.1673874002438</v>
      </c>
      <c r="G31" s="43">
        <f t="shared" si="7"/>
        <v>244.96062911024396</v>
      </c>
      <c r="H31" s="43">
        <f>H8+H12+H15+H22+H24+H30</f>
        <v>209.48785694024394</v>
      </c>
      <c r="I31" s="43">
        <f t="shared" si="7"/>
        <v>200.97909472024395</v>
      </c>
      <c r="J31" s="43">
        <f t="shared" si="7"/>
        <v>1219.3938104836589</v>
      </c>
      <c r="K31" s="43">
        <f t="shared" si="7"/>
        <v>38.437827830000003</v>
      </c>
      <c r="L31" s="43">
        <f t="shared" si="7"/>
        <v>0</v>
      </c>
      <c r="M31" s="43">
        <f t="shared" si="7"/>
        <v>5178.3933332429942</v>
      </c>
      <c r="N31" s="25"/>
    </row>
    <row r="32" spans="1:14" ht="14.5" x14ac:dyDescent="0.35">
      <c r="B32" s="45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4"/>
    </row>
    <row r="33" spans="1:14" ht="15" thickBot="1" x14ac:dyDescent="0.4"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4"/>
    </row>
    <row r="34" spans="1:14" ht="14.5" x14ac:dyDescent="0.35">
      <c r="A34" s="14" t="s">
        <v>34</v>
      </c>
      <c r="B34" s="14" t="s">
        <v>87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7">
        <f>M35+M38+M43+M50+M52+M58+M60+M67</f>
        <v>1991.9247231600002</v>
      </c>
      <c r="N34" s="44"/>
    </row>
    <row r="35" spans="1:14" ht="14.5" x14ac:dyDescent="0.35">
      <c r="A35" s="13"/>
      <c r="B35" s="18" t="s">
        <v>88</v>
      </c>
      <c r="C35" s="19" t="s">
        <v>35</v>
      </c>
      <c r="D35" s="20">
        <f t="shared" ref="D35:L35" si="8">SUM(D36:D37)</f>
        <v>4.810683</v>
      </c>
      <c r="E35" s="20">
        <f t="shared" si="8"/>
        <v>500</v>
      </c>
      <c r="F35" s="20">
        <f t="shared" si="8"/>
        <v>0</v>
      </c>
      <c r="G35" s="20">
        <f t="shared" si="8"/>
        <v>0</v>
      </c>
      <c r="H35" s="20">
        <f t="shared" ref="H35:I35" si="9">SUM(H36:H37)</f>
        <v>0</v>
      </c>
      <c r="I35" s="20">
        <f t="shared" si="9"/>
        <v>0</v>
      </c>
      <c r="J35" s="20">
        <f t="shared" si="8"/>
        <v>0</v>
      </c>
      <c r="K35" s="20">
        <f t="shared" si="8"/>
        <v>0</v>
      </c>
      <c r="L35" s="20">
        <f t="shared" si="8"/>
        <v>0</v>
      </c>
      <c r="M35" s="48">
        <f t="shared" ref="M35:M40" si="10">SUM(D35:L35)</f>
        <v>504.81068299999998</v>
      </c>
      <c r="N35" s="44"/>
    </row>
    <row r="36" spans="1:14" ht="14.5" x14ac:dyDescent="0.35">
      <c r="A36" s="12" t="s">
        <v>8</v>
      </c>
      <c r="B36" s="22"/>
      <c r="C36" s="49">
        <v>1.07</v>
      </c>
      <c r="D36" s="25">
        <v>4.810683</v>
      </c>
      <c r="E36" s="25">
        <v>500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7">
        <f t="shared" si="10"/>
        <v>504.81068299999998</v>
      </c>
      <c r="N36" s="44"/>
    </row>
    <row r="37" spans="1:14" ht="14.5" x14ac:dyDescent="0.35">
      <c r="A37" s="12" t="s">
        <v>9</v>
      </c>
      <c r="B37" s="22"/>
      <c r="C37" s="50">
        <v>1.06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7">
        <f t="shared" si="10"/>
        <v>0</v>
      </c>
      <c r="N37" s="44"/>
    </row>
    <row r="38" spans="1:14" ht="14.5" x14ac:dyDescent="0.35">
      <c r="A38" s="28"/>
      <c r="B38" s="18" t="s">
        <v>11</v>
      </c>
      <c r="C38" s="50" t="s">
        <v>36</v>
      </c>
      <c r="D38" s="29">
        <f>SUM(D39:D42)</f>
        <v>2.6810260000000001</v>
      </c>
      <c r="E38" s="29">
        <f t="shared" ref="E38:L38" si="11">SUM(E39:E42)</f>
        <v>2.2222200000000001</v>
      </c>
      <c r="F38" s="29">
        <f t="shared" si="11"/>
        <v>1.296295</v>
      </c>
      <c r="G38" s="29">
        <f t="shared" si="11"/>
        <v>161.61639700000001</v>
      </c>
      <c r="H38" s="29">
        <f t="shared" si="11"/>
        <v>161.61639700000001</v>
      </c>
      <c r="I38" s="29">
        <f t="shared" si="11"/>
        <v>0</v>
      </c>
      <c r="J38" s="29">
        <f t="shared" si="11"/>
        <v>0</v>
      </c>
      <c r="K38" s="29">
        <f t="shared" si="11"/>
        <v>0</v>
      </c>
      <c r="L38" s="29">
        <f t="shared" si="11"/>
        <v>0</v>
      </c>
      <c r="M38" s="51">
        <f t="shared" si="10"/>
        <v>329.43233500000002</v>
      </c>
      <c r="N38" s="44"/>
    </row>
    <row r="39" spans="1:14" ht="14.5" x14ac:dyDescent="0.35">
      <c r="A39" s="12" t="s">
        <v>13</v>
      </c>
      <c r="C39" s="50">
        <v>1.0800000000000001E-2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7">
        <f t="shared" si="10"/>
        <v>0</v>
      </c>
      <c r="N39" s="44"/>
    </row>
    <row r="40" spans="1:14" ht="14.5" x14ac:dyDescent="0.35">
      <c r="A40" s="12" t="s">
        <v>14</v>
      </c>
      <c r="B40" s="22"/>
      <c r="C40" s="50">
        <v>9.9000000000000008E-3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7">
        <f t="shared" si="10"/>
        <v>0</v>
      </c>
      <c r="N40" s="44"/>
    </row>
    <row r="41" spans="1:14" ht="14.5" x14ac:dyDescent="0.35">
      <c r="A41" s="12" t="s">
        <v>37</v>
      </c>
      <c r="B41" s="22"/>
      <c r="C41" s="50">
        <v>1.4800000000000001E-2</v>
      </c>
      <c r="D41" s="25">
        <v>1.740788</v>
      </c>
      <c r="E41" s="25">
        <v>0</v>
      </c>
      <c r="F41" s="25">
        <v>0</v>
      </c>
      <c r="G41" s="25">
        <v>161.61639700000001</v>
      </c>
      <c r="H41" s="25">
        <v>161.61639700000001</v>
      </c>
      <c r="I41" s="25">
        <v>0</v>
      </c>
      <c r="J41" s="25">
        <v>0</v>
      </c>
      <c r="K41" s="25">
        <v>0</v>
      </c>
      <c r="L41" s="25">
        <v>0</v>
      </c>
      <c r="M41" s="27"/>
      <c r="N41" s="44"/>
    </row>
    <row r="42" spans="1:14" ht="14.5" x14ac:dyDescent="0.35">
      <c r="A42" s="12" t="s">
        <v>38</v>
      </c>
      <c r="B42" s="22"/>
      <c r="C42" s="50">
        <v>3.6600000000000001E-2</v>
      </c>
      <c r="D42" s="25">
        <v>0.94023800000000002</v>
      </c>
      <c r="E42" s="25">
        <v>2.2222200000000001</v>
      </c>
      <c r="F42" s="25">
        <v>1.296295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7">
        <f t="shared" ref="M42:M67" si="12">SUM(D42:L42)</f>
        <v>4.4587529999999997</v>
      </c>
      <c r="N42" s="44"/>
    </row>
    <row r="43" spans="1:14" ht="14.5" x14ac:dyDescent="0.35">
      <c r="A43" s="28"/>
      <c r="B43" s="18" t="s">
        <v>15</v>
      </c>
      <c r="C43" s="19" t="s">
        <v>39</v>
      </c>
      <c r="D43" s="29">
        <f>SUM(D44:D49)</f>
        <v>248.52949774999999</v>
      </c>
      <c r="E43" s="29">
        <f t="shared" ref="E43:L43" si="13">SUM(E44:E49)</f>
        <v>94.505256000000003</v>
      </c>
      <c r="F43" s="29">
        <f t="shared" si="13"/>
        <v>225.78427900000003</v>
      </c>
      <c r="G43" s="29">
        <f t="shared" si="13"/>
        <v>80.913312000000005</v>
      </c>
      <c r="H43" s="29">
        <f t="shared" si="13"/>
        <v>80.913312000000005</v>
      </c>
      <c r="I43" s="29">
        <f t="shared" si="13"/>
        <v>80.913312000000005</v>
      </c>
      <c r="J43" s="29">
        <f t="shared" si="13"/>
        <v>306.81514185999998</v>
      </c>
      <c r="K43" s="29">
        <f t="shared" si="13"/>
        <v>37.380856969999996</v>
      </c>
      <c r="L43" s="29">
        <f t="shared" si="13"/>
        <v>0</v>
      </c>
      <c r="M43" s="51">
        <f t="shared" si="12"/>
        <v>1155.7549675800001</v>
      </c>
      <c r="N43" s="52"/>
    </row>
    <row r="44" spans="1:14" ht="14.5" x14ac:dyDescent="0.35">
      <c r="A44" s="31" t="s">
        <v>17</v>
      </c>
      <c r="B44" s="32"/>
      <c r="C44" s="19">
        <v>4.1109920000000001E-2</v>
      </c>
      <c r="D44" s="25">
        <v>0.64843375000000003</v>
      </c>
      <c r="E44" s="25">
        <v>0</v>
      </c>
      <c r="F44" s="25">
        <v>0</v>
      </c>
      <c r="G44" s="25">
        <v>6.4080599999999999</v>
      </c>
      <c r="H44" s="25">
        <v>6.4080599999999999</v>
      </c>
      <c r="I44" s="25">
        <v>6.4080599999999999</v>
      </c>
      <c r="J44" s="25">
        <v>52.25553086</v>
      </c>
      <c r="K44" s="25">
        <v>37.380856969999996</v>
      </c>
      <c r="L44" s="25">
        <v>0</v>
      </c>
      <c r="M44" s="27">
        <f t="shared" si="12"/>
        <v>109.50900157999999</v>
      </c>
      <c r="N44" s="52"/>
    </row>
    <row r="45" spans="1:14" ht="14.5" x14ac:dyDescent="0.35">
      <c r="A45" s="12" t="s">
        <v>18</v>
      </c>
      <c r="B45" s="22"/>
      <c r="C45" s="19">
        <v>4.9469180000000001E-2</v>
      </c>
      <c r="D45" s="25">
        <v>38.654299999999999</v>
      </c>
      <c r="E45" s="25">
        <v>74.505251999999999</v>
      </c>
      <c r="F45" s="25">
        <v>74.505251999999999</v>
      </c>
      <c r="G45" s="25">
        <v>74.505251999999999</v>
      </c>
      <c r="H45" s="25">
        <v>74.505251999999999</v>
      </c>
      <c r="I45" s="25">
        <v>74.505251999999999</v>
      </c>
      <c r="J45" s="25">
        <v>254.55961099999999</v>
      </c>
      <c r="K45" s="25">
        <v>0</v>
      </c>
      <c r="L45" s="25">
        <v>0</v>
      </c>
      <c r="M45" s="27">
        <f t="shared" si="12"/>
        <v>665.74017099999992</v>
      </c>
      <c r="N45" s="52"/>
    </row>
    <row r="46" spans="1:14" ht="14.5" x14ac:dyDescent="0.35">
      <c r="A46" s="12" t="s">
        <v>22</v>
      </c>
      <c r="B46" s="22"/>
      <c r="C46" s="19">
        <v>5.8999999999999997E-2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7">
        <f t="shared" si="12"/>
        <v>0</v>
      </c>
      <c r="N46" s="52"/>
    </row>
    <row r="47" spans="1:14" ht="14.5" x14ac:dyDescent="0.35">
      <c r="A47" s="12" t="s">
        <v>21</v>
      </c>
      <c r="B47" s="22"/>
      <c r="C47" s="19">
        <v>5.4795000000000003E-2</v>
      </c>
      <c r="D47" s="25">
        <v>195.31634399999999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7">
        <f t="shared" si="12"/>
        <v>195.31634399999999</v>
      </c>
      <c r="N47" s="52"/>
    </row>
    <row r="48" spans="1:14" ht="14.5" x14ac:dyDescent="0.35">
      <c r="A48" s="12" t="s">
        <v>19</v>
      </c>
      <c r="B48" s="22"/>
      <c r="C48" s="19">
        <v>5.5421999999999999E-2</v>
      </c>
      <c r="D48" s="25">
        <v>5.3599249999999996</v>
      </c>
      <c r="E48" s="25">
        <v>0</v>
      </c>
      <c r="F48" s="25">
        <v>139.612358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7">
        <f t="shared" si="12"/>
        <v>144.972283</v>
      </c>
      <c r="N48" s="52"/>
    </row>
    <row r="49" spans="1:14" ht="14.5" x14ac:dyDescent="0.35">
      <c r="A49" s="12" t="s">
        <v>20</v>
      </c>
      <c r="B49" s="22"/>
      <c r="C49" s="19">
        <v>2.9791999999999999E-2</v>
      </c>
      <c r="D49" s="25">
        <v>8.5504949999999997</v>
      </c>
      <c r="E49" s="25">
        <v>20.000004000000001</v>
      </c>
      <c r="F49" s="25">
        <v>11.666669000000001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7">
        <f t="shared" si="12"/>
        <v>40.217168000000001</v>
      </c>
      <c r="N49" s="52"/>
    </row>
    <row r="50" spans="1:14" ht="14.5" x14ac:dyDescent="0.35">
      <c r="A50" s="28"/>
      <c r="B50" s="18" t="s">
        <v>40</v>
      </c>
      <c r="C50" s="19" t="s">
        <v>41</v>
      </c>
      <c r="D50" s="29">
        <f>SUM(D51:D51)</f>
        <v>0</v>
      </c>
      <c r="E50" s="29">
        <f t="shared" ref="E50:L50" si="14">SUM(E51:E51)</f>
        <v>0</v>
      </c>
      <c r="F50" s="29">
        <f t="shared" si="14"/>
        <v>0</v>
      </c>
      <c r="G50" s="29">
        <f t="shared" si="14"/>
        <v>0</v>
      </c>
      <c r="H50" s="29">
        <f t="shared" si="14"/>
        <v>0</v>
      </c>
      <c r="I50" s="29">
        <f t="shared" si="14"/>
        <v>0</v>
      </c>
      <c r="J50" s="29">
        <f t="shared" si="14"/>
        <v>0</v>
      </c>
      <c r="K50" s="29">
        <f t="shared" si="14"/>
        <v>0</v>
      </c>
      <c r="L50" s="29">
        <f t="shared" si="14"/>
        <v>0</v>
      </c>
      <c r="M50" s="51">
        <f t="shared" si="12"/>
        <v>0</v>
      </c>
      <c r="N50" s="52"/>
    </row>
    <row r="51" spans="1:14" ht="14.5" x14ac:dyDescent="0.35">
      <c r="A51" s="12" t="s">
        <v>42</v>
      </c>
      <c r="B51" s="22"/>
      <c r="C51" s="19">
        <v>2.7799999999999998E-2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7">
        <f t="shared" si="12"/>
        <v>0</v>
      </c>
      <c r="N51" s="44"/>
    </row>
    <row r="52" spans="1:14" ht="14.5" x14ac:dyDescent="0.35">
      <c r="A52" s="28"/>
      <c r="B52" s="18" t="s">
        <v>43</v>
      </c>
      <c r="C52" s="19" t="s">
        <v>44</v>
      </c>
      <c r="D52" s="29">
        <f t="shared" ref="D52:L52" si="15">SUM(D53:D57)</f>
        <v>0</v>
      </c>
      <c r="E52" s="29">
        <f t="shared" si="15"/>
        <v>0</v>
      </c>
      <c r="F52" s="29">
        <f t="shared" si="15"/>
        <v>0</v>
      </c>
      <c r="G52" s="29">
        <f t="shared" si="15"/>
        <v>0</v>
      </c>
      <c r="H52" s="29">
        <f t="shared" ref="H52:I52" si="16">SUM(H53:H57)</f>
        <v>0</v>
      </c>
      <c r="I52" s="29">
        <f t="shared" si="16"/>
        <v>0</v>
      </c>
      <c r="J52" s="29">
        <f t="shared" si="15"/>
        <v>0</v>
      </c>
      <c r="K52" s="29">
        <f t="shared" si="15"/>
        <v>0</v>
      </c>
      <c r="L52" s="29">
        <f t="shared" si="15"/>
        <v>0</v>
      </c>
      <c r="M52" s="51">
        <f t="shared" si="12"/>
        <v>0</v>
      </c>
      <c r="N52" s="44"/>
    </row>
    <row r="53" spans="1:14" ht="14.5" x14ac:dyDescent="0.35">
      <c r="A53" s="12" t="s">
        <v>45</v>
      </c>
      <c r="B53" s="22"/>
      <c r="C53" s="19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7">
        <f t="shared" si="12"/>
        <v>0</v>
      </c>
      <c r="N53" s="44"/>
    </row>
    <row r="54" spans="1:14" ht="14.5" x14ac:dyDescent="0.35">
      <c r="A54" s="12" t="s">
        <v>46</v>
      </c>
      <c r="B54" s="22"/>
      <c r="C54" s="19">
        <v>2.06E-2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7">
        <f t="shared" si="12"/>
        <v>0</v>
      </c>
      <c r="N54" s="44"/>
    </row>
    <row r="55" spans="1:14" ht="14.5" x14ac:dyDescent="0.35">
      <c r="A55" s="12" t="s">
        <v>47</v>
      </c>
      <c r="B55" s="22"/>
      <c r="C55" s="19">
        <v>2.2800000000000001E-2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7">
        <f t="shared" si="12"/>
        <v>0</v>
      </c>
      <c r="N55" s="44"/>
    </row>
    <row r="56" spans="1:14" ht="14.5" x14ac:dyDescent="0.35">
      <c r="A56" s="12" t="s">
        <v>48</v>
      </c>
      <c r="B56" s="22"/>
      <c r="C56" s="19">
        <v>2.7799999999999998E-2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7">
        <f t="shared" si="12"/>
        <v>0</v>
      </c>
      <c r="N56" s="44"/>
    </row>
    <row r="57" spans="1:14" ht="14.5" x14ac:dyDescent="0.35">
      <c r="A57" s="12" t="s">
        <v>49</v>
      </c>
      <c r="B57" s="22"/>
      <c r="C57" s="19">
        <v>3.0599999999999999E-2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7">
        <f t="shared" si="12"/>
        <v>0</v>
      </c>
      <c r="N57" s="44"/>
    </row>
    <row r="58" spans="1:14" ht="14.5" x14ac:dyDescent="0.35">
      <c r="A58" s="28"/>
      <c r="B58" s="18" t="s">
        <v>23</v>
      </c>
      <c r="C58" s="19"/>
      <c r="D58" s="29">
        <f t="shared" ref="D58:L58" si="17">SUM(D59)</f>
        <v>0</v>
      </c>
      <c r="E58" s="29">
        <f t="shared" si="17"/>
        <v>0</v>
      </c>
      <c r="F58" s="29">
        <f t="shared" si="17"/>
        <v>0</v>
      </c>
      <c r="G58" s="29">
        <f t="shared" si="17"/>
        <v>0</v>
      </c>
      <c r="H58" s="29">
        <f t="shared" si="17"/>
        <v>0</v>
      </c>
      <c r="I58" s="29">
        <f t="shared" si="17"/>
        <v>0</v>
      </c>
      <c r="J58" s="29">
        <f t="shared" si="17"/>
        <v>0</v>
      </c>
      <c r="K58" s="29">
        <f t="shared" si="17"/>
        <v>0</v>
      </c>
      <c r="L58" s="29">
        <f t="shared" si="17"/>
        <v>0</v>
      </c>
      <c r="M58" s="30">
        <f t="shared" si="12"/>
        <v>0</v>
      </c>
      <c r="N58" s="44"/>
    </row>
    <row r="59" spans="1:14" ht="14.5" x14ac:dyDescent="0.35">
      <c r="B59" s="18" t="s">
        <v>25</v>
      </c>
      <c r="C59" s="19">
        <v>0.04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7">
        <f t="shared" si="12"/>
        <v>0</v>
      </c>
      <c r="N59" s="44"/>
    </row>
    <row r="60" spans="1:14" ht="14.5" x14ac:dyDescent="0.35">
      <c r="A60" s="28"/>
      <c r="B60" s="18" t="s">
        <v>89</v>
      </c>
      <c r="C60" s="19" t="s">
        <v>50</v>
      </c>
      <c r="D60" s="29">
        <f t="shared" ref="D60:L60" si="18">SUM(D61:D66)</f>
        <v>1.47122</v>
      </c>
      <c r="E60" s="29">
        <f t="shared" si="18"/>
        <v>2.852328</v>
      </c>
      <c r="F60" s="29">
        <f t="shared" si="18"/>
        <v>2.852328</v>
      </c>
      <c r="G60" s="29">
        <f t="shared" si="18"/>
        <v>2.811264</v>
      </c>
      <c r="H60" s="29">
        <f t="shared" ref="H60:I60" si="19">SUM(H61:H66)</f>
        <v>2.2742800000000001</v>
      </c>
      <c r="I60" s="29">
        <f t="shared" si="19"/>
        <v>0</v>
      </c>
      <c r="J60" s="29">
        <f t="shared" si="18"/>
        <v>0</v>
      </c>
      <c r="K60" s="29">
        <f t="shared" si="18"/>
        <v>0</v>
      </c>
      <c r="L60" s="29">
        <f t="shared" si="18"/>
        <v>0</v>
      </c>
      <c r="M60" s="54">
        <f t="shared" si="12"/>
        <v>12.261420000000001</v>
      </c>
      <c r="N60" s="44"/>
    </row>
    <row r="61" spans="1:14" ht="14.5" x14ac:dyDescent="0.35">
      <c r="A61" s="12" t="s">
        <v>27</v>
      </c>
      <c r="B61" s="22"/>
      <c r="C61" s="55">
        <v>2.5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7">
        <f t="shared" si="12"/>
        <v>0</v>
      </c>
      <c r="N61" s="52"/>
    </row>
    <row r="62" spans="1:14" ht="14.5" x14ac:dyDescent="0.35">
      <c r="A62" s="12" t="s">
        <v>28</v>
      </c>
      <c r="B62" s="22"/>
      <c r="C62" s="55">
        <v>4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7">
        <f t="shared" si="12"/>
        <v>0</v>
      </c>
      <c r="N62" s="52"/>
    </row>
    <row r="63" spans="1:14" ht="14.5" x14ac:dyDescent="0.35">
      <c r="A63" s="12" t="s">
        <v>29</v>
      </c>
      <c r="B63" s="22"/>
      <c r="C63" s="55">
        <v>4.5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7">
        <f t="shared" si="12"/>
        <v>0</v>
      </c>
      <c r="N63" s="52"/>
    </row>
    <row r="64" spans="1:14" ht="14.5" x14ac:dyDescent="0.35">
      <c r="A64" s="12" t="s">
        <v>30</v>
      </c>
      <c r="B64" s="22"/>
      <c r="C64" s="55">
        <v>6</v>
      </c>
      <c r="D64" s="25">
        <v>1.47122</v>
      </c>
      <c r="E64" s="25">
        <v>2.852328</v>
      </c>
      <c r="F64" s="25">
        <v>2.852328</v>
      </c>
      <c r="G64" s="25">
        <v>2.811264</v>
      </c>
      <c r="H64" s="25">
        <v>2.2742800000000001</v>
      </c>
      <c r="I64" s="25">
        <v>0</v>
      </c>
      <c r="J64" s="25">
        <v>0</v>
      </c>
      <c r="K64" s="25">
        <v>0</v>
      </c>
      <c r="L64" s="25">
        <v>0</v>
      </c>
      <c r="M64" s="27">
        <f t="shared" si="12"/>
        <v>12.261420000000001</v>
      </c>
      <c r="N64" s="52"/>
    </row>
    <row r="65" spans="1:14" ht="14.5" x14ac:dyDescent="0.35">
      <c r="A65" s="12" t="s">
        <v>31</v>
      </c>
      <c r="B65" s="22"/>
      <c r="C65" s="55">
        <v>7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7">
        <f t="shared" si="12"/>
        <v>0</v>
      </c>
      <c r="N65" s="52"/>
    </row>
    <row r="66" spans="1:14" ht="14.5" x14ac:dyDescent="0.35">
      <c r="A66" s="12" t="s">
        <v>51</v>
      </c>
      <c r="B66" s="22"/>
      <c r="C66" s="55">
        <v>8.6999999999999993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7">
        <f t="shared" si="12"/>
        <v>0</v>
      </c>
      <c r="N66" s="44"/>
    </row>
    <row r="67" spans="1:14" ht="14.5" x14ac:dyDescent="0.35">
      <c r="A67" s="37" t="s">
        <v>32</v>
      </c>
      <c r="B67" s="38" t="s">
        <v>90</v>
      </c>
      <c r="C67" s="39" t="s">
        <v>33</v>
      </c>
      <c r="D67" s="56">
        <v>-1.5856707800000001</v>
      </c>
      <c r="E67" s="56">
        <v>-3.0724575600000001</v>
      </c>
      <c r="F67" s="56">
        <v>-2.2157655599999999</v>
      </c>
      <c r="G67" s="56">
        <v>-0.39688556000000008</v>
      </c>
      <c r="H67" s="56">
        <v>-0.19453356000000002</v>
      </c>
      <c r="I67" s="56">
        <v>-0.19453356000000002</v>
      </c>
      <c r="J67" s="56">
        <v>-1.5562684800000002</v>
      </c>
      <c r="K67" s="56">
        <v>-1.1185673600000001</v>
      </c>
      <c r="L67" s="56">
        <v>0</v>
      </c>
      <c r="M67" s="57">
        <f t="shared" si="12"/>
        <v>-10.334682420000002</v>
      </c>
      <c r="N67" s="44"/>
    </row>
    <row r="68" spans="1:14" ht="12" x14ac:dyDescent="0.3">
      <c r="B68" s="41" t="str">
        <f>A34&amp;" (TOTAL)"</f>
        <v>Equatorial Maranhão (TOTAL)</v>
      </c>
      <c r="C68" s="42"/>
      <c r="D68" s="43">
        <f t="shared" ref="D68:L68" si="20">D35+D38+D43+D50+D52+D58+D60+D67</f>
        <v>255.90675597000001</v>
      </c>
      <c r="E68" s="43">
        <f t="shared" si="20"/>
        <v>596.50734643999999</v>
      </c>
      <c r="F68" s="43">
        <f t="shared" si="20"/>
        <v>227.71713644000002</v>
      </c>
      <c r="G68" s="43">
        <f t="shared" si="20"/>
        <v>244.94408744000003</v>
      </c>
      <c r="H68" s="43">
        <f t="shared" si="20"/>
        <v>244.60945544000003</v>
      </c>
      <c r="I68" s="43">
        <f t="shared" si="20"/>
        <v>80.718778440000008</v>
      </c>
      <c r="J68" s="43">
        <f t="shared" si="20"/>
        <v>305.25887337999995</v>
      </c>
      <c r="K68" s="43">
        <f t="shared" si="20"/>
        <v>36.262289609999996</v>
      </c>
      <c r="L68" s="43">
        <f t="shared" si="20"/>
        <v>0</v>
      </c>
      <c r="M68" s="43">
        <f>M35+M38+M43+M50+M52+M58+M60+M67</f>
        <v>1991.9247231600002</v>
      </c>
      <c r="N68" s="25"/>
    </row>
    <row r="69" spans="1:14" ht="15" thickBot="1" x14ac:dyDescent="0.4"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58"/>
    </row>
    <row r="70" spans="1:14" ht="14.5" x14ac:dyDescent="0.35">
      <c r="A70" s="14" t="s">
        <v>52</v>
      </c>
      <c r="B70" s="14" t="s">
        <v>87</v>
      </c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7">
        <f>M71+M75+M80+M84+M86+M88</f>
        <v>3541.5297608739247</v>
      </c>
      <c r="N70" s="44"/>
    </row>
    <row r="71" spans="1:14" ht="14.5" x14ac:dyDescent="0.35">
      <c r="A71" s="13"/>
      <c r="B71" s="18" t="s">
        <v>88</v>
      </c>
      <c r="C71" s="19" t="s">
        <v>53</v>
      </c>
      <c r="D71" s="20">
        <f t="shared" ref="D71:L71" si="21">SUM(D72:D74)</f>
        <v>443.62702500000006</v>
      </c>
      <c r="E71" s="20">
        <f t="shared" si="21"/>
        <v>457.31612265000001</v>
      </c>
      <c r="F71" s="20">
        <f t="shared" si="21"/>
        <v>80.288667579999995</v>
      </c>
      <c r="G71" s="20">
        <f t="shared" si="21"/>
        <v>102.18557692</v>
      </c>
      <c r="H71" s="20">
        <f t="shared" ref="H71:I71" si="22">SUM(H72:H74)</f>
        <v>0</v>
      </c>
      <c r="I71" s="20">
        <f t="shared" si="22"/>
        <v>0</v>
      </c>
      <c r="J71" s="20">
        <f t="shared" si="21"/>
        <v>0</v>
      </c>
      <c r="K71" s="20">
        <f t="shared" si="21"/>
        <v>0</v>
      </c>
      <c r="L71" s="20">
        <f t="shared" si="21"/>
        <v>0</v>
      </c>
      <c r="M71" s="21">
        <f t="shared" ref="M71:M88" si="23">SUM(D71:L71)</f>
        <v>1083.4173921500001</v>
      </c>
      <c r="N71" s="44"/>
    </row>
    <row r="72" spans="1:14" ht="14.5" x14ac:dyDescent="0.35">
      <c r="A72" s="12" t="s">
        <v>8</v>
      </c>
      <c r="B72" s="22"/>
      <c r="C72" s="19">
        <v>1.1950000000000001</v>
      </c>
      <c r="D72" s="25">
        <v>36.494848900000001</v>
      </c>
      <c r="E72" s="25">
        <v>72.989697800000002</v>
      </c>
      <c r="F72" s="25">
        <v>80.288667579999995</v>
      </c>
      <c r="G72" s="25">
        <v>102.18557692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7">
        <f t="shared" si="23"/>
        <v>291.95879120000001</v>
      </c>
      <c r="N72" s="44"/>
    </row>
    <row r="73" spans="1:14" ht="14.5" x14ac:dyDescent="0.35">
      <c r="A73" s="12" t="s">
        <v>9</v>
      </c>
      <c r="B73" s="22"/>
      <c r="C73" s="19">
        <v>1.0974999999999999</v>
      </c>
      <c r="D73" s="25">
        <v>406.13926456000002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7">
        <f t="shared" si="23"/>
        <v>406.13926456000002</v>
      </c>
      <c r="N73" s="44"/>
    </row>
    <row r="74" spans="1:14" ht="14.5" x14ac:dyDescent="0.35">
      <c r="A74" s="12" t="s">
        <v>10</v>
      </c>
      <c r="B74" s="22"/>
      <c r="C74" s="19">
        <v>1.135</v>
      </c>
      <c r="D74" s="25">
        <v>0.99291154000000004</v>
      </c>
      <c r="E74" s="25">
        <v>384.32642485000002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7">
        <f t="shared" si="23"/>
        <v>385.31933639000005</v>
      </c>
      <c r="N74" s="44"/>
    </row>
    <row r="75" spans="1:14" ht="14.5" x14ac:dyDescent="0.35">
      <c r="A75" s="28"/>
      <c r="B75" s="18" t="s">
        <v>11</v>
      </c>
      <c r="C75" s="19" t="s">
        <v>54</v>
      </c>
      <c r="D75" s="29">
        <f>SUM(D76:D79)</f>
        <v>9.6327039699999997</v>
      </c>
      <c r="E75" s="29">
        <f t="shared" ref="E75:L75" si="24">SUM(E76:E79)</f>
        <v>312.18770710000001</v>
      </c>
      <c r="F75" s="29">
        <f t="shared" si="24"/>
        <v>616.92307690999996</v>
      </c>
      <c r="G75" s="29">
        <f t="shared" si="24"/>
        <v>200</v>
      </c>
      <c r="H75" s="29">
        <f t="shared" si="24"/>
        <v>132.45535711696226</v>
      </c>
      <c r="I75" s="29">
        <f t="shared" si="24"/>
        <v>132.45535716696227</v>
      </c>
      <c r="J75" s="29">
        <f t="shared" si="24"/>
        <v>0</v>
      </c>
      <c r="K75" s="29">
        <f t="shared" si="24"/>
        <v>0</v>
      </c>
      <c r="L75" s="29">
        <f t="shared" si="24"/>
        <v>0</v>
      </c>
      <c r="M75" s="30">
        <f t="shared" si="23"/>
        <v>1403.6542022639246</v>
      </c>
      <c r="N75" s="44"/>
    </row>
    <row r="76" spans="1:14" ht="14.5" x14ac:dyDescent="0.35">
      <c r="A76" s="12" t="s">
        <v>13</v>
      </c>
      <c r="C76" s="19">
        <v>1.0999999999999999E-2</v>
      </c>
      <c r="D76" s="25">
        <v>2.5672008500000003</v>
      </c>
      <c r="E76" s="25">
        <v>310</v>
      </c>
      <c r="F76" s="25">
        <v>310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7">
        <f t="shared" si="23"/>
        <v>622.56720085000006</v>
      </c>
      <c r="N76" s="44"/>
    </row>
    <row r="77" spans="1:14" ht="14.5" x14ac:dyDescent="0.35">
      <c r="A77" s="12" t="s">
        <v>14</v>
      </c>
      <c r="C77" s="19">
        <v>9.7999999999999997E-3</v>
      </c>
      <c r="D77" s="25">
        <v>0</v>
      </c>
      <c r="E77" s="25">
        <v>2.1877070999999999</v>
      </c>
      <c r="F77" s="25">
        <v>130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7">
        <f t="shared" si="23"/>
        <v>132.18770710000001</v>
      </c>
      <c r="N77" s="44"/>
    </row>
    <row r="78" spans="1:14" ht="14.5" x14ac:dyDescent="0.35">
      <c r="A78" s="12" t="s">
        <v>38</v>
      </c>
      <c r="C78" s="19">
        <v>1.6500000000000001E-2</v>
      </c>
      <c r="D78" s="25">
        <v>5.3628697000000001</v>
      </c>
      <c r="E78" s="25">
        <v>0</v>
      </c>
      <c r="F78" s="25">
        <v>0</v>
      </c>
      <c r="G78" s="25">
        <v>200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7">
        <f t="shared" si="23"/>
        <v>205.3628697</v>
      </c>
      <c r="N78" s="44"/>
    </row>
    <row r="79" spans="1:14" ht="14.5" x14ac:dyDescent="0.35">
      <c r="A79" s="12" t="s">
        <v>37</v>
      </c>
      <c r="C79" s="19">
        <v>1.6799999999999999E-2</v>
      </c>
      <c r="D79" s="25">
        <v>1.7026334199999997</v>
      </c>
      <c r="E79" s="25">
        <v>0</v>
      </c>
      <c r="F79" s="25">
        <v>176.92307690999996</v>
      </c>
      <c r="G79" s="25">
        <v>0</v>
      </c>
      <c r="H79" s="25">
        <v>132.45535711696226</v>
      </c>
      <c r="I79" s="25">
        <v>132.45535716696227</v>
      </c>
      <c r="J79" s="25">
        <v>0</v>
      </c>
      <c r="K79" s="25">
        <v>0</v>
      </c>
      <c r="L79" s="25">
        <v>0</v>
      </c>
      <c r="M79" s="27">
        <f t="shared" si="23"/>
        <v>443.53642461392451</v>
      </c>
      <c r="N79" s="44"/>
    </row>
    <row r="80" spans="1:14" ht="14.5" x14ac:dyDescent="0.35">
      <c r="A80" s="28"/>
      <c r="B80" s="18" t="s">
        <v>15</v>
      </c>
      <c r="C80" s="19" t="s">
        <v>55</v>
      </c>
      <c r="D80" s="29">
        <f>SUM(D81:D83)</f>
        <v>23.452021349999992</v>
      </c>
      <c r="E80" s="29">
        <f t="shared" ref="E80:L80" si="25">SUM(E81:E83)</f>
        <v>45.638293409999996</v>
      </c>
      <c r="F80" s="29">
        <f t="shared" si="25"/>
        <v>44.167263690869568</v>
      </c>
      <c r="G80" s="29">
        <f t="shared" si="25"/>
        <v>51.170426841739129</v>
      </c>
      <c r="H80" s="29">
        <f t="shared" si="25"/>
        <v>49.13305957653504</v>
      </c>
      <c r="I80" s="29">
        <f t="shared" si="25"/>
        <v>38.063494991330955</v>
      </c>
      <c r="J80" s="29">
        <f t="shared" si="25"/>
        <v>217.60332441064759</v>
      </c>
      <c r="K80" s="29">
        <f t="shared" si="25"/>
        <v>131.35862503887753</v>
      </c>
      <c r="L80" s="29">
        <f t="shared" si="25"/>
        <v>0</v>
      </c>
      <c r="M80" s="30">
        <f t="shared" si="23"/>
        <v>600.58650930999977</v>
      </c>
      <c r="N80" s="44"/>
    </row>
    <row r="81" spans="1:34" ht="14.5" x14ac:dyDescent="0.35">
      <c r="A81" s="12" t="s">
        <v>18</v>
      </c>
      <c r="B81" s="22"/>
      <c r="C81" s="19">
        <v>5.0000000000000001E-3</v>
      </c>
      <c r="D81" s="25">
        <v>10.830587459999999</v>
      </c>
      <c r="E81" s="25">
        <v>22.008340430000001</v>
      </c>
      <c r="F81" s="25">
        <v>20.480233550000001</v>
      </c>
      <c r="G81" s="25">
        <v>23.987556000000001</v>
      </c>
      <c r="H81" s="25">
        <v>21.94141638</v>
      </c>
      <c r="I81" s="25">
        <v>10.863079440000002</v>
      </c>
      <c r="J81" s="25">
        <v>0</v>
      </c>
      <c r="K81" s="25">
        <v>0</v>
      </c>
      <c r="L81" s="25">
        <v>0</v>
      </c>
      <c r="M81" s="27">
        <f t="shared" si="23"/>
        <v>110.11121326</v>
      </c>
      <c r="N81" s="44"/>
    </row>
    <row r="82" spans="1:34" ht="15" customHeight="1" x14ac:dyDescent="0.35">
      <c r="A82" s="12" t="s">
        <v>22</v>
      </c>
      <c r="B82" s="22"/>
      <c r="C82" s="19">
        <v>3.9271E-2</v>
      </c>
      <c r="D82" s="25">
        <v>12.514566359999996</v>
      </c>
      <c r="E82" s="25">
        <v>23.629952979999995</v>
      </c>
      <c r="F82" s="25">
        <v>23.687030140869567</v>
      </c>
      <c r="G82" s="25">
        <v>23.744107281739126</v>
      </c>
      <c r="H82" s="25">
        <v>23.744107281739126</v>
      </c>
      <c r="I82" s="25">
        <v>23.744107281739126</v>
      </c>
      <c r="J82" s="25">
        <v>189.95285825391298</v>
      </c>
      <c r="K82" s="25">
        <v>112.89866386999998</v>
      </c>
      <c r="L82" s="25">
        <v>0</v>
      </c>
      <c r="M82" s="27">
        <f t="shared" si="23"/>
        <v>433.9153934499999</v>
      </c>
      <c r="N82" s="44"/>
    </row>
    <row r="83" spans="1:34" ht="14.5" x14ac:dyDescent="0.35">
      <c r="A83" s="12" t="s">
        <v>21</v>
      </c>
      <c r="B83" s="22"/>
      <c r="C83" s="19">
        <v>4.4278999999999999E-2</v>
      </c>
      <c r="D83" s="25">
        <v>0.10686752999999991</v>
      </c>
      <c r="E83" s="25">
        <v>0</v>
      </c>
      <c r="F83" s="25">
        <v>0</v>
      </c>
      <c r="G83" s="25">
        <v>3.4387635599999991</v>
      </c>
      <c r="H83" s="25">
        <v>3.4475359147959135</v>
      </c>
      <c r="I83" s="25">
        <v>3.4563082695918266</v>
      </c>
      <c r="J83" s="25">
        <v>27.650466156734613</v>
      </c>
      <c r="K83" s="25">
        <v>18.459961168877545</v>
      </c>
      <c r="L83" s="25">
        <v>0</v>
      </c>
      <c r="M83" s="27">
        <f t="shared" si="23"/>
        <v>56.559902599999901</v>
      </c>
      <c r="N83" s="44"/>
    </row>
    <row r="84" spans="1:34" ht="14.5" x14ac:dyDescent="0.35">
      <c r="A84" s="28"/>
      <c r="B84" s="18" t="s">
        <v>40</v>
      </c>
      <c r="C84" s="19" t="s">
        <v>56</v>
      </c>
      <c r="D84" s="29">
        <f t="shared" ref="D84:L84" si="26">SUM(D85:D85)</f>
        <v>33.019305849999995</v>
      </c>
      <c r="E84" s="29">
        <f t="shared" si="26"/>
        <v>43.745176410000006</v>
      </c>
      <c r="F84" s="29">
        <f t="shared" si="26"/>
        <v>10.006611019999999</v>
      </c>
      <c r="G84" s="29">
        <f t="shared" si="26"/>
        <v>0</v>
      </c>
      <c r="H84" s="29">
        <f t="shared" si="26"/>
        <v>0</v>
      </c>
      <c r="I84" s="29">
        <f t="shared" si="26"/>
        <v>0</v>
      </c>
      <c r="J84" s="29">
        <f t="shared" si="26"/>
        <v>0</v>
      </c>
      <c r="K84" s="29">
        <f t="shared" si="26"/>
        <v>0</v>
      </c>
      <c r="L84" s="29">
        <f t="shared" si="26"/>
        <v>0</v>
      </c>
      <c r="M84" s="30">
        <f t="shared" si="23"/>
        <v>86.771093279999988</v>
      </c>
      <c r="N84" s="44"/>
    </row>
    <row r="85" spans="1:34" ht="14.5" x14ac:dyDescent="0.35">
      <c r="A85" s="12" t="s">
        <v>42</v>
      </c>
      <c r="B85" s="22"/>
      <c r="C85" s="19">
        <v>5.0000000000000001E-3</v>
      </c>
      <c r="D85" s="25">
        <v>33.019305849999995</v>
      </c>
      <c r="E85" s="25">
        <v>43.745176410000006</v>
      </c>
      <c r="F85" s="25">
        <v>10.006611019999999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7">
        <f t="shared" si="23"/>
        <v>86.771093279999988</v>
      </c>
      <c r="N85" s="44"/>
    </row>
    <row r="86" spans="1:34" customFormat="1" ht="14.5" x14ac:dyDescent="0.35">
      <c r="A86" s="28"/>
      <c r="B86" s="18" t="s">
        <v>89</v>
      </c>
      <c r="C86" s="19" t="s">
        <v>57</v>
      </c>
      <c r="D86" s="29">
        <f t="shared" ref="D86:L86" si="27">SUM(D87:D87)</f>
        <v>0</v>
      </c>
      <c r="E86" s="29">
        <f t="shared" si="27"/>
        <v>0</v>
      </c>
      <c r="F86" s="29">
        <f t="shared" si="27"/>
        <v>0</v>
      </c>
      <c r="G86" s="29">
        <f t="shared" si="27"/>
        <v>39.494718450000001</v>
      </c>
      <c r="H86" s="29">
        <f t="shared" si="27"/>
        <v>39.494718459999994</v>
      </c>
      <c r="I86" s="29">
        <f t="shared" si="27"/>
        <v>39.494718459999994</v>
      </c>
      <c r="J86" s="29">
        <f t="shared" si="27"/>
        <v>312.66652108999995</v>
      </c>
      <c r="K86" s="29">
        <f t="shared" si="27"/>
        <v>398.23841109999989</v>
      </c>
      <c r="L86" s="29">
        <f t="shared" si="27"/>
        <v>151.39642056</v>
      </c>
      <c r="M86" s="35">
        <f t="shared" si="23"/>
        <v>980.7855081199998</v>
      </c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1:34" customFormat="1" ht="14.5" x14ac:dyDescent="0.35">
      <c r="A87" s="12" t="s">
        <v>27</v>
      </c>
      <c r="B87" s="22"/>
      <c r="C87" s="19">
        <v>5</v>
      </c>
      <c r="D87" s="59">
        <v>0</v>
      </c>
      <c r="E87" s="59">
        <v>0</v>
      </c>
      <c r="F87" s="59">
        <v>0</v>
      </c>
      <c r="G87" s="59">
        <v>39.494718450000001</v>
      </c>
      <c r="H87" s="59">
        <v>39.494718459999994</v>
      </c>
      <c r="I87" s="59">
        <v>39.494718459999994</v>
      </c>
      <c r="J87" s="59">
        <v>312.66652108999995</v>
      </c>
      <c r="K87" s="59">
        <v>398.23841109999989</v>
      </c>
      <c r="L87" s="59">
        <v>151.39642056</v>
      </c>
      <c r="M87" s="27">
        <f t="shared" si="23"/>
        <v>980.7855081199998</v>
      </c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1:34" customFormat="1" ht="14.5" x14ac:dyDescent="0.35">
      <c r="A88" s="37" t="s">
        <v>32</v>
      </c>
      <c r="B88" s="38" t="s">
        <v>90</v>
      </c>
      <c r="C88" s="19" t="s">
        <v>33</v>
      </c>
      <c r="D88" s="25">
        <v>-0.11973491999999999</v>
      </c>
      <c r="E88" s="25">
        <v>-22.671594309999996</v>
      </c>
      <c r="F88" s="25">
        <v>-33.74882877999999</v>
      </c>
      <c r="G88" s="25">
        <v>-22.435360559999992</v>
      </c>
      <c r="H88" s="25">
        <v>-22.435360559999992</v>
      </c>
      <c r="I88" s="25">
        <v>-22.435360559999992</v>
      </c>
      <c r="J88" s="25">
        <v>-179.48288447999997</v>
      </c>
      <c r="K88" s="25">
        <v>-224.35360559999995</v>
      </c>
      <c r="L88" s="25">
        <v>-86.002214479999978</v>
      </c>
      <c r="M88" s="40">
        <f t="shared" si="23"/>
        <v>-613.68494424999994</v>
      </c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1:34" customFormat="1" ht="14.5" x14ac:dyDescent="0.35">
      <c r="A89" s="3"/>
      <c r="B89" s="41" t="str">
        <f>A70&amp;" (TOTAL)"</f>
        <v>Equatorial Piauí (TOTAL)</v>
      </c>
      <c r="C89" s="42"/>
      <c r="D89" s="43">
        <f t="shared" ref="D89:M89" si="28">D71+D75+D80+D84+D86+D88</f>
        <v>509.61132125000012</v>
      </c>
      <c r="E89" s="43">
        <f t="shared" si="28"/>
        <v>836.21570525999994</v>
      </c>
      <c r="F89" s="43">
        <f t="shared" si="28"/>
        <v>717.63679042086972</v>
      </c>
      <c r="G89" s="43">
        <f t="shared" si="28"/>
        <v>370.41536165173915</v>
      </c>
      <c r="H89" s="43">
        <f t="shared" si="28"/>
        <v>198.6477745934973</v>
      </c>
      <c r="I89" s="43">
        <f t="shared" si="28"/>
        <v>187.57821005829322</v>
      </c>
      <c r="J89" s="43">
        <f t="shared" si="28"/>
        <v>350.7869610206476</v>
      </c>
      <c r="K89" s="43">
        <f t="shared" si="28"/>
        <v>305.24343053887753</v>
      </c>
      <c r="L89" s="43">
        <f t="shared" si="28"/>
        <v>65.394206080000018</v>
      </c>
      <c r="M89" s="43">
        <f t="shared" si="28"/>
        <v>3541.5297608739247</v>
      </c>
      <c r="N89" s="25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1:34" customFormat="1" ht="15" thickBot="1" x14ac:dyDescent="0.4">
      <c r="N90" s="47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1:34" customFormat="1" ht="14.5" x14ac:dyDescent="0.35">
      <c r="A91" s="14" t="s">
        <v>58</v>
      </c>
      <c r="B91" s="14" t="s">
        <v>87</v>
      </c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7">
        <f>M92+M97+M99+M101+M95+M103</f>
        <v>1867.0700814075403</v>
      </c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1:34" customFormat="1" ht="14.5" x14ac:dyDescent="0.35">
      <c r="A92" s="13"/>
      <c r="B92" s="18" t="s">
        <v>88</v>
      </c>
      <c r="C92" s="19" t="s">
        <v>59</v>
      </c>
      <c r="D92" s="20">
        <f t="shared" ref="D92:L92" si="29">SUM(D93:D94)</f>
        <v>180.24445980000002</v>
      </c>
      <c r="E92" s="20">
        <f t="shared" si="29"/>
        <v>360.48891960000003</v>
      </c>
      <c r="F92" s="20">
        <f t="shared" si="29"/>
        <v>330.4481763</v>
      </c>
      <c r="G92" s="20">
        <f t="shared" si="29"/>
        <v>390.52966244999993</v>
      </c>
      <c r="H92" s="20">
        <f t="shared" ref="H92:I92" si="30">SUM(H93:H94)</f>
        <v>0</v>
      </c>
      <c r="I92" s="20">
        <f t="shared" si="30"/>
        <v>0</v>
      </c>
      <c r="J92" s="20">
        <f t="shared" si="29"/>
        <v>0</v>
      </c>
      <c r="K92" s="20">
        <f t="shared" si="29"/>
        <v>0</v>
      </c>
      <c r="L92" s="20">
        <f t="shared" si="29"/>
        <v>0</v>
      </c>
      <c r="M92" s="21">
        <f t="shared" ref="M92:M103" si="31">SUM(D92:L92)</f>
        <v>1261.7112181500001</v>
      </c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1:34" customFormat="1" ht="14.5" x14ac:dyDescent="0.35">
      <c r="A93" s="12" t="s">
        <v>8</v>
      </c>
      <c r="B93" s="22"/>
      <c r="C93" s="19">
        <v>1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7">
        <f t="shared" si="31"/>
        <v>0</v>
      </c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1:34" customFormat="1" ht="14.5" x14ac:dyDescent="0.35">
      <c r="A94" s="12" t="s">
        <v>9</v>
      </c>
      <c r="B94" s="22"/>
      <c r="C94" s="19">
        <v>1.2475000000000001</v>
      </c>
      <c r="D94" s="25">
        <v>180.24445980000002</v>
      </c>
      <c r="E94" s="25">
        <v>360.48891960000003</v>
      </c>
      <c r="F94" s="25">
        <v>330.4481763</v>
      </c>
      <c r="G94" s="25">
        <v>390.52966244999993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7">
        <f t="shared" si="31"/>
        <v>1261.7112181500001</v>
      </c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1:34" ht="14.5" x14ac:dyDescent="0.35">
      <c r="A95" s="28"/>
      <c r="B95" s="18" t="s">
        <v>11</v>
      </c>
      <c r="C95" s="19" t="s">
        <v>60</v>
      </c>
      <c r="D95" s="29">
        <f t="shared" ref="D95:L95" si="32">SUM(D96)</f>
        <v>0</v>
      </c>
      <c r="E95" s="29">
        <f t="shared" si="32"/>
        <v>4.2071301000000059</v>
      </c>
      <c r="F95" s="29">
        <f t="shared" si="32"/>
        <v>250</v>
      </c>
      <c r="G95" s="29">
        <f t="shared" si="32"/>
        <v>0</v>
      </c>
      <c r="H95" s="29">
        <f t="shared" si="32"/>
        <v>0</v>
      </c>
      <c r="I95" s="29">
        <f t="shared" si="32"/>
        <v>0</v>
      </c>
      <c r="J95" s="29">
        <f t="shared" si="32"/>
        <v>0</v>
      </c>
      <c r="K95" s="29">
        <f t="shared" si="32"/>
        <v>0</v>
      </c>
      <c r="L95" s="29">
        <f t="shared" si="32"/>
        <v>0</v>
      </c>
      <c r="M95" s="30">
        <f t="shared" si="31"/>
        <v>254.2071301</v>
      </c>
      <c r="N95" s="44"/>
    </row>
    <row r="96" spans="1:34" ht="14.5" x14ac:dyDescent="0.35">
      <c r="A96" s="12" t="s">
        <v>13</v>
      </c>
      <c r="C96" s="19">
        <v>9.7999999999999997E-3</v>
      </c>
      <c r="D96" s="25">
        <v>0</v>
      </c>
      <c r="E96" s="25">
        <v>4.2071301000000059</v>
      </c>
      <c r="F96" s="25">
        <v>250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7">
        <f t="shared" si="31"/>
        <v>254.2071301</v>
      </c>
      <c r="N96" s="44"/>
    </row>
    <row r="97" spans="1:34" customFormat="1" ht="14.5" x14ac:dyDescent="0.35">
      <c r="A97" s="28"/>
      <c r="B97" s="18" t="s">
        <v>15</v>
      </c>
      <c r="C97" s="19" t="s">
        <v>61</v>
      </c>
      <c r="D97" s="29">
        <f t="shared" ref="D97:L97" si="33">SUM(D98:D98)</f>
        <v>7.0895687675399746</v>
      </c>
      <c r="E97" s="29">
        <f t="shared" si="33"/>
        <v>13.047621720000004</v>
      </c>
      <c r="F97" s="29">
        <f t="shared" si="33"/>
        <v>13.047621720000004</v>
      </c>
      <c r="G97" s="29">
        <f t="shared" si="33"/>
        <v>18.189992880000002</v>
      </c>
      <c r="H97" s="29">
        <f t="shared" si="33"/>
        <v>18.189992880000002</v>
      </c>
      <c r="I97" s="29">
        <f t="shared" si="33"/>
        <v>18.189992880000002</v>
      </c>
      <c r="J97" s="29">
        <f t="shared" si="33"/>
        <v>145.51994304000002</v>
      </c>
      <c r="K97" s="29">
        <f t="shared" si="33"/>
        <v>90.918013980000012</v>
      </c>
      <c r="L97" s="29">
        <f t="shared" si="33"/>
        <v>0</v>
      </c>
      <c r="M97" s="30">
        <f t="shared" si="31"/>
        <v>324.19274786753999</v>
      </c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customFormat="1" ht="14.5" x14ac:dyDescent="0.35">
      <c r="A98" s="12" t="s">
        <v>18</v>
      </c>
      <c r="B98" s="22"/>
      <c r="C98" s="19">
        <v>3.9271E-2</v>
      </c>
      <c r="D98" s="25">
        <v>7.0895687675399746</v>
      </c>
      <c r="E98" s="25">
        <v>13.047621720000004</v>
      </c>
      <c r="F98" s="25">
        <v>13.047621720000004</v>
      </c>
      <c r="G98" s="25">
        <v>18.189992880000002</v>
      </c>
      <c r="H98" s="25">
        <v>18.189992880000002</v>
      </c>
      <c r="I98" s="25">
        <v>18.189992880000002</v>
      </c>
      <c r="J98" s="25">
        <v>145.51994304000002</v>
      </c>
      <c r="K98" s="25">
        <v>90.918013980000012</v>
      </c>
      <c r="L98" s="25">
        <v>0</v>
      </c>
      <c r="M98" s="27">
        <f t="shared" si="31"/>
        <v>324.19274786753999</v>
      </c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customFormat="1" ht="14.5" x14ac:dyDescent="0.35">
      <c r="A99" s="28"/>
      <c r="B99" s="18" t="s">
        <v>40</v>
      </c>
      <c r="C99" s="19" t="s">
        <v>56</v>
      </c>
      <c r="D99" s="29">
        <f t="shared" ref="D99:L99" si="34">SUM(D100:D100)</f>
        <v>11.503321140000001</v>
      </c>
      <c r="E99" s="29">
        <f t="shared" si="34"/>
        <v>10.61870961</v>
      </c>
      <c r="F99" s="29">
        <f t="shared" si="34"/>
        <v>4.5090931599999999</v>
      </c>
      <c r="G99" s="29">
        <f t="shared" si="34"/>
        <v>0.40991741999999998</v>
      </c>
      <c r="H99" s="29">
        <f t="shared" si="34"/>
        <v>0</v>
      </c>
      <c r="I99" s="29">
        <f t="shared" si="34"/>
        <v>0</v>
      </c>
      <c r="J99" s="29">
        <f t="shared" si="34"/>
        <v>0</v>
      </c>
      <c r="K99" s="29">
        <f t="shared" si="34"/>
        <v>0</v>
      </c>
      <c r="L99" s="29">
        <f t="shared" si="34"/>
        <v>0</v>
      </c>
      <c r="M99" s="30">
        <f t="shared" si="31"/>
        <v>27.041041329999999</v>
      </c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customFormat="1" ht="14.5" x14ac:dyDescent="0.35">
      <c r="A100" s="12" t="s">
        <v>42</v>
      </c>
      <c r="B100" s="22"/>
      <c r="C100" s="19">
        <v>5.0000000000000001E-3</v>
      </c>
      <c r="D100" s="25">
        <v>11.503321140000001</v>
      </c>
      <c r="E100" s="25">
        <v>10.61870961</v>
      </c>
      <c r="F100" s="25">
        <v>4.5090931599999999</v>
      </c>
      <c r="G100" s="25">
        <v>0.40991741999999998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7">
        <f t="shared" si="31"/>
        <v>27.041041329999999</v>
      </c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1:34" customFormat="1" ht="14.5" x14ac:dyDescent="0.35">
      <c r="A101" s="28"/>
      <c r="B101" s="18" t="s">
        <v>89</v>
      </c>
      <c r="C101" s="19" t="s">
        <v>62</v>
      </c>
      <c r="D101" s="29">
        <f t="shared" ref="D101:L101" si="35">SUM(D102:D102)</f>
        <v>0</v>
      </c>
      <c r="E101" s="29">
        <f t="shared" si="35"/>
        <v>0</v>
      </c>
      <c r="F101" s="29">
        <f t="shared" si="35"/>
        <v>0</v>
      </c>
      <c r="G101" s="29">
        <f t="shared" si="35"/>
        <v>0</v>
      </c>
      <c r="H101" s="29">
        <f t="shared" si="35"/>
        <v>0</v>
      </c>
      <c r="I101" s="29">
        <f t="shared" si="35"/>
        <v>0</v>
      </c>
      <c r="J101" s="29">
        <f t="shared" si="35"/>
        <v>0</v>
      </c>
      <c r="K101" s="29">
        <f t="shared" si="35"/>
        <v>0</v>
      </c>
      <c r="L101" s="29">
        <f t="shared" si="35"/>
        <v>0</v>
      </c>
      <c r="M101" s="35">
        <f t="shared" si="31"/>
        <v>0</v>
      </c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customFormat="1" ht="14.5" x14ac:dyDescent="0.35">
      <c r="A102" s="12" t="s">
        <v>27</v>
      </c>
      <c r="B102" s="22"/>
      <c r="C102" s="55">
        <v>5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7">
        <f t="shared" si="31"/>
        <v>0</v>
      </c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customFormat="1" ht="14.5" x14ac:dyDescent="0.35">
      <c r="A103" s="37" t="s">
        <v>32</v>
      </c>
      <c r="B103" s="38" t="s">
        <v>90</v>
      </c>
      <c r="C103" s="39" t="s">
        <v>33</v>
      </c>
      <c r="D103" s="56">
        <v>-2.1688800000000002E-3</v>
      </c>
      <c r="E103" s="56">
        <v>-4.3377600000000004E-3</v>
      </c>
      <c r="F103" s="56">
        <v>-4.3377600000000004E-3</v>
      </c>
      <c r="G103" s="56">
        <v>-4.3377600000000004E-3</v>
      </c>
      <c r="H103" s="56">
        <v>-4.3377600000000004E-3</v>
      </c>
      <c r="I103" s="56">
        <v>-4.3377600000000004E-3</v>
      </c>
      <c r="J103" s="56">
        <v>-3.470208000000001E-2</v>
      </c>
      <c r="K103" s="56">
        <v>-2.3496280000000001E-2</v>
      </c>
      <c r="L103" s="56">
        <v>0</v>
      </c>
      <c r="M103" s="40">
        <f t="shared" si="31"/>
        <v>-8.2056040000000011E-2</v>
      </c>
      <c r="N103" s="47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1:34" customFormat="1" ht="14.5" x14ac:dyDescent="0.35">
      <c r="A104" s="3"/>
      <c r="B104" s="41" t="str">
        <f>A91&amp;" (TOTAL)"</f>
        <v>Equatorial Alagoas (TOTAL)</v>
      </c>
      <c r="C104" s="42"/>
      <c r="D104" s="60">
        <f t="shared" ref="D104:L104" si="36">D92+D97+D99+D101+D103+D95</f>
        <v>198.83518082754</v>
      </c>
      <c r="E104" s="60">
        <f t="shared" si="36"/>
        <v>388.35804327000005</v>
      </c>
      <c r="F104" s="60">
        <f t="shared" si="36"/>
        <v>598.00055341999996</v>
      </c>
      <c r="G104" s="60">
        <f t="shared" si="36"/>
        <v>409.12523498999991</v>
      </c>
      <c r="H104" s="60">
        <f t="shared" si="36"/>
        <v>18.185655120000003</v>
      </c>
      <c r="I104" s="60">
        <f t="shared" si="36"/>
        <v>18.185655120000003</v>
      </c>
      <c r="J104" s="60">
        <f t="shared" si="36"/>
        <v>145.48524096000003</v>
      </c>
      <c r="K104" s="60">
        <f t="shared" si="36"/>
        <v>90.894517700000009</v>
      </c>
      <c r="L104" s="60">
        <f t="shared" si="36"/>
        <v>0</v>
      </c>
      <c r="M104" s="60">
        <f>M92+M97+M99+M101+M103+M95</f>
        <v>1867.0700814075403</v>
      </c>
      <c r="N104" s="25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1:34" customFormat="1" ht="15" thickBot="1" x14ac:dyDescent="0.4">
      <c r="N105" s="47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1:34" customFormat="1" ht="14.5" x14ac:dyDescent="0.35">
      <c r="A106" s="14" t="s">
        <v>2</v>
      </c>
      <c r="B106" s="14" t="s">
        <v>87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7">
        <f>M107+M109+M112+M114</f>
        <v>576.53130853999994</v>
      </c>
      <c r="N106" s="47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customFormat="1" ht="14.5" x14ac:dyDescent="0.35">
      <c r="A107" s="13"/>
      <c r="B107" s="18" t="s">
        <v>88</v>
      </c>
      <c r="C107" s="19"/>
      <c r="D107" s="20">
        <f t="shared" ref="D107:L107" si="37">SUM(D108:D108)</f>
        <v>0</v>
      </c>
      <c r="E107" s="20">
        <f t="shared" si="37"/>
        <v>0</v>
      </c>
      <c r="F107" s="20">
        <f t="shared" si="37"/>
        <v>0</v>
      </c>
      <c r="G107" s="20">
        <f t="shared" si="37"/>
        <v>0</v>
      </c>
      <c r="H107" s="20">
        <f t="shared" si="37"/>
        <v>0</v>
      </c>
      <c r="I107" s="20">
        <f t="shared" si="37"/>
        <v>0</v>
      </c>
      <c r="J107" s="20">
        <f t="shared" si="37"/>
        <v>0</v>
      </c>
      <c r="K107" s="20">
        <f t="shared" si="37"/>
        <v>0</v>
      </c>
      <c r="L107" s="20">
        <f t="shared" si="37"/>
        <v>0</v>
      </c>
      <c r="M107" s="21">
        <f t="shared" ref="M107:M114" si="38">SUM(D107:L107)</f>
        <v>0</v>
      </c>
      <c r="N107" s="47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customFormat="1" ht="14.5" x14ac:dyDescent="0.35">
      <c r="A108" s="12" t="s">
        <v>8</v>
      </c>
      <c r="B108" s="22"/>
      <c r="C108" s="24">
        <v>1.075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7">
        <f t="shared" si="38"/>
        <v>0</v>
      </c>
      <c r="N108" s="47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customFormat="1" ht="14.5" x14ac:dyDescent="0.35">
      <c r="A109" s="28"/>
      <c r="B109" s="18" t="s">
        <v>11</v>
      </c>
      <c r="C109" s="19" t="s">
        <v>63</v>
      </c>
      <c r="D109" s="29">
        <f t="shared" ref="D109:L109" si="39">SUM(D110:D111)</f>
        <v>4.875116839999996</v>
      </c>
      <c r="E109" s="29">
        <f t="shared" si="39"/>
        <v>0</v>
      </c>
      <c r="F109" s="29">
        <f t="shared" si="39"/>
        <v>0</v>
      </c>
      <c r="G109" s="29">
        <f t="shared" si="39"/>
        <v>448.4</v>
      </c>
      <c r="H109" s="29">
        <f t="shared" ref="H109:I109" si="40">SUM(H110:H111)</f>
        <v>0</v>
      </c>
      <c r="I109" s="29">
        <f t="shared" si="40"/>
        <v>0</v>
      </c>
      <c r="J109" s="29">
        <f t="shared" si="39"/>
        <v>0</v>
      </c>
      <c r="K109" s="29">
        <f t="shared" si="39"/>
        <v>0</v>
      </c>
      <c r="L109" s="29">
        <f t="shared" si="39"/>
        <v>0</v>
      </c>
      <c r="M109" s="30">
        <f t="shared" si="38"/>
        <v>453.27511683999995</v>
      </c>
      <c r="N109" s="47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customFormat="1" ht="14.5" x14ac:dyDescent="0.35">
      <c r="A110" s="12" t="s">
        <v>13</v>
      </c>
      <c r="B110" s="3"/>
      <c r="C110" s="19">
        <v>1.2999999999999999E-2</v>
      </c>
      <c r="D110" s="25">
        <v>4.875116839999996</v>
      </c>
      <c r="E110" s="25">
        <v>0</v>
      </c>
      <c r="F110" s="25">
        <v>0</v>
      </c>
      <c r="G110" s="25">
        <v>448.4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7">
        <f t="shared" si="38"/>
        <v>453.27511683999995</v>
      </c>
      <c r="N110" s="47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customFormat="1" ht="14.5" x14ac:dyDescent="0.35">
      <c r="A111" s="12" t="s">
        <v>14</v>
      </c>
      <c r="B111" s="3"/>
      <c r="C111" s="19">
        <v>1.6E-2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7">
        <f t="shared" si="38"/>
        <v>0</v>
      </c>
      <c r="N111" s="47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customFormat="1" ht="14.5" x14ac:dyDescent="0.35">
      <c r="A112" s="28"/>
      <c r="B112" s="18" t="s">
        <v>15</v>
      </c>
      <c r="C112" s="19" t="s">
        <v>64</v>
      </c>
      <c r="D112" s="29">
        <f t="shared" ref="D112:L112" si="41">SUM(D113:D113)</f>
        <v>4.3147457100000022</v>
      </c>
      <c r="E112" s="29">
        <f t="shared" si="41"/>
        <v>0</v>
      </c>
      <c r="F112" s="29">
        <f t="shared" si="41"/>
        <v>61.476100169999995</v>
      </c>
      <c r="G112" s="29">
        <f t="shared" si="41"/>
        <v>61.476100169999995</v>
      </c>
      <c r="H112" s="29">
        <f t="shared" si="41"/>
        <v>0</v>
      </c>
      <c r="I112" s="29">
        <f t="shared" si="41"/>
        <v>0</v>
      </c>
      <c r="J112" s="29">
        <f t="shared" si="41"/>
        <v>0</v>
      </c>
      <c r="K112" s="29">
        <f t="shared" si="41"/>
        <v>0</v>
      </c>
      <c r="L112" s="29">
        <f t="shared" si="41"/>
        <v>0</v>
      </c>
      <c r="M112" s="30">
        <f t="shared" si="38"/>
        <v>127.26694604999999</v>
      </c>
      <c r="N112" s="47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customFormat="1" ht="14.5" x14ac:dyDescent="0.35">
      <c r="A113" s="12" t="s">
        <v>18</v>
      </c>
      <c r="B113" s="22"/>
      <c r="C113" s="19">
        <v>5.8000000000000003E-2</v>
      </c>
      <c r="D113" s="25">
        <v>4.3147457100000022</v>
      </c>
      <c r="E113" s="25">
        <v>0</v>
      </c>
      <c r="F113" s="25">
        <v>61.476100169999995</v>
      </c>
      <c r="G113" s="25">
        <v>61.476100169999995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7">
        <f t="shared" si="38"/>
        <v>127.26694604999999</v>
      </c>
      <c r="N113" s="47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customFormat="1" ht="14.5" x14ac:dyDescent="0.35">
      <c r="A114" s="37" t="s">
        <v>32</v>
      </c>
      <c r="B114" s="38" t="s">
        <v>90</v>
      </c>
      <c r="C114" s="19" t="s">
        <v>33</v>
      </c>
      <c r="D114" s="56">
        <v>-0.60358261999999996</v>
      </c>
      <c r="E114" s="56">
        <v>-1.1973242199999998</v>
      </c>
      <c r="F114" s="56">
        <v>-1.1973242199999998</v>
      </c>
      <c r="G114" s="56">
        <v>-1.0125232899999999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40">
        <f t="shared" si="38"/>
        <v>-4.0107543499999991</v>
      </c>
      <c r="N114" s="47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customFormat="1" ht="14.5" x14ac:dyDescent="0.35">
      <c r="A115" s="3"/>
      <c r="B115" s="41" t="str">
        <f>A106&amp;" (TOTAL)"</f>
        <v>Equatorial Energia (TOTAL)</v>
      </c>
      <c r="C115" s="42"/>
      <c r="D115" s="43">
        <f t="shared" ref="D115:L115" si="42">D107+D109+D112+D114</f>
        <v>8.5862799299999981</v>
      </c>
      <c r="E115" s="43">
        <f t="shared" si="42"/>
        <v>-1.1973242199999998</v>
      </c>
      <c r="F115" s="43">
        <f t="shared" si="42"/>
        <v>60.278775949999996</v>
      </c>
      <c r="G115" s="43">
        <f t="shared" si="42"/>
        <v>508.86357687999998</v>
      </c>
      <c r="H115" s="43">
        <f t="shared" si="42"/>
        <v>0</v>
      </c>
      <c r="I115" s="43">
        <f t="shared" si="42"/>
        <v>0</v>
      </c>
      <c r="J115" s="43">
        <f t="shared" si="42"/>
        <v>0</v>
      </c>
      <c r="K115" s="43">
        <f t="shared" si="42"/>
        <v>0</v>
      </c>
      <c r="L115" s="43">
        <f t="shared" si="42"/>
        <v>0</v>
      </c>
      <c r="M115" s="43">
        <f>M107+M109+M112+M114</f>
        <v>576.53130853999994</v>
      </c>
      <c r="N115" s="25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customFormat="1" ht="15" thickBot="1" x14ac:dyDescent="0.4">
      <c r="N116" s="47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customFormat="1" ht="14.5" x14ac:dyDescent="0.35">
      <c r="A117" s="14" t="s">
        <v>65</v>
      </c>
      <c r="B117" s="14" t="s">
        <v>87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7">
        <f>M118+M121+M124+M131</f>
        <v>5049.9390263901323</v>
      </c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1:34" customFormat="1" ht="14.5" x14ac:dyDescent="0.35">
      <c r="A118" s="13"/>
      <c r="B118" s="18" t="s">
        <v>88</v>
      </c>
      <c r="C118" s="19"/>
      <c r="D118" s="20">
        <f t="shared" ref="D118:L118" si="43">SUM(D119:D120)</f>
        <v>0</v>
      </c>
      <c r="E118" s="20">
        <f t="shared" si="43"/>
        <v>0</v>
      </c>
      <c r="F118" s="20">
        <f t="shared" si="43"/>
        <v>0</v>
      </c>
      <c r="G118" s="20">
        <f t="shared" si="43"/>
        <v>0</v>
      </c>
      <c r="H118" s="20">
        <f t="shared" ref="H118:I118" si="44">SUM(H119:H120)</f>
        <v>0</v>
      </c>
      <c r="I118" s="20">
        <f t="shared" si="44"/>
        <v>0</v>
      </c>
      <c r="J118" s="20">
        <f t="shared" si="43"/>
        <v>0</v>
      </c>
      <c r="K118" s="20">
        <f t="shared" si="43"/>
        <v>0</v>
      </c>
      <c r="L118" s="20">
        <f t="shared" si="43"/>
        <v>0</v>
      </c>
      <c r="M118" s="21">
        <f t="shared" ref="M118:M131" si="45">SUM(D118:L118)</f>
        <v>0</v>
      </c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19" spans="1:34" customFormat="1" ht="14.5" x14ac:dyDescent="0.35">
      <c r="A119" s="12"/>
      <c r="B119" s="22"/>
      <c r="C119" s="24">
        <v>1.1459999999999999</v>
      </c>
      <c r="D119" s="25">
        <f t="shared" ref="D119:L120" si="46">D184</f>
        <v>0</v>
      </c>
      <c r="E119" s="25">
        <f t="shared" si="46"/>
        <v>0</v>
      </c>
      <c r="F119" s="25">
        <f t="shared" si="46"/>
        <v>0</v>
      </c>
      <c r="G119" s="25">
        <f t="shared" si="46"/>
        <v>0</v>
      </c>
      <c r="H119" s="25">
        <f t="shared" si="46"/>
        <v>0</v>
      </c>
      <c r="I119" s="25">
        <f t="shared" si="46"/>
        <v>0</v>
      </c>
      <c r="J119" s="25">
        <f t="shared" si="46"/>
        <v>0</v>
      </c>
      <c r="K119" s="25">
        <f t="shared" si="46"/>
        <v>0</v>
      </c>
      <c r="L119" s="25">
        <f t="shared" si="46"/>
        <v>0</v>
      </c>
      <c r="M119" s="27">
        <f t="shared" si="45"/>
        <v>0</v>
      </c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</row>
    <row r="120" spans="1:34" customFormat="1" ht="14.5" x14ac:dyDescent="0.35">
      <c r="A120" s="12"/>
      <c r="B120" s="22"/>
      <c r="C120" s="24">
        <v>1.1299999999999999</v>
      </c>
      <c r="D120" s="25">
        <f t="shared" si="46"/>
        <v>0</v>
      </c>
      <c r="E120" s="25">
        <f t="shared" si="46"/>
        <v>0</v>
      </c>
      <c r="F120" s="25">
        <f t="shared" si="46"/>
        <v>0</v>
      </c>
      <c r="G120" s="25">
        <f t="shared" si="46"/>
        <v>0</v>
      </c>
      <c r="H120" s="25">
        <f t="shared" si="46"/>
        <v>0</v>
      </c>
      <c r="I120" s="25">
        <f t="shared" si="46"/>
        <v>0</v>
      </c>
      <c r="J120" s="25">
        <f t="shared" si="46"/>
        <v>0</v>
      </c>
      <c r="K120" s="25">
        <f t="shared" si="46"/>
        <v>0</v>
      </c>
      <c r="L120" s="25">
        <f t="shared" si="46"/>
        <v>0</v>
      </c>
      <c r="M120" s="27">
        <f t="shared" si="45"/>
        <v>0</v>
      </c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</row>
    <row r="121" spans="1:34" customFormat="1" ht="14.5" x14ac:dyDescent="0.35">
      <c r="A121" s="28"/>
      <c r="B121" s="18" t="s">
        <v>11</v>
      </c>
      <c r="C121" s="19"/>
      <c r="D121" s="29">
        <f t="shared" ref="D121:L121" si="47">SUM(D122:D123)</f>
        <v>0</v>
      </c>
      <c r="E121" s="29">
        <f t="shared" si="47"/>
        <v>0</v>
      </c>
      <c r="F121" s="29">
        <f t="shared" si="47"/>
        <v>0</v>
      </c>
      <c r="G121" s="29">
        <f t="shared" si="47"/>
        <v>0</v>
      </c>
      <c r="H121" s="29">
        <f t="shared" si="47"/>
        <v>0</v>
      </c>
      <c r="I121" s="29">
        <f t="shared" si="47"/>
        <v>0</v>
      </c>
      <c r="J121" s="29">
        <f t="shared" si="47"/>
        <v>0</v>
      </c>
      <c r="K121" s="29">
        <f t="shared" si="47"/>
        <v>0</v>
      </c>
      <c r="L121" s="29">
        <f t="shared" si="47"/>
        <v>0</v>
      </c>
      <c r="M121" s="30">
        <f t="shared" si="45"/>
        <v>0</v>
      </c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</row>
    <row r="122" spans="1:34" customFormat="1" ht="14.5" x14ac:dyDescent="0.35">
      <c r="A122" s="12"/>
      <c r="B122" s="3"/>
      <c r="C122" s="23">
        <v>1.2E-2</v>
      </c>
      <c r="D122" s="25">
        <f>D194</f>
        <v>0</v>
      </c>
      <c r="E122" s="25">
        <f t="shared" ref="E122:L123" si="48">E194</f>
        <v>0</v>
      </c>
      <c r="F122" s="25">
        <f t="shared" si="48"/>
        <v>0</v>
      </c>
      <c r="G122" s="25">
        <f t="shared" si="48"/>
        <v>0</v>
      </c>
      <c r="H122" s="25">
        <f t="shared" si="48"/>
        <v>0</v>
      </c>
      <c r="I122" s="25">
        <f t="shared" si="48"/>
        <v>0</v>
      </c>
      <c r="J122" s="25">
        <f t="shared" si="48"/>
        <v>0</v>
      </c>
      <c r="K122" s="25">
        <f t="shared" si="48"/>
        <v>0</v>
      </c>
      <c r="L122" s="25">
        <f t="shared" si="48"/>
        <v>0</v>
      </c>
      <c r="M122" s="27">
        <f t="shared" si="45"/>
        <v>0</v>
      </c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</row>
    <row r="123" spans="1:34" customFormat="1" ht="14.5" x14ac:dyDescent="0.35">
      <c r="A123" s="12"/>
      <c r="B123" s="3"/>
      <c r="C123" s="23">
        <v>5.0000000000000001E-3</v>
      </c>
      <c r="D123" s="25">
        <f t="shared" ref="D123:L123" si="49">D195</f>
        <v>0</v>
      </c>
      <c r="E123" s="25">
        <f t="shared" si="49"/>
        <v>0</v>
      </c>
      <c r="F123" s="25">
        <f t="shared" si="49"/>
        <v>0</v>
      </c>
      <c r="G123" s="25">
        <f t="shared" si="49"/>
        <v>0</v>
      </c>
      <c r="H123" s="25">
        <f t="shared" si="48"/>
        <v>0</v>
      </c>
      <c r="I123" s="25">
        <f t="shared" si="48"/>
        <v>0</v>
      </c>
      <c r="J123" s="25">
        <f t="shared" si="49"/>
        <v>0</v>
      </c>
      <c r="K123" s="25">
        <f t="shared" si="49"/>
        <v>0</v>
      </c>
      <c r="L123" s="25">
        <f t="shared" si="49"/>
        <v>0</v>
      </c>
      <c r="M123" s="27">
        <f t="shared" si="45"/>
        <v>0</v>
      </c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</row>
    <row r="124" spans="1:34" customFormat="1" ht="14.5" x14ac:dyDescent="0.35">
      <c r="A124" s="28"/>
      <c r="B124" s="18" t="s">
        <v>15</v>
      </c>
      <c r="C124" s="61" t="s">
        <v>66</v>
      </c>
      <c r="D124" s="29">
        <f>SUM(D125:D130)</f>
        <v>80.103128466779893</v>
      </c>
      <c r="E124" s="29">
        <f t="shared" ref="E124:L124" si="50">SUM(E125:E130)</f>
        <v>105.69935547496326</v>
      </c>
      <c r="F124" s="29">
        <f t="shared" si="50"/>
        <v>210.76286045986353</v>
      </c>
      <c r="G124" s="29">
        <f t="shared" si="50"/>
        <v>223.66564704986354</v>
      </c>
      <c r="H124" s="29">
        <f t="shared" si="50"/>
        <v>296.90452445986358</v>
      </c>
      <c r="I124" s="29">
        <f t="shared" si="50"/>
        <v>298.71775701986354</v>
      </c>
      <c r="J124" s="29">
        <f t="shared" si="50"/>
        <v>2461.4525033589089</v>
      </c>
      <c r="K124" s="29">
        <f t="shared" si="50"/>
        <v>1414.5543832100257</v>
      </c>
      <c r="L124" s="29">
        <f t="shared" si="50"/>
        <v>0</v>
      </c>
      <c r="M124" s="30">
        <f t="shared" si="45"/>
        <v>5091.8601595001319</v>
      </c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</row>
    <row r="125" spans="1:34" customFormat="1" ht="14.5" x14ac:dyDescent="0.35">
      <c r="A125" s="12"/>
      <c r="B125" s="22"/>
      <c r="C125" s="33">
        <v>1.619E-2</v>
      </c>
      <c r="D125" s="62">
        <f t="shared" ref="D125:L125" si="51">D188+D197</f>
        <v>26.742109323779935</v>
      </c>
      <c r="E125" s="62">
        <f t="shared" si="51"/>
        <v>38.574676268432768</v>
      </c>
      <c r="F125" s="62">
        <f t="shared" si="51"/>
        <v>38.574676268432768</v>
      </c>
      <c r="G125" s="62">
        <f t="shared" si="51"/>
        <v>38.574676268432768</v>
      </c>
      <c r="H125" s="62">
        <f t="shared" si="51"/>
        <v>38.574676268432768</v>
      </c>
      <c r="I125" s="62">
        <f t="shared" si="51"/>
        <v>38.574676268432768</v>
      </c>
      <c r="J125" s="62">
        <f t="shared" si="51"/>
        <v>308.59741014746209</v>
      </c>
      <c r="K125" s="62">
        <f t="shared" si="51"/>
        <v>154.29870507373107</v>
      </c>
      <c r="L125" s="62">
        <f t="shared" si="51"/>
        <v>0</v>
      </c>
      <c r="M125" s="27">
        <f t="shared" si="45"/>
        <v>682.51160588713697</v>
      </c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6" spans="1:34" customFormat="1" ht="14.5" x14ac:dyDescent="0.35">
      <c r="A126" s="12"/>
      <c r="B126" s="22"/>
      <c r="C126" s="33">
        <v>2.0766E-2</v>
      </c>
      <c r="D126" s="62">
        <f t="shared" ref="D126:L126" si="52">D143+D150+D157+D171</f>
        <v>30.649652839999995</v>
      </c>
      <c r="E126" s="62">
        <f t="shared" si="52"/>
        <v>37.360898349999999</v>
      </c>
      <c r="F126" s="62">
        <f t="shared" si="52"/>
        <v>89.666156040000004</v>
      </c>
      <c r="G126" s="62">
        <f t="shared" si="52"/>
        <v>89.666156040000004</v>
      </c>
      <c r="H126" s="62">
        <f t="shared" si="52"/>
        <v>89.666156040000004</v>
      </c>
      <c r="I126" s="62">
        <f t="shared" si="52"/>
        <v>89.666156040000004</v>
      </c>
      <c r="J126" s="62">
        <f t="shared" si="52"/>
        <v>717.32924832000003</v>
      </c>
      <c r="K126" s="62">
        <f t="shared" si="52"/>
        <v>330.06846565000001</v>
      </c>
      <c r="L126" s="62">
        <f t="shared" si="52"/>
        <v>0</v>
      </c>
      <c r="M126" s="27">
        <f t="shared" si="45"/>
        <v>1474.0728893200001</v>
      </c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</row>
    <row r="127" spans="1:34" customFormat="1" ht="14.5" x14ac:dyDescent="0.35">
      <c r="A127" s="12"/>
      <c r="B127" s="22"/>
      <c r="C127" s="33">
        <v>4.65E-2</v>
      </c>
      <c r="D127" s="62">
        <f t="shared" ref="D127:L127" si="53">D159</f>
        <v>5.8305932899999995</v>
      </c>
      <c r="E127" s="62">
        <f t="shared" si="53"/>
        <v>0</v>
      </c>
      <c r="F127" s="62">
        <f t="shared" si="53"/>
        <v>2.8328580400000001</v>
      </c>
      <c r="G127" s="62">
        <f t="shared" si="53"/>
        <v>5.4443059399999996</v>
      </c>
      <c r="H127" s="62">
        <f t="shared" si="53"/>
        <v>5.2766094599999995</v>
      </c>
      <c r="I127" s="62">
        <f t="shared" si="53"/>
        <v>5.0761443599999998</v>
      </c>
      <c r="J127" s="62">
        <f t="shared" si="53"/>
        <v>32.118139200000002</v>
      </c>
      <c r="K127" s="62">
        <f t="shared" si="53"/>
        <v>0</v>
      </c>
      <c r="L127" s="62">
        <f t="shared" si="53"/>
        <v>0</v>
      </c>
      <c r="M127" s="27">
        <f t="shared" si="45"/>
        <v>56.578650289999999</v>
      </c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34" customFormat="1" ht="14.5" x14ac:dyDescent="0.35">
      <c r="A128" s="12"/>
      <c r="B128" s="22"/>
      <c r="C128" s="33">
        <v>4.8000000000000001E-2</v>
      </c>
      <c r="D128" s="62">
        <f t="shared" ref="D128:L128" si="54">D158</f>
        <v>1.0781799899999969</v>
      </c>
      <c r="E128" s="62">
        <f t="shared" si="54"/>
        <v>0</v>
      </c>
      <c r="F128" s="62">
        <f t="shared" si="54"/>
        <v>2.50111799</v>
      </c>
      <c r="G128" s="62">
        <f t="shared" si="54"/>
        <v>4.8531995199999995</v>
      </c>
      <c r="H128" s="62">
        <f t="shared" si="54"/>
        <v>3.9437799699999996</v>
      </c>
      <c r="I128" s="62">
        <f t="shared" si="54"/>
        <v>3.7914716399999997</v>
      </c>
      <c r="J128" s="62">
        <f t="shared" si="54"/>
        <v>35.658487880000003</v>
      </c>
      <c r="K128" s="62">
        <f t="shared" si="54"/>
        <v>0</v>
      </c>
      <c r="L128" s="62">
        <f t="shared" si="54"/>
        <v>0</v>
      </c>
      <c r="M128" s="27">
        <f t="shared" si="45"/>
        <v>51.826236989999998</v>
      </c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</row>
    <row r="129" spans="1:34" customFormat="1" ht="14.5" x14ac:dyDescent="0.35">
      <c r="A129" s="12"/>
      <c r="B129" s="22"/>
      <c r="C129" s="33">
        <v>4.8500000000000001E-2</v>
      </c>
      <c r="D129" s="62">
        <f t="shared" ref="D129:L129" si="55">D137+D144+D151+D172+D178+D187+D198</f>
        <v>15.802593022999972</v>
      </c>
      <c r="E129" s="62">
        <f t="shared" si="55"/>
        <v>9.7789152240815937</v>
      </c>
      <c r="F129" s="62">
        <f t="shared" si="55"/>
        <v>29.224374603553404</v>
      </c>
      <c r="G129" s="62">
        <f t="shared" si="55"/>
        <v>37.163631763553404</v>
      </c>
      <c r="H129" s="62">
        <f t="shared" si="55"/>
        <v>111.4796252035534</v>
      </c>
      <c r="I129" s="62">
        <f t="shared" si="55"/>
        <v>113.6456311935534</v>
      </c>
      <c r="J129" s="62">
        <f t="shared" si="55"/>
        <v>984.03979766842735</v>
      </c>
      <c r="K129" s="62">
        <f t="shared" si="55"/>
        <v>546.47779036327563</v>
      </c>
      <c r="L129" s="62">
        <f t="shared" si="55"/>
        <v>0</v>
      </c>
      <c r="M129" s="27">
        <f t="shared" si="45"/>
        <v>1847.6123590429984</v>
      </c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</row>
    <row r="130" spans="1:34" customFormat="1" ht="14.5" x14ac:dyDescent="0.35">
      <c r="A130" s="12"/>
      <c r="B130" s="22"/>
      <c r="C130" s="33">
        <v>5.3199999999999997E-2</v>
      </c>
      <c r="D130" s="62">
        <f t="shared" ref="D130:L130" si="56">D165</f>
        <v>0</v>
      </c>
      <c r="E130" s="62">
        <f t="shared" si="56"/>
        <v>19.984865632448908</v>
      </c>
      <c r="F130" s="62">
        <f t="shared" si="56"/>
        <v>47.963677517877372</v>
      </c>
      <c r="G130" s="62">
        <f t="shared" si="56"/>
        <v>47.963677517877372</v>
      </c>
      <c r="H130" s="62">
        <f t="shared" si="56"/>
        <v>47.963677517877372</v>
      </c>
      <c r="I130" s="62">
        <f t="shared" si="56"/>
        <v>47.963677517877372</v>
      </c>
      <c r="J130" s="62">
        <f t="shared" si="56"/>
        <v>383.70942014301903</v>
      </c>
      <c r="K130" s="62">
        <f t="shared" si="56"/>
        <v>383.70942212301895</v>
      </c>
      <c r="L130" s="62">
        <f t="shared" si="56"/>
        <v>0</v>
      </c>
      <c r="M130" s="27">
        <f t="shared" si="45"/>
        <v>979.25841796999646</v>
      </c>
      <c r="N130" s="47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</row>
    <row r="131" spans="1:34" customFormat="1" ht="14.5" x14ac:dyDescent="0.35">
      <c r="A131" s="37" t="s">
        <v>32</v>
      </c>
      <c r="B131" s="38" t="s">
        <v>90</v>
      </c>
      <c r="C131" s="39" t="s">
        <v>33</v>
      </c>
      <c r="D131" s="56">
        <f t="shared" ref="D131:L131" si="57">D145+D152+D160+D166+D173+D179+D189+D199</f>
        <v>-1.30683927</v>
      </c>
      <c r="E131" s="56">
        <f t="shared" si="57"/>
        <v>-2.6013119500000004</v>
      </c>
      <c r="F131" s="56">
        <f t="shared" si="57"/>
        <v>-2.6021497299999998</v>
      </c>
      <c r="G131" s="56">
        <f t="shared" si="57"/>
        <v>-2.6073301799999999</v>
      </c>
      <c r="H131" s="56">
        <f t="shared" si="57"/>
        <v>-2.6038387800000002</v>
      </c>
      <c r="I131" s="56">
        <f t="shared" si="57"/>
        <v>-2.6046877400000001</v>
      </c>
      <c r="J131" s="56">
        <f t="shared" si="57"/>
        <v>-19.695469670000001</v>
      </c>
      <c r="K131" s="56">
        <f t="shared" si="57"/>
        <v>-7.8995057900000001</v>
      </c>
      <c r="L131" s="56">
        <f t="shared" si="57"/>
        <v>0</v>
      </c>
      <c r="M131" s="40">
        <f t="shared" si="45"/>
        <v>-41.92113311</v>
      </c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customFormat="1" ht="14.5" x14ac:dyDescent="0.35">
      <c r="A132" s="3"/>
      <c r="B132" s="41" t="str">
        <f>A117&amp;" (TOTAL)"</f>
        <v>SPEs (TOTAL)</v>
      </c>
      <c r="C132" s="42"/>
      <c r="D132" s="43">
        <f t="shared" ref="D132:M132" si="58">D118+D121+D124+D131</f>
        <v>78.796289196779895</v>
      </c>
      <c r="E132" s="43">
        <f t="shared" si="58"/>
        <v>103.09804352496326</v>
      </c>
      <c r="F132" s="43">
        <f t="shared" si="58"/>
        <v>208.16071072986352</v>
      </c>
      <c r="G132" s="43">
        <f t="shared" si="58"/>
        <v>221.05831686986355</v>
      </c>
      <c r="H132" s="43">
        <f t="shared" si="58"/>
        <v>294.30068567986359</v>
      </c>
      <c r="I132" s="43">
        <f t="shared" si="58"/>
        <v>296.11306927986357</v>
      </c>
      <c r="J132" s="43">
        <f t="shared" si="58"/>
        <v>2441.7570336889089</v>
      </c>
      <c r="K132" s="43">
        <f t="shared" si="58"/>
        <v>1406.6548774200257</v>
      </c>
      <c r="L132" s="43">
        <f t="shared" si="58"/>
        <v>0</v>
      </c>
      <c r="M132" s="43">
        <f t="shared" si="58"/>
        <v>5049.9390263901323</v>
      </c>
      <c r="N132" s="47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1:34" customFormat="1" ht="15" thickBot="1" x14ac:dyDescent="0.4">
      <c r="N133" s="47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1:34" customFormat="1" ht="14.5" x14ac:dyDescent="0.35">
      <c r="A134" s="14" t="s">
        <v>67</v>
      </c>
      <c r="B134" s="14" t="s">
        <v>87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7">
        <f>M135+M138</f>
        <v>823.0762219300002</v>
      </c>
      <c r="N134" s="47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1:34" customFormat="1" ht="14.5" x14ac:dyDescent="0.35">
      <c r="A135" s="28"/>
      <c r="B135" s="18" t="s">
        <v>15</v>
      </c>
      <c r="C135" s="19"/>
      <c r="D135" s="29">
        <f t="shared" ref="D135:G135" si="59">SUM(D136:D137)</f>
        <v>9.1984538500000017</v>
      </c>
      <c r="E135" s="29">
        <f t="shared" si="59"/>
        <v>0</v>
      </c>
      <c r="F135" s="29">
        <f t="shared" si="59"/>
        <v>0</v>
      </c>
      <c r="G135" s="29">
        <f t="shared" si="59"/>
        <v>0</v>
      </c>
      <c r="H135" s="29">
        <f t="shared" ref="H135:L135" si="60">SUM(H136:H137)</f>
        <v>67.823147340000006</v>
      </c>
      <c r="I135" s="29">
        <f t="shared" si="60"/>
        <v>67.823147340000006</v>
      </c>
      <c r="J135" s="29">
        <f t="shared" si="60"/>
        <v>542.58517872000016</v>
      </c>
      <c r="K135" s="29">
        <f t="shared" si="60"/>
        <v>135.64629468000001</v>
      </c>
      <c r="L135" s="29">
        <f t="shared" si="60"/>
        <v>0</v>
      </c>
      <c r="M135" s="30">
        <f>SUM(D135:L135)</f>
        <v>823.0762219300002</v>
      </c>
      <c r="N135" s="47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</row>
    <row r="136" spans="1:34" customFormat="1" ht="14.5" x14ac:dyDescent="0.35">
      <c r="A136" s="12" t="s">
        <v>18</v>
      </c>
      <c r="B136" s="22"/>
      <c r="C136" s="33">
        <v>2.0766E-2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7">
        <f>SUM(D136:L136)</f>
        <v>0</v>
      </c>
      <c r="N136" s="47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34" customFormat="1" ht="14.5" x14ac:dyDescent="0.35">
      <c r="A137" s="12" t="s">
        <v>22</v>
      </c>
      <c r="B137" s="22"/>
      <c r="C137" s="33">
        <v>4.8500000000000001E-2</v>
      </c>
      <c r="D137" s="25">
        <v>9.1984538500000017</v>
      </c>
      <c r="E137" s="25">
        <v>0</v>
      </c>
      <c r="F137" s="25">
        <v>0</v>
      </c>
      <c r="G137" s="25">
        <v>0</v>
      </c>
      <c r="H137" s="25">
        <v>67.823147340000006</v>
      </c>
      <c r="I137" s="25">
        <v>67.823147340000006</v>
      </c>
      <c r="J137" s="25">
        <v>542.58517872000016</v>
      </c>
      <c r="K137" s="25">
        <v>135.64629468000001</v>
      </c>
      <c r="L137" s="25">
        <v>0</v>
      </c>
      <c r="M137" s="27">
        <f>SUM(D137:L137)</f>
        <v>823.0762219300002</v>
      </c>
      <c r="N137" s="47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customFormat="1" ht="14.5" x14ac:dyDescent="0.35">
      <c r="A138" s="37" t="s">
        <v>32</v>
      </c>
      <c r="B138" s="38" t="s">
        <v>90</v>
      </c>
      <c r="C138" s="63" t="s">
        <v>33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40">
        <f>SUM(D138:L138)</f>
        <v>0</v>
      </c>
      <c r="N138" s="47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</row>
    <row r="139" spans="1:34" customFormat="1" ht="14.5" x14ac:dyDescent="0.35">
      <c r="A139" s="3"/>
      <c r="B139" s="41" t="str">
        <f>A134&amp;" (TOTAL)"</f>
        <v>EQTT (TOTAL)</v>
      </c>
      <c r="C139" s="64"/>
      <c r="D139" s="43">
        <f t="shared" ref="D139:M139" si="61">D135+D138</f>
        <v>9.1984538500000017</v>
      </c>
      <c r="E139" s="43">
        <f t="shared" si="61"/>
        <v>0</v>
      </c>
      <c r="F139" s="43">
        <f t="shared" si="61"/>
        <v>0</v>
      </c>
      <c r="G139" s="43">
        <f t="shared" si="61"/>
        <v>0</v>
      </c>
      <c r="H139" s="43">
        <f t="shared" si="61"/>
        <v>67.823147340000006</v>
      </c>
      <c r="I139" s="43">
        <f t="shared" si="61"/>
        <v>67.823147340000006</v>
      </c>
      <c r="J139" s="43">
        <f t="shared" si="61"/>
        <v>542.58517872000016</v>
      </c>
      <c r="K139" s="43">
        <f t="shared" si="61"/>
        <v>135.64629468000001</v>
      </c>
      <c r="L139" s="43">
        <f t="shared" si="61"/>
        <v>0</v>
      </c>
      <c r="M139" s="43">
        <f t="shared" si="61"/>
        <v>823.0762219300002</v>
      </c>
      <c r="N139" s="25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</row>
    <row r="140" spans="1:34" customFormat="1" ht="15" thickBot="1" x14ac:dyDescent="0.4">
      <c r="A140" s="65"/>
      <c r="B140" s="66"/>
      <c r="C140" s="6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47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</row>
    <row r="141" spans="1:34" customFormat="1" ht="14.5" x14ac:dyDescent="0.35">
      <c r="A141" s="14" t="s">
        <v>68</v>
      </c>
      <c r="B141" s="14" t="s">
        <v>87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7">
        <f>M142+M145</f>
        <v>416.63228745999993</v>
      </c>
      <c r="N141" s="47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</row>
    <row r="142" spans="1:34" customFormat="1" ht="14.5" x14ac:dyDescent="0.35">
      <c r="A142" s="28"/>
      <c r="B142" s="18" t="s">
        <v>15</v>
      </c>
      <c r="C142" s="19"/>
      <c r="D142" s="29">
        <f t="shared" ref="D142:L142" si="62">SUM(D143:D144)</f>
        <v>8.7039676999999998</v>
      </c>
      <c r="E142" s="29">
        <f t="shared" si="62"/>
        <v>9.1313069999999996</v>
      </c>
      <c r="F142" s="29">
        <f t="shared" si="62"/>
        <v>24.122000639999996</v>
      </c>
      <c r="G142" s="29">
        <f t="shared" si="62"/>
        <v>27.237090209999995</v>
      </c>
      <c r="H142" s="29">
        <f t="shared" ref="H142:I142" si="63">SUM(H143:H144)</f>
        <v>28.099485039999998</v>
      </c>
      <c r="I142" s="29">
        <f t="shared" si="63"/>
        <v>26.862352999999995</v>
      </c>
      <c r="J142" s="29">
        <f t="shared" si="62"/>
        <v>218.68611572999998</v>
      </c>
      <c r="K142" s="29">
        <f t="shared" si="62"/>
        <v>78.529239739999994</v>
      </c>
      <c r="L142" s="29">
        <f t="shared" si="62"/>
        <v>0</v>
      </c>
      <c r="M142" s="30">
        <f>SUM(D142:L142)</f>
        <v>421.37155905999992</v>
      </c>
      <c r="N142" s="47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</row>
    <row r="143" spans="1:34" customFormat="1" ht="14.5" x14ac:dyDescent="0.35">
      <c r="A143" s="12" t="s">
        <v>18</v>
      </c>
      <c r="B143" s="22"/>
      <c r="C143" s="33">
        <v>2.0766E-2</v>
      </c>
      <c r="D143" s="25">
        <v>7.3726424599999989</v>
      </c>
      <c r="E143" s="25">
        <v>9.1313069999999996</v>
      </c>
      <c r="F143" s="25">
        <v>21.915136799999996</v>
      </c>
      <c r="G143" s="25">
        <v>21.915136799999996</v>
      </c>
      <c r="H143" s="25">
        <v>21.915136799999996</v>
      </c>
      <c r="I143" s="25">
        <v>21.915136799999996</v>
      </c>
      <c r="J143" s="25">
        <v>175.32109439999996</v>
      </c>
      <c r="K143" s="25">
        <v>78.529239739999994</v>
      </c>
      <c r="L143" s="25">
        <v>0</v>
      </c>
      <c r="M143" s="27">
        <f>SUM(D143:L143)</f>
        <v>358.01483079999991</v>
      </c>
      <c r="N143" s="47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</row>
    <row r="144" spans="1:34" customFormat="1" ht="14.5" x14ac:dyDescent="0.35">
      <c r="A144" s="12" t="s">
        <v>22</v>
      </c>
      <c r="B144" s="22"/>
      <c r="C144" s="33">
        <v>4.8500000000000001E-2</v>
      </c>
      <c r="D144" s="25">
        <v>1.33132524</v>
      </c>
      <c r="E144" s="25">
        <v>0</v>
      </c>
      <c r="F144" s="25">
        <v>2.20686384</v>
      </c>
      <c r="G144" s="25">
        <v>5.3219534099999999</v>
      </c>
      <c r="H144" s="25">
        <v>6.1843482400000003</v>
      </c>
      <c r="I144" s="25">
        <v>4.9472162000000006</v>
      </c>
      <c r="J144" s="25">
        <v>43.365021330000005</v>
      </c>
      <c r="K144" s="25">
        <v>0</v>
      </c>
      <c r="L144" s="25">
        <v>0</v>
      </c>
      <c r="M144" s="27">
        <f>SUM(D144:L144)</f>
        <v>63.356728260000004</v>
      </c>
      <c r="N144" s="47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</row>
    <row r="145" spans="1:34" customFormat="1" ht="14.5" x14ac:dyDescent="0.35">
      <c r="A145" s="37" t="s">
        <v>32</v>
      </c>
      <c r="B145" s="38" t="s">
        <v>90</v>
      </c>
      <c r="C145" s="63" t="s">
        <v>33</v>
      </c>
      <c r="D145" s="56">
        <v>-0.17765639999999999</v>
      </c>
      <c r="E145" s="56">
        <v>-0.35338213000000002</v>
      </c>
      <c r="F145" s="56">
        <v>-0.35338213000000002</v>
      </c>
      <c r="G145" s="56">
        <v>-0.35402569</v>
      </c>
      <c r="H145" s="56">
        <v>-0.35338213000000002</v>
      </c>
      <c r="I145" s="56">
        <v>-0.35338213000000002</v>
      </c>
      <c r="J145" s="56">
        <v>-2.3694896700000001</v>
      </c>
      <c r="K145" s="56">
        <v>-0.42457132000000009</v>
      </c>
      <c r="L145" s="56">
        <v>0</v>
      </c>
      <c r="M145" s="40">
        <f>SUM(D145:L145)</f>
        <v>-4.7392716000000004</v>
      </c>
      <c r="N145" s="47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</row>
    <row r="146" spans="1:34" customFormat="1" ht="14.5" x14ac:dyDescent="0.35">
      <c r="A146" s="3"/>
      <c r="B146" s="41" t="str">
        <f>A141&amp;" (TOTAL)"</f>
        <v>SPE01 (TOTAL)</v>
      </c>
      <c r="C146" s="64"/>
      <c r="D146" s="43">
        <f t="shared" ref="D146:M146" si="64">D142+D145</f>
        <v>8.5263112999999997</v>
      </c>
      <c r="E146" s="43">
        <f t="shared" si="64"/>
        <v>8.7779248699999997</v>
      </c>
      <c r="F146" s="43">
        <f t="shared" si="64"/>
        <v>23.768618509999996</v>
      </c>
      <c r="G146" s="43">
        <f t="shared" si="64"/>
        <v>26.883064519999994</v>
      </c>
      <c r="H146" s="43">
        <f t="shared" si="64"/>
        <v>27.746102909999998</v>
      </c>
      <c r="I146" s="43">
        <f t="shared" si="64"/>
        <v>26.508970869999995</v>
      </c>
      <c r="J146" s="43">
        <f t="shared" si="64"/>
        <v>216.31662605999998</v>
      </c>
      <c r="K146" s="43">
        <f t="shared" si="64"/>
        <v>78.104668419999996</v>
      </c>
      <c r="L146" s="43">
        <f t="shared" si="64"/>
        <v>0</v>
      </c>
      <c r="M146" s="43">
        <f t="shared" si="64"/>
        <v>416.63228745999993</v>
      </c>
      <c r="N146" s="25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1:34" customFormat="1" ht="15" thickBot="1" x14ac:dyDescent="0.4">
      <c r="C147" s="69"/>
      <c r="N147" s="47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</row>
    <row r="148" spans="1:34" customFormat="1" ht="14.5" x14ac:dyDescent="0.35">
      <c r="A148" s="14" t="s">
        <v>69</v>
      </c>
      <c r="B148" s="14" t="s">
        <v>87</v>
      </c>
      <c r="C148" s="70"/>
      <c r="D148" s="16"/>
      <c r="E148" s="16"/>
      <c r="F148" s="16"/>
      <c r="G148" s="16"/>
      <c r="H148" s="16"/>
      <c r="I148" s="16"/>
      <c r="J148" s="16"/>
      <c r="K148" s="16"/>
      <c r="L148" s="16"/>
      <c r="M148" s="17">
        <f>M149+M152</f>
        <v>418.13013666000001</v>
      </c>
      <c r="N148" s="47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</row>
    <row r="149" spans="1:34" customFormat="1" ht="14.5" x14ac:dyDescent="0.35">
      <c r="A149" s="28"/>
      <c r="B149" s="18" t="s">
        <v>15</v>
      </c>
      <c r="C149" s="71"/>
      <c r="D149" s="29">
        <f t="shared" ref="D149:L149" si="65">SUM(D150:D151)</f>
        <v>8.7236037299999882</v>
      </c>
      <c r="E149" s="29">
        <f t="shared" si="65"/>
        <v>9.4554267000000003</v>
      </c>
      <c r="F149" s="29">
        <f t="shared" si="65"/>
        <v>23.985780080000001</v>
      </c>
      <c r="G149" s="29">
        <f t="shared" si="65"/>
        <v>26.691006700000003</v>
      </c>
      <c r="H149" s="29">
        <f t="shared" ref="H149:I149" si="66">SUM(H150:H151)</f>
        <v>28.084556540000001</v>
      </c>
      <c r="I149" s="29">
        <f t="shared" si="66"/>
        <v>27.250261269999999</v>
      </c>
      <c r="J149" s="29">
        <f t="shared" si="65"/>
        <v>217.05274136000003</v>
      </c>
      <c r="K149" s="29">
        <f t="shared" si="65"/>
        <v>81.316669280000013</v>
      </c>
      <c r="L149" s="29">
        <f t="shared" si="65"/>
        <v>0</v>
      </c>
      <c r="M149" s="30">
        <f>SUM(D149:L149)</f>
        <v>422.56004566000001</v>
      </c>
      <c r="N149" s="47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</row>
    <row r="150" spans="1:34" customFormat="1" ht="14.5" x14ac:dyDescent="0.35">
      <c r="A150" s="12" t="s">
        <v>18</v>
      </c>
      <c r="B150" s="22"/>
      <c r="C150" s="33">
        <v>2.0766E-2</v>
      </c>
      <c r="D150" s="25">
        <v>7.6343376199999922</v>
      </c>
      <c r="E150" s="25">
        <v>9.4554267000000003</v>
      </c>
      <c r="F150" s="25">
        <v>22.693024080000001</v>
      </c>
      <c r="G150" s="25">
        <v>22.693024080000001</v>
      </c>
      <c r="H150" s="25">
        <v>22.693024080000001</v>
      </c>
      <c r="I150" s="25">
        <v>22.693024080000001</v>
      </c>
      <c r="J150" s="25">
        <v>181.54419264000003</v>
      </c>
      <c r="K150" s="25">
        <v>81.316669280000013</v>
      </c>
      <c r="L150" s="25">
        <v>0</v>
      </c>
      <c r="M150" s="27">
        <f>SUM(D150:L150)</f>
        <v>370.72272256000008</v>
      </c>
      <c r="N150" s="47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1:34" customFormat="1" ht="14.5" x14ac:dyDescent="0.35">
      <c r="A151" s="12" t="s">
        <v>22</v>
      </c>
      <c r="B151" s="22"/>
      <c r="C151" s="33">
        <v>4.8500000000000001E-2</v>
      </c>
      <c r="D151" s="25">
        <v>1.0892661099999961</v>
      </c>
      <c r="E151" s="25">
        <v>0</v>
      </c>
      <c r="F151" s="25">
        <v>1.292756</v>
      </c>
      <c r="G151" s="25">
        <v>3.9979826200000002</v>
      </c>
      <c r="H151" s="25">
        <v>5.3915324599999996</v>
      </c>
      <c r="I151" s="25">
        <v>4.5572371899999995</v>
      </c>
      <c r="J151" s="25">
        <v>35.50854872</v>
      </c>
      <c r="K151" s="25">
        <v>0</v>
      </c>
      <c r="L151" s="25">
        <v>0</v>
      </c>
      <c r="M151" s="27">
        <f>SUM(D151:L151)</f>
        <v>51.837323099999992</v>
      </c>
      <c r="N151" s="47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1:34" customFormat="1" ht="14.5" x14ac:dyDescent="0.35">
      <c r="A152" s="37" t="s">
        <v>32</v>
      </c>
      <c r="B152" s="38" t="s">
        <v>90</v>
      </c>
      <c r="C152" s="63" t="s">
        <v>33</v>
      </c>
      <c r="D152" s="56">
        <v>-0.15939691</v>
      </c>
      <c r="E152" s="56">
        <v>-0.31786315000000021</v>
      </c>
      <c r="F152" s="56">
        <v>-0.31870092999999999</v>
      </c>
      <c r="G152" s="56">
        <v>-0.32006939999999995</v>
      </c>
      <c r="H152" s="56">
        <v>-0.32038997999999996</v>
      </c>
      <c r="I152" s="56">
        <v>-0.32123894000000003</v>
      </c>
      <c r="J152" s="56">
        <v>-2.2149211200000001</v>
      </c>
      <c r="K152" s="56">
        <v>-0.45732856999999999</v>
      </c>
      <c r="L152" s="56">
        <v>0</v>
      </c>
      <c r="M152" s="40">
        <f>SUM(D152:L152)</f>
        <v>-4.4299089999999994</v>
      </c>
      <c r="N152" s="47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1:34" customFormat="1" ht="14.5" x14ac:dyDescent="0.35">
      <c r="A153" s="3"/>
      <c r="B153" s="41" t="str">
        <f>A148&amp;" (TOTAL)"</f>
        <v>SPE02 (TOTAL)</v>
      </c>
      <c r="C153" s="64"/>
      <c r="D153" s="43">
        <f t="shared" ref="D153:M153" si="67">D149+D152</f>
        <v>8.5642068199999883</v>
      </c>
      <c r="E153" s="43">
        <f t="shared" si="67"/>
        <v>9.1375635499999994</v>
      </c>
      <c r="F153" s="43">
        <f t="shared" si="67"/>
        <v>23.667079150000003</v>
      </c>
      <c r="G153" s="43">
        <f t="shared" si="67"/>
        <v>26.370937300000001</v>
      </c>
      <c r="H153" s="43">
        <f t="shared" si="67"/>
        <v>27.76416656</v>
      </c>
      <c r="I153" s="43">
        <f t="shared" si="67"/>
        <v>26.929022329999999</v>
      </c>
      <c r="J153" s="43">
        <f t="shared" si="67"/>
        <v>214.83782024000001</v>
      </c>
      <c r="K153" s="43">
        <f t="shared" si="67"/>
        <v>80.859340710000012</v>
      </c>
      <c r="L153" s="43">
        <f t="shared" si="67"/>
        <v>0</v>
      </c>
      <c r="M153" s="43">
        <f t="shared" si="67"/>
        <v>418.13013666000001</v>
      </c>
      <c r="N153" s="25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</row>
    <row r="154" spans="1:34" customFormat="1" ht="15" thickBot="1" x14ac:dyDescent="0.4">
      <c r="C154" s="69"/>
      <c r="N154" s="47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</row>
    <row r="155" spans="1:34" customFormat="1" ht="14.5" x14ac:dyDescent="0.35">
      <c r="A155" s="14" t="s">
        <v>70</v>
      </c>
      <c r="B155" s="14" t="s">
        <v>87</v>
      </c>
      <c r="C155" s="70"/>
      <c r="D155" s="16"/>
      <c r="E155" s="16"/>
      <c r="F155" s="16"/>
      <c r="G155" s="16"/>
      <c r="H155" s="16"/>
      <c r="I155" s="16"/>
      <c r="J155" s="16"/>
      <c r="K155" s="16"/>
      <c r="L155" s="16"/>
      <c r="M155" s="17">
        <f>M156+M160</f>
        <v>551.06653915000004</v>
      </c>
      <c r="N155" s="47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</row>
    <row r="156" spans="1:34" customFormat="1" ht="14.5" x14ac:dyDescent="0.35">
      <c r="A156" s="28"/>
      <c r="B156" s="18" t="s">
        <v>15</v>
      </c>
      <c r="C156" s="71"/>
      <c r="D156" s="29">
        <f t="shared" ref="D156:M156" si="68">SUM(D157:D159)</f>
        <v>16.169856320000001</v>
      </c>
      <c r="E156" s="29">
        <f t="shared" si="68"/>
        <v>11.4702147</v>
      </c>
      <c r="F156" s="29">
        <f t="shared" si="68"/>
        <v>32.862491310000003</v>
      </c>
      <c r="G156" s="29">
        <f t="shared" si="68"/>
        <v>37.826020740000004</v>
      </c>
      <c r="H156" s="29">
        <f t="shared" ref="H156:I156" si="69">SUM(H157:H159)</f>
        <v>36.748904710000005</v>
      </c>
      <c r="I156" s="29">
        <f t="shared" si="69"/>
        <v>36.396131280000006</v>
      </c>
      <c r="J156" s="29">
        <f t="shared" si="68"/>
        <v>288.00474932000003</v>
      </c>
      <c r="K156" s="29">
        <f t="shared" si="68"/>
        <v>98.64384689000002</v>
      </c>
      <c r="L156" s="29">
        <f t="shared" si="68"/>
        <v>0</v>
      </c>
      <c r="M156" s="30">
        <f t="shared" si="68"/>
        <v>558.12221527000008</v>
      </c>
      <c r="N156" s="47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</row>
    <row r="157" spans="1:34" customFormat="1" ht="14.5" x14ac:dyDescent="0.35">
      <c r="A157" s="12" t="s">
        <v>18</v>
      </c>
      <c r="B157" s="22"/>
      <c r="C157" s="33">
        <v>2.0766E-2</v>
      </c>
      <c r="D157" s="25">
        <v>9.2610830400000026</v>
      </c>
      <c r="E157" s="25">
        <v>11.4702147</v>
      </c>
      <c r="F157" s="25">
        <v>27.528515280000004</v>
      </c>
      <c r="G157" s="25">
        <v>27.528515280000004</v>
      </c>
      <c r="H157" s="25">
        <v>27.528515280000004</v>
      </c>
      <c r="I157" s="25">
        <v>27.528515280000004</v>
      </c>
      <c r="J157" s="25">
        <v>220.22812224000003</v>
      </c>
      <c r="K157" s="25">
        <v>98.64384689000002</v>
      </c>
      <c r="L157" s="25">
        <v>0</v>
      </c>
      <c r="M157" s="27">
        <f>SUM(D157:L157)</f>
        <v>449.71732799000011</v>
      </c>
      <c r="N157" s="47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</row>
    <row r="158" spans="1:34" customFormat="1" ht="14.5" x14ac:dyDescent="0.35">
      <c r="A158" s="12" t="s">
        <v>22</v>
      </c>
      <c r="B158" s="22"/>
      <c r="C158" s="33">
        <v>4.8000000000000001E-2</v>
      </c>
      <c r="D158" s="25">
        <v>1.0781799899999969</v>
      </c>
      <c r="E158" s="25">
        <v>0</v>
      </c>
      <c r="F158" s="25">
        <v>2.50111799</v>
      </c>
      <c r="G158" s="25">
        <v>4.8531995199999995</v>
      </c>
      <c r="H158" s="25">
        <v>3.9437799699999996</v>
      </c>
      <c r="I158" s="25">
        <v>3.7914716399999997</v>
      </c>
      <c r="J158" s="25">
        <v>35.658487880000003</v>
      </c>
      <c r="K158" s="25">
        <v>0</v>
      </c>
      <c r="L158" s="25">
        <v>0</v>
      </c>
      <c r="M158" s="27">
        <f>SUM(D158:L158)</f>
        <v>51.826236989999998</v>
      </c>
      <c r="N158" s="47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</row>
    <row r="159" spans="1:34" customFormat="1" ht="14.5" x14ac:dyDescent="0.35">
      <c r="A159" s="12" t="s">
        <v>21</v>
      </c>
      <c r="B159" s="22"/>
      <c r="C159" s="33">
        <v>4.65E-2</v>
      </c>
      <c r="D159" s="25">
        <v>5.8305932899999995</v>
      </c>
      <c r="E159" s="25">
        <v>0</v>
      </c>
      <c r="F159" s="25">
        <v>2.8328580400000001</v>
      </c>
      <c r="G159" s="25">
        <v>5.4443059399999996</v>
      </c>
      <c r="H159" s="25">
        <v>5.2766094599999995</v>
      </c>
      <c r="I159" s="25">
        <v>5.0761443599999998</v>
      </c>
      <c r="J159" s="25">
        <v>32.118139200000002</v>
      </c>
      <c r="K159" s="25">
        <v>0</v>
      </c>
      <c r="L159" s="25">
        <v>0</v>
      </c>
      <c r="M159" s="27">
        <f>SUM(D159:L159)</f>
        <v>56.578650289999999</v>
      </c>
      <c r="N159" s="47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customFormat="1" ht="14.5" x14ac:dyDescent="0.35">
      <c r="A160" s="37" t="s">
        <v>32</v>
      </c>
      <c r="B160" s="38" t="s">
        <v>90</v>
      </c>
      <c r="C160" s="63" t="s">
        <v>33</v>
      </c>
      <c r="D160" s="56">
        <v>-0.25619417999999999</v>
      </c>
      <c r="E160" s="56">
        <v>-0.50937252999999993</v>
      </c>
      <c r="F160" s="56">
        <v>-0.50937252999999993</v>
      </c>
      <c r="G160" s="56">
        <v>-0.51037780999999993</v>
      </c>
      <c r="H160" s="56">
        <v>-0.50937252999999993</v>
      </c>
      <c r="I160" s="56">
        <v>-0.50937252999999993</v>
      </c>
      <c r="J160" s="56">
        <v>-3.7411794799999996</v>
      </c>
      <c r="K160" s="56">
        <v>-0.51043453000000005</v>
      </c>
      <c r="L160" s="56">
        <v>0</v>
      </c>
      <c r="M160" s="40">
        <f>SUM(D160:L160)</f>
        <v>-7.0556761199999993</v>
      </c>
      <c r="N160" s="47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</row>
    <row r="161" spans="1:34" customFormat="1" ht="14.5" x14ac:dyDescent="0.35">
      <c r="A161" s="3"/>
      <c r="B161" s="41" t="str">
        <f>A155&amp;" (TOTAL)"</f>
        <v>SPE03 (TOTAL)</v>
      </c>
      <c r="C161" s="64"/>
      <c r="D161" s="43">
        <f t="shared" ref="D161:M161" si="70">D156+D160</f>
        <v>15.913662140000001</v>
      </c>
      <c r="E161" s="43">
        <f t="shared" si="70"/>
        <v>10.960842169999999</v>
      </c>
      <c r="F161" s="43">
        <f t="shared" si="70"/>
        <v>32.353118780000003</v>
      </c>
      <c r="G161" s="43">
        <f t="shared" si="70"/>
        <v>37.315642930000003</v>
      </c>
      <c r="H161" s="43">
        <f t="shared" si="70"/>
        <v>36.239532180000005</v>
      </c>
      <c r="I161" s="43">
        <f t="shared" si="70"/>
        <v>35.886758750000006</v>
      </c>
      <c r="J161" s="43">
        <f t="shared" si="70"/>
        <v>284.26356984000006</v>
      </c>
      <c r="K161" s="43">
        <f t="shared" si="70"/>
        <v>98.133412360000023</v>
      </c>
      <c r="L161" s="43">
        <f t="shared" si="70"/>
        <v>0</v>
      </c>
      <c r="M161" s="43">
        <f t="shared" si="70"/>
        <v>551.06653915000004</v>
      </c>
      <c r="N161" s="25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</row>
    <row r="162" spans="1:34" customFormat="1" ht="15" thickBot="1" x14ac:dyDescent="0.4">
      <c r="C162" s="69"/>
      <c r="N162" s="47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</row>
    <row r="163" spans="1:34" customFormat="1" ht="14.5" x14ac:dyDescent="0.35">
      <c r="A163" s="14" t="s">
        <v>71</v>
      </c>
      <c r="B163" s="14" t="s">
        <v>87</v>
      </c>
      <c r="C163" s="70"/>
      <c r="D163" s="16"/>
      <c r="E163" s="16"/>
      <c r="F163" s="16"/>
      <c r="G163" s="16"/>
      <c r="H163" s="16"/>
      <c r="I163" s="16"/>
      <c r="J163" s="16"/>
      <c r="K163" s="16"/>
      <c r="L163" s="16"/>
      <c r="M163" s="17">
        <f>M164+M166</f>
        <v>977.09062012999641</v>
      </c>
      <c r="N163" s="47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customFormat="1" ht="14.5" x14ac:dyDescent="0.35">
      <c r="A164" s="28"/>
      <c r="B164" s="18" t="s">
        <v>15</v>
      </c>
      <c r="C164" s="71"/>
      <c r="D164" s="29">
        <f t="shared" ref="D164:M164" si="71">SUM(D165:D165)</f>
        <v>0</v>
      </c>
      <c r="E164" s="29">
        <f t="shared" si="71"/>
        <v>19.984865632448908</v>
      </c>
      <c r="F164" s="29">
        <f t="shared" si="71"/>
        <v>47.963677517877372</v>
      </c>
      <c r="G164" s="29">
        <f t="shared" si="71"/>
        <v>47.963677517877372</v>
      </c>
      <c r="H164" s="29">
        <f t="shared" si="71"/>
        <v>47.963677517877372</v>
      </c>
      <c r="I164" s="29">
        <f t="shared" si="71"/>
        <v>47.963677517877372</v>
      </c>
      <c r="J164" s="29">
        <f t="shared" si="71"/>
        <v>383.70942014301903</v>
      </c>
      <c r="K164" s="29">
        <f t="shared" si="71"/>
        <v>383.70942212301895</v>
      </c>
      <c r="L164" s="29">
        <f t="shared" si="71"/>
        <v>0</v>
      </c>
      <c r="M164" s="30">
        <f t="shared" si="71"/>
        <v>979.25841796999646</v>
      </c>
      <c r="N164" s="47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</row>
    <row r="165" spans="1:34" customFormat="1" ht="14.5" x14ac:dyDescent="0.35">
      <c r="A165" s="12" t="s">
        <v>18</v>
      </c>
      <c r="B165" s="22"/>
      <c r="C165" s="33">
        <v>5.3199999999999997E-2</v>
      </c>
      <c r="D165" s="25">
        <v>0</v>
      </c>
      <c r="E165" s="25">
        <v>19.984865632448908</v>
      </c>
      <c r="F165" s="25">
        <v>47.963677517877372</v>
      </c>
      <c r="G165" s="25">
        <v>47.963677517877372</v>
      </c>
      <c r="H165" s="25">
        <v>47.963677517877372</v>
      </c>
      <c r="I165" s="25">
        <v>47.963677517877372</v>
      </c>
      <c r="J165" s="25">
        <v>383.70942014301903</v>
      </c>
      <c r="K165" s="25">
        <v>383.70942212301895</v>
      </c>
      <c r="L165" s="25">
        <v>0</v>
      </c>
      <c r="M165" s="27">
        <f>SUM(D165:L165)</f>
        <v>979.25841796999646</v>
      </c>
      <c r="N165" s="47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</row>
    <row r="166" spans="1:34" customFormat="1" ht="14.5" x14ac:dyDescent="0.35">
      <c r="A166" s="37" t="s">
        <v>32</v>
      </c>
      <c r="B166" s="38" t="s">
        <v>90</v>
      </c>
      <c r="C166" s="63" t="s">
        <v>33</v>
      </c>
      <c r="D166" s="56">
        <v>-5.0413920000000001E-2</v>
      </c>
      <c r="E166" s="56">
        <v>-0.10082784000000003</v>
      </c>
      <c r="F166" s="56">
        <v>-0.10082784000000003</v>
      </c>
      <c r="G166" s="56">
        <v>-0.10082784000000003</v>
      </c>
      <c r="H166" s="56">
        <v>-0.10082784000000003</v>
      </c>
      <c r="I166" s="56">
        <v>-0.10082784000000003</v>
      </c>
      <c r="J166" s="56">
        <v>-0.80662272000000024</v>
      </c>
      <c r="K166" s="56">
        <v>-0.80662200000000006</v>
      </c>
      <c r="L166" s="56">
        <v>0</v>
      </c>
      <c r="M166" s="40">
        <f>SUM(D166:L166)</f>
        <v>-2.1677978400000004</v>
      </c>
      <c r="N166" s="47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</row>
    <row r="167" spans="1:34" customFormat="1" ht="14.5" x14ac:dyDescent="0.35">
      <c r="A167" s="3"/>
      <c r="B167" s="41" t="str">
        <f>A163&amp;" (TOTAL)"</f>
        <v>SPE04 (TOTAL)</v>
      </c>
      <c r="C167" s="64"/>
      <c r="D167" s="43">
        <f t="shared" ref="D167:M167" si="72">D164+D166</f>
        <v>-5.0413920000000001E-2</v>
      </c>
      <c r="E167" s="43">
        <f t="shared" si="72"/>
        <v>19.884037792448908</v>
      </c>
      <c r="F167" s="43">
        <f t="shared" si="72"/>
        <v>47.862849677877371</v>
      </c>
      <c r="G167" s="43">
        <f t="shared" si="72"/>
        <v>47.862849677877371</v>
      </c>
      <c r="H167" s="43">
        <f t="shared" si="72"/>
        <v>47.862849677877371</v>
      </c>
      <c r="I167" s="43">
        <f t="shared" si="72"/>
        <v>47.862849677877371</v>
      </c>
      <c r="J167" s="43">
        <f t="shared" si="72"/>
        <v>382.90279742301902</v>
      </c>
      <c r="K167" s="43">
        <f t="shared" si="72"/>
        <v>382.90280012301895</v>
      </c>
      <c r="L167" s="43">
        <f t="shared" si="72"/>
        <v>0</v>
      </c>
      <c r="M167" s="43">
        <f t="shared" si="72"/>
        <v>977.09062012999641</v>
      </c>
      <c r="N167" s="25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</row>
    <row r="168" spans="1:34" customFormat="1" ht="15" thickBot="1" x14ac:dyDescent="0.4">
      <c r="C168" s="69"/>
      <c r="N168" s="47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4" customFormat="1" ht="14.5" x14ac:dyDescent="0.35">
      <c r="A169" s="14" t="s">
        <v>72</v>
      </c>
      <c r="B169" s="14" t="s">
        <v>87</v>
      </c>
      <c r="C169" s="70"/>
      <c r="D169" s="16"/>
      <c r="E169" s="16"/>
      <c r="F169" s="16"/>
      <c r="G169" s="16"/>
      <c r="H169" s="16"/>
      <c r="I169" s="16"/>
      <c r="J169" s="16"/>
      <c r="K169" s="16"/>
      <c r="L169" s="16"/>
      <c r="M169" s="17">
        <f>M170+M173</f>
        <v>363.76231380000002</v>
      </c>
      <c r="N169" s="47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4" customFormat="1" ht="14.5" x14ac:dyDescent="0.35">
      <c r="A170" s="28"/>
      <c r="B170" s="18" t="s">
        <v>15</v>
      </c>
      <c r="C170" s="71"/>
      <c r="D170" s="29">
        <f t="shared" ref="D170:L170" si="73">SUM(D171:D172)</f>
        <v>7.0987693400000023</v>
      </c>
      <c r="E170" s="29">
        <f t="shared" si="73"/>
        <v>7.3039499499999998</v>
      </c>
      <c r="F170" s="29">
        <f t="shared" si="73"/>
        <v>17.894596270000001</v>
      </c>
      <c r="G170" s="29">
        <f t="shared" si="73"/>
        <v>18.25977825</v>
      </c>
      <c r="H170" s="29">
        <f t="shared" ref="H170:I170" si="74">SUM(H171:H172)</f>
        <v>18.98997323</v>
      </c>
      <c r="I170" s="29">
        <f t="shared" si="74"/>
        <v>19.72025987</v>
      </c>
      <c r="J170" s="29">
        <f t="shared" si="73"/>
        <v>170.17702756</v>
      </c>
      <c r="K170" s="29">
        <f t="shared" si="73"/>
        <v>109.91798051999999</v>
      </c>
      <c r="L170" s="29">
        <f t="shared" si="73"/>
        <v>0</v>
      </c>
      <c r="M170" s="30">
        <f>SUM(D170:L170)</f>
        <v>369.36233499000002</v>
      </c>
      <c r="N170" s="47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4" customFormat="1" ht="14.5" x14ac:dyDescent="0.35">
      <c r="A171" s="12" t="s">
        <v>18</v>
      </c>
      <c r="B171" s="22"/>
      <c r="C171" s="33">
        <v>2.0766E-2</v>
      </c>
      <c r="D171" s="25">
        <v>6.3815897200000027</v>
      </c>
      <c r="E171" s="25">
        <v>7.3039499499999998</v>
      </c>
      <c r="F171" s="25">
        <v>17.52947988</v>
      </c>
      <c r="G171" s="25">
        <v>17.52947988</v>
      </c>
      <c r="H171" s="25">
        <v>17.52947988</v>
      </c>
      <c r="I171" s="25">
        <v>17.52947988</v>
      </c>
      <c r="J171" s="25">
        <v>140.23583904</v>
      </c>
      <c r="K171" s="25">
        <v>71.578709739999994</v>
      </c>
      <c r="L171" s="25">
        <v>0</v>
      </c>
      <c r="M171" s="27">
        <f>SUM(D171:L171)</f>
        <v>295.61800797000001</v>
      </c>
      <c r="N171" s="47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4" customFormat="1" ht="14.5" x14ac:dyDescent="0.35">
      <c r="A172" s="12" t="s">
        <v>22</v>
      </c>
      <c r="B172" s="22"/>
      <c r="C172" s="33">
        <v>4.8500000000000001E-2</v>
      </c>
      <c r="D172" s="25">
        <v>0.71717961999999991</v>
      </c>
      <c r="E172" s="25">
        <v>0</v>
      </c>
      <c r="F172" s="25">
        <v>0.36511639000000001</v>
      </c>
      <c r="G172" s="25">
        <v>0.73029836999999997</v>
      </c>
      <c r="H172" s="25">
        <v>1.4604933500000001</v>
      </c>
      <c r="I172" s="25">
        <v>2.1907799900000002</v>
      </c>
      <c r="J172" s="25">
        <v>29.941188519999997</v>
      </c>
      <c r="K172" s="25">
        <v>38.33927078</v>
      </c>
      <c r="L172" s="25">
        <v>0</v>
      </c>
      <c r="M172" s="27">
        <f>SUM(D172:L172)</f>
        <v>73.744327019999986</v>
      </c>
      <c r="N172" s="47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4" customFormat="1" ht="14.5" x14ac:dyDescent="0.35">
      <c r="A173" s="37" t="s">
        <v>32</v>
      </c>
      <c r="B173" s="38" t="s">
        <v>90</v>
      </c>
      <c r="C173" s="63" t="s">
        <v>33</v>
      </c>
      <c r="D173" s="56">
        <v>-0.15882362</v>
      </c>
      <c r="E173" s="56">
        <v>-0.31603078000000001</v>
      </c>
      <c r="F173" s="56">
        <v>-0.31603078000000001</v>
      </c>
      <c r="G173" s="56">
        <v>-0.31656960000000006</v>
      </c>
      <c r="H173" s="56">
        <v>-0.31603078000000001</v>
      </c>
      <c r="I173" s="56">
        <v>-0.31603078000000001</v>
      </c>
      <c r="J173" s="56">
        <v>-2.5293238799999997</v>
      </c>
      <c r="K173" s="56">
        <v>-1.3311809700000001</v>
      </c>
      <c r="L173" s="56">
        <v>0</v>
      </c>
      <c r="M173" s="40">
        <f>SUM(D173:L173)</f>
        <v>-5.6000211899999996</v>
      </c>
      <c r="N173" s="47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</row>
    <row r="174" spans="1:34" customFormat="1" ht="14.5" x14ac:dyDescent="0.35">
      <c r="A174" s="3"/>
      <c r="B174" s="41" t="str">
        <f>A169&amp;" (TOTAL)"</f>
        <v>SPE05 (TOTAL)</v>
      </c>
      <c r="C174" s="64"/>
      <c r="D174" s="43">
        <f t="shared" ref="D174:M174" si="75">D170+D173</f>
        <v>6.9399457200000025</v>
      </c>
      <c r="E174" s="43">
        <f t="shared" si="75"/>
        <v>6.9879191699999996</v>
      </c>
      <c r="F174" s="43">
        <f t="shared" si="75"/>
        <v>17.578565490000003</v>
      </c>
      <c r="G174" s="43">
        <f t="shared" si="75"/>
        <v>17.943208649999999</v>
      </c>
      <c r="H174" s="43">
        <f t="shared" si="75"/>
        <v>18.673942450000002</v>
      </c>
      <c r="I174" s="43">
        <f t="shared" si="75"/>
        <v>19.404229090000001</v>
      </c>
      <c r="J174" s="43">
        <f t="shared" si="75"/>
        <v>167.64770368000001</v>
      </c>
      <c r="K174" s="43">
        <f t="shared" si="75"/>
        <v>108.58679954999998</v>
      </c>
      <c r="L174" s="43">
        <f t="shared" si="75"/>
        <v>0</v>
      </c>
      <c r="M174" s="43">
        <f t="shared" si="75"/>
        <v>363.76231380000002</v>
      </c>
      <c r="N174" s="25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</row>
    <row r="175" spans="1:34" customFormat="1" ht="15" thickBot="1" x14ac:dyDescent="0.4">
      <c r="C175" s="69"/>
      <c r="N175" s="47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4" customFormat="1" ht="14.5" x14ac:dyDescent="0.35">
      <c r="A176" s="14" t="s">
        <v>73</v>
      </c>
      <c r="B176" s="14" t="s">
        <v>87</v>
      </c>
      <c r="C176" s="70"/>
      <c r="D176" s="16"/>
      <c r="E176" s="16"/>
      <c r="F176" s="16"/>
      <c r="G176" s="16"/>
      <c r="H176" s="16"/>
      <c r="I176" s="16"/>
      <c r="J176" s="16"/>
      <c r="K176" s="16"/>
      <c r="L176" s="16"/>
      <c r="M176" s="17">
        <f>M177+M179</f>
        <v>477.87363202999819</v>
      </c>
      <c r="N176" s="47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</row>
    <row r="177" spans="1:34" customFormat="1" ht="14.5" x14ac:dyDescent="0.35">
      <c r="A177" s="28"/>
      <c r="B177" s="18" t="s">
        <v>15</v>
      </c>
      <c r="C177" s="71"/>
      <c r="D177" s="29">
        <f t="shared" ref="D177:M177" si="76">SUM(D178:D178)</f>
        <v>0</v>
      </c>
      <c r="E177" s="29">
        <f t="shared" si="76"/>
        <v>9.7789152240815937</v>
      </c>
      <c r="F177" s="29">
        <f t="shared" si="76"/>
        <v>23.469396537795827</v>
      </c>
      <c r="G177" s="29">
        <f t="shared" si="76"/>
        <v>23.469396537795827</v>
      </c>
      <c r="H177" s="29">
        <f t="shared" si="76"/>
        <v>23.469396537795827</v>
      </c>
      <c r="I177" s="29">
        <f t="shared" si="76"/>
        <v>23.469396537795827</v>
      </c>
      <c r="J177" s="29">
        <f t="shared" si="76"/>
        <v>187.75517230236662</v>
      </c>
      <c r="K177" s="29">
        <f t="shared" si="76"/>
        <v>187.7551712023666</v>
      </c>
      <c r="L177" s="29">
        <f t="shared" si="76"/>
        <v>0</v>
      </c>
      <c r="M177" s="30">
        <f t="shared" si="76"/>
        <v>479.16684487999817</v>
      </c>
      <c r="N177" s="47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</row>
    <row r="178" spans="1:34" customFormat="1" ht="14.5" x14ac:dyDescent="0.35">
      <c r="A178" s="12" t="s">
        <v>18</v>
      </c>
      <c r="B178" s="22"/>
      <c r="C178" s="33">
        <v>4.9285900000000001E-2</v>
      </c>
      <c r="D178" s="25">
        <v>0</v>
      </c>
      <c r="E178" s="25">
        <v>9.7789152240815937</v>
      </c>
      <c r="F178" s="25">
        <v>23.469396537795827</v>
      </c>
      <c r="G178" s="25">
        <v>23.469396537795827</v>
      </c>
      <c r="H178" s="25">
        <v>23.469396537795827</v>
      </c>
      <c r="I178" s="25">
        <v>23.469396537795827</v>
      </c>
      <c r="J178" s="25">
        <v>187.75517230236662</v>
      </c>
      <c r="K178" s="25">
        <v>187.7551712023666</v>
      </c>
      <c r="L178" s="25">
        <v>0</v>
      </c>
      <c r="M178" s="27">
        <f>SUM(D178:L178)</f>
        <v>479.16684487999817</v>
      </c>
      <c r="N178" s="47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customFormat="1" ht="14.5" x14ac:dyDescent="0.35">
      <c r="A179" s="37" t="s">
        <v>32</v>
      </c>
      <c r="B179" s="38" t="s">
        <v>90</v>
      </c>
      <c r="C179" s="63" t="s">
        <v>33</v>
      </c>
      <c r="D179" s="56">
        <v>-3.0074699999999999E-2</v>
      </c>
      <c r="E179" s="56">
        <v>-6.0149399999999985E-2</v>
      </c>
      <c r="F179" s="56">
        <v>-6.0149399999999985E-2</v>
      </c>
      <c r="G179" s="56">
        <v>-6.0149399999999985E-2</v>
      </c>
      <c r="H179" s="56">
        <v>-6.0149399999999985E-2</v>
      </c>
      <c r="I179" s="56">
        <v>-6.0149399999999985E-2</v>
      </c>
      <c r="J179" s="56">
        <v>-0.48119519999999982</v>
      </c>
      <c r="K179" s="56">
        <v>-0.48119594999999982</v>
      </c>
      <c r="L179" s="56">
        <v>0</v>
      </c>
      <c r="M179" s="40">
        <f>SUM(D179:L179)</f>
        <v>-1.2932128499999995</v>
      </c>
      <c r="N179" s="47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</row>
    <row r="180" spans="1:34" customFormat="1" ht="14.5" x14ac:dyDescent="0.35">
      <c r="A180" s="3"/>
      <c r="B180" s="41" t="str">
        <f>A176&amp;" (TOTAL)"</f>
        <v>SPE06 (TOTAL)</v>
      </c>
      <c r="C180" s="64"/>
      <c r="D180" s="43">
        <f t="shared" ref="D180:M180" si="77">D177+D179</f>
        <v>-3.0074699999999999E-2</v>
      </c>
      <c r="E180" s="43">
        <f t="shared" si="77"/>
        <v>9.7187658240815935</v>
      </c>
      <c r="F180" s="43">
        <f t="shared" si="77"/>
        <v>23.409247137795827</v>
      </c>
      <c r="G180" s="43">
        <f t="shared" si="77"/>
        <v>23.409247137795827</v>
      </c>
      <c r="H180" s="43">
        <f t="shared" si="77"/>
        <v>23.409247137795827</v>
      </c>
      <c r="I180" s="43">
        <f t="shared" si="77"/>
        <v>23.409247137795827</v>
      </c>
      <c r="J180" s="43">
        <f t="shared" si="77"/>
        <v>187.27397710236662</v>
      </c>
      <c r="K180" s="43">
        <f t="shared" si="77"/>
        <v>187.2739752523666</v>
      </c>
      <c r="L180" s="43">
        <f t="shared" si="77"/>
        <v>0</v>
      </c>
      <c r="M180" s="43">
        <f t="shared" si="77"/>
        <v>477.87363202999819</v>
      </c>
      <c r="N180" s="25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1:34" customFormat="1" ht="15" thickBot="1" x14ac:dyDescent="0.4">
      <c r="C181" s="69"/>
      <c r="N181" s="47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1:34" customFormat="1" ht="14.5" x14ac:dyDescent="0.35">
      <c r="A182" s="14" t="s">
        <v>74</v>
      </c>
      <c r="B182" s="14" t="s">
        <v>87</v>
      </c>
      <c r="C182" s="70"/>
      <c r="D182" s="16"/>
      <c r="E182" s="16"/>
      <c r="F182" s="16"/>
      <c r="G182" s="16"/>
      <c r="H182" s="16"/>
      <c r="I182" s="16"/>
      <c r="J182" s="16"/>
      <c r="K182" s="16"/>
      <c r="L182" s="16"/>
      <c r="M182" s="17">
        <f>M183+M186+M189</f>
        <v>385.05238998013891</v>
      </c>
      <c r="N182" s="47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</row>
    <row r="183" spans="1:34" customFormat="1" ht="14.5" x14ac:dyDescent="0.35">
      <c r="A183" s="13"/>
      <c r="B183" s="18" t="s">
        <v>88</v>
      </c>
      <c r="C183" s="71"/>
      <c r="D183" s="20">
        <f t="shared" ref="D183:M183" si="78">SUM(D184:D185)</f>
        <v>0</v>
      </c>
      <c r="E183" s="20">
        <f t="shared" si="78"/>
        <v>0</v>
      </c>
      <c r="F183" s="20">
        <f t="shared" si="78"/>
        <v>0</v>
      </c>
      <c r="G183" s="20">
        <f t="shared" si="78"/>
        <v>0</v>
      </c>
      <c r="H183" s="20">
        <f t="shared" ref="H183:I183" si="79">SUM(H184:H185)</f>
        <v>0</v>
      </c>
      <c r="I183" s="20">
        <f t="shared" si="79"/>
        <v>0</v>
      </c>
      <c r="J183" s="20">
        <f t="shared" si="78"/>
        <v>0</v>
      </c>
      <c r="K183" s="20">
        <f t="shared" si="78"/>
        <v>0</v>
      </c>
      <c r="L183" s="20">
        <f t="shared" si="78"/>
        <v>0</v>
      </c>
      <c r="M183" s="21">
        <f t="shared" si="78"/>
        <v>0</v>
      </c>
      <c r="N183" s="47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</row>
    <row r="184" spans="1:34" customFormat="1" ht="14.5" x14ac:dyDescent="0.35">
      <c r="A184" s="12" t="s">
        <v>8</v>
      </c>
      <c r="B184" s="22"/>
      <c r="C184" s="24">
        <v>1.1459999999999999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7">
        <f t="shared" ref="M184:M189" si="80">SUM(D184:L184)</f>
        <v>0</v>
      </c>
      <c r="N184" s="47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</row>
    <row r="185" spans="1:34" customFormat="1" ht="14.5" x14ac:dyDescent="0.35">
      <c r="A185" s="12" t="s">
        <v>9</v>
      </c>
      <c r="B185" s="22"/>
      <c r="C185" s="24">
        <v>1.1299999999999999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7">
        <f t="shared" si="80"/>
        <v>0</v>
      </c>
      <c r="N185" s="47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1:34" customFormat="1" ht="14.5" x14ac:dyDescent="0.35">
      <c r="A186" s="28"/>
      <c r="B186" s="18" t="s">
        <v>15</v>
      </c>
      <c r="C186" s="71"/>
      <c r="D186" s="29">
        <f t="shared" ref="D186:L186" si="81">SUM(D187:D188)</f>
        <v>11.714972641433171</v>
      </c>
      <c r="E186" s="29">
        <f t="shared" si="81"/>
        <v>13.71566565345328</v>
      </c>
      <c r="F186" s="29">
        <f t="shared" si="81"/>
        <v>14.43483429345328</v>
      </c>
      <c r="G186" s="29">
        <f t="shared" si="81"/>
        <v>15.154132133453281</v>
      </c>
      <c r="H186" s="29">
        <f t="shared" ref="H186:I186" si="82">SUM(H187:H188)</f>
        <v>16.592394973453281</v>
      </c>
      <c r="I186" s="29">
        <f t="shared" si="82"/>
        <v>18.030838363453281</v>
      </c>
      <c r="J186" s="29">
        <f t="shared" si="81"/>
        <v>168.70039351762625</v>
      </c>
      <c r="K186" s="29">
        <f t="shared" si="81"/>
        <v>130.37940805381311</v>
      </c>
      <c r="L186" s="29">
        <f t="shared" si="81"/>
        <v>0</v>
      </c>
      <c r="M186" s="30">
        <f t="shared" si="80"/>
        <v>388.72263963013893</v>
      </c>
      <c r="N186" s="47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</row>
    <row r="187" spans="1:34" customFormat="1" ht="14.5" x14ac:dyDescent="0.35">
      <c r="A187" s="12" t="s">
        <v>18</v>
      </c>
      <c r="B187" s="22"/>
      <c r="C187" s="33">
        <v>4.8500000000000001E-2</v>
      </c>
      <c r="D187" s="25">
        <v>1.4126265529999733</v>
      </c>
      <c r="E187" s="25">
        <v>0</v>
      </c>
      <c r="F187" s="25">
        <v>0.71916864000000003</v>
      </c>
      <c r="G187" s="25">
        <v>1.43846648</v>
      </c>
      <c r="H187" s="25">
        <v>2.8767293200000004</v>
      </c>
      <c r="I187" s="25">
        <v>4.3151727099999997</v>
      </c>
      <c r="J187" s="25">
        <v>58.97506829000001</v>
      </c>
      <c r="K187" s="25">
        <v>75.516745439999994</v>
      </c>
      <c r="L187" s="25">
        <v>0</v>
      </c>
      <c r="M187" s="27">
        <f t="shared" si="80"/>
        <v>145.25397743299999</v>
      </c>
      <c r="N187" s="47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</row>
    <row r="188" spans="1:34" customFormat="1" ht="14.5" x14ac:dyDescent="0.35">
      <c r="A188" s="12" t="s">
        <v>22</v>
      </c>
      <c r="B188" s="22"/>
      <c r="C188" s="33">
        <v>1.619E-2</v>
      </c>
      <c r="D188" s="25">
        <v>10.302346088433199</v>
      </c>
      <c r="E188" s="25">
        <v>13.71566565345328</v>
      </c>
      <c r="F188" s="25">
        <v>13.71566565345328</v>
      </c>
      <c r="G188" s="25">
        <v>13.71566565345328</v>
      </c>
      <c r="H188" s="25">
        <v>13.71566565345328</v>
      </c>
      <c r="I188" s="25">
        <v>13.71566565345328</v>
      </c>
      <c r="J188" s="25">
        <v>109.72532522762623</v>
      </c>
      <c r="K188" s="25">
        <v>54.862662613813121</v>
      </c>
      <c r="L188" s="25">
        <v>0</v>
      </c>
      <c r="M188" s="27">
        <f t="shared" si="80"/>
        <v>243.46866219713897</v>
      </c>
      <c r="N188" s="47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</row>
    <row r="189" spans="1:34" customFormat="1" ht="14.5" x14ac:dyDescent="0.35">
      <c r="A189" s="37" t="s">
        <v>32</v>
      </c>
      <c r="B189" s="38" t="s">
        <v>90</v>
      </c>
      <c r="C189" s="63" t="s">
        <v>33</v>
      </c>
      <c r="D189" s="56">
        <v>-0.10527314000000002</v>
      </c>
      <c r="E189" s="56">
        <v>-0.21002385000000004</v>
      </c>
      <c r="F189" s="56">
        <v>-0.21002385000000004</v>
      </c>
      <c r="G189" s="56">
        <v>-0.21019800000000002</v>
      </c>
      <c r="H189" s="56">
        <v>-0.21002385000000004</v>
      </c>
      <c r="I189" s="56">
        <v>-0.21002385000000004</v>
      </c>
      <c r="J189" s="56">
        <v>-1.6805391000000003</v>
      </c>
      <c r="K189" s="56">
        <v>-0.83414401000000027</v>
      </c>
      <c r="L189" s="56">
        <v>0</v>
      </c>
      <c r="M189" s="40">
        <f t="shared" si="80"/>
        <v>-3.6702496500000006</v>
      </c>
      <c r="N189" s="47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1:34" customFormat="1" ht="14.5" x14ac:dyDescent="0.35">
      <c r="A190" s="3"/>
      <c r="B190" s="41" t="str">
        <f>A182&amp;" (TOTAL)"</f>
        <v>SPE07 (TOTAL)</v>
      </c>
      <c r="C190" s="64"/>
      <c r="D190" s="43">
        <f t="shared" ref="D190:M190" si="83">D183+D186+D189</f>
        <v>11.609699501433171</v>
      </c>
      <c r="E190" s="43">
        <f t="shared" si="83"/>
        <v>13.50564180345328</v>
      </c>
      <c r="F190" s="43">
        <f t="shared" si="83"/>
        <v>14.224810443453279</v>
      </c>
      <c r="G190" s="43">
        <f t="shared" si="83"/>
        <v>14.943934133453281</v>
      </c>
      <c r="H190" s="43">
        <f t="shared" si="83"/>
        <v>16.382371123453282</v>
      </c>
      <c r="I190" s="43">
        <f t="shared" si="83"/>
        <v>17.820814513453282</v>
      </c>
      <c r="J190" s="43">
        <f t="shared" si="83"/>
        <v>167.01985441762625</v>
      </c>
      <c r="K190" s="43">
        <f t="shared" si="83"/>
        <v>129.54526404381312</v>
      </c>
      <c r="L190" s="43">
        <f t="shared" si="83"/>
        <v>0</v>
      </c>
      <c r="M190" s="43">
        <f t="shared" si="83"/>
        <v>385.05238998013891</v>
      </c>
      <c r="N190" s="25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</row>
    <row r="191" spans="1:34" customFormat="1" ht="15" thickBot="1" x14ac:dyDescent="0.4">
      <c r="C191" s="69"/>
      <c r="N191" s="47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</row>
    <row r="192" spans="1:34" customFormat="1" ht="14.5" x14ac:dyDescent="0.35">
      <c r="A192" s="14" t="s">
        <v>75</v>
      </c>
      <c r="B192" s="14" t="s">
        <v>87</v>
      </c>
      <c r="C192" s="70"/>
      <c r="D192" s="16"/>
      <c r="E192" s="16"/>
      <c r="F192" s="16"/>
      <c r="G192" s="16"/>
      <c r="H192" s="16"/>
      <c r="I192" s="16"/>
      <c r="J192" s="16"/>
      <c r="K192" s="16"/>
      <c r="L192" s="16"/>
      <c r="M192" s="17">
        <f>+M193+M196+M199</f>
        <v>637.25488524999787</v>
      </c>
      <c r="N192" s="47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</row>
    <row r="193" spans="1:34" customFormat="1" ht="14.5" x14ac:dyDescent="0.35">
      <c r="A193" s="28"/>
      <c r="B193" s="18" t="s">
        <v>11</v>
      </c>
      <c r="C193" s="71"/>
      <c r="D193" s="29">
        <f t="shared" ref="D193:L193" si="84">SUM(D194:D195)</f>
        <v>0</v>
      </c>
      <c r="E193" s="29">
        <f t="shared" si="84"/>
        <v>0</v>
      </c>
      <c r="F193" s="29">
        <f t="shared" si="84"/>
        <v>0</v>
      </c>
      <c r="G193" s="29">
        <f t="shared" si="84"/>
        <v>0</v>
      </c>
      <c r="H193" s="29">
        <f t="shared" ref="H193:I193" si="85">SUM(H194:H195)</f>
        <v>0</v>
      </c>
      <c r="I193" s="29">
        <f t="shared" si="85"/>
        <v>0</v>
      </c>
      <c r="J193" s="29">
        <f t="shared" si="84"/>
        <v>0</v>
      </c>
      <c r="K193" s="29">
        <f t="shared" si="84"/>
        <v>0</v>
      </c>
      <c r="L193" s="29">
        <f t="shared" si="84"/>
        <v>0</v>
      </c>
      <c r="M193" s="30">
        <f>SUM(D193:L193)</f>
        <v>0</v>
      </c>
      <c r="N193" s="47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customFormat="1" ht="14.5" x14ac:dyDescent="0.35">
      <c r="A194" s="12" t="s">
        <v>13</v>
      </c>
      <c r="B194" s="3"/>
      <c r="C194" s="23">
        <v>1.2E-2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7">
        <f>SUM(D194:L194)</f>
        <v>0</v>
      </c>
      <c r="N194" s="47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</row>
    <row r="195" spans="1:34" customFormat="1" ht="14.5" x14ac:dyDescent="0.35">
      <c r="A195" s="12" t="s">
        <v>14</v>
      </c>
      <c r="B195" s="3"/>
      <c r="C195" s="23">
        <v>5.0000000000000001E-3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7">
        <f>SUM(D195:L195)</f>
        <v>0</v>
      </c>
      <c r="N195" s="47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</row>
    <row r="196" spans="1:34" customFormat="1" ht="14.5" x14ac:dyDescent="0.35">
      <c r="A196" s="28"/>
      <c r="B196" s="18" t="s">
        <v>15</v>
      </c>
      <c r="C196" s="71"/>
      <c r="D196" s="29">
        <f t="shared" ref="D196:L196" si="86">SUM(D197:D198)</f>
        <v>18.493504885346734</v>
      </c>
      <c r="E196" s="29">
        <f t="shared" si="86"/>
        <v>24.859010614979486</v>
      </c>
      <c r="F196" s="29">
        <f t="shared" si="86"/>
        <v>26.030083810737061</v>
      </c>
      <c r="G196" s="29">
        <f t="shared" si="86"/>
        <v>27.064544960737063</v>
      </c>
      <c r="H196" s="29">
        <f t="shared" si="86"/>
        <v>29.132988570737062</v>
      </c>
      <c r="I196" s="29">
        <f t="shared" si="86"/>
        <v>31.201691840737062</v>
      </c>
      <c r="J196" s="29">
        <f>SUM(J197:J198)</f>
        <v>284.78170470589646</v>
      </c>
      <c r="K196" s="29">
        <f t="shared" si="86"/>
        <v>208.65635072082705</v>
      </c>
      <c r="L196" s="29">
        <f t="shared" si="86"/>
        <v>0</v>
      </c>
      <c r="M196" s="30">
        <f>SUM(M197:M198)</f>
        <v>650.21988010999792</v>
      </c>
      <c r="N196" s="47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</row>
    <row r="197" spans="1:34" customFormat="1" ht="14.5" x14ac:dyDescent="0.35">
      <c r="A197" s="12" t="s">
        <v>18</v>
      </c>
      <c r="B197" s="22"/>
      <c r="C197" s="33">
        <v>1.619E-2</v>
      </c>
      <c r="D197" s="25">
        <v>16.439763235346735</v>
      </c>
      <c r="E197" s="25">
        <v>24.859010614979486</v>
      </c>
      <c r="F197" s="25">
        <v>24.859010614979486</v>
      </c>
      <c r="G197" s="25">
        <v>24.859010614979486</v>
      </c>
      <c r="H197" s="25">
        <v>24.859010614979486</v>
      </c>
      <c r="I197" s="25">
        <v>24.859010614979486</v>
      </c>
      <c r="J197" s="25">
        <v>198.87208491983586</v>
      </c>
      <c r="K197" s="25">
        <v>99.436042459917942</v>
      </c>
      <c r="L197" s="25">
        <v>0</v>
      </c>
      <c r="M197" s="27">
        <f>SUM(D197:L197)</f>
        <v>439.04294368999791</v>
      </c>
      <c r="N197" s="47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</row>
    <row r="198" spans="1:34" customFormat="1" ht="14.5" x14ac:dyDescent="0.35">
      <c r="A198" s="12" t="s">
        <v>22</v>
      </c>
      <c r="B198" s="22"/>
      <c r="C198" s="33">
        <v>4.8500000000000001E-2</v>
      </c>
      <c r="D198" s="25">
        <v>2.0537416500000001</v>
      </c>
      <c r="E198" s="25">
        <v>0</v>
      </c>
      <c r="F198" s="25">
        <v>1.1710731957575762</v>
      </c>
      <c r="G198" s="25">
        <v>2.205534345757576</v>
      </c>
      <c r="H198" s="25">
        <v>4.2739779557575757</v>
      </c>
      <c r="I198" s="25">
        <v>6.3426812257575769</v>
      </c>
      <c r="J198" s="25">
        <v>85.909619786060603</v>
      </c>
      <c r="K198" s="25">
        <v>109.22030826090909</v>
      </c>
      <c r="L198" s="25">
        <v>0</v>
      </c>
      <c r="M198" s="27">
        <f>SUM(D198:L198)</f>
        <v>211.17693642</v>
      </c>
      <c r="N198" s="47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</row>
    <row r="199" spans="1:34" customFormat="1" ht="14.5" x14ac:dyDescent="0.35">
      <c r="A199" s="37" t="s">
        <v>32</v>
      </c>
      <c r="B199" s="38" t="s">
        <v>90</v>
      </c>
      <c r="C199" s="63" t="s">
        <v>33</v>
      </c>
      <c r="D199" s="56">
        <v>-0.36900640000000001</v>
      </c>
      <c r="E199" s="56">
        <v>-0.73366226999999995</v>
      </c>
      <c r="F199" s="56">
        <v>-0.73366226999999995</v>
      </c>
      <c r="G199" s="56">
        <v>-0.73511243999999998</v>
      </c>
      <c r="H199" s="56">
        <v>-0.73366226999999995</v>
      </c>
      <c r="I199" s="56">
        <v>-0.73366226999999995</v>
      </c>
      <c r="J199" s="56">
        <v>-5.8721984999999997</v>
      </c>
      <c r="K199" s="56">
        <v>-3.0540284399999997</v>
      </c>
      <c r="L199" s="56">
        <v>0</v>
      </c>
      <c r="M199" s="40">
        <f>SUM(D199:L199)</f>
        <v>-12.964994859999999</v>
      </c>
      <c r="N199" s="47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</row>
    <row r="200" spans="1:34" customFormat="1" ht="14.5" x14ac:dyDescent="0.35">
      <c r="A200" s="3"/>
      <c r="B200" s="41" t="str">
        <f>A192&amp;" (TOTAL)"</f>
        <v>SPE08 (TOTAL)</v>
      </c>
      <c r="C200" s="64"/>
      <c r="D200" s="43">
        <f t="shared" ref="D200:M200" si="87">D193+D196+D199</f>
        <v>18.124498485346734</v>
      </c>
      <c r="E200" s="43">
        <f t="shared" si="87"/>
        <v>24.125348344979486</v>
      </c>
      <c r="F200" s="43">
        <f t="shared" si="87"/>
        <v>25.296421540737061</v>
      </c>
      <c r="G200" s="43">
        <f t="shared" si="87"/>
        <v>26.329432520737065</v>
      </c>
      <c r="H200" s="43">
        <f t="shared" si="87"/>
        <v>28.399326300737062</v>
      </c>
      <c r="I200" s="43">
        <f t="shared" si="87"/>
        <v>30.468029570737063</v>
      </c>
      <c r="J200" s="43">
        <f t="shared" si="87"/>
        <v>278.90950620589643</v>
      </c>
      <c r="K200" s="43">
        <f t="shared" si="87"/>
        <v>205.60232228082705</v>
      </c>
      <c r="L200" s="43">
        <f t="shared" si="87"/>
        <v>0</v>
      </c>
      <c r="M200" s="43">
        <f t="shared" si="87"/>
        <v>637.25488524999787</v>
      </c>
      <c r="N200" s="25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</row>
    <row r="201" spans="1:34" customFormat="1" ht="15" thickBot="1" x14ac:dyDescent="0.4">
      <c r="C201" s="69"/>
      <c r="N201" s="47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</row>
    <row r="202" spans="1:34" customFormat="1" ht="14.5" x14ac:dyDescent="0.35">
      <c r="A202" s="14" t="s">
        <v>3</v>
      </c>
      <c r="B202" s="14" t="s">
        <v>87</v>
      </c>
      <c r="C202" s="70"/>
      <c r="D202" s="16"/>
      <c r="E202" s="16"/>
      <c r="F202" s="16"/>
      <c r="G202" s="16"/>
      <c r="H202" s="16"/>
      <c r="I202" s="16"/>
      <c r="J202" s="16"/>
      <c r="K202" s="16"/>
      <c r="L202" s="16"/>
      <c r="M202" s="17">
        <f>M203+M205+M208+M210</f>
        <v>517.87856709000005</v>
      </c>
      <c r="N202" s="47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</row>
    <row r="203" spans="1:34" customFormat="1" ht="14.5" x14ac:dyDescent="0.35">
      <c r="A203" s="13"/>
      <c r="B203" s="18" t="s">
        <v>88</v>
      </c>
      <c r="C203" s="72" t="s">
        <v>76</v>
      </c>
      <c r="D203" s="20">
        <f t="shared" ref="D203:L203" si="88">SUM(D204:D204)</f>
        <v>2.1890783100000006</v>
      </c>
      <c r="E203" s="20">
        <f t="shared" si="88"/>
        <v>0</v>
      </c>
      <c r="F203" s="20">
        <f t="shared" si="88"/>
        <v>0</v>
      </c>
      <c r="G203" s="20">
        <f t="shared" si="88"/>
        <v>250</v>
      </c>
      <c r="H203" s="20">
        <f t="shared" si="88"/>
        <v>0</v>
      </c>
      <c r="I203" s="20">
        <f t="shared" si="88"/>
        <v>0</v>
      </c>
      <c r="J203" s="20">
        <f t="shared" si="88"/>
        <v>0</v>
      </c>
      <c r="K203" s="20">
        <f t="shared" si="88"/>
        <v>0</v>
      </c>
      <c r="L203" s="20">
        <f t="shared" si="88"/>
        <v>0</v>
      </c>
      <c r="M203" s="21">
        <f t="shared" ref="M203:M210" si="89">SUM(D203:L203)</f>
        <v>252.18907831000001</v>
      </c>
      <c r="N203" s="47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</row>
    <row r="204" spans="1:34" customFormat="1" ht="14.5" x14ac:dyDescent="0.35">
      <c r="A204" s="12" t="s">
        <v>8</v>
      </c>
      <c r="B204" s="22"/>
      <c r="C204" s="24">
        <v>1.0900000000000001</v>
      </c>
      <c r="D204" s="25">
        <v>2.1890783100000006</v>
      </c>
      <c r="E204" s="25">
        <v>0</v>
      </c>
      <c r="F204" s="25">
        <v>0</v>
      </c>
      <c r="G204" s="25">
        <v>250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7">
        <f t="shared" si="89"/>
        <v>252.18907831000001</v>
      </c>
      <c r="N204" s="47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</row>
    <row r="205" spans="1:34" customFormat="1" ht="14.5" x14ac:dyDescent="0.35">
      <c r="A205" s="28"/>
      <c r="B205" s="18" t="s">
        <v>11</v>
      </c>
      <c r="C205" s="72" t="s">
        <v>77</v>
      </c>
      <c r="D205" s="29">
        <f t="shared" ref="D205:L205" si="90">SUM(D206:D207)</f>
        <v>1.6252605199999997</v>
      </c>
      <c r="E205" s="29">
        <f t="shared" si="90"/>
        <v>0</v>
      </c>
      <c r="F205" s="29">
        <f t="shared" si="90"/>
        <v>0</v>
      </c>
      <c r="G205" s="29">
        <f t="shared" si="90"/>
        <v>0</v>
      </c>
      <c r="H205" s="29">
        <f t="shared" ref="H205:I205" si="91">SUM(H206:H207)</f>
        <v>0</v>
      </c>
      <c r="I205" s="29">
        <f t="shared" si="91"/>
        <v>150</v>
      </c>
      <c r="J205" s="29">
        <f t="shared" si="90"/>
        <v>0</v>
      </c>
      <c r="K205" s="29">
        <f t="shared" si="90"/>
        <v>0</v>
      </c>
      <c r="L205" s="29">
        <f t="shared" si="90"/>
        <v>0</v>
      </c>
      <c r="M205" s="30">
        <f t="shared" si="89"/>
        <v>151.62526052000001</v>
      </c>
      <c r="N205" s="47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</row>
    <row r="206" spans="1:34" customFormat="1" ht="14.5" x14ac:dyDescent="0.35">
      <c r="A206" s="12" t="s">
        <v>13</v>
      </c>
      <c r="B206" s="3"/>
      <c r="C206" s="23">
        <v>2.1999999999999999E-2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7">
        <f t="shared" si="89"/>
        <v>0</v>
      </c>
      <c r="N206" s="47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</row>
    <row r="207" spans="1:34" customFormat="1" ht="14.5" x14ac:dyDescent="0.35">
      <c r="A207" s="12" t="s">
        <v>14</v>
      </c>
      <c r="B207" s="3"/>
      <c r="C207" s="23">
        <v>1.0999999999999999E-2</v>
      </c>
      <c r="D207" s="25">
        <v>1.6252605199999997</v>
      </c>
      <c r="E207" s="25">
        <v>0</v>
      </c>
      <c r="F207" s="25">
        <v>0</v>
      </c>
      <c r="G207" s="25">
        <v>0</v>
      </c>
      <c r="H207" s="25">
        <v>0</v>
      </c>
      <c r="I207" s="25">
        <v>150</v>
      </c>
      <c r="J207" s="25">
        <v>0</v>
      </c>
      <c r="K207" s="25">
        <v>0</v>
      </c>
      <c r="L207" s="25">
        <v>0</v>
      </c>
      <c r="M207" s="27">
        <f t="shared" si="89"/>
        <v>151.62526052000001</v>
      </c>
      <c r="N207" s="47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</row>
    <row r="208" spans="1:34" customFormat="1" ht="14.5" x14ac:dyDescent="0.35">
      <c r="A208" s="28"/>
      <c r="B208" s="18" t="s">
        <v>15</v>
      </c>
      <c r="C208" s="72" t="s">
        <v>78</v>
      </c>
      <c r="D208" s="29">
        <f t="shared" ref="D208:L208" si="92">SUM(D209:D209)</f>
        <v>4.2462832599999993</v>
      </c>
      <c r="E208" s="29">
        <f t="shared" si="92"/>
        <v>0</v>
      </c>
      <c r="F208" s="29">
        <f t="shared" si="92"/>
        <v>37.710779006666669</v>
      </c>
      <c r="G208" s="29">
        <f t="shared" si="92"/>
        <v>37.710779006666669</v>
      </c>
      <c r="H208" s="29">
        <f t="shared" si="92"/>
        <v>37.710778986666668</v>
      </c>
      <c r="I208" s="29">
        <f t="shared" si="92"/>
        <v>0</v>
      </c>
      <c r="J208" s="29">
        <f t="shared" si="92"/>
        <v>0</v>
      </c>
      <c r="K208" s="29">
        <f t="shared" si="92"/>
        <v>0</v>
      </c>
      <c r="L208" s="29">
        <f t="shared" si="92"/>
        <v>0</v>
      </c>
      <c r="M208" s="30">
        <f t="shared" si="89"/>
        <v>117.37862026000001</v>
      </c>
      <c r="N208" s="47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</row>
    <row r="209" spans="1:34" customFormat="1" ht="14.5" x14ac:dyDescent="0.35">
      <c r="A209" s="12" t="s">
        <v>18</v>
      </c>
      <c r="B209" s="22"/>
      <c r="C209" s="33">
        <v>5.4174E-2</v>
      </c>
      <c r="D209" s="25">
        <v>4.2462832599999993</v>
      </c>
      <c r="E209" s="25">
        <v>0</v>
      </c>
      <c r="F209" s="25">
        <v>37.710779006666669</v>
      </c>
      <c r="G209" s="25">
        <v>37.710779006666669</v>
      </c>
      <c r="H209" s="25">
        <v>37.710778986666668</v>
      </c>
      <c r="I209" s="25">
        <v>0</v>
      </c>
      <c r="J209" s="25">
        <v>0</v>
      </c>
      <c r="K209" s="25">
        <v>0</v>
      </c>
      <c r="L209" s="25">
        <v>0</v>
      </c>
      <c r="M209" s="27">
        <f t="shared" si="89"/>
        <v>117.37862026000001</v>
      </c>
      <c r="N209" s="47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</row>
    <row r="210" spans="1:34" customFormat="1" ht="14.5" x14ac:dyDescent="0.35">
      <c r="A210" s="37" t="s">
        <v>32</v>
      </c>
      <c r="B210" s="38" t="s">
        <v>90</v>
      </c>
      <c r="C210" s="63" t="s">
        <v>33</v>
      </c>
      <c r="D210" s="56">
        <v>-0.37499603999999997</v>
      </c>
      <c r="E210" s="56">
        <v>-0.74387800999999987</v>
      </c>
      <c r="F210" s="56">
        <v>-0.74387800999999987</v>
      </c>
      <c r="G210" s="56">
        <v>-0.74591603999999989</v>
      </c>
      <c r="H210" s="56">
        <v>-0.64144203999999994</v>
      </c>
      <c r="I210" s="56">
        <v>-6.4281859999999996E-2</v>
      </c>
      <c r="J210" s="56">
        <v>0</v>
      </c>
      <c r="K210" s="56">
        <v>0</v>
      </c>
      <c r="L210" s="56">
        <v>0</v>
      </c>
      <c r="M210" s="40">
        <f t="shared" si="89"/>
        <v>-3.3143919999999993</v>
      </c>
      <c r="N210" s="47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</row>
    <row r="211" spans="1:34" customFormat="1" ht="14.5" x14ac:dyDescent="0.35">
      <c r="A211" s="3"/>
      <c r="B211" s="41" t="str">
        <f>A202&amp;" (TOTAL)"</f>
        <v>Intesa (TOTAL)</v>
      </c>
      <c r="C211" s="73"/>
      <c r="D211" s="43">
        <f t="shared" ref="D211:M211" si="93">D203+D205+D208+D210</f>
        <v>7.6856260499999989</v>
      </c>
      <c r="E211" s="43">
        <f t="shared" si="93"/>
        <v>-0.74387800999999987</v>
      </c>
      <c r="F211" s="43">
        <f t="shared" si="93"/>
        <v>36.966900996666666</v>
      </c>
      <c r="G211" s="43">
        <f t="shared" si="93"/>
        <v>286.96486296666666</v>
      </c>
      <c r="H211" s="43">
        <f t="shared" si="93"/>
        <v>37.069336946666667</v>
      </c>
      <c r="I211" s="43">
        <f t="shared" si="93"/>
        <v>149.93571814000001</v>
      </c>
      <c r="J211" s="43">
        <f t="shared" si="93"/>
        <v>0</v>
      </c>
      <c r="K211" s="43">
        <f t="shared" si="93"/>
        <v>0</v>
      </c>
      <c r="L211" s="43">
        <f t="shared" si="93"/>
        <v>0</v>
      </c>
      <c r="M211" s="43">
        <f t="shared" si="93"/>
        <v>517.87856709000005</v>
      </c>
      <c r="N211" s="25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</row>
    <row r="212" spans="1:34" customFormat="1" ht="14.5" x14ac:dyDescent="0.35">
      <c r="C212" s="74"/>
      <c r="N212" s="47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</row>
    <row r="213" spans="1:34" customFormat="1" ht="14.5" x14ac:dyDescent="0.35">
      <c r="B213" s="75" t="s">
        <v>91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</row>
    <row r="214" spans="1:34" ht="14.5" x14ac:dyDescent="0.35">
      <c r="B214" s="77" t="s">
        <v>92</v>
      </c>
      <c r="C214" s="76"/>
      <c r="D214" s="76"/>
      <c r="E214" s="76"/>
      <c r="F214" s="76"/>
      <c r="J214" s="3"/>
      <c r="M214" s="78"/>
      <c r="N214"/>
    </row>
    <row r="215" spans="1:34" customFormat="1" ht="14.5" x14ac:dyDescent="0.35">
      <c r="A215" s="3"/>
      <c r="G215" s="3"/>
      <c r="H215" s="3"/>
      <c r="I215" s="3"/>
      <c r="J215" s="3"/>
      <c r="K215" s="3"/>
      <c r="L215" s="3"/>
      <c r="M215" s="79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</row>
    <row r="216" spans="1:34" ht="14.5" x14ac:dyDescent="0.35">
      <c r="B216" s="80" t="s">
        <v>93</v>
      </c>
      <c r="C216" s="81"/>
      <c r="D216" s="82">
        <f t="shared" ref="D216:L216" si="94">D31+D68+D89+D104+D115+D132</f>
        <v>1920.9049511724363</v>
      </c>
      <c r="E216" s="82">
        <f t="shared" si="94"/>
        <v>2642.7794170352072</v>
      </c>
      <c r="F216" s="82">
        <f t="shared" si="94"/>
        <v>3487.9613543609776</v>
      </c>
      <c r="G216" s="82">
        <f t="shared" si="94"/>
        <v>1999.3672069418465</v>
      </c>
      <c r="H216" s="82"/>
      <c r="I216" s="82"/>
      <c r="J216" s="82">
        <f t="shared" si="94"/>
        <v>4462.6819195332155</v>
      </c>
      <c r="K216" s="82">
        <f t="shared" si="94"/>
        <v>1877.4929430989032</v>
      </c>
      <c r="L216" s="82">
        <f t="shared" si="94"/>
        <v>65.394206080000018</v>
      </c>
      <c r="M216" s="82">
        <f>M31+M68+M89+M104+M115+M132</f>
        <v>18205.388233614591</v>
      </c>
      <c r="N216"/>
    </row>
    <row r="217" spans="1:34" ht="14.5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 s="8"/>
      <c r="N217"/>
    </row>
    <row r="218" spans="1:34" customFormat="1" ht="14.5" x14ac:dyDescent="0.35">
      <c r="A218" s="84"/>
      <c r="B218" s="80" t="s">
        <v>93</v>
      </c>
      <c r="C218" s="81"/>
      <c r="D218" s="82">
        <f>D216+D211</f>
        <v>1928.5905772224364</v>
      </c>
      <c r="E218" s="82">
        <f t="shared" ref="E218:L218" si="95">E216+E211</f>
        <v>2642.0355390252071</v>
      </c>
      <c r="F218" s="82">
        <f t="shared" si="95"/>
        <v>3524.928255357644</v>
      </c>
      <c r="G218" s="82">
        <f t="shared" si="95"/>
        <v>2286.3320699085129</v>
      </c>
      <c r="H218" s="82"/>
      <c r="I218" s="82"/>
      <c r="J218" s="82">
        <f t="shared" si="95"/>
        <v>4462.6819195332155</v>
      </c>
      <c r="K218" s="82">
        <f t="shared" si="95"/>
        <v>1877.4929430989032</v>
      </c>
      <c r="L218" s="82">
        <f t="shared" si="95"/>
        <v>65.394206080000018</v>
      </c>
      <c r="M218" s="82">
        <f>M216+M211</f>
        <v>18723.26680070459</v>
      </c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</row>
    <row r="219" spans="1:34" ht="14.5" x14ac:dyDescent="0.35">
      <c r="B219"/>
      <c r="C219"/>
      <c r="D219"/>
      <c r="E219"/>
      <c r="F219"/>
      <c r="G219"/>
      <c r="H219"/>
      <c r="I219"/>
      <c r="J219" s="3"/>
      <c r="M219"/>
      <c r="N219"/>
    </row>
    <row r="220" spans="1:34" s="83" customFormat="1" ht="14.5" x14ac:dyDescent="0.35">
      <c r="A220" s="3"/>
      <c r="B220" s="85"/>
      <c r="C220" s="3"/>
      <c r="D220" s="3"/>
      <c r="E220" s="86"/>
      <c r="F220" s="87"/>
      <c r="G220" s="3"/>
      <c r="H220" s="3"/>
      <c r="I220" s="3"/>
      <c r="J220" s="3"/>
      <c r="K220" s="3"/>
      <c r="L220" s="3"/>
      <c r="M220"/>
      <c r="N220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</row>
    <row r="221" spans="1:34" ht="14.5" x14ac:dyDescent="0.35">
      <c r="B221" s="85"/>
      <c r="C221" s="88"/>
      <c r="D221" s="89"/>
      <c r="E221" s="90"/>
      <c r="F221" s="87"/>
      <c r="J221" s="3"/>
      <c r="M221"/>
      <c r="N221"/>
    </row>
    <row r="222" spans="1:34" ht="14.5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34" ht="14.5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34" ht="14.5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3.5" customHeight="1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4.5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4.5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4.5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4.5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4.5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4.5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4.5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4.5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4.5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4.5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4.5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4.5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4.5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4.5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4.5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34" ht="14.5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34" ht="14.5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34" ht="14.5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34" ht="14.5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34" s="91" customFormat="1" ht="14.5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</row>
    <row r="246" spans="1:34" ht="14.5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34" ht="14.5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34" ht="14.5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34" ht="14.5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34" ht="14.5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34" ht="14.5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34" ht="14.5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34" ht="14.5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34" ht="14.5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34" ht="14.5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34" ht="14.5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4.5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4.5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4.5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4.5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4.5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4.5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4.5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4.5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4.5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4.5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4.5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4.5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4.5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4.5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4.5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4.5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4.5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4.5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4.5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4.5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4.5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4.5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4.5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4.5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4.5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4.5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4.5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4.5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4.5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4.5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4.5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4.5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34" ht="14.5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34" ht="14.5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34" ht="14.5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34" ht="14.5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34" ht="14.5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34" ht="14.5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34" ht="14.5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34" ht="14.5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34" s="89" customFormat="1" ht="14.5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</row>
    <row r="298" spans="1:34" s="89" customFormat="1" ht="14.5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3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</row>
    <row r="299" spans="1:34" s="89" customFormat="1" ht="14.5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3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</row>
    <row r="300" spans="1:34" s="89" customFormat="1" ht="14.5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3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</row>
    <row r="301" spans="1:34" ht="14.5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34" ht="14.5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34" ht="14.5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34" ht="14.5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34" ht="14.5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10" spans="1:34" ht="14.5" x14ac:dyDescent="0.35">
      <c r="F310"/>
      <c r="G310"/>
      <c r="H310"/>
      <c r="I310"/>
      <c r="J310"/>
      <c r="K310"/>
    </row>
    <row r="311" spans="1:34" ht="14.5" x14ac:dyDescent="0.35">
      <c r="F311"/>
      <c r="G311"/>
      <c r="H311"/>
      <c r="I311"/>
      <c r="J311"/>
      <c r="K311"/>
    </row>
    <row r="312" spans="1:34" ht="14.5" x14ac:dyDescent="0.35">
      <c r="F312"/>
      <c r="G312"/>
      <c r="H312"/>
      <c r="I312"/>
      <c r="J312"/>
      <c r="K312"/>
    </row>
    <row r="313" spans="1:34" s="89" customFormat="1" ht="14.5" x14ac:dyDescent="0.35">
      <c r="A313" s="3"/>
      <c r="B313" s="3"/>
      <c r="C313" s="3"/>
      <c r="D313" s="3"/>
      <c r="E313" s="3"/>
      <c r="F313"/>
      <c r="G313"/>
      <c r="H313"/>
      <c r="I313"/>
      <c r="J313"/>
      <c r="K313"/>
      <c r="L313" s="3"/>
      <c r="M313" s="3"/>
      <c r="N313" s="3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</row>
    <row r="314" spans="1:34" s="89" customFormat="1" ht="14.5" x14ac:dyDescent="0.35">
      <c r="A314" s="3"/>
      <c r="B314" s="3"/>
      <c r="C314" s="3"/>
      <c r="D314" s="3"/>
      <c r="E314" s="3"/>
      <c r="F314"/>
      <c r="G314"/>
      <c r="H314"/>
      <c r="I314"/>
      <c r="J314"/>
      <c r="K314"/>
      <c r="L314" s="3"/>
      <c r="M314" s="3"/>
      <c r="N314" s="3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</row>
    <row r="315" spans="1:34" s="89" customFormat="1" ht="14.5" x14ac:dyDescent="0.35">
      <c r="A315" s="3"/>
      <c r="B315" s="3"/>
      <c r="C315" s="3"/>
      <c r="D315" s="3"/>
      <c r="E315" s="3"/>
      <c r="F315"/>
      <c r="G315"/>
      <c r="H315"/>
      <c r="I315"/>
      <c r="J315"/>
      <c r="K315"/>
      <c r="L315" s="3"/>
      <c r="M315" s="3"/>
      <c r="N315" s="3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</row>
    <row r="316" spans="1:34" s="89" customFormat="1" ht="14.5" x14ac:dyDescent="0.35">
      <c r="A316" s="3"/>
      <c r="B316" s="3"/>
      <c r="C316" s="3"/>
      <c r="D316" s="3"/>
      <c r="E316" s="3"/>
      <c r="F316"/>
      <c r="G316"/>
      <c r="H316"/>
      <c r="I316"/>
      <c r="J316"/>
      <c r="K316"/>
      <c r="L316" s="3"/>
      <c r="M316" s="3"/>
      <c r="N316" s="3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</row>
    <row r="317" spans="1:34" s="89" customFormat="1" ht="14.5" x14ac:dyDescent="0.35">
      <c r="A317" s="3"/>
      <c r="B317" s="3"/>
      <c r="C317" s="3"/>
      <c r="D317" s="3"/>
      <c r="E317" s="3"/>
      <c r="F317"/>
      <c r="G317"/>
      <c r="H317"/>
      <c r="I317"/>
      <c r="J317"/>
      <c r="K317"/>
      <c r="L317" s="3"/>
      <c r="M317" s="3"/>
      <c r="N317" s="3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</row>
    <row r="318" spans="1:34" s="89" customFormat="1" ht="14.5" x14ac:dyDescent="0.35">
      <c r="A318" s="3"/>
      <c r="B318" s="3"/>
      <c r="C318" s="3"/>
      <c r="D318" s="3"/>
      <c r="E318" s="3"/>
      <c r="F318"/>
      <c r="G318"/>
      <c r="H318"/>
      <c r="I318"/>
      <c r="J318"/>
      <c r="K318"/>
      <c r="L318" s="3"/>
      <c r="M318" s="3"/>
      <c r="N318" s="3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</row>
    <row r="319" spans="1:34" s="89" customFormat="1" ht="14.5" x14ac:dyDescent="0.35">
      <c r="A319" s="3"/>
      <c r="B319" s="3"/>
      <c r="C319" s="3"/>
      <c r="D319" s="3"/>
      <c r="E319" s="3"/>
      <c r="F319"/>
      <c r="G319"/>
      <c r="H319"/>
      <c r="I319"/>
      <c r="J319"/>
      <c r="K319"/>
      <c r="L319" s="3"/>
      <c r="M319" s="3"/>
      <c r="N319" s="3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</row>
    <row r="320" spans="1:34" s="89" customFormat="1" ht="14.5" x14ac:dyDescent="0.35">
      <c r="A320" s="3"/>
      <c r="B320" s="3"/>
      <c r="C320" s="3"/>
      <c r="D320" s="3"/>
      <c r="E320" s="3"/>
      <c r="F320"/>
      <c r="G320"/>
      <c r="H320"/>
      <c r="I320"/>
      <c r="J320"/>
      <c r="K320"/>
      <c r="L320" s="3"/>
      <c r="M320" s="3"/>
      <c r="N320" s="3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</row>
    <row r="321" spans="1:34" s="89" customFormat="1" ht="14.5" x14ac:dyDescent="0.35">
      <c r="A321" s="3"/>
      <c r="B321" s="3"/>
      <c r="C321" s="3"/>
      <c r="D321" s="3"/>
      <c r="E321" s="3"/>
      <c r="F321"/>
      <c r="G321"/>
      <c r="H321"/>
      <c r="I321"/>
      <c r="J321"/>
      <c r="K321"/>
      <c r="L321" s="3"/>
      <c r="M321" s="3"/>
      <c r="N321" s="3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</row>
    <row r="322" spans="1:34" s="89" customFormat="1" ht="14.5" x14ac:dyDescent="0.35">
      <c r="A322" s="3"/>
      <c r="B322" s="3"/>
      <c r="C322" s="3"/>
      <c r="D322" s="3"/>
      <c r="E322" s="3"/>
      <c r="F322"/>
      <c r="G322"/>
      <c r="H322"/>
      <c r="I322"/>
      <c r="J322"/>
      <c r="K322"/>
      <c r="L322" s="3"/>
      <c r="M322" s="3"/>
      <c r="N322" s="3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</row>
    <row r="323" spans="1:34" s="89" customFormat="1" ht="14.5" x14ac:dyDescent="0.35">
      <c r="A323" s="3"/>
      <c r="B323" s="3"/>
      <c r="C323" s="3"/>
      <c r="D323" s="3"/>
      <c r="E323" s="3"/>
      <c r="F323"/>
      <c r="G323"/>
      <c r="H323"/>
      <c r="I323"/>
      <c r="J323"/>
      <c r="K323"/>
      <c r="L323" s="3"/>
      <c r="M323" s="3"/>
      <c r="N323" s="3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</row>
    <row r="324" spans="1:34" ht="14.5" x14ac:dyDescent="0.35">
      <c r="F324"/>
      <c r="G324"/>
      <c r="H324"/>
      <c r="I324"/>
      <c r="J324"/>
      <c r="K324"/>
    </row>
    <row r="325" spans="1:34" ht="14.5" x14ac:dyDescent="0.35">
      <c r="F325"/>
      <c r="G325"/>
      <c r="H325"/>
      <c r="I325"/>
      <c r="J325"/>
      <c r="K325"/>
    </row>
    <row r="326" spans="1:34" ht="14.5" x14ac:dyDescent="0.35">
      <c r="F326"/>
      <c r="G326"/>
      <c r="H326"/>
      <c r="I326"/>
      <c r="J326"/>
      <c r="K326"/>
    </row>
    <row r="327" spans="1:34" ht="14.5" x14ac:dyDescent="0.35">
      <c r="F327"/>
      <c r="G327"/>
      <c r="H327"/>
      <c r="I327"/>
      <c r="J327"/>
      <c r="K327"/>
    </row>
    <row r="328" spans="1:34" ht="14.5" x14ac:dyDescent="0.35">
      <c r="F328"/>
      <c r="G328"/>
      <c r="H328"/>
      <c r="I328"/>
      <c r="J328"/>
      <c r="K328"/>
    </row>
    <row r="329" spans="1:34" ht="14.5" x14ac:dyDescent="0.35">
      <c r="F329"/>
      <c r="G329"/>
      <c r="H329"/>
      <c r="I329"/>
      <c r="J329"/>
      <c r="K329"/>
    </row>
    <row r="330" spans="1:34" ht="14.5" x14ac:dyDescent="0.35">
      <c r="F330"/>
      <c r="G330"/>
      <c r="H330"/>
      <c r="I330"/>
      <c r="J330"/>
      <c r="K330"/>
    </row>
    <row r="331" spans="1:34" ht="14.5" x14ac:dyDescent="0.35">
      <c r="F331"/>
      <c r="G331"/>
      <c r="H331"/>
      <c r="I331"/>
      <c r="J331"/>
      <c r="K331"/>
    </row>
    <row r="332" spans="1:34" ht="14.5" x14ac:dyDescent="0.35">
      <c r="F332"/>
      <c r="G332"/>
      <c r="H332"/>
      <c r="I332"/>
      <c r="J332"/>
      <c r="K332"/>
    </row>
  </sheetData>
  <mergeCells count="1">
    <mergeCell ref="B5:D5"/>
  </mergeCells>
  <pageMargins left="0.19685039370078741" right="0.19685039370078741" top="0.27559055118110237" bottom="0.23622047244094491" header="0.19685039370078741" footer="0.15748031496062992"/>
  <pageSetup paperSize="9" orientation="landscape" r:id="rId1"/>
  <headerFooter>
    <oddHeader>&amp;LRELEASE CELPA III TRIMESTRE 2013</oddHeader>
    <oddFooter xml:space="preserve">&amp;C&amp;N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Release</vt:lpstr>
    </vt:vector>
  </TitlesOfParts>
  <Company>Equatorial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Equatorial</dc:creator>
  <cp:lastModifiedBy>Administrador</cp:lastModifiedBy>
  <dcterms:created xsi:type="dcterms:W3CDTF">2021-08-30T12:10:20Z</dcterms:created>
  <dcterms:modified xsi:type="dcterms:W3CDTF">2021-08-30T12:28:42Z</dcterms:modified>
</cp:coreProperties>
</file>