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278460\Downloads\"/>
    </mc:Choice>
  </mc:AlternateContent>
  <xr:revisionPtr revIDLastSave="0" documentId="13_ncr:1_{4FB555C2-A922-46DF-9113-951727C471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mulador" sheetId="1" r:id="rId1"/>
  </sheets>
  <definedNames>
    <definedName name="Z_EB0C688C_8BB4_4A85_A971_26A57B182354_.wvu.Rows" localSheetId="0" hidden="1">Simulador!$19:$20</definedName>
  </definedNames>
  <calcPr calcId="191029"/>
  <customWorkbookViews>
    <customWorkbookView name="Jeferson Trivelato - Modo de exibição pessoal" guid="{EB0C688C-8BB4-4A85-A971-26A57B182354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0" i="1" l="1"/>
  <c r="E19" i="1"/>
  <c r="E21" i="1" l="1"/>
  <c r="E23" i="1" s="1"/>
  <c r="E31" i="1" s="1"/>
  <c r="E25" i="1" l="1"/>
  <c r="E27" i="1" s="1"/>
  <c r="E33" i="1"/>
</calcChain>
</file>

<file path=xl/sharedStrings.xml><?xml version="1.0" encoding="utf-8"?>
<sst xmlns="http://schemas.openxmlformats.org/spreadsheetml/2006/main" count="16" uniqueCount="15">
  <si>
    <t>Data de Nascimento:</t>
  </si>
  <si>
    <t>Data de Admissão:</t>
  </si>
  <si>
    <t>Data Atual:</t>
  </si>
  <si>
    <t>Idade Atual:</t>
  </si>
  <si>
    <t>Tempo de Serviço Atual:</t>
  </si>
  <si>
    <t>Pontos:</t>
  </si>
  <si>
    <t>Salário + Periculosidade:</t>
  </si>
  <si>
    <t>Simulador Contribuição Básica 2025</t>
  </si>
  <si>
    <t>Percentual máximo elegível:</t>
  </si>
  <si>
    <t>Contribuição Básica máxima elegível:</t>
  </si>
  <si>
    <t>Contrapartida da empresa:</t>
  </si>
  <si>
    <t>Contribuição Básica:</t>
  </si>
  <si>
    <r>
      <rPr>
        <b/>
        <sz val="12"/>
        <color rgb="FF82298A"/>
        <rFont val="Montserrat Black"/>
      </rPr>
      <t xml:space="preserve">PREENCHA SEUS DADOS </t>
    </r>
    <r>
      <rPr>
        <sz val="12"/>
        <color theme="1" tint="0.34998626667073579"/>
        <rFont val="Montserrat ExtraBold"/>
      </rPr>
      <t xml:space="preserve">
</t>
    </r>
    <r>
      <rPr>
        <sz val="10"/>
        <color theme="1" tint="0.34998626667073579"/>
        <rFont val="Montserrat"/>
      </rPr>
      <t>Comece aqui, informando seus dados conforme os campos solicitados.</t>
    </r>
  </si>
  <si>
    <r>
      <rPr>
        <b/>
        <sz val="8"/>
        <color rgb="FFFF721D"/>
        <rFont val="Montserrat"/>
      </rPr>
      <t xml:space="preserve">           IMPORTANTE!</t>
    </r>
    <r>
      <rPr>
        <sz val="8"/>
        <color theme="1" tint="0.34998626667073579"/>
        <rFont val="Montserrat"/>
      </rPr>
      <t xml:space="preserve">
Os valores apresentados nesta simulação são apenas estimativas e servem como uma ferramenta de apoio para você. Eles não possuem valor legal.
Os cálculos desta simulação foram realizados com as informações que você forneceu e representam apenas uma estimativa. Portanto, os resultados são meras previsões e não devem ser considerados como cálculos oficiais. Informações incorretas ou incompletas podem gerar resultados imprecisos. 
 Atentamos que caso o salário ainda não ultrapasse o valor das 10UR's (R$5.883,00 em 2025) não é possível realizar a contribuição básica.
Ficou com dúvida, acesse o Fale Conosco do site: www.futuraprev.com.br</t>
    </r>
  </si>
  <si>
    <r>
      <t xml:space="preserve">Contribuição Básica que deseja simular:
</t>
    </r>
    <r>
      <rPr>
        <b/>
        <sz val="6"/>
        <color theme="1"/>
        <rFont val="Arial"/>
        <family val="2"/>
      </rPr>
      <t xml:space="preserve">Atenção! </t>
    </r>
    <r>
      <rPr>
        <sz val="6"/>
        <color theme="1"/>
        <rFont val="Arial"/>
        <family val="2"/>
      </rPr>
      <t>O percentual deve ser um valor inteiro até o limite máximo apresentado acima que você é elegível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</si>
</sst>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rgb="FF660066"/>
      <name val="Arial"/>
      <family val="2"/>
    </font>
    <font>
      <sz val="8"/>
      <color rgb="FF660066"/>
      <name val="Arial"/>
      <family val="2"/>
    </font>
    <font>
      <b/>
      <sz val="11"/>
      <color theme="0"/>
      <name val="Arial"/>
      <family val="2"/>
    </font>
    <font>
      <b/>
      <sz val="16"/>
      <color theme="1" tint="0.34998626667073579"/>
      <name val="Montserrat Black"/>
    </font>
    <font>
      <b/>
      <sz val="10"/>
      <color theme="0"/>
      <name val="Montserrat"/>
    </font>
    <font>
      <b/>
      <sz val="10"/>
      <color theme="1" tint="0.34998626667073579"/>
      <name val="Montserrat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2"/>
      <color theme="1" tint="0.34998626667073579"/>
      <name val="Montserrat Regular"/>
    </font>
    <font>
      <b/>
      <sz val="12"/>
      <color rgb="FF82298A"/>
      <name val="Montserrat Black"/>
    </font>
    <font>
      <sz val="12"/>
      <color theme="1" tint="0.34998626667073579"/>
      <name val="Montserrat ExtraBold"/>
    </font>
    <font>
      <sz val="10"/>
      <color theme="1" tint="0.34998626667073579"/>
      <name val="Montserrat"/>
    </font>
    <font>
      <sz val="8"/>
      <color theme="1" tint="0.34998626667073579"/>
      <name val="Montserrat"/>
    </font>
    <font>
      <b/>
      <sz val="8"/>
      <color rgb="FFFF721D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21D"/>
        <bgColor indexed="64"/>
      </patternFill>
    </fill>
    <fill>
      <patternFill patternType="solid">
        <fgColor rgb="FF82298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164" fontId="1" fillId="3" borderId="0" xfId="0" applyNumberFormat="1" applyFont="1" applyFill="1" applyAlignment="1" applyProtection="1">
      <alignment horizontal="center"/>
      <protection hidden="1"/>
    </xf>
    <xf numFmtId="2" fontId="1" fillId="3" borderId="0" xfId="0" applyNumberFormat="1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6" fillId="0" borderId="4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0" borderId="7" xfId="0" applyFont="1" applyBorder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14" fontId="8" fillId="5" borderId="0" xfId="0" applyNumberFormat="1" applyFont="1" applyFill="1" applyAlignment="1" applyProtection="1">
      <alignment horizontal="center" vertical="center"/>
      <protection hidden="1"/>
    </xf>
    <xf numFmtId="44" fontId="8" fillId="5" borderId="0" xfId="2" applyFont="1" applyFill="1" applyAlignment="1" applyProtection="1">
      <alignment horizontal="center" vertical="center"/>
      <protection hidden="1"/>
    </xf>
    <xf numFmtId="14" fontId="8" fillId="6" borderId="0" xfId="0" applyNumberFormat="1" applyFont="1" applyFill="1" applyAlignment="1" applyProtection="1">
      <alignment horizontal="center" vertical="center"/>
      <protection hidden="1"/>
    </xf>
    <xf numFmtId="165" fontId="8" fillId="6" borderId="0" xfId="0" applyNumberFormat="1" applyFont="1" applyFill="1" applyAlignment="1" applyProtection="1">
      <alignment horizontal="center" vertical="center"/>
      <protection hidden="1"/>
    </xf>
    <xf numFmtId="9" fontId="8" fillId="6" borderId="0" xfId="1" applyFont="1" applyFill="1" applyAlignment="1" applyProtection="1">
      <alignment horizontal="center" vertical="center"/>
      <protection hidden="1"/>
    </xf>
    <xf numFmtId="44" fontId="8" fillId="6" borderId="0" xfId="2" applyFont="1" applyFill="1" applyAlignment="1" applyProtection="1">
      <alignment horizontal="center" vertical="center"/>
      <protection hidden="1"/>
    </xf>
    <xf numFmtId="9" fontId="8" fillId="5" borderId="0" xfId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2" fillId="7" borderId="1" xfId="0" applyFont="1" applyFill="1" applyBorder="1" applyAlignment="1" applyProtection="1">
      <alignment horizontal="center" vertical="top" wrapText="1"/>
      <protection hidden="1"/>
    </xf>
    <xf numFmtId="0" fontId="12" fillId="7" borderId="2" xfId="0" applyFont="1" applyFill="1" applyBorder="1" applyAlignment="1" applyProtection="1">
      <alignment horizontal="center" vertical="top" wrapText="1"/>
      <protection hidden="1"/>
    </xf>
    <xf numFmtId="0" fontId="12" fillId="7" borderId="3" xfId="0" applyFont="1" applyFill="1" applyBorder="1" applyAlignment="1" applyProtection="1">
      <alignment horizontal="center" vertical="top" wrapText="1"/>
      <protection hidden="1"/>
    </xf>
    <xf numFmtId="0" fontId="12" fillId="7" borderId="4" xfId="0" applyFont="1" applyFill="1" applyBorder="1" applyAlignment="1" applyProtection="1">
      <alignment horizontal="center" vertical="top" wrapText="1"/>
      <protection hidden="1"/>
    </xf>
    <xf numFmtId="0" fontId="12" fillId="7" borderId="0" xfId="0" applyFont="1" applyFill="1" applyAlignment="1" applyProtection="1">
      <alignment horizontal="center" vertical="top" wrapText="1"/>
      <protection hidden="1"/>
    </xf>
    <xf numFmtId="0" fontId="12" fillId="7" borderId="5" xfId="0" applyFont="1" applyFill="1" applyBorder="1" applyAlignment="1" applyProtection="1">
      <alignment horizontal="center" vertical="top" wrapText="1"/>
      <protection hidden="1"/>
    </xf>
    <xf numFmtId="0" fontId="12" fillId="7" borderId="6" xfId="0" applyFont="1" applyFill="1" applyBorder="1" applyAlignment="1" applyProtection="1">
      <alignment horizontal="center" vertical="top" wrapText="1"/>
      <protection hidden="1"/>
    </xf>
    <xf numFmtId="0" fontId="12" fillId="7" borderId="7" xfId="0" applyFont="1" applyFill="1" applyBorder="1" applyAlignment="1" applyProtection="1">
      <alignment horizontal="center" vertical="top" wrapText="1"/>
      <protection hidden="1"/>
    </xf>
    <xf numFmtId="0" fontId="12" fillId="7" borderId="8" xfId="0" applyFont="1" applyFill="1" applyBorder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6" fillId="4" borderId="4" xfId="0" applyFont="1" applyFill="1" applyBorder="1" applyAlignment="1" applyProtection="1">
      <alignment horizontal="right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9" fillId="0" borderId="4" xfId="0" applyFont="1" applyBorder="1" applyAlignment="1" applyProtection="1">
      <alignment horizontal="right" vertical="center" wrapText="1"/>
      <protection hidden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721D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1</xdr:row>
      <xdr:rowOff>95250</xdr:rowOff>
    </xdr:from>
    <xdr:to>
      <xdr:col>3</xdr:col>
      <xdr:colOff>704887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5BE798A-F977-7A01-16E2-8B2F7F1ED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575" b="50993"/>
        <a:stretch/>
      </xdr:blipFill>
      <xdr:spPr>
        <a:xfrm>
          <a:off x="751417" y="153458"/>
          <a:ext cx="1456303" cy="587376"/>
        </a:xfrm>
        <a:prstGeom prst="rect">
          <a:avLst/>
        </a:prstGeom>
      </xdr:spPr>
    </xdr:pic>
    <xdr:clientData/>
  </xdr:twoCellAnchor>
  <xdr:twoCellAnchor>
    <xdr:from>
      <xdr:col>3</xdr:col>
      <xdr:colOff>465667</xdr:colOff>
      <xdr:row>7</xdr:row>
      <xdr:rowOff>121707</xdr:rowOff>
    </xdr:from>
    <xdr:to>
      <xdr:col>3</xdr:col>
      <xdr:colOff>592667</xdr:colOff>
      <xdr:row>8</xdr:row>
      <xdr:rowOff>68792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6E984C73-244F-46D6-BE2B-66384B69C887}"/>
            </a:ext>
          </a:extLst>
        </xdr:cNvPr>
        <xdr:cNvSpPr/>
      </xdr:nvSpPr>
      <xdr:spPr>
        <a:xfrm>
          <a:off x="1968500" y="1275290"/>
          <a:ext cx="127000" cy="142877"/>
        </a:xfrm>
        <a:prstGeom prst="rect">
          <a:avLst/>
        </a:prstGeom>
        <a:solidFill>
          <a:srgbClr val="FF72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2259541</xdr:colOff>
      <xdr:row>7</xdr:row>
      <xdr:rowOff>139701</xdr:rowOff>
    </xdr:from>
    <xdr:to>
      <xdr:col>3</xdr:col>
      <xdr:colOff>2391833</xdr:colOff>
      <xdr:row>8</xdr:row>
      <xdr:rowOff>79377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B4340175-C163-416E-A792-7564B190A4B6}"/>
            </a:ext>
          </a:extLst>
        </xdr:cNvPr>
        <xdr:cNvSpPr/>
      </xdr:nvSpPr>
      <xdr:spPr>
        <a:xfrm>
          <a:off x="3762374" y="1293284"/>
          <a:ext cx="132292" cy="135468"/>
        </a:xfrm>
        <a:prstGeom prst="rect">
          <a:avLst/>
        </a:prstGeom>
        <a:solidFill>
          <a:srgbClr val="82298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535517</xdr:colOff>
      <xdr:row>7</xdr:row>
      <xdr:rowOff>84665</xdr:rowOff>
    </xdr:from>
    <xdr:to>
      <xdr:col>3</xdr:col>
      <xdr:colOff>2153709</xdr:colOff>
      <xdr:row>8</xdr:row>
      <xdr:rowOff>142874</xdr:rowOff>
    </xdr:to>
    <xdr:sp macro="" textlink="">
      <xdr:nvSpPr>
        <xdr:cNvPr id="5" name="TextBox 14">
          <a:extLst>
            <a:ext uri="{FF2B5EF4-FFF2-40B4-BE49-F238E27FC236}">
              <a16:creationId xmlns:a16="http://schemas.microsoft.com/office/drawing/2014/main" id="{45BC0872-2B21-4272-A238-6B60EBF39792}"/>
            </a:ext>
          </a:extLst>
        </xdr:cNvPr>
        <xdr:cNvSpPr txBox="1"/>
      </xdr:nvSpPr>
      <xdr:spPr>
        <a:xfrm>
          <a:off x="2038350" y="1238248"/>
          <a:ext cx="1618192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Montserrat" pitchFamily="2" charset="77"/>
            </a:rPr>
            <a:t>Campos que você preenche</a:t>
          </a:r>
        </a:p>
      </xdr:txBody>
    </xdr:sp>
    <xdr:clientData/>
  </xdr:twoCellAnchor>
  <xdr:twoCellAnchor>
    <xdr:from>
      <xdr:col>3</xdr:col>
      <xdr:colOff>2333625</xdr:colOff>
      <xdr:row>7</xdr:row>
      <xdr:rowOff>96307</xdr:rowOff>
    </xdr:from>
    <xdr:to>
      <xdr:col>6</xdr:col>
      <xdr:colOff>810683</xdr:colOff>
      <xdr:row>8</xdr:row>
      <xdr:rowOff>148167</xdr:rowOff>
    </xdr:to>
    <xdr:sp macro="" textlink="">
      <xdr:nvSpPr>
        <xdr:cNvPr id="6" name="TextBox 15">
          <a:extLst>
            <a:ext uri="{FF2B5EF4-FFF2-40B4-BE49-F238E27FC236}">
              <a16:creationId xmlns:a16="http://schemas.microsoft.com/office/drawing/2014/main" id="{70934C06-ECC3-480E-9FEC-4E039B1DD673}"/>
            </a:ext>
          </a:extLst>
        </xdr:cNvPr>
        <xdr:cNvSpPr txBox="1"/>
      </xdr:nvSpPr>
      <xdr:spPr>
        <a:xfrm>
          <a:off x="3836458" y="1249890"/>
          <a:ext cx="3149600" cy="24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Montserrat" pitchFamily="2" charset="77"/>
            </a:rPr>
            <a:t>Campos com preenchimento automático</a:t>
          </a:r>
        </a:p>
      </xdr:txBody>
    </xdr:sp>
    <xdr:clientData/>
  </xdr:twoCellAnchor>
  <xdr:twoCellAnchor editAs="oneCell">
    <xdr:from>
      <xdr:col>1</xdr:col>
      <xdr:colOff>31750</xdr:colOff>
      <xdr:row>34</xdr:row>
      <xdr:rowOff>58212</xdr:rowOff>
    </xdr:from>
    <xdr:to>
      <xdr:col>1</xdr:col>
      <xdr:colOff>258781</xdr:colOff>
      <xdr:row>35</xdr:row>
      <xdr:rowOff>169336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6851658-76E7-4B94-B984-1630F22C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042" y="4286254"/>
          <a:ext cx="227031" cy="20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showGridLines="0" tabSelected="1" zoomScale="120" zoomScaleNormal="120" workbookViewId="0">
      <selection activeCell="H29" sqref="H29"/>
    </sheetView>
  </sheetViews>
  <sheetFormatPr defaultColWidth="9.1796875" defaultRowHeight="12.5" x14ac:dyDescent="0.25"/>
  <cols>
    <col min="1" max="2" width="9.1796875" style="1"/>
    <col min="3" max="3" width="3.1796875" style="1" customWidth="1"/>
    <col min="4" max="4" width="44.6328125" style="1" customWidth="1"/>
    <col min="5" max="5" width="17" style="3" customWidth="1"/>
    <col min="6" max="6" width="5.26953125" style="1" customWidth="1"/>
    <col min="7" max="7" width="17" style="3" customWidth="1"/>
    <col min="8" max="8" width="5.26953125" style="1" customWidth="1"/>
    <col min="9" max="16384" width="9.1796875" style="1"/>
  </cols>
  <sheetData>
    <row r="1" spans="2:8" ht="4.5" customHeight="1" x14ac:dyDescent="0.25"/>
    <row r="2" spans="2:8" ht="15" customHeight="1" x14ac:dyDescent="0.25">
      <c r="D2" s="27" t="s">
        <v>7</v>
      </c>
      <c r="E2" s="27"/>
      <c r="F2" s="27"/>
      <c r="G2" s="27"/>
      <c r="H2" s="27"/>
    </row>
    <row r="3" spans="2:8" ht="15" customHeight="1" x14ac:dyDescent="0.25">
      <c r="C3" s="18"/>
      <c r="D3" s="27"/>
      <c r="E3" s="27"/>
      <c r="F3" s="27"/>
      <c r="G3" s="27"/>
      <c r="H3" s="27"/>
    </row>
    <row r="4" spans="2:8" ht="12.75" customHeight="1" x14ac:dyDescent="0.25">
      <c r="C4" s="18"/>
      <c r="D4" s="27"/>
      <c r="E4" s="27"/>
      <c r="F4" s="27"/>
      <c r="G4" s="27"/>
      <c r="H4" s="27"/>
    </row>
    <row r="5" spans="2:8" ht="13" customHeight="1" x14ac:dyDescent="0.25">
      <c r="C5" s="18"/>
      <c r="D5" s="27"/>
      <c r="E5" s="27"/>
      <c r="F5" s="27"/>
      <c r="G5" s="27"/>
      <c r="H5" s="27"/>
    </row>
    <row r="6" spans="2:8" ht="15.5" customHeight="1" x14ac:dyDescent="0.25">
      <c r="B6" s="30" t="s">
        <v>12</v>
      </c>
      <c r="C6" s="31"/>
      <c r="D6" s="31"/>
      <c r="E6" s="31"/>
      <c r="F6" s="31"/>
      <c r="G6" s="31"/>
      <c r="H6" s="32"/>
    </row>
    <row r="7" spans="2:8" ht="15.5" customHeight="1" x14ac:dyDescent="0.25">
      <c r="B7" s="33"/>
      <c r="C7" s="34"/>
      <c r="D7" s="34"/>
      <c r="E7" s="34"/>
      <c r="F7" s="34"/>
      <c r="G7" s="34"/>
      <c r="H7" s="35"/>
    </row>
    <row r="8" spans="2:8" ht="15.5" customHeight="1" x14ac:dyDescent="0.25">
      <c r="B8" s="33"/>
      <c r="C8" s="34"/>
      <c r="D8" s="34"/>
      <c r="E8" s="34"/>
      <c r="F8" s="34"/>
      <c r="G8" s="34"/>
      <c r="H8" s="35"/>
    </row>
    <row r="9" spans="2:8" x14ac:dyDescent="0.25">
      <c r="B9" s="36"/>
      <c r="C9" s="37"/>
      <c r="D9" s="37"/>
      <c r="E9" s="37"/>
      <c r="F9" s="37"/>
      <c r="G9" s="37"/>
      <c r="H9" s="38"/>
    </row>
    <row r="10" spans="2:8" ht="7" customHeight="1" x14ac:dyDescent="0.25">
      <c r="B10" s="12"/>
      <c r="C10" s="6"/>
      <c r="D10" s="6"/>
      <c r="E10" s="9"/>
      <c r="F10" s="6"/>
      <c r="G10" s="9"/>
      <c r="H10" s="8"/>
    </row>
    <row r="11" spans="2:8" ht="15" customHeight="1" x14ac:dyDescent="0.3">
      <c r="B11" s="28" t="s">
        <v>0</v>
      </c>
      <c r="C11" s="29"/>
      <c r="D11" s="29"/>
      <c r="E11" s="19"/>
      <c r="F11" s="6"/>
      <c r="G11" s="7"/>
      <c r="H11" s="8"/>
    </row>
    <row r="12" spans="2:8" ht="4" customHeight="1" x14ac:dyDescent="0.3">
      <c r="B12" s="12"/>
      <c r="C12" s="7"/>
      <c r="D12" s="7"/>
      <c r="E12" s="7"/>
      <c r="F12" s="6"/>
      <c r="G12" s="7"/>
      <c r="H12" s="8"/>
    </row>
    <row r="13" spans="2:8" ht="15" customHeight="1" x14ac:dyDescent="0.3">
      <c r="B13" s="28" t="s">
        <v>1</v>
      </c>
      <c r="C13" s="29"/>
      <c r="D13" s="29"/>
      <c r="E13" s="19"/>
      <c r="F13" s="6"/>
      <c r="G13" s="7"/>
      <c r="H13" s="8"/>
    </row>
    <row r="14" spans="2:8" ht="4" customHeight="1" x14ac:dyDescent="0.3">
      <c r="B14" s="12"/>
      <c r="C14" s="7"/>
      <c r="D14" s="7"/>
      <c r="E14" s="7"/>
      <c r="F14" s="6"/>
      <c r="G14" s="7"/>
      <c r="H14" s="8"/>
    </row>
    <row r="15" spans="2:8" ht="15" customHeight="1" x14ac:dyDescent="0.3">
      <c r="B15" s="28" t="s">
        <v>6</v>
      </c>
      <c r="C15" s="29"/>
      <c r="D15" s="29"/>
      <c r="E15" s="20"/>
      <c r="F15" s="6"/>
      <c r="G15" s="7"/>
      <c r="H15" s="8"/>
    </row>
    <row r="16" spans="2:8" ht="4" customHeight="1" x14ac:dyDescent="0.3">
      <c r="B16" s="12"/>
      <c r="C16" s="7"/>
      <c r="D16" s="7"/>
      <c r="E16" s="7"/>
      <c r="F16" s="6"/>
      <c r="G16" s="7"/>
      <c r="H16" s="8"/>
    </row>
    <row r="17" spans="2:8" ht="15" customHeight="1" x14ac:dyDescent="0.3">
      <c r="B17" s="28" t="s">
        <v>2</v>
      </c>
      <c r="C17" s="29"/>
      <c r="D17" s="29"/>
      <c r="E17" s="21">
        <f ca="1">TODAY()</f>
        <v>45685</v>
      </c>
      <c r="F17" s="6"/>
      <c r="G17" s="7"/>
      <c r="H17" s="8"/>
    </row>
    <row r="18" spans="2:8" ht="4" customHeight="1" x14ac:dyDescent="0.3">
      <c r="B18" s="12"/>
      <c r="C18" s="7"/>
      <c r="D18" s="7"/>
      <c r="E18" s="7"/>
      <c r="F18" s="6"/>
      <c r="G18" s="7"/>
      <c r="H18" s="8"/>
    </row>
    <row r="19" spans="2:8" ht="15" hidden="1" customHeight="1" x14ac:dyDescent="0.3">
      <c r="B19" s="40" t="s">
        <v>3</v>
      </c>
      <c r="C19" s="41"/>
      <c r="D19" s="41"/>
      <c r="E19" s="4">
        <f ca="1">(E17-E11)/365.25</f>
        <v>125.07871321013005</v>
      </c>
      <c r="F19" s="6"/>
      <c r="G19" s="7"/>
      <c r="H19" s="8"/>
    </row>
    <row r="20" spans="2:8" ht="15" hidden="1" customHeight="1" x14ac:dyDescent="0.3">
      <c r="B20" s="40" t="s">
        <v>4</v>
      </c>
      <c r="C20" s="41"/>
      <c r="D20" s="41"/>
      <c r="E20" s="5">
        <f ca="1">(E17-E13)/365.25</f>
        <v>125.07871321013005</v>
      </c>
      <c r="F20" s="6"/>
      <c r="G20" s="7"/>
      <c r="H20" s="8"/>
    </row>
    <row r="21" spans="2:8" ht="15" customHeight="1" x14ac:dyDescent="0.3">
      <c r="B21" s="28" t="s">
        <v>5</v>
      </c>
      <c r="C21" s="29"/>
      <c r="D21" s="29"/>
      <c r="E21" s="22">
        <f ca="1">E19+E20</f>
        <v>250.15742642026009</v>
      </c>
      <c r="F21" s="6"/>
      <c r="G21" s="7"/>
      <c r="H21" s="8"/>
    </row>
    <row r="22" spans="2:8" ht="4" customHeight="1" x14ac:dyDescent="0.3">
      <c r="B22" s="12"/>
      <c r="C22" s="7"/>
      <c r="D22" s="7"/>
      <c r="E22" s="7"/>
      <c r="F22" s="6"/>
      <c r="G22" s="7"/>
      <c r="H22" s="8"/>
    </row>
    <row r="23" spans="2:8" ht="15" customHeight="1" x14ac:dyDescent="0.3">
      <c r="B23" s="28" t="s">
        <v>8</v>
      </c>
      <c r="C23" s="29"/>
      <c r="D23" s="29"/>
      <c r="E23" s="23">
        <f>IF(E15&lt;5883,0,IF(E21&lt;45.99,5%,IF(E21&lt;60.99,7%,IF(E21&lt;75.99,9%,11%))))</f>
        <v>0</v>
      </c>
      <c r="F23" s="6"/>
      <c r="G23" s="7"/>
      <c r="H23" s="8"/>
    </row>
    <row r="24" spans="2:8" ht="4" customHeight="1" x14ac:dyDescent="0.3">
      <c r="B24" s="12"/>
      <c r="C24" s="7"/>
      <c r="D24" s="7"/>
      <c r="E24" s="7"/>
      <c r="F24" s="6"/>
      <c r="G24" s="7"/>
      <c r="H24" s="8"/>
    </row>
    <row r="25" spans="2:8" ht="15" customHeight="1" x14ac:dyDescent="0.3">
      <c r="B25" s="28" t="s">
        <v>9</v>
      </c>
      <c r="C25" s="29"/>
      <c r="D25" s="29"/>
      <c r="E25" s="24">
        <f>(E15-5883)*E23</f>
        <v>0</v>
      </c>
      <c r="F25" s="6"/>
      <c r="G25" s="7"/>
      <c r="H25" s="8"/>
    </row>
    <row r="26" spans="2:8" ht="4" customHeight="1" x14ac:dyDescent="0.3">
      <c r="B26" s="12"/>
      <c r="C26" s="7"/>
      <c r="D26" s="7"/>
      <c r="E26" s="7"/>
      <c r="F26" s="6"/>
      <c r="G26" s="7"/>
      <c r="H26" s="8"/>
    </row>
    <row r="27" spans="2:8" ht="15" customHeight="1" x14ac:dyDescent="0.3">
      <c r="B27" s="28" t="s">
        <v>10</v>
      </c>
      <c r="C27" s="29"/>
      <c r="D27" s="29"/>
      <c r="E27" s="24">
        <f>E25</f>
        <v>0</v>
      </c>
      <c r="F27" s="6"/>
      <c r="G27" s="7"/>
      <c r="H27" s="8"/>
    </row>
    <row r="28" spans="2:8" ht="3.5" customHeight="1" x14ac:dyDescent="0.3">
      <c r="B28" s="13"/>
      <c r="C28" s="14"/>
      <c r="D28" s="14"/>
      <c r="E28" s="9"/>
      <c r="F28" s="9"/>
      <c r="G28" s="9"/>
      <c r="H28" s="8"/>
    </row>
    <row r="29" spans="2:8" ht="22" customHeight="1" x14ac:dyDescent="0.25">
      <c r="B29" s="42" t="s">
        <v>14</v>
      </c>
      <c r="C29" s="29"/>
      <c r="D29" s="29"/>
      <c r="E29" s="25"/>
      <c r="F29" s="9"/>
      <c r="G29" s="9"/>
      <c r="H29" s="8"/>
    </row>
    <row r="30" spans="2:8" ht="3" customHeight="1" x14ac:dyDescent="0.3">
      <c r="B30" s="13"/>
      <c r="C30" s="14"/>
      <c r="D30" s="14"/>
      <c r="E30" s="7"/>
      <c r="F30" s="9"/>
      <c r="G30" s="9"/>
      <c r="H30" s="8"/>
    </row>
    <row r="31" spans="2:8" ht="15" customHeight="1" x14ac:dyDescent="0.25">
      <c r="B31" s="28" t="s">
        <v>11</v>
      </c>
      <c r="C31" s="29"/>
      <c r="D31" s="29"/>
      <c r="E31" s="24">
        <f>IF(E29&lt;E23,((E15-5883)*E29),((E15-5883)*E23))</f>
        <v>0</v>
      </c>
      <c r="F31" s="9"/>
      <c r="G31" s="9"/>
      <c r="H31" s="8"/>
    </row>
    <row r="32" spans="2:8" ht="2.5" customHeight="1" x14ac:dyDescent="0.3">
      <c r="B32" s="13"/>
      <c r="C32" s="14"/>
      <c r="D32" s="14"/>
      <c r="E32" s="7"/>
      <c r="F32" s="9"/>
      <c r="G32" s="9"/>
      <c r="H32" s="8"/>
    </row>
    <row r="33" spans="2:8" ht="15" x14ac:dyDescent="0.25">
      <c r="B33" s="28" t="s">
        <v>10</v>
      </c>
      <c r="C33" s="29"/>
      <c r="D33" s="29"/>
      <c r="E33" s="24">
        <f>E31</f>
        <v>0</v>
      </c>
      <c r="F33" s="6"/>
      <c r="G33" s="9"/>
      <c r="H33" s="8"/>
    </row>
    <row r="34" spans="2:8" ht="7" customHeight="1" x14ac:dyDescent="0.3">
      <c r="B34" s="15"/>
      <c r="C34" s="16"/>
      <c r="D34" s="16"/>
      <c r="E34" s="17"/>
      <c r="F34" s="10"/>
      <c r="G34" s="10"/>
      <c r="H34" s="11"/>
    </row>
    <row r="35" spans="2:8" ht="7" customHeight="1" x14ac:dyDescent="0.3">
      <c r="B35" s="14"/>
      <c r="C35" s="14"/>
      <c r="D35" s="14"/>
      <c r="E35" s="7"/>
      <c r="F35" s="9"/>
      <c r="G35" s="9"/>
      <c r="H35" s="6"/>
    </row>
    <row r="36" spans="2:8" ht="99" customHeight="1" x14ac:dyDescent="0.25">
      <c r="B36" s="39" t="s">
        <v>13</v>
      </c>
      <c r="C36" s="39"/>
      <c r="D36" s="39"/>
      <c r="E36" s="39"/>
      <c r="F36" s="39"/>
      <c r="G36" s="39"/>
      <c r="H36" s="39"/>
    </row>
    <row r="37" spans="2:8" ht="12.5" customHeight="1" x14ac:dyDescent="0.25">
      <c r="B37" s="26"/>
      <c r="C37" s="26"/>
      <c r="D37" s="26"/>
      <c r="E37" s="26"/>
      <c r="F37" s="26"/>
      <c r="G37" s="26"/>
      <c r="H37" s="26"/>
    </row>
    <row r="38" spans="2:8" x14ac:dyDescent="0.25">
      <c r="B38" s="2"/>
      <c r="C38" s="2"/>
      <c r="D38" s="2"/>
      <c r="E38" s="2"/>
      <c r="F38" s="2"/>
      <c r="G38" s="2"/>
      <c r="H38" s="2"/>
    </row>
    <row r="39" spans="2:8" x14ac:dyDescent="0.25">
      <c r="C39" s="2"/>
      <c r="D39" s="2"/>
      <c r="E39" s="2"/>
      <c r="F39" s="2"/>
      <c r="G39" s="2"/>
      <c r="H39" s="2"/>
    </row>
  </sheetData>
  <sheetProtection algorithmName="SHA-512" hashValue="62UK55pO4DcpgPowPOklEm2/O0Svdl+SsbCwg2aF7/hoiPJ84VZvzdImmZ53qM08whOdHrqZW3EcWbhhx3LduA==" saltValue="9xj1mMoRBEQMgOinPSe5+Q==" spinCount="100000" sheet="1"/>
  <protectedRanges>
    <protectedRange sqref="E11 E13 E15 E29" name="Intervalo1"/>
  </protectedRanges>
  <customSheetViews>
    <customSheetView guid="{EB0C688C-8BB4-4A85-A971-26A57B182354}" scale="120" hiddenRows="1">
      <selection activeCell="E6" activeCellId="2" sqref="E10 E8 E6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16">
    <mergeCell ref="D2:H5"/>
    <mergeCell ref="B33:D33"/>
    <mergeCell ref="B6:H9"/>
    <mergeCell ref="B36:H36"/>
    <mergeCell ref="B31:D31"/>
    <mergeCell ref="B11:D11"/>
    <mergeCell ref="B13:D13"/>
    <mergeCell ref="B15:D15"/>
    <mergeCell ref="B17:D17"/>
    <mergeCell ref="B19:D19"/>
    <mergeCell ref="B20:D20"/>
    <mergeCell ref="B21:D21"/>
    <mergeCell ref="B23:D23"/>
    <mergeCell ref="B27:D27"/>
    <mergeCell ref="B25:D25"/>
    <mergeCell ref="B29:D29"/>
  </mergeCells>
  <pageMargins left="0.511811024" right="0.511811024" top="0.78740157499999996" bottom="0.78740157499999996" header="0.31496062000000002" footer="0.31496062000000002"/>
  <pageSetup paperSize="9" orientation="portrait" r:id="rId2"/>
  <headerFooter>
    <oddFooter>&amp;L&amp;1#&amp;"Calibri"&amp;10&amp;K000000Público</oddFooter>
  </headerFooter>
  <drawing r:id="rId3"/>
</worksheet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Silva</dc:creator>
  <cp:lastModifiedBy>Mariana Vitali Orzari</cp:lastModifiedBy>
  <dcterms:created xsi:type="dcterms:W3CDTF">2014-12-09T16:37:45Z</dcterms:created>
  <dcterms:modified xsi:type="dcterms:W3CDTF">2025-01-28T20:18:52Z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97e182-faaa-4e50-90ae-9c7001a20bdb_Enabled">
    <vt:lpwstr>true</vt:lpwstr>
  </property>
  <property fmtid="{D5CDD505-2E9C-101B-9397-08002B2CF9AE}" pid="3" name="MSIP_Label_4097e182-faaa-4e50-90ae-9c7001a20bdb_SetDate">
    <vt:lpwstr>2023-01-12T20:06:09Z</vt:lpwstr>
  </property>
  <property fmtid="{D5CDD505-2E9C-101B-9397-08002B2CF9AE}" pid="4" name="MSIP_Label_4097e182-faaa-4e50-90ae-9c7001a20bdb_Method">
    <vt:lpwstr>Privileged</vt:lpwstr>
  </property>
  <property fmtid="{D5CDD505-2E9C-101B-9397-08002B2CF9AE}" pid="5" name="MSIP_Label_4097e182-faaa-4e50-90ae-9c7001a20bdb_Name">
    <vt:lpwstr>Público</vt:lpwstr>
  </property>
  <property fmtid="{D5CDD505-2E9C-101B-9397-08002B2CF9AE}" pid="6" name="MSIP_Label_4097e182-faaa-4e50-90ae-9c7001a20bdb_SiteId">
    <vt:lpwstr>e7c411a6-9013-4967-a5b1-3d08f9edc13e</vt:lpwstr>
  </property>
  <property fmtid="{D5CDD505-2E9C-101B-9397-08002B2CF9AE}" pid="7" name="MSIP_Label_4097e182-faaa-4e50-90ae-9c7001a20bdb_ActionId">
    <vt:lpwstr>7e502235-dd8e-44f2-8d35-1c94c8f114ce</vt:lpwstr>
  </property>
  <property fmtid="{D5CDD505-2E9C-101B-9397-08002B2CF9AE}" pid="8" name="MSIP_Label_4097e182-faaa-4e50-90ae-9c7001a20bdb_ContentBits">
    <vt:lpwstr>2</vt:lpwstr>
  </property>
</Properties>
</file>