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votorantimindustrial.sharepoint.com/teams/RelaescomInvestidores/Documentos Compartilhados/General/Divulgação de Resultados/2026/1T26/Planilha Interativa/"/>
    </mc:Choice>
  </mc:AlternateContent>
  <xr:revisionPtr revIDLastSave="1941" documentId="14_{EBC0D641-BA88-4405-8FD6-16B054C6249D}" xr6:coauthVersionLast="47" xr6:coauthVersionMax="47" xr10:uidLastSave="{3AA05BA1-6710-490A-9BC5-1B4A9E408A79}"/>
  <bookViews>
    <workbookView xWindow="-110" yWindow="-110" windowWidth="19420" windowHeight="10300" tabRatio="775" xr2:uid="{6E933633-6521-476B-B097-53E3CAF2B7C8}"/>
  </bookViews>
  <sheets>
    <sheet name="Home" sheetId="5" r:id="rId1"/>
    <sheet name="DRE Segmentada" sheetId="31" r:id="rId2"/>
    <sheet name="PMSO Segmentado" sheetId="32" r:id="rId3"/>
    <sheet name="BP " sheetId="33" r:id="rId4"/>
    <sheet name="Variação da Div Líquida" sheetId="19" r:id="rId5"/>
    <sheet name="Endividamento" sheetId="6" r:id="rId6"/>
    <sheet name="Dividendos e JCP" sheetId="15" r:id="rId7"/>
    <sheet name="Detalhe SPEs" sheetId="30" r:id="rId8"/>
    <sheet name="Portfólio de Energia" sheetId="24" r:id="rId9"/>
    <sheet name="Balanço Energético" sheetId="26" r:id="rId10"/>
    <sheet name="Participações" sheetId="28" r:id="rId11"/>
    <sheet name="Outras Informações Operacionais" sheetId="34" r:id="rId12"/>
    <sheet name="Certificação dos Ativos" sheetId="36" r:id="rId13"/>
  </sheets>
  <definedNames>
    <definedName name="\d" localSheetId="9">#REF!</definedName>
    <definedName name="\d" localSheetId="3">#REF!</definedName>
    <definedName name="\d" localSheetId="8">#REF!</definedName>
    <definedName name="\d">#REF!</definedName>
    <definedName name="\DCS" localSheetId="3">#REF!</definedName>
    <definedName name="\DCS">#REF!</definedName>
    <definedName name="\p" localSheetId="3">#REF!</definedName>
    <definedName name="\p">#REF!</definedName>
    <definedName name="\sdgsgha" localSheetId="3" hidden="1">#REF!</definedName>
    <definedName name="\sdgsgha" hidden="1">#REF!</definedName>
    <definedName name="______________________ep1" localSheetId="9" hidden="1">{#N/A,#N/A,FALSE,"CONTROLE"}</definedName>
    <definedName name="______________________ep1" localSheetId="3" hidden="1">{#N/A,#N/A,FALSE,"CONTROLE"}</definedName>
    <definedName name="______________________ep1" localSheetId="8" hidden="1">{#N/A,#N/A,FALSE,"CONTROLE"}</definedName>
    <definedName name="______________________ep1" hidden="1">{#N/A,#N/A,FALSE,"CONTROLE"}</definedName>
    <definedName name="______________________FT08" hidden="1">"3OYHDJRF05V1IN1D1R6C32J5E"</definedName>
    <definedName name="_____________________ep1" localSheetId="9" hidden="1">{#N/A,#N/A,FALSE,"CONTROLE"}</definedName>
    <definedName name="_____________________ep1" localSheetId="3" hidden="1">{#N/A,#N/A,FALSE,"CONTROLE"}</definedName>
    <definedName name="_____________________ep1" localSheetId="8" hidden="1">{#N/A,#N/A,FALSE,"CONTROLE"}</definedName>
    <definedName name="_____________________ep1" hidden="1">{#N/A,#N/A,FALSE,"CONTROLE"}</definedName>
    <definedName name="_____________________FT08" hidden="1">"3OYHDJRF05V1IN1D1R6C32J5E"</definedName>
    <definedName name="____________________ep1" localSheetId="9" hidden="1">{#N/A,#N/A,FALSE,"CONTROLE"}</definedName>
    <definedName name="____________________ep1" localSheetId="3" hidden="1">{#N/A,#N/A,FALSE,"CONTROLE"}</definedName>
    <definedName name="____________________ep1" localSheetId="8" hidden="1">{#N/A,#N/A,FALSE,"CONTROLE"}</definedName>
    <definedName name="____________________ep1" hidden="1">{#N/A,#N/A,FALSE,"CONTROLE"}</definedName>
    <definedName name="____________________FT08" hidden="1">"3OYHDJRF05V1IN1D1R6C32J5E"</definedName>
    <definedName name="___________________CC1" localSheetId="9" hidden="1">{#N/A,#N/A,FALSE,"1321";#N/A,#N/A,FALSE,"1324";#N/A,#N/A,FALSE,"1333";#N/A,#N/A,FALSE,"1371"}</definedName>
    <definedName name="___________________CC1" localSheetId="3" hidden="1">{#N/A,#N/A,FALSE,"1321";#N/A,#N/A,FALSE,"1324";#N/A,#N/A,FALSE,"1333";#N/A,#N/A,FALSE,"1371"}</definedName>
    <definedName name="___________________CC1" localSheetId="8" hidden="1">{#N/A,#N/A,FALSE,"1321";#N/A,#N/A,FALSE,"1324";#N/A,#N/A,FALSE,"1333";#N/A,#N/A,FALSE,"1371"}</definedName>
    <definedName name="___________________CC1" hidden="1">{#N/A,#N/A,FALSE,"1321";#N/A,#N/A,FALSE,"1324";#N/A,#N/A,FALSE,"1333";#N/A,#N/A,FALSE,"1371"}</definedName>
    <definedName name="___________________ep1" localSheetId="9" hidden="1">{#N/A,#N/A,FALSE,"CONTROLE"}</definedName>
    <definedName name="___________________ep1" localSheetId="3" hidden="1">{#N/A,#N/A,FALSE,"CONTROLE"}</definedName>
    <definedName name="___________________ep1" localSheetId="8" hidden="1">{#N/A,#N/A,FALSE,"CONTROLE"}</definedName>
    <definedName name="___________________ep1" hidden="1">{#N/A,#N/A,FALSE,"CONTROLE"}</definedName>
    <definedName name="___________________FT08" hidden="1">"3OYHDJRF05V1IN1D1R6C32J5E"</definedName>
    <definedName name="___________________T2" localSheetId="9" hidden="1">{#N/A,#N/A,FALSE,"1321";#N/A,#N/A,FALSE,"1324";#N/A,#N/A,FALSE,"1333";#N/A,#N/A,FALSE,"1371"}</definedName>
    <definedName name="___________________T2" localSheetId="3" hidden="1">{#N/A,#N/A,FALSE,"1321";#N/A,#N/A,FALSE,"1324";#N/A,#N/A,FALSE,"1333";#N/A,#N/A,FALSE,"1371"}</definedName>
    <definedName name="___________________T2" localSheetId="8" hidden="1">{#N/A,#N/A,FALSE,"1321";#N/A,#N/A,FALSE,"1324";#N/A,#N/A,FALSE,"1333";#N/A,#N/A,FALSE,"1371"}</definedName>
    <definedName name="___________________T2" hidden="1">{#N/A,#N/A,FALSE,"1321";#N/A,#N/A,FALSE,"1324";#N/A,#N/A,FALSE,"1333";#N/A,#N/A,FALSE,"1371"}</definedName>
    <definedName name="__________________ep1" localSheetId="9" hidden="1">{#N/A,#N/A,FALSE,"CONTROLE"}</definedName>
    <definedName name="__________________ep1" localSheetId="3" hidden="1">{#N/A,#N/A,FALSE,"CONTROLE"}</definedName>
    <definedName name="__________________ep1" localSheetId="8" hidden="1">{#N/A,#N/A,FALSE,"CONTROLE"}</definedName>
    <definedName name="__________________ep1" hidden="1">{#N/A,#N/A,FALSE,"CONTROLE"}</definedName>
    <definedName name="__________________FT08" hidden="1">"3OYHDJRF05V1IN1D1R6C32J5E"</definedName>
    <definedName name="_________________ep1" localSheetId="9" hidden="1">{#N/A,#N/A,FALSE,"CONTROLE"}</definedName>
    <definedName name="_________________ep1" localSheetId="3" hidden="1">{#N/A,#N/A,FALSE,"CONTROLE"}</definedName>
    <definedName name="_________________ep1" localSheetId="8" hidden="1">{#N/A,#N/A,FALSE,"CONTROLE"}</definedName>
    <definedName name="_________________ep1" hidden="1">{#N/A,#N/A,FALSE,"CONTROLE"}</definedName>
    <definedName name="_________________FT08" hidden="1">"3OYHDJRF05V1IN1D1R6C32J5E"</definedName>
    <definedName name="________________ep1" localSheetId="9" hidden="1">{#N/A,#N/A,FALSE,"CONTROLE"}</definedName>
    <definedName name="________________ep1" localSheetId="3" hidden="1">{#N/A,#N/A,FALSE,"CONTROLE"}</definedName>
    <definedName name="________________ep1" localSheetId="8" hidden="1">{#N/A,#N/A,FALSE,"CONTROLE"}</definedName>
    <definedName name="________________ep1" hidden="1">{#N/A,#N/A,FALSE,"CONTROLE"}</definedName>
    <definedName name="________________FT08" hidden="1">"3OYHDJRF05V1IN1D1R6C32J5E"</definedName>
    <definedName name="_______________ep1" localSheetId="9" hidden="1">{#N/A,#N/A,FALSE,"CONTROLE"}</definedName>
    <definedName name="_______________ep1" localSheetId="3" hidden="1">{#N/A,#N/A,FALSE,"CONTROLE"}</definedName>
    <definedName name="_______________ep1" localSheetId="8" hidden="1">{#N/A,#N/A,FALSE,"CONTROLE"}</definedName>
    <definedName name="_______________ep1" hidden="1">{#N/A,#N/A,FALSE,"CONTROLE"}</definedName>
    <definedName name="_______________FT08" hidden="1">"3OYHDJRF05V1IN1D1R6C32J5E"</definedName>
    <definedName name="______________ep1" localSheetId="9" hidden="1">{#N/A,#N/A,FALSE,"CONTROLE"}</definedName>
    <definedName name="______________ep1" localSheetId="3" hidden="1">{#N/A,#N/A,FALSE,"CONTROLE"}</definedName>
    <definedName name="______________ep1" localSheetId="8" hidden="1">{#N/A,#N/A,FALSE,"CONTROLE"}</definedName>
    <definedName name="______________ep1" hidden="1">{#N/A,#N/A,FALSE,"CONTROLE"}</definedName>
    <definedName name="______________FT08" hidden="1">"3OYHDJRF05V1IN1D1R6C32J5E"</definedName>
    <definedName name="_____________ep1" localSheetId="9" hidden="1">{#N/A,#N/A,FALSE,"CONTROLE"}</definedName>
    <definedName name="_____________ep1" localSheetId="3" hidden="1">{#N/A,#N/A,FALSE,"CONTROLE"}</definedName>
    <definedName name="_____________ep1" localSheetId="8" hidden="1">{#N/A,#N/A,FALSE,"CONTROLE"}</definedName>
    <definedName name="_____________ep1" hidden="1">{#N/A,#N/A,FALSE,"CONTROLE"}</definedName>
    <definedName name="_____________FT08" hidden="1">"3OYHDJRF05V1IN1D1R6C32J5E"</definedName>
    <definedName name="____________ep1" localSheetId="9" hidden="1">{#N/A,#N/A,FALSE,"CONTROLE"}</definedName>
    <definedName name="____________ep1" localSheetId="3" hidden="1">{#N/A,#N/A,FALSE,"CONTROLE"}</definedName>
    <definedName name="____________ep1" localSheetId="8" hidden="1">{#N/A,#N/A,FALSE,"CONTROLE"}</definedName>
    <definedName name="____________ep1" hidden="1">{#N/A,#N/A,FALSE,"CONTROLE"}</definedName>
    <definedName name="____________FT08" hidden="1">"3OYHDJRF05V1IN1D1R6C32J5E"</definedName>
    <definedName name="___________cdi2">#REF!</definedName>
    <definedName name="___________ep1" localSheetId="9" hidden="1">{#N/A,#N/A,FALSE,"CONTROLE"}</definedName>
    <definedName name="___________ep1" localSheetId="3" hidden="1">{#N/A,#N/A,FALSE,"CONTROLE"}</definedName>
    <definedName name="___________ep1" localSheetId="8" hidden="1">{#N/A,#N/A,FALSE,"CONTROLE"}</definedName>
    <definedName name="___________ep1" hidden="1">{#N/A,#N/A,FALSE,"CONTROLE"}</definedName>
    <definedName name="___________FT08" hidden="1">"3OYHDJRF05V1IN1D1R6C32J5E"</definedName>
    <definedName name="__________cdi2">#REF!</definedName>
    <definedName name="__________ep1" localSheetId="9" hidden="1">{#N/A,#N/A,FALSE,"CONTROLE"}</definedName>
    <definedName name="__________ep1" localSheetId="3" hidden="1">{#N/A,#N/A,FALSE,"CONTROLE"}</definedName>
    <definedName name="__________ep1" localSheetId="8" hidden="1">{#N/A,#N/A,FALSE,"CONTROLE"}</definedName>
    <definedName name="__________ep1" hidden="1">{#N/A,#N/A,FALSE,"CONTROLE"}</definedName>
    <definedName name="__________FT08" hidden="1">"3OYHDJRF05V1IN1D1R6C32J5E"</definedName>
    <definedName name="_________cdi2">#REF!</definedName>
    <definedName name="_________ep1" localSheetId="9" hidden="1">{#N/A,#N/A,FALSE,"CONTROLE"}</definedName>
    <definedName name="_________ep1" localSheetId="3" hidden="1">{#N/A,#N/A,FALSE,"CONTROLE"}</definedName>
    <definedName name="_________ep1" localSheetId="8" hidden="1">{#N/A,#N/A,FALSE,"CONTROLE"}</definedName>
    <definedName name="_________ep1" hidden="1">{#N/A,#N/A,FALSE,"CONTROLE"}</definedName>
    <definedName name="_________FT08" hidden="1">"3OYHDJRF05V1IN1D1R6C32J5E"</definedName>
    <definedName name="________cdi2">#REF!</definedName>
    <definedName name="________ep1" localSheetId="9" hidden="1">{#N/A,#N/A,FALSE,"CONTROLE"}</definedName>
    <definedName name="________ep1" localSheetId="3" hidden="1">{#N/A,#N/A,FALSE,"CONTROLE"}</definedName>
    <definedName name="________ep1" localSheetId="8" hidden="1">{#N/A,#N/A,FALSE,"CONTROLE"}</definedName>
    <definedName name="________ep1" hidden="1">{#N/A,#N/A,FALSE,"CONTROLE"}</definedName>
    <definedName name="________FT08" hidden="1">"3OYHDJRF05V1IN1D1R6C32J5E"</definedName>
    <definedName name="_______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B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bb1" localSheetId="9" hidden="1">{#N/A,#N/A,FALSE,"ENERGIA";#N/A,#N/A,FALSE,"PERDIDAS";#N/A,#N/A,FALSE,"CLIENTES";#N/A,#N/A,FALSE,"ESTADO";#N/A,#N/A,FALSE,"TECNICA"}</definedName>
    <definedName name="_______bb1" localSheetId="3" hidden="1">{#N/A,#N/A,FALSE,"ENERGIA";#N/A,#N/A,FALSE,"PERDIDAS";#N/A,#N/A,FALSE,"CLIENTES";#N/A,#N/A,FALSE,"ESTADO";#N/A,#N/A,FALSE,"TECNICA"}</definedName>
    <definedName name="_______bb1" localSheetId="8" hidden="1">{#N/A,#N/A,FALSE,"ENERGIA";#N/A,#N/A,FALSE,"PERDIDAS";#N/A,#N/A,FALSE,"CLIENTES";#N/A,#N/A,FALSE,"ESTADO";#N/A,#N/A,FALSE,"TECNICA"}</definedName>
    <definedName name="_______bb1" hidden="1">{#N/A,#N/A,FALSE,"ENERGIA";#N/A,#N/A,FALSE,"PERDIDAS";#N/A,#N/A,FALSE,"CLIENTES";#N/A,#N/A,FALSE,"ESTADO";#N/A,#N/A,FALSE,"TECNICA"}</definedName>
    <definedName name="_______bb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bb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bb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bbb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b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b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b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bx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CD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CD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CD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CD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cdi101">#REF!</definedName>
    <definedName name="_______cdi2">#REF!</definedName>
    <definedName name="_______cd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cd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cd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cdx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df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df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df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df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_e1" localSheetId="9" hidden="1">{#N/A,#N/A,FALSE,"ENERGIA";#N/A,#N/A,FALSE,"PERDIDAS";#N/A,#N/A,FALSE,"CLIENTES";#N/A,#N/A,FALSE,"ESTADO";#N/A,#N/A,FALSE,"TECNICA"}</definedName>
    <definedName name="_______e1" localSheetId="3" hidden="1">{#N/A,#N/A,FALSE,"ENERGIA";#N/A,#N/A,FALSE,"PERDIDAS";#N/A,#N/A,FALSE,"CLIENTES";#N/A,#N/A,FALSE,"ESTADO";#N/A,#N/A,FALSE,"TECNICA"}</definedName>
    <definedName name="_______e1" localSheetId="8" hidden="1">{#N/A,#N/A,FALSE,"ENERGIA";#N/A,#N/A,FALSE,"PERDIDAS";#N/A,#N/A,FALSE,"CLIENTES";#N/A,#N/A,FALSE,"ESTADO";#N/A,#N/A,FALSE,"TECNICA"}</definedName>
    <definedName name="_______e1" hidden="1">{#N/A,#N/A,FALSE,"ENERGIA";#N/A,#N/A,FALSE,"PERDIDAS";#N/A,#N/A,FALSE,"CLIENTES";#N/A,#N/A,FALSE,"ESTADO";#N/A,#N/A,FALSE,"TECNICA"}</definedName>
    <definedName name="_______ep1" localSheetId="9" hidden="1">{#N/A,#N/A,FALSE,"CONTROLE"}</definedName>
    <definedName name="_______ep1" localSheetId="3" hidden="1">{#N/A,#N/A,FALSE,"CONTROLE"}</definedName>
    <definedName name="_______ep1" localSheetId="8" hidden="1">{#N/A,#N/A,FALSE,"CONTROLE"}</definedName>
    <definedName name="_______ep1" hidden="1">{#N/A,#N/A,FALSE,"CONTROLE"}</definedName>
    <definedName name="_______FT08" hidden="1">"3OYHDJRF05V1IN1D1R6C32J5E"</definedName>
    <definedName name="_______T2" localSheetId="9" hidden="1">{#N/A,#N/A,FALSE,"1321";#N/A,#N/A,FALSE,"1324";#N/A,#N/A,FALSE,"1333";#N/A,#N/A,FALSE,"1371"}</definedName>
    <definedName name="_______T2" localSheetId="3" hidden="1">{#N/A,#N/A,FALSE,"1321";#N/A,#N/A,FALSE,"1324";#N/A,#N/A,FALSE,"1333";#N/A,#N/A,FALSE,"1371"}</definedName>
    <definedName name="_______T2" localSheetId="8" hidden="1">{#N/A,#N/A,FALSE,"1321";#N/A,#N/A,FALSE,"1324";#N/A,#N/A,FALSE,"1333";#N/A,#N/A,FALSE,"1371"}</definedName>
    <definedName name="_______T2" hidden="1">{#N/A,#N/A,FALSE,"1321";#N/A,#N/A,FALSE,"1324";#N/A,#N/A,FALSE,"1333";#N/A,#N/A,FALSE,"1371"}</definedName>
    <definedName name="_______TAB2">#REF!</definedName>
    <definedName name="_______TF2" localSheetId="9" hidden="1">#REF!,#REF!</definedName>
    <definedName name="_______TF2" localSheetId="3" hidden="1">#REF!,#REF!</definedName>
    <definedName name="_______TF2" localSheetId="8" hidden="1">#REF!,#REF!</definedName>
    <definedName name="_______TF2" hidden="1">#REF!,#REF!</definedName>
    <definedName name="_______TF2222" localSheetId="9" hidden="1">#REF!</definedName>
    <definedName name="_______TF2222" localSheetId="3" hidden="1">#REF!</definedName>
    <definedName name="_______TF2222" localSheetId="8" hidden="1">#REF!</definedName>
    <definedName name="_______TF2222" hidden="1">#REF!</definedName>
    <definedName name="_______xx1" localSheetId="9" hidden="1">#REF!,#REF!</definedName>
    <definedName name="_______xx1" localSheetId="3" hidden="1">#REF!,#REF!</definedName>
    <definedName name="_______xx1" localSheetId="8" hidden="1">#REF!,#REF!</definedName>
    <definedName name="_______xx1" hidden="1">#REF!,#REF!</definedName>
    <definedName name="_______yh7" localSheetId="9" hidden="1">{#N/A,#N/A,FALSE,"CONTROLE";#N/A,#N/A,FALSE,"CONTROLE"}</definedName>
    <definedName name="_______yh7" localSheetId="3" hidden="1">{#N/A,#N/A,FALSE,"CONTROLE";#N/A,#N/A,FALSE,"CONTROLE"}</definedName>
    <definedName name="_______yh7" localSheetId="8" hidden="1">{#N/A,#N/A,FALSE,"CONTROLE";#N/A,#N/A,FALSE,"CONTROLE"}</definedName>
    <definedName name="_______yh7" hidden="1">{#N/A,#N/A,FALSE,"CONTROLE";#N/A,#N/A,FALSE,"CONTROLE"}</definedName>
    <definedName name="______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B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bb1" localSheetId="9" hidden="1">{#N/A,#N/A,FALSE,"ENERGIA";#N/A,#N/A,FALSE,"PERDIDAS";#N/A,#N/A,FALSE,"CLIENTES";#N/A,#N/A,FALSE,"ESTADO";#N/A,#N/A,FALSE,"TECNICA"}</definedName>
    <definedName name="______bb1" localSheetId="3" hidden="1">{#N/A,#N/A,FALSE,"ENERGIA";#N/A,#N/A,FALSE,"PERDIDAS";#N/A,#N/A,FALSE,"CLIENTES";#N/A,#N/A,FALSE,"ESTADO";#N/A,#N/A,FALSE,"TECNICA"}</definedName>
    <definedName name="______bb1" localSheetId="8" hidden="1">{#N/A,#N/A,FALSE,"ENERGIA";#N/A,#N/A,FALSE,"PERDIDAS";#N/A,#N/A,FALSE,"CLIENTES";#N/A,#N/A,FALSE,"ESTADO";#N/A,#N/A,FALSE,"TECNICA"}</definedName>
    <definedName name="______bb1" hidden="1">{#N/A,#N/A,FALSE,"ENERGIA";#N/A,#N/A,FALSE,"PERDIDAS";#N/A,#N/A,FALSE,"CLIENTES";#N/A,#N/A,FALSE,"ESTADO";#N/A,#N/A,FALSE,"TECNICA"}</definedName>
    <definedName name="______bb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bb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bb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bbb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b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b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b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bx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CD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CD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CD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CD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cdi101">#REF!</definedName>
    <definedName name="______cdi2">#REF!</definedName>
    <definedName name="______cd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cd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cd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cdx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df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_df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_df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_df1" hidden="1">{#N/A,#N/A,FALSE,"LLAVE";#N/A,#N/A,FALSE,"EERR";#N/A,#N/A,FALSE,"ESP";#N/A,#N/A,FALSE,"EOAF";#N/A,#N/A,FALSE,"CASH";#N/A,#N/A,FALSE,"FINANZAS";#N/A,#N/A,FALSE,"DEUDA";#N/A,#N/A,FALSE,"INVERSION";#N/A,#N/A,FALSE,"PERSONAL"}</definedName>
    <definedName name="______e1" localSheetId="9" hidden="1">{#N/A,#N/A,FALSE,"ENERGIA";#N/A,#N/A,FALSE,"PERDIDAS";#N/A,#N/A,FALSE,"CLIENTES";#N/A,#N/A,FALSE,"ESTADO";#N/A,#N/A,FALSE,"TECNICA"}</definedName>
    <definedName name="______e1" localSheetId="3" hidden="1">{#N/A,#N/A,FALSE,"ENERGIA";#N/A,#N/A,FALSE,"PERDIDAS";#N/A,#N/A,FALSE,"CLIENTES";#N/A,#N/A,FALSE,"ESTADO";#N/A,#N/A,FALSE,"TECNICA"}</definedName>
    <definedName name="______e1" localSheetId="8" hidden="1">{#N/A,#N/A,FALSE,"ENERGIA";#N/A,#N/A,FALSE,"PERDIDAS";#N/A,#N/A,FALSE,"CLIENTES";#N/A,#N/A,FALSE,"ESTADO";#N/A,#N/A,FALSE,"TECNICA"}</definedName>
    <definedName name="______e1" hidden="1">{#N/A,#N/A,FALSE,"ENERGIA";#N/A,#N/A,FALSE,"PERDIDAS";#N/A,#N/A,FALSE,"CLIENTES";#N/A,#N/A,FALSE,"ESTADO";#N/A,#N/A,FALSE,"TECNICA"}</definedName>
    <definedName name="______E7777" localSheetId="9" hidden="1">{#N/A,#N/A,FALSE,"1321";#N/A,#N/A,FALSE,"1324";#N/A,#N/A,FALSE,"1333";#N/A,#N/A,FALSE,"1371"}</definedName>
    <definedName name="______E7777" localSheetId="3" hidden="1">{#N/A,#N/A,FALSE,"1321";#N/A,#N/A,FALSE,"1324";#N/A,#N/A,FALSE,"1333";#N/A,#N/A,FALSE,"1371"}</definedName>
    <definedName name="______E7777" localSheetId="8" hidden="1">{#N/A,#N/A,FALSE,"1321";#N/A,#N/A,FALSE,"1324";#N/A,#N/A,FALSE,"1333";#N/A,#N/A,FALSE,"1371"}</definedName>
    <definedName name="______E7777" hidden="1">{#N/A,#N/A,FALSE,"1321";#N/A,#N/A,FALSE,"1324";#N/A,#N/A,FALSE,"1333";#N/A,#N/A,FALSE,"1371"}</definedName>
    <definedName name="______ep1" localSheetId="9" hidden="1">{#N/A,#N/A,FALSE,"CONTROLE"}</definedName>
    <definedName name="______ep1" localSheetId="3" hidden="1">{#N/A,#N/A,FALSE,"CONTROLE"}</definedName>
    <definedName name="______ep1" localSheetId="8" hidden="1">{#N/A,#N/A,FALSE,"CONTROLE"}</definedName>
    <definedName name="______ep1" hidden="1">{#N/A,#N/A,FALSE,"CONTROLE"}</definedName>
    <definedName name="______FT08" hidden="1">"3OYHDJRF05V1IN1D1R6C32J5E"</definedName>
    <definedName name="______jan99" localSheetId="9" hidden="1">{"'Resumo Formação'!$A$1:$N$34"}</definedName>
    <definedName name="______jan99" localSheetId="3" hidden="1">{"'Resumo Formação'!$A$1:$N$34"}</definedName>
    <definedName name="______jan99" localSheetId="8" hidden="1">{"'Resumo Formação'!$A$1:$N$34"}</definedName>
    <definedName name="______jan99" hidden="1">{"'Resumo Formação'!$A$1:$N$34"}</definedName>
    <definedName name="______T2" localSheetId="9" hidden="1">{#N/A,#N/A,FALSE,"1321";#N/A,#N/A,FALSE,"1324";#N/A,#N/A,FALSE,"1333";#N/A,#N/A,FALSE,"1371"}</definedName>
    <definedName name="______T2" localSheetId="3" hidden="1">{#N/A,#N/A,FALSE,"1321";#N/A,#N/A,FALSE,"1324";#N/A,#N/A,FALSE,"1333";#N/A,#N/A,FALSE,"1371"}</definedName>
    <definedName name="______T2" localSheetId="8" hidden="1">{#N/A,#N/A,FALSE,"1321";#N/A,#N/A,FALSE,"1324";#N/A,#N/A,FALSE,"1333";#N/A,#N/A,FALSE,"1371"}</definedName>
    <definedName name="______T2" hidden="1">{#N/A,#N/A,FALSE,"1321";#N/A,#N/A,FALSE,"1324";#N/A,#N/A,FALSE,"1333";#N/A,#N/A,FALSE,"1371"}</definedName>
    <definedName name="______TAB2">#REF!</definedName>
    <definedName name="______TF2" localSheetId="9" hidden="1">#REF!,#REF!</definedName>
    <definedName name="______TF2" localSheetId="3" hidden="1">#REF!,#REF!</definedName>
    <definedName name="______TF2" localSheetId="8" hidden="1">#REF!,#REF!</definedName>
    <definedName name="______TF2" hidden="1">#REF!,#REF!</definedName>
    <definedName name="______TF2222" localSheetId="9" hidden="1">#REF!</definedName>
    <definedName name="______TF2222" localSheetId="3" hidden="1">#REF!</definedName>
    <definedName name="______TF2222" localSheetId="8" hidden="1">#REF!</definedName>
    <definedName name="______TF2222" hidden="1">#REF!</definedName>
    <definedName name="______xx1" localSheetId="9" hidden="1">#REF!,#REF!</definedName>
    <definedName name="______xx1" localSheetId="3" hidden="1">#REF!,#REF!</definedName>
    <definedName name="______xx1" localSheetId="8" hidden="1">#REF!,#REF!</definedName>
    <definedName name="______xx1" hidden="1">#REF!,#REF!</definedName>
    <definedName name="______yh7" localSheetId="9" hidden="1">{#N/A,#N/A,FALSE,"CONTROLE";#N/A,#N/A,FALSE,"CONTROLE"}</definedName>
    <definedName name="______yh7" localSheetId="3" hidden="1">{#N/A,#N/A,FALSE,"CONTROLE";#N/A,#N/A,FALSE,"CONTROLE"}</definedName>
    <definedName name="______yh7" localSheetId="8" hidden="1">{#N/A,#N/A,FALSE,"CONTROLE";#N/A,#N/A,FALSE,"CONTROLE"}</definedName>
    <definedName name="______yh7" hidden="1">{#N/A,#N/A,FALSE,"CONTROLE";#N/A,#N/A,FALSE,"CONTROLE"}</definedName>
    <definedName name="_____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B1" hidden="1">{#N/A,#N/A,FALSE,"LLAVE";#N/A,#N/A,FALSE,"EERR";#N/A,#N/A,FALSE,"ESP";#N/A,#N/A,FALSE,"EOAF";#N/A,#N/A,FALSE,"CASH";#N/A,#N/A,FALSE,"FINANZAS";#N/A,#N/A,FALSE,"DEUDA";#N/A,#N/A,FALSE,"INVERSION";#N/A,#N/A,FALSE,"PERSONAL"}</definedName>
    <definedName name="_____bb1" localSheetId="9" hidden="1">{#N/A,#N/A,FALSE,"ENERGIA";#N/A,#N/A,FALSE,"PERDIDAS";#N/A,#N/A,FALSE,"CLIENTES";#N/A,#N/A,FALSE,"ESTADO";#N/A,#N/A,FALSE,"TECNICA"}</definedName>
    <definedName name="_____bb1" localSheetId="3" hidden="1">{#N/A,#N/A,FALSE,"ENERGIA";#N/A,#N/A,FALSE,"PERDIDAS";#N/A,#N/A,FALSE,"CLIENTES";#N/A,#N/A,FALSE,"ESTADO";#N/A,#N/A,FALSE,"TECNICA"}</definedName>
    <definedName name="_____bb1" localSheetId="8" hidden="1">{#N/A,#N/A,FALSE,"ENERGIA";#N/A,#N/A,FALSE,"PERDIDAS";#N/A,#N/A,FALSE,"CLIENTES";#N/A,#N/A,FALSE,"ESTADO";#N/A,#N/A,FALSE,"TECNICA"}</definedName>
    <definedName name="_____bb1" hidden="1">{#N/A,#N/A,FALSE,"ENERGIA";#N/A,#N/A,FALSE,"PERDIDAS";#N/A,#N/A,FALSE,"CLIENTES";#N/A,#N/A,FALSE,"ESTADO";#N/A,#N/A,FALSE,"TECNICA"}</definedName>
    <definedName name="_____bb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bb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bb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bbb1" hidden="1">{#N/A,#N/A,FALSE,"LLAVE";#N/A,#N/A,FALSE,"EERR";#N/A,#N/A,FALSE,"ESP";#N/A,#N/A,FALSE,"EOAF";#N/A,#N/A,FALSE,"CASH";#N/A,#N/A,FALSE,"FINANZAS";#N/A,#N/A,FALSE,"DEUDA";#N/A,#N/A,FALSE,"INVERSION";#N/A,#N/A,FALSE,"PERSONAL"}</definedName>
    <definedName name="_____b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b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b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bx1" hidden="1">{#N/A,#N/A,FALSE,"LLAVE";#N/A,#N/A,FALSE,"EERR";#N/A,#N/A,FALSE,"ESP";#N/A,#N/A,FALSE,"EOAF";#N/A,#N/A,FALSE,"CASH";#N/A,#N/A,FALSE,"FINANZAS";#N/A,#N/A,FALSE,"DEUDA";#N/A,#N/A,FALSE,"INVERSION";#N/A,#N/A,FALSE,"PERSONAL"}</definedName>
    <definedName name="_____CD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CD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CD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CD1" hidden="1">{#N/A,#N/A,FALSE,"LLAVE";#N/A,#N/A,FALSE,"EERR";#N/A,#N/A,FALSE,"ESP";#N/A,#N/A,FALSE,"EOAF";#N/A,#N/A,FALSE,"CASH";#N/A,#N/A,FALSE,"FINANZAS";#N/A,#N/A,FALSE,"DEUDA";#N/A,#N/A,FALSE,"INVERSION";#N/A,#N/A,FALSE,"PERSONAL"}</definedName>
    <definedName name="_____cdi101">#REF!</definedName>
    <definedName name="_____cdi2">#REF!</definedName>
    <definedName name="_____cd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cd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cd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cdx1" hidden="1">{#N/A,#N/A,FALSE,"LLAVE";#N/A,#N/A,FALSE,"EERR";#N/A,#N/A,FALSE,"ESP";#N/A,#N/A,FALSE,"EOAF";#N/A,#N/A,FALSE,"CASH";#N/A,#N/A,FALSE,"FINANZAS";#N/A,#N/A,FALSE,"DEUDA";#N/A,#N/A,FALSE,"INVERSION";#N/A,#N/A,FALSE,"PERSONAL"}</definedName>
    <definedName name="_____DAT1">#REF!</definedName>
    <definedName name="_____DAT11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f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_df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_df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_df1" hidden="1">{#N/A,#N/A,FALSE,"LLAVE";#N/A,#N/A,FALSE,"EERR";#N/A,#N/A,FALSE,"ESP";#N/A,#N/A,FALSE,"EOAF";#N/A,#N/A,FALSE,"CASH";#N/A,#N/A,FALSE,"FINANZAS";#N/A,#N/A,FALSE,"DEUDA";#N/A,#N/A,FALSE,"INVERSION";#N/A,#N/A,FALSE,"PERSONAL"}</definedName>
    <definedName name="_____e1" localSheetId="9" hidden="1">{#N/A,#N/A,FALSE,"ENERGIA";#N/A,#N/A,FALSE,"PERDIDAS";#N/A,#N/A,FALSE,"CLIENTES";#N/A,#N/A,FALSE,"ESTADO";#N/A,#N/A,FALSE,"TECNICA"}</definedName>
    <definedName name="_____e1" localSheetId="3" hidden="1">{#N/A,#N/A,FALSE,"ENERGIA";#N/A,#N/A,FALSE,"PERDIDAS";#N/A,#N/A,FALSE,"CLIENTES";#N/A,#N/A,FALSE,"ESTADO";#N/A,#N/A,FALSE,"TECNICA"}</definedName>
    <definedName name="_____e1" localSheetId="8" hidden="1">{#N/A,#N/A,FALSE,"ENERGIA";#N/A,#N/A,FALSE,"PERDIDAS";#N/A,#N/A,FALSE,"CLIENTES";#N/A,#N/A,FALSE,"ESTADO";#N/A,#N/A,FALSE,"TECNICA"}</definedName>
    <definedName name="_____e1" hidden="1">{#N/A,#N/A,FALSE,"ENERGIA";#N/A,#N/A,FALSE,"PERDIDAS";#N/A,#N/A,FALSE,"CLIENTES";#N/A,#N/A,FALSE,"ESTADO";#N/A,#N/A,FALSE,"TECNICA"}</definedName>
    <definedName name="_____E7777" localSheetId="9" hidden="1">{#N/A,#N/A,FALSE,"1321";#N/A,#N/A,FALSE,"1324";#N/A,#N/A,FALSE,"1333";#N/A,#N/A,FALSE,"1371"}</definedName>
    <definedName name="_____E7777" localSheetId="3" hidden="1">{#N/A,#N/A,FALSE,"1321";#N/A,#N/A,FALSE,"1324";#N/A,#N/A,FALSE,"1333";#N/A,#N/A,FALSE,"1371"}</definedName>
    <definedName name="_____E7777" localSheetId="8" hidden="1">{#N/A,#N/A,FALSE,"1321";#N/A,#N/A,FALSE,"1324";#N/A,#N/A,FALSE,"1333";#N/A,#N/A,FALSE,"1371"}</definedName>
    <definedName name="_____E7777" hidden="1">{#N/A,#N/A,FALSE,"1321";#N/A,#N/A,FALSE,"1324";#N/A,#N/A,FALSE,"1333";#N/A,#N/A,FALSE,"1371"}</definedName>
    <definedName name="_____ep1" localSheetId="9" hidden="1">{#N/A,#N/A,FALSE,"CONTROLE"}</definedName>
    <definedName name="_____ep1" localSheetId="3" hidden="1">{#N/A,#N/A,FALSE,"CONTROLE"}</definedName>
    <definedName name="_____ep1" localSheetId="8" hidden="1">{#N/A,#N/A,FALSE,"CONTROLE"}</definedName>
    <definedName name="_____ep1" hidden="1">{#N/A,#N/A,FALSE,"CONTROLE"}</definedName>
    <definedName name="_____fpp07" localSheetId="9" hidden="1">{"TotalGeralDespesasPorArea",#N/A,FALSE,"VinculosAccessEfetivo"}</definedName>
    <definedName name="_____fpp07" localSheetId="3" hidden="1">{"TotalGeralDespesasPorArea",#N/A,FALSE,"VinculosAccessEfetivo"}</definedName>
    <definedName name="_____fpp07" localSheetId="8" hidden="1">{"TotalGeralDespesasPorArea",#N/A,FALSE,"VinculosAccessEfetivo"}</definedName>
    <definedName name="_____fpp07" hidden="1">{"TotalGeralDespesasPorArea",#N/A,FALSE,"VinculosAccessEfetivo"}</definedName>
    <definedName name="_____FT08" hidden="1">"3OYHDJRF05V1IN1D1R6C32J5E"</definedName>
    <definedName name="_____jan99" localSheetId="9" hidden="1">{"'Resumo Formação'!$A$1:$N$34"}</definedName>
    <definedName name="_____jan99" localSheetId="3" hidden="1">{"'Resumo Formação'!$A$1:$N$34"}</definedName>
    <definedName name="_____jan99" localSheetId="8" hidden="1">{"'Resumo Formação'!$A$1:$N$34"}</definedName>
    <definedName name="_____jan99" hidden="1">{"'Resumo Formação'!$A$1:$N$34"}</definedName>
    <definedName name="_____o022" localSheetId="9" hidden="1">{#N/A,#N/A,FALSE,"CONTROLE";#N/A,#N/A,FALSE,"CONTROLE"}</definedName>
    <definedName name="_____o022" localSheetId="3" hidden="1">{#N/A,#N/A,FALSE,"CONTROLE";#N/A,#N/A,FALSE,"CONTROLE"}</definedName>
    <definedName name="_____o022" localSheetId="8" hidden="1">{#N/A,#N/A,FALSE,"CONTROLE";#N/A,#N/A,FALSE,"CONTROLE"}</definedName>
    <definedName name="_____o022" hidden="1">{#N/A,#N/A,FALSE,"CONTROLE";#N/A,#N/A,FALSE,"CONTROLE"}</definedName>
    <definedName name="_____o023" localSheetId="9" hidden="1">{#N/A,#N/A,FALSE,"CONTROLE"}</definedName>
    <definedName name="_____o023" localSheetId="3" hidden="1">{#N/A,#N/A,FALSE,"CONTROLE"}</definedName>
    <definedName name="_____o023" localSheetId="8" hidden="1">{#N/A,#N/A,FALSE,"CONTROLE"}</definedName>
    <definedName name="_____o023" hidden="1">{#N/A,#N/A,FALSE,"CONTROLE"}</definedName>
    <definedName name="_____o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0" localSheetId="9" hidden="1">{"TotalGeralDespesasPorArea",#N/A,FALSE,"VinculosAccessEfetivo"}</definedName>
    <definedName name="_____o10" localSheetId="3" hidden="1">{"TotalGeralDespesasPorArea",#N/A,FALSE,"VinculosAccessEfetivo"}</definedName>
    <definedName name="_____o10" localSheetId="8" hidden="1">{"TotalGeralDespesasPorArea",#N/A,FALSE,"VinculosAccessEfetivo"}</definedName>
    <definedName name="_____o10" hidden="1">{"TotalGeralDespesasPorArea",#N/A,FALSE,"VinculosAccessEfetivo"}</definedName>
    <definedName name="_____o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3" localSheetId="9" hidden="1">{"TotalGeralDespesasPorArea",#N/A,FALSE,"VinculosAccessEfetivo"}</definedName>
    <definedName name="_____o13" localSheetId="3" hidden="1">{"TotalGeralDespesasPorArea",#N/A,FALSE,"VinculosAccessEfetivo"}</definedName>
    <definedName name="_____o13" localSheetId="8" hidden="1">{"TotalGeralDespesasPorArea",#N/A,FALSE,"VinculosAccessEfetivo"}</definedName>
    <definedName name="_____o13" hidden="1">{"TotalGeralDespesasPorArea",#N/A,FALSE,"VinculosAccessEfetivo"}</definedName>
    <definedName name="_____o14" localSheetId="9" hidden="1">{#N/A,#N/A,FALSE,"CONTROLE"}</definedName>
    <definedName name="_____o14" localSheetId="3" hidden="1">{#N/A,#N/A,FALSE,"CONTROLE"}</definedName>
    <definedName name="_____o14" localSheetId="8" hidden="1">{#N/A,#N/A,FALSE,"CONTROLE"}</definedName>
    <definedName name="_____o14" hidden="1">{#N/A,#N/A,FALSE,"CONTROLE"}</definedName>
    <definedName name="_____o15" localSheetId="9" hidden="1">{#N/A,#N/A,FALSE,"CONTROLE"}</definedName>
    <definedName name="_____o15" localSheetId="3" hidden="1">{#N/A,#N/A,FALSE,"CONTROLE"}</definedName>
    <definedName name="_____o15" localSheetId="8" hidden="1">{#N/A,#N/A,FALSE,"CONTROLE"}</definedName>
    <definedName name="_____o15" hidden="1">{#N/A,#N/A,FALSE,"CONTROLE"}</definedName>
    <definedName name="_____o16" localSheetId="9" hidden="1">{"TotalGeralDespesasPorArea",#N/A,FALSE,"VinculosAccessEfetivo"}</definedName>
    <definedName name="_____o16" localSheetId="3" hidden="1">{"TotalGeralDespesasPorArea",#N/A,FALSE,"VinculosAccessEfetivo"}</definedName>
    <definedName name="_____o16" localSheetId="8" hidden="1">{"TotalGeralDespesasPorArea",#N/A,FALSE,"VinculosAccessEfetivo"}</definedName>
    <definedName name="_____o16" hidden="1">{"TotalGeralDespesasPorArea",#N/A,FALSE,"VinculosAccessEfetivo"}</definedName>
    <definedName name="_____o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19" localSheetId="9" hidden="1">{#N/A,#N/A,FALSE,"CONTROLE"}</definedName>
    <definedName name="_____o19" localSheetId="3" hidden="1">{#N/A,#N/A,FALSE,"CONTROLE"}</definedName>
    <definedName name="_____o19" localSheetId="8" hidden="1">{#N/A,#N/A,FALSE,"CONTROLE"}</definedName>
    <definedName name="_____o19" hidden="1">{#N/A,#N/A,FALSE,"CONTROLE"}</definedName>
    <definedName name="_____o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1" localSheetId="9" hidden="1">{"TotalGeralDespesasPorArea",#N/A,FALSE,"VinculosAccessEfetivo"}</definedName>
    <definedName name="_____o21" localSheetId="3" hidden="1">{"TotalGeralDespesasPorArea",#N/A,FALSE,"VinculosAccessEfetivo"}</definedName>
    <definedName name="_____o21" localSheetId="8" hidden="1">{"TotalGeralDespesasPorArea",#N/A,FALSE,"VinculosAccessEfetivo"}</definedName>
    <definedName name="_____o21" hidden="1">{"TotalGeralDespesasPorArea",#N/A,FALSE,"VinculosAccessEfetivo"}</definedName>
    <definedName name="_____o24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4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4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4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5" localSheetId="9" hidden="1">{"TotalGeralDespesasPorArea",#N/A,FALSE,"VinculosAccessEfetivo"}</definedName>
    <definedName name="_____o25" localSheetId="3" hidden="1">{"TotalGeralDespesasPorArea",#N/A,FALSE,"VinculosAccessEfetivo"}</definedName>
    <definedName name="_____o25" localSheetId="8" hidden="1">{"TotalGeralDespesasPorArea",#N/A,FALSE,"VinculosAccessEfetivo"}</definedName>
    <definedName name="_____o25" hidden="1">{"TotalGeralDespesasPorArea",#N/A,FALSE,"VinculosAccessEfetivo"}</definedName>
    <definedName name="_____o26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6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6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6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28" localSheetId="9" hidden="1">{"TotalGeralDespesasPorArea",#N/A,FALSE,"VinculosAccessEfetivo"}</definedName>
    <definedName name="_____o28" localSheetId="3" hidden="1">{"TotalGeralDespesasPorArea",#N/A,FALSE,"VinculosAccessEfetivo"}</definedName>
    <definedName name="_____o28" localSheetId="8" hidden="1">{"TotalGeralDespesasPorArea",#N/A,FALSE,"VinculosAccessEfetivo"}</definedName>
    <definedName name="_____o28" hidden="1">{"TotalGeralDespesasPorArea",#N/A,FALSE,"VinculosAccessEfetivo"}</definedName>
    <definedName name="_____o29" localSheetId="9" hidden="1">{#N/A,#N/A,FALSE,"CONTROLE"}</definedName>
    <definedName name="_____o29" localSheetId="3" hidden="1">{#N/A,#N/A,FALSE,"CONTROLE"}</definedName>
    <definedName name="_____o29" localSheetId="8" hidden="1">{#N/A,#N/A,FALSE,"CONTROLE"}</definedName>
    <definedName name="_____o29" hidden="1">{#N/A,#N/A,FALSE,"CONTROLE"}</definedName>
    <definedName name="_____o3" localSheetId="9" hidden="1">{"TotalGeralDespesasPorArea",#N/A,FALSE,"VinculosAccessEfetivo"}</definedName>
    <definedName name="_____o3" localSheetId="3" hidden="1">{"TotalGeralDespesasPorArea",#N/A,FALSE,"VinculosAccessEfetivo"}</definedName>
    <definedName name="_____o3" localSheetId="8" hidden="1">{"TotalGeralDespesasPorArea",#N/A,FALSE,"VinculosAccessEfetivo"}</definedName>
    <definedName name="_____o3" hidden="1">{"TotalGeralDespesasPorArea",#N/A,FALSE,"VinculosAccessEfetivo"}</definedName>
    <definedName name="_____o30" localSheetId="9" hidden="1">{#N/A,#N/A,FALSE,"CONTROLE"}</definedName>
    <definedName name="_____o30" localSheetId="3" hidden="1">{#N/A,#N/A,FALSE,"CONTROLE"}</definedName>
    <definedName name="_____o30" localSheetId="8" hidden="1">{#N/A,#N/A,FALSE,"CONTROLE"}</definedName>
    <definedName name="_____o30" hidden="1">{#N/A,#N/A,FALSE,"CONTROLE"}</definedName>
    <definedName name="_____o3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3" localSheetId="9" hidden="1">{#N/A,#N/A,FALSE,"CONTROLE"}</definedName>
    <definedName name="_____o33" localSheetId="3" hidden="1">{#N/A,#N/A,FALSE,"CONTROLE"}</definedName>
    <definedName name="_____o33" localSheetId="8" hidden="1">{#N/A,#N/A,FALSE,"CONTROLE"}</definedName>
    <definedName name="_____o33" hidden="1">{#N/A,#N/A,FALSE,"CONTROLE"}</definedName>
    <definedName name="_____o34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4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4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4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5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5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5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5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o36" localSheetId="9" hidden="1">{"TotalGeralDespesasPorArea",#N/A,FALSE,"VinculosAccessEfetivo"}</definedName>
    <definedName name="_____o36" localSheetId="3" hidden="1">{"TotalGeralDespesasPorArea",#N/A,FALSE,"VinculosAccessEfetivo"}</definedName>
    <definedName name="_____o36" localSheetId="8" hidden="1">{"TotalGeralDespesasPorArea",#N/A,FALSE,"VinculosAccessEfetivo"}</definedName>
    <definedName name="_____o36" hidden="1">{"TotalGeralDespesasPorArea",#N/A,FALSE,"VinculosAccessEfetivo"}</definedName>
    <definedName name="_____o37" localSheetId="9" hidden="1">{#N/A,#N/A,FALSE,"CONTROLE";#N/A,#N/A,FALSE,"CONTROLE"}</definedName>
    <definedName name="_____o37" localSheetId="3" hidden="1">{#N/A,#N/A,FALSE,"CONTROLE";#N/A,#N/A,FALSE,"CONTROLE"}</definedName>
    <definedName name="_____o37" localSheetId="8" hidden="1">{#N/A,#N/A,FALSE,"CONTROLE";#N/A,#N/A,FALSE,"CONTROLE"}</definedName>
    <definedName name="_____o37" hidden="1">{#N/A,#N/A,FALSE,"CONTROLE";#N/A,#N/A,FALSE,"CONTROLE"}</definedName>
    <definedName name="_____o38" localSheetId="9" hidden="1">{#N/A,#N/A,FALSE,"CONTROLE"}</definedName>
    <definedName name="_____o38" localSheetId="3" hidden="1">{#N/A,#N/A,FALSE,"CONTROLE"}</definedName>
    <definedName name="_____o38" localSheetId="8" hidden="1">{#N/A,#N/A,FALSE,"CONTROLE"}</definedName>
    <definedName name="_____o38" hidden="1">{#N/A,#N/A,FALSE,"CONTROLE"}</definedName>
    <definedName name="_____o39" localSheetId="9" hidden="1">{"TotalGeralDespesasPorArea",#N/A,FALSE,"VinculosAccessEfetivo"}</definedName>
    <definedName name="_____o39" localSheetId="3" hidden="1">{"TotalGeralDespesasPorArea",#N/A,FALSE,"VinculosAccessEfetivo"}</definedName>
    <definedName name="_____o39" localSheetId="8" hidden="1">{"TotalGeralDespesasPorArea",#N/A,FALSE,"VinculosAccessEfetivo"}</definedName>
    <definedName name="_____o39" hidden="1">{"TotalGeralDespesasPorArea",#N/A,FALSE,"VinculosAccessEfetivo"}</definedName>
    <definedName name="_____o4" localSheetId="9" hidden="1">{"TotalGeralDespesasPorArea",#N/A,FALSE,"VinculosAccessEfetivo"}</definedName>
    <definedName name="_____o4" localSheetId="3" hidden="1">{"TotalGeralDespesasPorArea",#N/A,FALSE,"VinculosAccessEfetivo"}</definedName>
    <definedName name="_____o4" localSheetId="8" hidden="1">{"TotalGeralDespesasPorArea",#N/A,FALSE,"VinculosAccessEfetivo"}</definedName>
    <definedName name="_____o4" hidden="1">{"TotalGeralDespesasPorArea",#N/A,FALSE,"VinculosAccessEfetivo"}</definedName>
    <definedName name="_____o45" localSheetId="9" hidden="1">{"TotalGeralDespesasPorArea",#N/A,FALSE,"VinculosAccessEfetivo"}</definedName>
    <definedName name="_____o45" localSheetId="3" hidden="1">{"TotalGeralDespesasPorArea",#N/A,FALSE,"VinculosAccessEfetivo"}</definedName>
    <definedName name="_____o45" localSheetId="8" hidden="1">{"TotalGeralDespesasPorArea",#N/A,FALSE,"VinculosAccessEfetivo"}</definedName>
    <definedName name="_____o45" hidden="1">{"TotalGeralDespesasPorArea",#N/A,FALSE,"VinculosAccessEfetivo"}</definedName>
    <definedName name="_____o5" localSheetId="9" hidden="1">{"TotalGeralDespesasPorArea",#N/A,FALSE,"VinculosAccessEfetivo"}</definedName>
    <definedName name="_____o5" localSheetId="3" hidden="1">{"TotalGeralDespesasPorArea",#N/A,FALSE,"VinculosAccessEfetivo"}</definedName>
    <definedName name="_____o5" localSheetId="8" hidden="1">{"TotalGeralDespesasPorArea",#N/A,FALSE,"VinculosAccessEfetivo"}</definedName>
    <definedName name="_____o5" hidden="1">{"TotalGeralDespesasPorArea",#N/A,FALSE,"VinculosAccessEfetivo"}</definedName>
    <definedName name="_____o6" localSheetId="9" hidden="1">{"TotalGeralDespesasPorArea",#N/A,FALSE,"VinculosAccessEfetivo"}</definedName>
    <definedName name="_____o6" localSheetId="3" hidden="1">{"TotalGeralDespesasPorArea",#N/A,FALSE,"VinculosAccessEfetivo"}</definedName>
    <definedName name="_____o6" localSheetId="8" hidden="1">{"TotalGeralDespesasPorArea",#N/A,FALSE,"VinculosAccessEfetivo"}</definedName>
    <definedName name="_____o6" hidden="1">{"TotalGeralDespesasPorArea",#N/A,FALSE,"VinculosAccessEfetivo"}</definedName>
    <definedName name="_____o60" localSheetId="9" hidden="1">{"TotalGeralDespesasPorArea",#N/A,FALSE,"VinculosAccessEfetivo"}</definedName>
    <definedName name="_____o60" localSheetId="3" hidden="1">{"TotalGeralDespesasPorArea",#N/A,FALSE,"VinculosAccessEfetivo"}</definedName>
    <definedName name="_____o60" localSheetId="8" hidden="1">{"TotalGeralDespesasPorArea",#N/A,FALSE,"VinculosAccessEfetivo"}</definedName>
    <definedName name="_____o60" hidden="1">{"TotalGeralDespesasPorArea",#N/A,FALSE,"VinculosAccessEfetivo"}</definedName>
    <definedName name="_____o7" localSheetId="9" hidden="1">{"TotalGeralDespesasPorArea",#N/A,FALSE,"VinculosAccessEfetivo"}</definedName>
    <definedName name="_____o7" localSheetId="3" hidden="1">{"TotalGeralDespesasPorArea",#N/A,FALSE,"VinculosAccessEfetivo"}</definedName>
    <definedName name="_____o7" localSheetId="8" hidden="1">{"TotalGeralDespesasPorArea",#N/A,FALSE,"VinculosAccessEfetivo"}</definedName>
    <definedName name="_____o7" hidden="1">{"TotalGeralDespesasPorArea",#N/A,FALSE,"VinculosAccessEfetivo"}</definedName>
    <definedName name="_____o8" localSheetId="9" hidden="1">{"TotalGeralDespesasPorArea",#N/A,FALSE,"VinculosAccessEfetivo"}</definedName>
    <definedName name="_____o8" localSheetId="3" hidden="1">{"TotalGeralDespesasPorArea",#N/A,FALSE,"VinculosAccessEfetivo"}</definedName>
    <definedName name="_____o8" localSheetId="8" hidden="1">{"TotalGeralDespesasPorArea",#N/A,FALSE,"VinculosAccessEfetivo"}</definedName>
    <definedName name="_____o8" hidden="1">{"TotalGeralDespesasPorArea",#N/A,FALSE,"VinculosAccessEfetivo"}</definedName>
    <definedName name="_____o840" localSheetId="9" hidden="1">{"TotalGeralDespesasPorArea",#N/A,FALSE,"VinculosAccessEfetivo"}</definedName>
    <definedName name="_____o840" localSheetId="3" hidden="1">{"TotalGeralDespesasPorArea",#N/A,FALSE,"VinculosAccessEfetivo"}</definedName>
    <definedName name="_____o840" localSheetId="8" hidden="1">{"TotalGeralDespesasPorArea",#N/A,FALSE,"VinculosAccessEfetivo"}</definedName>
    <definedName name="_____o840" hidden="1">{"TotalGeralDespesasPorArea",#N/A,FALSE,"VinculosAccessEfetivo"}</definedName>
    <definedName name="_____o841" localSheetId="9" hidden="1">{"TotalGeralDespesasPorArea",#N/A,FALSE,"VinculosAccessEfetivo"}</definedName>
    <definedName name="_____o841" localSheetId="3" hidden="1">{"TotalGeralDespesasPorArea",#N/A,FALSE,"VinculosAccessEfetivo"}</definedName>
    <definedName name="_____o841" localSheetId="8" hidden="1">{"TotalGeralDespesasPorArea",#N/A,FALSE,"VinculosAccessEfetivo"}</definedName>
    <definedName name="_____o841" hidden="1">{"TotalGeralDespesasPorArea",#N/A,FALSE,"VinculosAccessEfetivo"}</definedName>
    <definedName name="_____o847" localSheetId="9" hidden="1">{"TotalGeralDespesasPorArea",#N/A,FALSE,"VinculosAccessEfetivo"}</definedName>
    <definedName name="_____o847" localSheetId="3" hidden="1">{"TotalGeralDespesasPorArea",#N/A,FALSE,"VinculosAccessEfetivo"}</definedName>
    <definedName name="_____o847" localSheetId="8" hidden="1">{"TotalGeralDespesasPorArea",#N/A,FALSE,"VinculosAccessEfetivo"}</definedName>
    <definedName name="_____o847" hidden="1">{"TotalGeralDespesasPorArea",#N/A,FALSE,"VinculosAccessEfetivo"}</definedName>
    <definedName name="_____o9" localSheetId="9" hidden="1">{"TotalGeralDespesasPorArea",#N/A,FALSE,"VinculosAccessEfetivo"}</definedName>
    <definedName name="_____o9" localSheetId="3" hidden="1">{"TotalGeralDespesasPorArea",#N/A,FALSE,"VinculosAccessEfetivo"}</definedName>
    <definedName name="_____o9" localSheetId="8" hidden="1">{"TotalGeralDespesasPorArea",#N/A,FALSE,"VinculosAccessEfetivo"}</definedName>
    <definedName name="_____o9" hidden="1">{"TotalGeralDespesasPorArea",#N/A,FALSE,"VinculosAccessEfetivo"}</definedName>
    <definedName name="_____p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0" localSheetId="9" hidden="1">{"TotalGeralDespesasPorArea",#N/A,FALSE,"VinculosAccessEfetivo"}</definedName>
    <definedName name="_____p10" localSheetId="3" hidden="1">{"TotalGeralDespesasPorArea",#N/A,FALSE,"VinculosAccessEfetivo"}</definedName>
    <definedName name="_____p10" localSheetId="8" hidden="1">{"TotalGeralDespesasPorArea",#N/A,FALSE,"VinculosAccessEfetivo"}</definedName>
    <definedName name="_____p10" hidden="1">{"TotalGeralDespesasPorArea",#N/A,FALSE,"VinculosAccessEfetivo"}</definedName>
    <definedName name="_____p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3" localSheetId="9" hidden="1">{"TotalGeralDespesasPorArea",#N/A,FALSE,"VinculosAccessEfetivo"}</definedName>
    <definedName name="_____p13" localSheetId="3" hidden="1">{"TotalGeralDespesasPorArea",#N/A,FALSE,"VinculosAccessEfetivo"}</definedName>
    <definedName name="_____p13" localSheetId="8" hidden="1">{"TotalGeralDespesasPorArea",#N/A,FALSE,"VinculosAccessEfetivo"}</definedName>
    <definedName name="_____p13" hidden="1">{"TotalGeralDespesasPorArea",#N/A,FALSE,"VinculosAccessEfetivo"}</definedName>
    <definedName name="_____p14" localSheetId="9" hidden="1">{#N/A,#N/A,FALSE,"CONTROLE"}</definedName>
    <definedName name="_____p14" localSheetId="3" hidden="1">{#N/A,#N/A,FALSE,"CONTROLE"}</definedName>
    <definedName name="_____p14" localSheetId="8" hidden="1">{#N/A,#N/A,FALSE,"CONTROLE"}</definedName>
    <definedName name="_____p14" hidden="1">{#N/A,#N/A,FALSE,"CONTROLE"}</definedName>
    <definedName name="_____p15" localSheetId="9" hidden="1">{#N/A,#N/A,FALSE,"CONTROLE"}</definedName>
    <definedName name="_____p15" localSheetId="3" hidden="1">{#N/A,#N/A,FALSE,"CONTROLE"}</definedName>
    <definedName name="_____p15" localSheetId="8" hidden="1">{#N/A,#N/A,FALSE,"CONTROLE"}</definedName>
    <definedName name="_____p15" hidden="1">{#N/A,#N/A,FALSE,"CONTROLE"}</definedName>
    <definedName name="_____p16" localSheetId="9" hidden="1">{"TotalGeralDespesasPorArea",#N/A,FALSE,"VinculosAccessEfetivo"}</definedName>
    <definedName name="_____p16" localSheetId="3" hidden="1">{"TotalGeralDespesasPorArea",#N/A,FALSE,"VinculosAccessEfetivo"}</definedName>
    <definedName name="_____p16" localSheetId="8" hidden="1">{"TotalGeralDespesasPorArea",#N/A,FALSE,"VinculosAccessEfetivo"}</definedName>
    <definedName name="_____p16" hidden="1">{"TotalGeralDespesasPorArea",#N/A,FALSE,"VinculosAccessEfetivo"}</definedName>
    <definedName name="_____p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19" localSheetId="9" hidden="1">{#N/A,#N/A,FALSE,"CONTROLE"}</definedName>
    <definedName name="_____p19" localSheetId="3" hidden="1">{#N/A,#N/A,FALSE,"CONTROLE"}</definedName>
    <definedName name="_____p19" localSheetId="8" hidden="1">{#N/A,#N/A,FALSE,"CONTROLE"}</definedName>
    <definedName name="_____p19" hidden="1">{#N/A,#N/A,FALSE,"CONTROLE"}</definedName>
    <definedName name="_____p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p21" localSheetId="9" hidden="1">{"TotalGeralDespesasPorArea",#N/A,FALSE,"VinculosAccessEfetivo"}</definedName>
    <definedName name="_____p21" localSheetId="3" hidden="1">{"TotalGeralDespesasPorArea",#N/A,FALSE,"VinculosAccessEfetivo"}</definedName>
    <definedName name="_____p21" localSheetId="8" hidden="1">{"TotalGeralDespesasPorArea",#N/A,FALSE,"VinculosAccessEfetivo"}</definedName>
    <definedName name="_____p21" hidden="1">{"TotalGeralDespesasPorArea",#N/A,FALSE,"VinculosAccessEfetivo"}</definedName>
    <definedName name="_____p22" localSheetId="9" hidden="1">{#N/A,#N/A,FALSE,"CONTROLE";#N/A,#N/A,FALSE,"CONTROLE"}</definedName>
    <definedName name="_____p22" localSheetId="3" hidden="1">{#N/A,#N/A,FALSE,"CONTROLE";#N/A,#N/A,FALSE,"CONTROLE"}</definedName>
    <definedName name="_____p22" localSheetId="8" hidden="1">{#N/A,#N/A,FALSE,"CONTROLE";#N/A,#N/A,FALSE,"CONTROLE"}</definedName>
    <definedName name="_____p22" hidden="1">{#N/A,#N/A,FALSE,"CONTROLE";#N/A,#N/A,FALSE,"CONTROLE"}</definedName>
    <definedName name="_____p23" localSheetId="9" hidden="1">{#N/A,#N/A,FALSE,"CONTROLE"}</definedName>
    <definedName name="_____p23" localSheetId="3" hidden="1">{#N/A,#N/A,FALSE,"CONTROLE"}</definedName>
    <definedName name="_____p23" localSheetId="8" hidden="1">{#N/A,#N/A,FALSE,"CONTROLE"}</definedName>
    <definedName name="_____p23" hidden="1">{#N/A,#N/A,FALSE,"CONTROLE"}</definedName>
    <definedName name="_____p3" localSheetId="9" hidden="1">{"TotalGeralDespesasPorArea",#N/A,FALSE,"VinculosAccessEfetivo"}</definedName>
    <definedName name="_____p3" localSheetId="3" hidden="1">{"TotalGeralDespesasPorArea",#N/A,FALSE,"VinculosAccessEfetivo"}</definedName>
    <definedName name="_____p3" localSheetId="8" hidden="1">{"TotalGeralDespesasPorArea",#N/A,FALSE,"VinculosAccessEfetivo"}</definedName>
    <definedName name="_____p3" hidden="1">{"TotalGeralDespesasPorArea",#N/A,FALSE,"VinculosAccessEfetivo"}</definedName>
    <definedName name="_____p4" localSheetId="9" hidden="1">{"TotalGeralDespesasPorArea",#N/A,FALSE,"VinculosAccessEfetivo"}</definedName>
    <definedName name="_____p4" localSheetId="3" hidden="1">{"TotalGeralDespesasPorArea",#N/A,FALSE,"VinculosAccessEfetivo"}</definedName>
    <definedName name="_____p4" localSheetId="8" hidden="1">{"TotalGeralDespesasPorArea",#N/A,FALSE,"VinculosAccessEfetivo"}</definedName>
    <definedName name="_____p4" hidden="1">{"TotalGeralDespesasPorArea",#N/A,FALSE,"VinculosAccessEfetivo"}</definedName>
    <definedName name="_____p5" localSheetId="9" hidden="1">{"TotalGeralDespesasPorArea",#N/A,FALSE,"VinculosAccessEfetivo"}</definedName>
    <definedName name="_____p5" localSheetId="3" hidden="1">{"TotalGeralDespesasPorArea",#N/A,FALSE,"VinculosAccessEfetivo"}</definedName>
    <definedName name="_____p5" localSheetId="8" hidden="1">{"TotalGeralDespesasPorArea",#N/A,FALSE,"VinculosAccessEfetivo"}</definedName>
    <definedName name="_____p5" hidden="1">{"TotalGeralDespesasPorArea",#N/A,FALSE,"VinculosAccessEfetivo"}</definedName>
    <definedName name="_____p6" localSheetId="9" hidden="1">{"TotalGeralDespesasPorArea",#N/A,FALSE,"VinculosAccessEfetivo"}</definedName>
    <definedName name="_____p6" localSheetId="3" hidden="1">{"TotalGeralDespesasPorArea",#N/A,FALSE,"VinculosAccessEfetivo"}</definedName>
    <definedName name="_____p6" localSheetId="8" hidden="1">{"TotalGeralDespesasPorArea",#N/A,FALSE,"VinculosAccessEfetivo"}</definedName>
    <definedName name="_____p6" hidden="1">{"TotalGeralDespesasPorArea",#N/A,FALSE,"VinculosAccessEfetivo"}</definedName>
    <definedName name="_____p7" localSheetId="9" hidden="1">{"TotalGeralDespesasPorArea",#N/A,FALSE,"VinculosAccessEfetivo"}</definedName>
    <definedName name="_____p7" localSheetId="3" hidden="1">{"TotalGeralDespesasPorArea",#N/A,FALSE,"VinculosAccessEfetivo"}</definedName>
    <definedName name="_____p7" localSheetId="8" hidden="1">{"TotalGeralDespesasPorArea",#N/A,FALSE,"VinculosAccessEfetivo"}</definedName>
    <definedName name="_____p7" hidden="1">{"TotalGeralDespesasPorArea",#N/A,FALSE,"VinculosAccessEfetivo"}</definedName>
    <definedName name="_____p8" localSheetId="9" hidden="1">{"TotalGeralDespesasPorArea",#N/A,FALSE,"VinculosAccessEfetivo"}</definedName>
    <definedName name="_____p8" localSheetId="3" hidden="1">{"TotalGeralDespesasPorArea",#N/A,FALSE,"VinculosAccessEfetivo"}</definedName>
    <definedName name="_____p8" localSheetId="8" hidden="1">{"TotalGeralDespesasPorArea",#N/A,FALSE,"VinculosAccessEfetivo"}</definedName>
    <definedName name="_____p8" hidden="1">{"TotalGeralDespesasPorArea",#N/A,FALSE,"VinculosAccessEfetivo"}</definedName>
    <definedName name="_____p9" localSheetId="9" hidden="1">{"TotalGeralDespesasPorArea",#N/A,FALSE,"VinculosAccessEfetivo"}</definedName>
    <definedName name="_____p9" localSheetId="3" hidden="1">{"TotalGeralDespesasPorArea",#N/A,FALSE,"VinculosAccessEfetivo"}</definedName>
    <definedName name="_____p9" localSheetId="8" hidden="1">{"TotalGeralDespesasPorArea",#N/A,FALSE,"VinculosAccessEfetivo"}</definedName>
    <definedName name="_____p9" hidden="1">{"TotalGeralDespesasPorArea",#N/A,FALSE,"VinculosAccessEfetivo"}</definedName>
    <definedName name="_____RES96">#REF!</definedName>
    <definedName name="_____T2" localSheetId="9" hidden="1">{#N/A,#N/A,FALSE,"1321";#N/A,#N/A,FALSE,"1324";#N/A,#N/A,FALSE,"1333";#N/A,#N/A,FALSE,"1371"}</definedName>
    <definedName name="_____T2" localSheetId="3" hidden="1">{#N/A,#N/A,FALSE,"1321";#N/A,#N/A,FALSE,"1324";#N/A,#N/A,FALSE,"1333";#N/A,#N/A,FALSE,"1371"}</definedName>
    <definedName name="_____T2" localSheetId="8" hidden="1">{#N/A,#N/A,FALSE,"1321";#N/A,#N/A,FALSE,"1324";#N/A,#N/A,FALSE,"1333";#N/A,#N/A,FALSE,"1371"}</definedName>
    <definedName name="_____T2" hidden="1">{#N/A,#N/A,FALSE,"1321";#N/A,#N/A,FALSE,"1324";#N/A,#N/A,FALSE,"1333";#N/A,#N/A,FALSE,"1371"}</definedName>
    <definedName name="_____TAB2">#REF!</definedName>
    <definedName name="_____TF2" localSheetId="9" hidden="1">#REF!,#REF!</definedName>
    <definedName name="_____TF2" localSheetId="3" hidden="1">#REF!,#REF!</definedName>
    <definedName name="_____TF2" localSheetId="8" hidden="1">#REF!,#REF!</definedName>
    <definedName name="_____TF2" hidden="1">#REF!,#REF!</definedName>
    <definedName name="_____TF2222" localSheetId="9" hidden="1">#REF!</definedName>
    <definedName name="_____TF2222" localSheetId="3" hidden="1">#REF!</definedName>
    <definedName name="_____TF2222" localSheetId="8" hidden="1">#REF!</definedName>
    <definedName name="_____TF2222" hidden="1">#REF!</definedName>
    <definedName name="_____v1" localSheetId="9">#REF!:_____L4800C5</definedName>
    <definedName name="_____v1" localSheetId="3">#REF!:_____L4800C5</definedName>
    <definedName name="_____v1" localSheetId="12">#REF!:_____L4800C5</definedName>
    <definedName name="_____v1" localSheetId="11">#REF!:_____L4800C5</definedName>
    <definedName name="_____v1" localSheetId="8">#REF!:_____L4800C5</definedName>
    <definedName name="_____v1">#REF!:_____L4800C5</definedName>
    <definedName name="_____xx1" localSheetId="9" hidden="1">#REF!,#REF!</definedName>
    <definedName name="_____xx1" localSheetId="3" hidden="1">#REF!,#REF!</definedName>
    <definedName name="_____xx1" localSheetId="8" hidden="1">#REF!,#REF!</definedName>
    <definedName name="_____xx1" hidden="1">#REF!,#REF!</definedName>
    <definedName name="_____yh7" localSheetId="9" hidden="1">{#N/A,#N/A,FALSE,"CONTROLE";#N/A,#N/A,FALSE,"CONTROLE"}</definedName>
    <definedName name="_____yh7" localSheetId="3" hidden="1">{#N/A,#N/A,FALSE,"CONTROLE";#N/A,#N/A,FALSE,"CONTROLE"}</definedName>
    <definedName name="_____yh7" localSheetId="8" hidden="1">{#N/A,#N/A,FALSE,"CONTROLE";#N/A,#N/A,FALSE,"CONTROLE"}</definedName>
    <definedName name="_____yh7" hidden="1">{#N/A,#N/A,FALSE,"CONTROLE";#N/A,#N/A,FALSE,"CONTROLE"}</definedName>
    <definedName name="_____z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0" localSheetId="9" hidden="1">{"TotalGeralDespesasPorArea",#N/A,FALSE,"VinculosAccessEfetivo"}</definedName>
    <definedName name="_____z10" localSheetId="3" hidden="1">{"TotalGeralDespesasPorArea",#N/A,FALSE,"VinculosAccessEfetivo"}</definedName>
    <definedName name="_____z10" localSheetId="8" hidden="1">{"TotalGeralDespesasPorArea",#N/A,FALSE,"VinculosAccessEfetivo"}</definedName>
    <definedName name="_____z10" hidden="1">{"TotalGeralDespesasPorArea",#N/A,FALSE,"VinculosAccessEfetivo"}</definedName>
    <definedName name="_____z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3" localSheetId="9" hidden="1">{"TotalGeralDespesasPorArea",#N/A,FALSE,"VinculosAccessEfetivo"}</definedName>
    <definedName name="_____z13" localSheetId="3" hidden="1">{"TotalGeralDespesasPorArea",#N/A,FALSE,"VinculosAccessEfetivo"}</definedName>
    <definedName name="_____z13" localSheetId="8" hidden="1">{"TotalGeralDespesasPorArea",#N/A,FALSE,"VinculosAccessEfetivo"}</definedName>
    <definedName name="_____z13" hidden="1">{"TotalGeralDespesasPorArea",#N/A,FALSE,"VinculosAccessEfetivo"}</definedName>
    <definedName name="_____z14" localSheetId="9" hidden="1">{#N/A,#N/A,FALSE,"CONTROLE"}</definedName>
    <definedName name="_____z14" localSheetId="3" hidden="1">{#N/A,#N/A,FALSE,"CONTROLE"}</definedName>
    <definedName name="_____z14" localSheetId="8" hidden="1">{#N/A,#N/A,FALSE,"CONTROLE"}</definedName>
    <definedName name="_____z14" hidden="1">{#N/A,#N/A,FALSE,"CONTROLE"}</definedName>
    <definedName name="_____z15" localSheetId="9" hidden="1">{#N/A,#N/A,FALSE,"CONTROLE"}</definedName>
    <definedName name="_____z15" localSheetId="3" hidden="1">{#N/A,#N/A,FALSE,"CONTROLE"}</definedName>
    <definedName name="_____z15" localSheetId="8" hidden="1">{#N/A,#N/A,FALSE,"CONTROLE"}</definedName>
    <definedName name="_____z15" hidden="1">{#N/A,#N/A,FALSE,"CONTROLE"}</definedName>
    <definedName name="_____z16" localSheetId="9" hidden="1">{"TotalGeralDespesasPorArea",#N/A,FALSE,"VinculosAccessEfetivo"}</definedName>
    <definedName name="_____z16" localSheetId="3" hidden="1">{"TotalGeralDespesasPorArea",#N/A,FALSE,"VinculosAccessEfetivo"}</definedName>
    <definedName name="_____z16" localSheetId="8" hidden="1">{"TotalGeralDespesasPorArea",#N/A,FALSE,"VinculosAccessEfetivo"}</definedName>
    <definedName name="_____z16" hidden="1">{"TotalGeralDespesasPorArea",#N/A,FALSE,"VinculosAccessEfetivo"}</definedName>
    <definedName name="_____z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19" localSheetId="9" hidden="1">{#N/A,#N/A,FALSE,"CONTROLE"}</definedName>
    <definedName name="_____z19" localSheetId="3" hidden="1">{#N/A,#N/A,FALSE,"CONTROLE"}</definedName>
    <definedName name="_____z19" localSheetId="8" hidden="1">{#N/A,#N/A,FALSE,"CONTROLE"}</definedName>
    <definedName name="_____z19" hidden="1">{#N/A,#N/A,FALSE,"CONTROLE"}</definedName>
    <definedName name="_____z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_z21" localSheetId="9" hidden="1">{"TotalGeralDespesasPorArea",#N/A,FALSE,"VinculosAccessEfetivo"}</definedName>
    <definedName name="_____z21" localSheetId="3" hidden="1">{"TotalGeralDespesasPorArea",#N/A,FALSE,"VinculosAccessEfetivo"}</definedName>
    <definedName name="_____z21" localSheetId="8" hidden="1">{"TotalGeralDespesasPorArea",#N/A,FALSE,"VinculosAccessEfetivo"}</definedName>
    <definedName name="_____z21" hidden="1">{"TotalGeralDespesasPorArea",#N/A,FALSE,"VinculosAccessEfetivo"}</definedName>
    <definedName name="_____z22" localSheetId="9" hidden="1">{#N/A,#N/A,FALSE,"CONTROLE";#N/A,#N/A,FALSE,"CONTROLE"}</definedName>
    <definedName name="_____z22" localSheetId="3" hidden="1">{#N/A,#N/A,FALSE,"CONTROLE";#N/A,#N/A,FALSE,"CONTROLE"}</definedName>
    <definedName name="_____z22" localSheetId="8" hidden="1">{#N/A,#N/A,FALSE,"CONTROLE";#N/A,#N/A,FALSE,"CONTROLE"}</definedName>
    <definedName name="_____z22" hidden="1">{#N/A,#N/A,FALSE,"CONTROLE";#N/A,#N/A,FALSE,"CONTROLE"}</definedName>
    <definedName name="_____z23" localSheetId="9" hidden="1">{#N/A,#N/A,FALSE,"CONTROLE"}</definedName>
    <definedName name="_____z23" localSheetId="3" hidden="1">{#N/A,#N/A,FALSE,"CONTROLE"}</definedName>
    <definedName name="_____z23" localSheetId="8" hidden="1">{#N/A,#N/A,FALSE,"CONTROLE"}</definedName>
    <definedName name="_____z23" hidden="1">{#N/A,#N/A,FALSE,"CONTROLE"}</definedName>
    <definedName name="_____z3" localSheetId="9" hidden="1">{"TotalGeralDespesasPorArea",#N/A,FALSE,"VinculosAccessEfetivo"}</definedName>
    <definedName name="_____z3" localSheetId="3" hidden="1">{"TotalGeralDespesasPorArea",#N/A,FALSE,"VinculosAccessEfetivo"}</definedName>
    <definedName name="_____z3" localSheetId="8" hidden="1">{"TotalGeralDespesasPorArea",#N/A,FALSE,"VinculosAccessEfetivo"}</definedName>
    <definedName name="_____z3" hidden="1">{"TotalGeralDespesasPorArea",#N/A,FALSE,"VinculosAccessEfetivo"}</definedName>
    <definedName name="_____z4" localSheetId="9" hidden="1">{"TotalGeralDespesasPorArea",#N/A,FALSE,"VinculosAccessEfetivo"}</definedName>
    <definedName name="_____z4" localSheetId="3" hidden="1">{"TotalGeralDespesasPorArea",#N/A,FALSE,"VinculosAccessEfetivo"}</definedName>
    <definedName name="_____z4" localSheetId="8" hidden="1">{"TotalGeralDespesasPorArea",#N/A,FALSE,"VinculosAccessEfetivo"}</definedName>
    <definedName name="_____z4" hidden="1">{"TotalGeralDespesasPorArea",#N/A,FALSE,"VinculosAccessEfetivo"}</definedName>
    <definedName name="_____z5" localSheetId="9" hidden="1">{"TotalGeralDespesasPorArea",#N/A,FALSE,"VinculosAccessEfetivo"}</definedName>
    <definedName name="_____z5" localSheetId="3" hidden="1">{"TotalGeralDespesasPorArea",#N/A,FALSE,"VinculosAccessEfetivo"}</definedName>
    <definedName name="_____z5" localSheetId="8" hidden="1">{"TotalGeralDespesasPorArea",#N/A,FALSE,"VinculosAccessEfetivo"}</definedName>
    <definedName name="_____z5" hidden="1">{"TotalGeralDespesasPorArea",#N/A,FALSE,"VinculosAccessEfetivo"}</definedName>
    <definedName name="_____z6" localSheetId="9" hidden="1">{"TotalGeralDespesasPorArea",#N/A,FALSE,"VinculosAccessEfetivo"}</definedName>
    <definedName name="_____z6" localSheetId="3" hidden="1">{"TotalGeralDespesasPorArea",#N/A,FALSE,"VinculosAccessEfetivo"}</definedName>
    <definedName name="_____z6" localSheetId="8" hidden="1">{"TotalGeralDespesasPorArea",#N/A,FALSE,"VinculosAccessEfetivo"}</definedName>
    <definedName name="_____z6" hidden="1">{"TotalGeralDespesasPorArea",#N/A,FALSE,"VinculosAccessEfetivo"}</definedName>
    <definedName name="_____z7" localSheetId="9" hidden="1">{"TotalGeralDespesasPorArea",#N/A,FALSE,"VinculosAccessEfetivo"}</definedName>
    <definedName name="_____z7" localSheetId="3" hidden="1">{"TotalGeralDespesasPorArea",#N/A,FALSE,"VinculosAccessEfetivo"}</definedName>
    <definedName name="_____z7" localSheetId="8" hidden="1">{"TotalGeralDespesasPorArea",#N/A,FALSE,"VinculosAccessEfetivo"}</definedName>
    <definedName name="_____z7" hidden="1">{"TotalGeralDespesasPorArea",#N/A,FALSE,"VinculosAccessEfetivo"}</definedName>
    <definedName name="_____z8" localSheetId="9" hidden="1">{"TotalGeralDespesasPorArea",#N/A,FALSE,"VinculosAccessEfetivo"}</definedName>
    <definedName name="_____z8" localSheetId="3" hidden="1">{"TotalGeralDespesasPorArea",#N/A,FALSE,"VinculosAccessEfetivo"}</definedName>
    <definedName name="_____z8" localSheetId="8" hidden="1">{"TotalGeralDespesasPorArea",#N/A,FALSE,"VinculosAccessEfetivo"}</definedName>
    <definedName name="_____z8" hidden="1">{"TotalGeralDespesasPorArea",#N/A,FALSE,"VinculosAccessEfetivo"}</definedName>
    <definedName name="_____z9" localSheetId="9" hidden="1">{"TotalGeralDespesasPorArea",#N/A,FALSE,"VinculosAccessEfetivo"}</definedName>
    <definedName name="_____z9" localSheetId="3" hidden="1">{"TotalGeralDespesasPorArea",#N/A,FALSE,"VinculosAccessEfetivo"}</definedName>
    <definedName name="_____z9" localSheetId="8" hidden="1">{"TotalGeralDespesasPorArea",#N/A,FALSE,"VinculosAccessEfetivo"}</definedName>
    <definedName name="_____z9" hidden="1">{"TotalGeralDespesasPorArea",#N/A,FALSE,"VinculosAccessEfetivo"}</definedName>
    <definedName name="____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B1" hidden="1">{#N/A,#N/A,FALSE,"LLAVE";#N/A,#N/A,FALSE,"EERR";#N/A,#N/A,FALSE,"ESP";#N/A,#N/A,FALSE,"EOAF";#N/A,#N/A,FALSE,"CASH";#N/A,#N/A,FALSE,"FINANZAS";#N/A,#N/A,FALSE,"DEUDA";#N/A,#N/A,FALSE,"INVERSION";#N/A,#N/A,FALSE,"PERSONAL"}</definedName>
    <definedName name="____bb1" localSheetId="9" hidden="1">{#N/A,#N/A,FALSE,"ENERGIA";#N/A,#N/A,FALSE,"PERDIDAS";#N/A,#N/A,FALSE,"CLIENTES";#N/A,#N/A,FALSE,"ESTADO";#N/A,#N/A,FALSE,"TECNICA"}</definedName>
    <definedName name="____bb1" localSheetId="3" hidden="1">{#N/A,#N/A,FALSE,"ENERGIA";#N/A,#N/A,FALSE,"PERDIDAS";#N/A,#N/A,FALSE,"CLIENTES";#N/A,#N/A,FALSE,"ESTADO";#N/A,#N/A,FALSE,"TECNICA"}</definedName>
    <definedName name="____bb1" localSheetId="8" hidden="1">{#N/A,#N/A,FALSE,"ENERGIA";#N/A,#N/A,FALSE,"PERDIDAS";#N/A,#N/A,FALSE,"CLIENTES";#N/A,#N/A,FALSE,"ESTADO";#N/A,#N/A,FALSE,"TECNICA"}</definedName>
    <definedName name="____bb1" hidden="1">{#N/A,#N/A,FALSE,"ENERGIA";#N/A,#N/A,FALSE,"PERDIDAS";#N/A,#N/A,FALSE,"CLIENTES";#N/A,#N/A,FALSE,"ESTADO";#N/A,#N/A,FALSE,"TECNICA"}</definedName>
    <definedName name="____bb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bb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bb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bbb1" hidden="1">{#N/A,#N/A,FALSE,"LLAVE";#N/A,#N/A,FALSE,"EERR";#N/A,#N/A,FALSE,"ESP";#N/A,#N/A,FALSE,"EOAF";#N/A,#N/A,FALSE,"CASH";#N/A,#N/A,FALSE,"FINANZAS";#N/A,#N/A,FALSE,"DEUDA";#N/A,#N/A,FALSE,"INVERSION";#N/A,#N/A,FALSE,"PERSONAL"}</definedName>
    <definedName name="____b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b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b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bx1" hidden="1">{#N/A,#N/A,FALSE,"LLAVE";#N/A,#N/A,FALSE,"EERR";#N/A,#N/A,FALSE,"ESP";#N/A,#N/A,FALSE,"EOAF";#N/A,#N/A,FALSE,"CASH";#N/A,#N/A,FALSE,"FINANZAS";#N/A,#N/A,FALSE,"DEUDA";#N/A,#N/A,FALSE,"INVERSION";#N/A,#N/A,FALSE,"PERSONAL"}</definedName>
    <definedName name="____CD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CD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CD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CD1" hidden="1">{#N/A,#N/A,FALSE,"LLAVE";#N/A,#N/A,FALSE,"EERR";#N/A,#N/A,FALSE,"ESP";#N/A,#N/A,FALSE,"EOAF";#N/A,#N/A,FALSE,"CASH";#N/A,#N/A,FALSE,"FINANZAS";#N/A,#N/A,FALSE,"DEUDA";#N/A,#N/A,FALSE,"INVERSION";#N/A,#N/A,FALSE,"PERSONAL"}</definedName>
    <definedName name="____cdi101">#REF!</definedName>
    <definedName name="____cdi2">#REF!</definedName>
    <definedName name="____cd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cd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cd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cdx1" hidden="1">{#N/A,#N/A,FALSE,"LLAVE";#N/A,#N/A,FALSE,"EERR";#N/A,#N/A,FALSE,"ESP";#N/A,#N/A,FALSE,"EOAF";#N/A,#N/A,FALSE,"CASH";#N/A,#N/A,FALSE,"FINANZAS";#N/A,#N/A,FALSE,"DEUDA";#N/A,#N/A,FALSE,"INVERSION";#N/A,#N/A,FALSE,"PERSONAL"}</definedName>
    <definedName name="____DAT1">#REF!</definedName>
    <definedName name="____DAT11">#REF!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#REF!</definedName>
    <definedName name="____df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_df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_df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_df1" hidden="1">{#N/A,#N/A,FALSE,"LLAVE";#N/A,#N/A,FALSE,"EERR";#N/A,#N/A,FALSE,"ESP";#N/A,#N/A,FALSE,"EOAF";#N/A,#N/A,FALSE,"CASH";#N/A,#N/A,FALSE,"FINANZAS";#N/A,#N/A,FALSE,"DEUDA";#N/A,#N/A,FALSE,"INVERSION";#N/A,#N/A,FALSE,"PERSONAL"}</definedName>
    <definedName name="____e1" localSheetId="9" hidden="1">{#N/A,#N/A,FALSE,"ENERGIA";#N/A,#N/A,FALSE,"PERDIDAS";#N/A,#N/A,FALSE,"CLIENTES";#N/A,#N/A,FALSE,"ESTADO";#N/A,#N/A,FALSE,"TECNICA"}</definedName>
    <definedName name="____e1" localSheetId="3" hidden="1">{#N/A,#N/A,FALSE,"ENERGIA";#N/A,#N/A,FALSE,"PERDIDAS";#N/A,#N/A,FALSE,"CLIENTES";#N/A,#N/A,FALSE,"ESTADO";#N/A,#N/A,FALSE,"TECNICA"}</definedName>
    <definedName name="____e1" localSheetId="8" hidden="1">{#N/A,#N/A,FALSE,"ENERGIA";#N/A,#N/A,FALSE,"PERDIDAS";#N/A,#N/A,FALSE,"CLIENTES";#N/A,#N/A,FALSE,"ESTADO";#N/A,#N/A,FALSE,"TECNICA"}</definedName>
    <definedName name="____e1" hidden="1">{#N/A,#N/A,FALSE,"ENERGIA";#N/A,#N/A,FALSE,"PERDIDAS";#N/A,#N/A,FALSE,"CLIENTES";#N/A,#N/A,FALSE,"ESTADO";#N/A,#N/A,FALSE,"TECNICA"}</definedName>
    <definedName name="____E7777" localSheetId="9" hidden="1">{#N/A,#N/A,FALSE,"1321";#N/A,#N/A,FALSE,"1324";#N/A,#N/A,FALSE,"1333";#N/A,#N/A,FALSE,"1371"}</definedName>
    <definedName name="____E7777" localSheetId="3" hidden="1">{#N/A,#N/A,FALSE,"1321";#N/A,#N/A,FALSE,"1324";#N/A,#N/A,FALSE,"1333";#N/A,#N/A,FALSE,"1371"}</definedName>
    <definedName name="____E7777" localSheetId="8" hidden="1">{#N/A,#N/A,FALSE,"1321";#N/A,#N/A,FALSE,"1324";#N/A,#N/A,FALSE,"1333";#N/A,#N/A,FALSE,"1371"}</definedName>
    <definedName name="____E7777" hidden="1">{#N/A,#N/A,FALSE,"1321";#N/A,#N/A,FALSE,"1324";#N/A,#N/A,FALSE,"1333";#N/A,#N/A,FALSE,"1371"}</definedName>
    <definedName name="____ep1" localSheetId="9" hidden="1">{#N/A,#N/A,FALSE,"CONTROLE"}</definedName>
    <definedName name="____ep1" localSheetId="3" hidden="1">{#N/A,#N/A,FALSE,"CONTROLE"}</definedName>
    <definedName name="____ep1" localSheetId="8" hidden="1">{#N/A,#N/A,FALSE,"CONTROLE"}</definedName>
    <definedName name="____ep1" hidden="1">{#N/A,#N/A,FALSE,"CONTROLE"}</definedName>
    <definedName name="____fpp07" localSheetId="9" hidden="1">{"TotalGeralDespesasPorArea",#N/A,FALSE,"VinculosAccessEfetivo"}</definedName>
    <definedName name="____fpp07" localSheetId="3" hidden="1">{"TotalGeralDespesasPorArea",#N/A,FALSE,"VinculosAccessEfetivo"}</definedName>
    <definedName name="____fpp07" localSheetId="8" hidden="1">{"TotalGeralDespesasPorArea",#N/A,FALSE,"VinculosAccessEfetivo"}</definedName>
    <definedName name="____fpp07" hidden="1">{"TotalGeralDespesasPorArea",#N/A,FALSE,"VinculosAccessEfetivo"}</definedName>
    <definedName name="____FT08" hidden="1">"3OYHDJRF05V1IN1D1R6C32J5E"</definedName>
    <definedName name="____jan99" localSheetId="9" hidden="1">{"'Resumo Formação'!$A$1:$N$34"}</definedName>
    <definedName name="____jan99" localSheetId="3" hidden="1">{"'Resumo Formação'!$A$1:$N$34"}</definedName>
    <definedName name="____jan99" localSheetId="8" hidden="1">{"'Resumo Formação'!$A$1:$N$34"}</definedName>
    <definedName name="____jan99" hidden="1">{"'Resumo Formação'!$A$1:$N$34"}</definedName>
    <definedName name="____o022" localSheetId="9" hidden="1">{#N/A,#N/A,FALSE,"CONTROLE";#N/A,#N/A,FALSE,"CONTROLE"}</definedName>
    <definedName name="____o022" localSheetId="3" hidden="1">{#N/A,#N/A,FALSE,"CONTROLE";#N/A,#N/A,FALSE,"CONTROLE"}</definedName>
    <definedName name="____o022" localSheetId="8" hidden="1">{#N/A,#N/A,FALSE,"CONTROLE";#N/A,#N/A,FALSE,"CONTROLE"}</definedName>
    <definedName name="____o022" hidden="1">{#N/A,#N/A,FALSE,"CONTROLE";#N/A,#N/A,FALSE,"CONTROLE"}</definedName>
    <definedName name="____o023" localSheetId="9" hidden="1">{#N/A,#N/A,FALSE,"CONTROLE"}</definedName>
    <definedName name="____o023" localSheetId="3" hidden="1">{#N/A,#N/A,FALSE,"CONTROLE"}</definedName>
    <definedName name="____o023" localSheetId="8" hidden="1">{#N/A,#N/A,FALSE,"CONTROLE"}</definedName>
    <definedName name="____o023" hidden="1">{#N/A,#N/A,FALSE,"CONTROLE"}</definedName>
    <definedName name="____o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0" localSheetId="9" hidden="1">{"TotalGeralDespesasPorArea",#N/A,FALSE,"VinculosAccessEfetivo"}</definedName>
    <definedName name="____o10" localSheetId="3" hidden="1">{"TotalGeralDespesasPorArea",#N/A,FALSE,"VinculosAccessEfetivo"}</definedName>
    <definedName name="____o10" localSheetId="8" hidden="1">{"TotalGeralDespesasPorArea",#N/A,FALSE,"VinculosAccessEfetivo"}</definedName>
    <definedName name="____o10" hidden="1">{"TotalGeralDespesasPorArea",#N/A,FALSE,"VinculosAccessEfetivo"}</definedName>
    <definedName name="____o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3" localSheetId="9" hidden="1">{"TotalGeralDespesasPorArea",#N/A,FALSE,"VinculosAccessEfetivo"}</definedName>
    <definedName name="____o13" localSheetId="3" hidden="1">{"TotalGeralDespesasPorArea",#N/A,FALSE,"VinculosAccessEfetivo"}</definedName>
    <definedName name="____o13" localSheetId="8" hidden="1">{"TotalGeralDespesasPorArea",#N/A,FALSE,"VinculosAccessEfetivo"}</definedName>
    <definedName name="____o13" hidden="1">{"TotalGeralDespesasPorArea",#N/A,FALSE,"VinculosAccessEfetivo"}</definedName>
    <definedName name="____o14" localSheetId="9" hidden="1">{#N/A,#N/A,FALSE,"CONTROLE"}</definedName>
    <definedName name="____o14" localSheetId="3" hidden="1">{#N/A,#N/A,FALSE,"CONTROLE"}</definedName>
    <definedName name="____o14" localSheetId="8" hidden="1">{#N/A,#N/A,FALSE,"CONTROLE"}</definedName>
    <definedName name="____o14" hidden="1">{#N/A,#N/A,FALSE,"CONTROLE"}</definedName>
    <definedName name="____o15" localSheetId="9" hidden="1">{#N/A,#N/A,FALSE,"CONTROLE"}</definedName>
    <definedName name="____o15" localSheetId="3" hidden="1">{#N/A,#N/A,FALSE,"CONTROLE"}</definedName>
    <definedName name="____o15" localSheetId="8" hidden="1">{#N/A,#N/A,FALSE,"CONTROLE"}</definedName>
    <definedName name="____o15" hidden="1">{#N/A,#N/A,FALSE,"CONTROLE"}</definedName>
    <definedName name="____o16" localSheetId="9" hidden="1">{"TotalGeralDespesasPorArea",#N/A,FALSE,"VinculosAccessEfetivo"}</definedName>
    <definedName name="____o16" localSheetId="3" hidden="1">{"TotalGeralDespesasPorArea",#N/A,FALSE,"VinculosAccessEfetivo"}</definedName>
    <definedName name="____o16" localSheetId="8" hidden="1">{"TotalGeralDespesasPorArea",#N/A,FALSE,"VinculosAccessEfetivo"}</definedName>
    <definedName name="____o16" hidden="1">{"TotalGeralDespesasPorArea",#N/A,FALSE,"VinculosAccessEfetivo"}</definedName>
    <definedName name="____o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19" localSheetId="9" hidden="1">{#N/A,#N/A,FALSE,"CONTROLE"}</definedName>
    <definedName name="____o19" localSheetId="3" hidden="1">{#N/A,#N/A,FALSE,"CONTROLE"}</definedName>
    <definedName name="____o19" localSheetId="8" hidden="1">{#N/A,#N/A,FALSE,"CONTROLE"}</definedName>
    <definedName name="____o19" hidden="1">{#N/A,#N/A,FALSE,"CONTROLE"}</definedName>
    <definedName name="____o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1" localSheetId="9" hidden="1">{"TotalGeralDespesasPorArea",#N/A,FALSE,"VinculosAccessEfetivo"}</definedName>
    <definedName name="____o21" localSheetId="3" hidden="1">{"TotalGeralDespesasPorArea",#N/A,FALSE,"VinculosAccessEfetivo"}</definedName>
    <definedName name="____o21" localSheetId="8" hidden="1">{"TotalGeralDespesasPorArea",#N/A,FALSE,"VinculosAccessEfetivo"}</definedName>
    <definedName name="____o21" hidden="1">{"TotalGeralDespesasPorArea",#N/A,FALSE,"VinculosAccessEfetivo"}</definedName>
    <definedName name="____o24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4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4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4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5" localSheetId="9" hidden="1">{"TotalGeralDespesasPorArea",#N/A,FALSE,"VinculosAccessEfetivo"}</definedName>
    <definedName name="____o25" localSheetId="3" hidden="1">{"TotalGeralDespesasPorArea",#N/A,FALSE,"VinculosAccessEfetivo"}</definedName>
    <definedName name="____o25" localSheetId="8" hidden="1">{"TotalGeralDespesasPorArea",#N/A,FALSE,"VinculosAccessEfetivo"}</definedName>
    <definedName name="____o25" hidden="1">{"TotalGeralDespesasPorArea",#N/A,FALSE,"VinculosAccessEfetivo"}</definedName>
    <definedName name="____o26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6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6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6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28" localSheetId="9" hidden="1">{"TotalGeralDespesasPorArea",#N/A,FALSE,"VinculosAccessEfetivo"}</definedName>
    <definedName name="____o28" localSheetId="3" hidden="1">{"TotalGeralDespesasPorArea",#N/A,FALSE,"VinculosAccessEfetivo"}</definedName>
    <definedName name="____o28" localSheetId="8" hidden="1">{"TotalGeralDespesasPorArea",#N/A,FALSE,"VinculosAccessEfetivo"}</definedName>
    <definedName name="____o28" hidden="1">{"TotalGeralDespesasPorArea",#N/A,FALSE,"VinculosAccessEfetivo"}</definedName>
    <definedName name="____o29" localSheetId="9" hidden="1">{#N/A,#N/A,FALSE,"CONTROLE"}</definedName>
    <definedName name="____o29" localSheetId="3" hidden="1">{#N/A,#N/A,FALSE,"CONTROLE"}</definedName>
    <definedName name="____o29" localSheetId="8" hidden="1">{#N/A,#N/A,FALSE,"CONTROLE"}</definedName>
    <definedName name="____o29" hidden="1">{#N/A,#N/A,FALSE,"CONTROLE"}</definedName>
    <definedName name="____o3" localSheetId="9" hidden="1">{"TotalGeralDespesasPorArea",#N/A,FALSE,"VinculosAccessEfetivo"}</definedName>
    <definedName name="____o3" localSheetId="3" hidden="1">{"TotalGeralDespesasPorArea",#N/A,FALSE,"VinculosAccessEfetivo"}</definedName>
    <definedName name="____o3" localSheetId="8" hidden="1">{"TotalGeralDespesasPorArea",#N/A,FALSE,"VinculosAccessEfetivo"}</definedName>
    <definedName name="____o3" hidden="1">{"TotalGeralDespesasPorArea",#N/A,FALSE,"VinculosAccessEfetivo"}</definedName>
    <definedName name="____o30" localSheetId="9" hidden="1">{#N/A,#N/A,FALSE,"CONTROLE"}</definedName>
    <definedName name="____o30" localSheetId="3" hidden="1">{#N/A,#N/A,FALSE,"CONTROLE"}</definedName>
    <definedName name="____o30" localSheetId="8" hidden="1">{#N/A,#N/A,FALSE,"CONTROLE"}</definedName>
    <definedName name="____o30" hidden="1">{#N/A,#N/A,FALSE,"CONTROLE"}</definedName>
    <definedName name="____o3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3" localSheetId="9" hidden="1">{#N/A,#N/A,FALSE,"CONTROLE"}</definedName>
    <definedName name="____o33" localSheetId="3" hidden="1">{#N/A,#N/A,FALSE,"CONTROLE"}</definedName>
    <definedName name="____o33" localSheetId="8" hidden="1">{#N/A,#N/A,FALSE,"CONTROLE"}</definedName>
    <definedName name="____o33" hidden="1">{#N/A,#N/A,FALSE,"CONTROLE"}</definedName>
    <definedName name="____o34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4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4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4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5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5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5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5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o36" localSheetId="9" hidden="1">{"TotalGeralDespesasPorArea",#N/A,FALSE,"VinculosAccessEfetivo"}</definedName>
    <definedName name="____o36" localSheetId="3" hidden="1">{"TotalGeralDespesasPorArea",#N/A,FALSE,"VinculosAccessEfetivo"}</definedName>
    <definedName name="____o36" localSheetId="8" hidden="1">{"TotalGeralDespesasPorArea",#N/A,FALSE,"VinculosAccessEfetivo"}</definedName>
    <definedName name="____o36" hidden="1">{"TotalGeralDespesasPorArea",#N/A,FALSE,"VinculosAccessEfetivo"}</definedName>
    <definedName name="____o37" localSheetId="9" hidden="1">{#N/A,#N/A,FALSE,"CONTROLE";#N/A,#N/A,FALSE,"CONTROLE"}</definedName>
    <definedName name="____o37" localSheetId="3" hidden="1">{#N/A,#N/A,FALSE,"CONTROLE";#N/A,#N/A,FALSE,"CONTROLE"}</definedName>
    <definedName name="____o37" localSheetId="8" hidden="1">{#N/A,#N/A,FALSE,"CONTROLE";#N/A,#N/A,FALSE,"CONTROLE"}</definedName>
    <definedName name="____o37" hidden="1">{#N/A,#N/A,FALSE,"CONTROLE";#N/A,#N/A,FALSE,"CONTROLE"}</definedName>
    <definedName name="____o38" localSheetId="9" hidden="1">{#N/A,#N/A,FALSE,"CONTROLE"}</definedName>
    <definedName name="____o38" localSheetId="3" hidden="1">{#N/A,#N/A,FALSE,"CONTROLE"}</definedName>
    <definedName name="____o38" localSheetId="8" hidden="1">{#N/A,#N/A,FALSE,"CONTROLE"}</definedName>
    <definedName name="____o38" hidden="1">{#N/A,#N/A,FALSE,"CONTROLE"}</definedName>
    <definedName name="____o39" localSheetId="9" hidden="1">{"TotalGeralDespesasPorArea",#N/A,FALSE,"VinculosAccessEfetivo"}</definedName>
    <definedName name="____o39" localSheetId="3" hidden="1">{"TotalGeralDespesasPorArea",#N/A,FALSE,"VinculosAccessEfetivo"}</definedName>
    <definedName name="____o39" localSheetId="8" hidden="1">{"TotalGeralDespesasPorArea",#N/A,FALSE,"VinculosAccessEfetivo"}</definedName>
    <definedName name="____o39" hidden="1">{"TotalGeralDespesasPorArea",#N/A,FALSE,"VinculosAccessEfetivo"}</definedName>
    <definedName name="____o4" localSheetId="9" hidden="1">{"TotalGeralDespesasPorArea",#N/A,FALSE,"VinculosAccessEfetivo"}</definedName>
    <definedName name="____o4" localSheetId="3" hidden="1">{"TotalGeralDespesasPorArea",#N/A,FALSE,"VinculosAccessEfetivo"}</definedName>
    <definedName name="____o4" localSheetId="8" hidden="1">{"TotalGeralDespesasPorArea",#N/A,FALSE,"VinculosAccessEfetivo"}</definedName>
    <definedName name="____o4" hidden="1">{"TotalGeralDespesasPorArea",#N/A,FALSE,"VinculosAccessEfetivo"}</definedName>
    <definedName name="____o45" localSheetId="9" hidden="1">{"TotalGeralDespesasPorArea",#N/A,FALSE,"VinculosAccessEfetivo"}</definedName>
    <definedName name="____o45" localSheetId="3" hidden="1">{"TotalGeralDespesasPorArea",#N/A,FALSE,"VinculosAccessEfetivo"}</definedName>
    <definedName name="____o45" localSheetId="8" hidden="1">{"TotalGeralDespesasPorArea",#N/A,FALSE,"VinculosAccessEfetivo"}</definedName>
    <definedName name="____o45" hidden="1">{"TotalGeralDespesasPorArea",#N/A,FALSE,"VinculosAccessEfetivo"}</definedName>
    <definedName name="____o5" localSheetId="9" hidden="1">{"TotalGeralDespesasPorArea",#N/A,FALSE,"VinculosAccessEfetivo"}</definedName>
    <definedName name="____o5" localSheetId="3" hidden="1">{"TotalGeralDespesasPorArea",#N/A,FALSE,"VinculosAccessEfetivo"}</definedName>
    <definedName name="____o5" localSheetId="8" hidden="1">{"TotalGeralDespesasPorArea",#N/A,FALSE,"VinculosAccessEfetivo"}</definedName>
    <definedName name="____o5" hidden="1">{"TotalGeralDespesasPorArea",#N/A,FALSE,"VinculosAccessEfetivo"}</definedName>
    <definedName name="____o6" localSheetId="9" hidden="1">{"TotalGeralDespesasPorArea",#N/A,FALSE,"VinculosAccessEfetivo"}</definedName>
    <definedName name="____o6" localSheetId="3" hidden="1">{"TotalGeralDespesasPorArea",#N/A,FALSE,"VinculosAccessEfetivo"}</definedName>
    <definedName name="____o6" localSheetId="8" hidden="1">{"TotalGeralDespesasPorArea",#N/A,FALSE,"VinculosAccessEfetivo"}</definedName>
    <definedName name="____o6" hidden="1">{"TotalGeralDespesasPorArea",#N/A,FALSE,"VinculosAccessEfetivo"}</definedName>
    <definedName name="____o60" localSheetId="9" hidden="1">{"TotalGeralDespesasPorArea",#N/A,FALSE,"VinculosAccessEfetivo"}</definedName>
    <definedName name="____o60" localSheetId="3" hidden="1">{"TotalGeralDespesasPorArea",#N/A,FALSE,"VinculosAccessEfetivo"}</definedName>
    <definedName name="____o60" localSheetId="8" hidden="1">{"TotalGeralDespesasPorArea",#N/A,FALSE,"VinculosAccessEfetivo"}</definedName>
    <definedName name="____o60" hidden="1">{"TotalGeralDespesasPorArea",#N/A,FALSE,"VinculosAccessEfetivo"}</definedName>
    <definedName name="____o7" localSheetId="9" hidden="1">{"TotalGeralDespesasPorArea",#N/A,FALSE,"VinculosAccessEfetivo"}</definedName>
    <definedName name="____o7" localSheetId="3" hidden="1">{"TotalGeralDespesasPorArea",#N/A,FALSE,"VinculosAccessEfetivo"}</definedName>
    <definedName name="____o7" localSheetId="8" hidden="1">{"TotalGeralDespesasPorArea",#N/A,FALSE,"VinculosAccessEfetivo"}</definedName>
    <definedName name="____o7" hidden="1">{"TotalGeralDespesasPorArea",#N/A,FALSE,"VinculosAccessEfetivo"}</definedName>
    <definedName name="____o8" localSheetId="9" hidden="1">{"TotalGeralDespesasPorArea",#N/A,FALSE,"VinculosAccessEfetivo"}</definedName>
    <definedName name="____o8" localSheetId="3" hidden="1">{"TotalGeralDespesasPorArea",#N/A,FALSE,"VinculosAccessEfetivo"}</definedName>
    <definedName name="____o8" localSheetId="8" hidden="1">{"TotalGeralDespesasPorArea",#N/A,FALSE,"VinculosAccessEfetivo"}</definedName>
    <definedName name="____o8" hidden="1">{"TotalGeralDespesasPorArea",#N/A,FALSE,"VinculosAccessEfetivo"}</definedName>
    <definedName name="____o840" localSheetId="9" hidden="1">{"TotalGeralDespesasPorArea",#N/A,FALSE,"VinculosAccessEfetivo"}</definedName>
    <definedName name="____o840" localSheetId="3" hidden="1">{"TotalGeralDespesasPorArea",#N/A,FALSE,"VinculosAccessEfetivo"}</definedName>
    <definedName name="____o840" localSheetId="8" hidden="1">{"TotalGeralDespesasPorArea",#N/A,FALSE,"VinculosAccessEfetivo"}</definedName>
    <definedName name="____o840" hidden="1">{"TotalGeralDespesasPorArea",#N/A,FALSE,"VinculosAccessEfetivo"}</definedName>
    <definedName name="____o841" localSheetId="9" hidden="1">{"TotalGeralDespesasPorArea",#N/A,FALSE,"VinculosAccessEfetivo"}</definedName>
    <definedName name="____o841" localSheetId="3" hidden="1">{"TotalGeralDespesasPorArea",#N/A,FALSE,"VinculosAccessEfetivo"}</definedName>
    <definedName name="____o841" localSheetId="8" hidden="1">{"TotalGeralDespesasPorArea",#N/A,FALSE,"VinculosAccessEfetivo"}</definedName>
    <definedName name="____o841" hidden="1">{"TotalGeralDespesasPorArea",#N/A,FALSE,"VinculosAccessEfetivo"}</definedName>
    <definedName name="____o847" localSheetId="9" hidden="1">{"TotalGeralDespesasPorArea",#N/A,FALSE,"VinculosAccessEfetivo"}</definedName>
    <definedName name="____o847" localSheetId="3" hidden="1">{"TotalGeralDespesasPorArea",#N/A,FALSE,"VinculosAccessEfetivo"}</definedName>
    <definedName name="____o847" localSheetId="8" hidden="1">{"TotalGeralDespesasPorArea",#N/A,FALSE,"VinculosAccessEfetivo"}</definedName>
    <definedName name="____o847" hidden="1">{"TotalGeralDespesasPorArea",#N/A,FALSE,"VinculosAccessEfetivo"}</definedName>
    <definedName name="____o9" localSheetId="9" hidden="1">{"TotalGeralDespesasPorArea",#N/A,FALSE,"VinculosAccessEfetivo"}</definedName>
    <definedName name="____o9" localSheetId="3" hidden="1">{"TotalGeralDespesasPorArea",#N/A,FALSE,"VinculosAccessEfetivo"}</definedName>
    <definedName name="____o9" localSheetId="8" hidden="1">{"TotalGeralDespesasPorArea",#N/A,FALSE,"VinculosAccessEfetivo"}</definedName>
    <definedName name="____o9" hidden="1">{"TotalGeralDespesasPorArea",#N/A,FALSE,"VinculosAccessEfetivo"}</definedName>
    <definedName name="____p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0" localSheetId="9" hidden="1">{"TotalGeralDespesasPorArea",#N/A,FALSE,"VinculosAccessEfetivo"}</definedName>
    <definedName name="____p10" localSheetId="3" hidden="1">{"TotalGeralDespesasPorArea",#N/A,FALSE,"VinculosAccessEfetivo"}</definedName>
    <definedName name="____p10" localSheetId="8" hidden="1">{"TotalGeralDespesasPorArea",#N/A,FALSE,"VinculosAccessEfetivo"}</definedName>
    <definedName name="____p10" hidden="1">{"TotalGeralDespesasPorArea",#N/A,FALSE,"VinculosAccessEfetivo"}</definedName>
    <definedName name="____p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3" localSheetId="9" hidden="1">{"TotalGeralDespesasPorArea",#N/A,FALSE,"VinculosAccessEfetivo"}</definedName>
    <definedName name="____p13" localSheetId="3" hidden="1">{"TotalGeralDespesasPorArea",#N/A,FALSE,"VinculosAccessEfetivo"}</definedName>
    <definedName name="____p13" localSheetId="8" hidden="1">{"TotalGeralDespesasPorArea",#N/A,FALSE,"VinculosAccessEfetivo"}</definedName>
    <definedName name="____p13" hidden="1">{"TotalGeralDespesasPorArea",#N/A,FALSE,"VinculosAccessEfetivo"}</definedName>
    <definedName name="____p14" localSheetId="9" hidden="1">{#N/A,#N/A,FALSE,"CONTROLE"}</definedName>
    <definedName name="____p14" localSheetId="3" hidden="1">{#N/A,#N/A,FALSE,"CONTROLE"}</definedName>
    <definedName name="____p14" localSheetId="8" hidden="1">{#N/A,#N/A,FALSE,"CONTROLE"}</definedName>
    <definedName name="____p14" hidden="1">{#N/A,#N/A,FALSE,"CONTROLE"}</definedName>
    <definedName name="____p15" localSheetId="9" hidden="1">{#N/A,#N/A,FALSE,"CONTROLE"}</definedName>
    <definedName name="____p15" localSheetId="3" hidden="1">{#N/A,#N/A,FALSE,"CONTROLE"}</definedName>
    <definedName name="____p15" localSheetId="8" hidden="1">{#N/A,#N/A,FALSE,"CONTROLE"}</definedName>
    <definedName name="____p15" hidden="1">{#N/A,#N/A,FALSE,"CONTROLE"}</definedName>
    <definedName name="____p16" localSheetId="9" hidden="1">{"TotalGeralDespesasPorArea",#N/A,FALSE,"VinculosAccessEfetivo"}</definedName>
    <definedName name="____p16" localSheetId="3" hidden="1">{"TotalGeralDespesasPorArea",#N/A,FALSE,"VinculosAccessEfetivo"}</definedName>
    <definedName name="____p16" localSheetId="8" hidden="1">{"TotalGeralDespesasPorArea",#N/A,FALSE,"VinculosAccessEfetivo"}</definedName>
    <definedName name="____p16" hidden="1">{"TotalGeralDespesasPorArea",#N/A,FALSE,"VinculosAccessEfetivo"}</definedName>
    <definedName name="____p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19" localSheetId="9" hidden="1">{#N/A,#N/A,FALSE,"CONTROLE"}</definedName>
    <definedName name="____p19" localSheetId="3" hidden="1">{#N/A,#N/A,FALSE,"CONTROLE"}</definedName>
    <definedName name="____p19" localSheetId="8" hidden="1">{#N/A,#N/A,FALSE,"CONTROLE"}</definedName>
    <definedName name="____p19" hidden="1">{#N/A,#N/A,FALSE,"CONTROLE"}</definedName>
    <definedName name="____p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p21" localSheetId="9" hidden="1">{"TotalGeralDespesasPorArea",#N/A,FALSE,"VinculosAccessEfetivo"}</definedName>
    <definedName name="____p21" localSheetId="3" hidden="1">{"TotalGeralDespesasPorArea",#N/A,FALSE,"VinculosAccessEfetivo"}</definedName>
    <definedName name="____p21" localSheetId="8" hidden="1">{"TotalGeralDespesasPorArea",#N/A,FALSE,"VinculosAccessEfetivo"}</definedName>
    <definedName name="____p21" hidden="1">{"TotalGeralDespesasPorArea",#N/A,FALSE,"VinculosAccessEfetivo"}</definedName>
    <definedName name="____p22" localSheetId="9" hidden="1">{#N/A,#N/A,FALSE,"CONTROLE";#N/A,#N/A,FALSE,"CONTROLE"}</definedName>
    <definedName name="____p22" localSheetId="3" hidden="1">{#N/A,#N/A,FALSE,"CONTROLE";#N/A,#N/A,FALSE,"CONTROLE"}</definedName>
    <definedName name="____p22" localSheetId="8" hidden="1">{#N/A,#N/A,FALSE,"CONTROLE";#N/A,#N/A,FALSE,"CONTROLE"}</definedName>
    <definedName name="____p22" hidden="1">{#N/A,#N/A,FALSE,"CONTROLE";#N/A,#N/A,FALSE,"CONTROLE"}</definedName>
    <definedName name="____p23" localSheetId="9" hidden="1">{#N/A,#N/A,FALSE,"CONTROLE"}</definedName>
    <definedName name="____p23" localSheetId="3" hidden="1">{#N/A,#N/A,FALSE,"CONTROLE"}</definedName>
    <definedName name="____p23" localSheetId="8" hidden="1">{#N/A,#N/A,FALSE,"CONTROLE"}</definedName>
    <definedName name="____p23" hidden="1">{#N/A,#N/A,FALSE,"CONTROLE"}</definedName>
    <definedName name="____p3" localSheetId="9" hidden="1">{"TotalGeralDespesasPorArea",#N/A,FALSE,"VinculosAccessEfetivo"}</definedName>
    <definedName name="____p3" localSheetId="3" hidden="1">{"TotalGeralDespesasPorArea",#N/A,FALSE,"VinculosAccessEfetivo"}</definedName>
    <definedName name="____p3" localSheetId="8" hidden="1">{"TotalGeralDespesasPorArea",#N/A,FALSE,"VinculosAccessEfetivo"}</definedName>
    <definedName name="____p3" hidden="1">{"TotalGeralDespesasPorArea",#N/A,FALSE,"VinculosAccessEfetivo"}</definedName>
    <definedName name="____p4" localSheetId="9" hidden="1">{"TotalGeralDespesasPorArea",#N/A,FALSE,"VinculosAccessEfetivo"}</definedName>
    <definedName name="____p4" localSheetId="3" hidden="1">{"TotalGeralDespesasPorArea",#N/A,FALSE,"VinculosAccessEfetivo"}</definedName>
    <definedName name="____p4" localSheetId="8" hidden="1">{"TotalGeralDespesasPorArea",#N/A,FALSE,"VinculosAccessEfetivo"}</definedName>
    <definedName name="____p4" hidden="1">{"TotalGeralDespesasPorArea",#N/A,FALSE,"VinculosAccessEfetivo"}</definedName>
    <definedName name="____p5" localSheetId="9" hidden="1">{"TotalGeralDespesasPorArea",#N/A,FALSE,"VinculosAccessEfetivo"}</definedName>
    <definedName name="____p5" localSheetId="3" hidden="1">{"TotalGeralDespesasPorArea",#N/A,FALSE,"VinculosAccessEfetivo"}</definedName>
    <definedName name="____p5" localSheetId="8" hidden="1">{"TotalGeralDespesasPorArea",#N/A,FALSE,"VinculosAccessEfetivo"}</definedName>
    <definedName name="____p5" hidden="1">{"TotalGeralDespesasPorArea",#N/A,FALSE,"VinculosAccessEfetivo"}</definedName>
    <definedName name="____p6" localSheetId="9" hidden="1">{"TotalGeralDespesasPorArea",#N/A,FALSE,"VinculosAccessEfetivo"}</definedName>
    <definedName name="____p6" localSheetId="3" hidden="1">{"TotalGeralDespesasPorArea",#N/A,FALSE,"VinculosAccessEfetivo"}</definedName>
    <definedName name="____p6" localSheetId="8" hidden="1">{"TotalGeralDespesasPorArea",#N/A,FALSE,"VinculosAccessEfetivo"}</definedName>
    <definedName name="____p6" hidden="1">{"TotalGeralDespesasPorArea",#N/A,FALSE,"VinculosAccessEfetivo"}</definedName>
    <definedName name="____p7" localSheetId="9" hidden="1">{"TotalGeralDespesasPorArea",#N/A,FALSE,"VinculosAccessEfetivo"}</definedName>
    <definedName name="____p7" localSheetId="3" hidden="1">{"TotalGeralDespesasPorArea",#N/A,FALSE,"VinculosAccessEfetivo"}</definedName>
    <definedName name="____p7" localSheetId="8" hidden="1">{"TotalGeralDespesasPorArea",#N/A,FALSE,"VinculosAccessEfetivo"}</definedName>
    <definedName name="____p7" hidden="1">{"TotalGeralDespesasPorArea",#N/A,FALSE,"VinculosAccessEfetivo"}</definedName>
    <definedName name="____p8" localSheetId="9" hidden="1">{"TotalGeralDespesasPorArea",#N/A,FALSE,"VinculosAccessEfetivo"}</definedName>
    <definedName name="____p8" localSheetId="3" hidden="1">{"TotalGeralDespesasPorArea",#N/A,FALSE,"VinculosAccessEfetivo"}</definedName>
    <definedName name="____p8" localSheetId="8" hidden="1">{"TotalGeralDespesasPorArea",#N/A,FALSE,"VinculosAccessEfetivo"}</definedName>
    <definedName name="____p8" hidden="1">{"TotalGeralDespesasPorArea",#N/A,FALSE,"VinculosAccessEfetivo"}</definedName>
    <definedName name="____p9" localSheetId="9" hidden="1">{"TotalGeralDespesasPorArea",#N/A,FALSE,"VinculosAccessEfetivo"}</definedName>
    <definedName name="____p9" localSheetId="3" hidden="1">{"TotalGeralDespesasPorArea",#N/A,FALSE,"VinculosAccessEfetivo"}</definedName>
    <definedName name="____p9" localSheetId="8" hidden="1">{"TotalGeralDespesasPorArea",#N/A,FALSE,"VinculosAccessEfetivo"}</definedName>
    <definedName name="____p9" hidden="1">{"TotalGeralDespesasPorArea",#N/A,FALSE,"VinculosAccessEfetivo"}</definedName>
    <definedName name="____r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r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r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r2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r2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r2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r2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r3" localSheetId="9" hidden="1">{"vista1",#N/A,FALSE,"Tarifas_Teoricas_May_97";"vista2",#N/A,FALSE,"Tarifas_Teoricas_May_97";"vista1",#N/A,FALSE,"Tarifas_Barra_May_97";"vista2",#N/A,FALSE,"Tarifas_Barra_May_97"}</definedName>
    <definedName name="____r3" localSheetId="3" hidden="1">{"vista1",#N/A,FALSE,"Tarifas_Teoricas_May_97";"vista2",#N/A,FALSE,"Tarifas_Teoricas_May_97";"vista1",#N/A,FALSE,"Tarifas_Barra_May_97";"vista2",#N/A,FALSE,"Tarifas_Barra_May_97"}</definedName>
    <definedName name="____r3" localSheetId="8" hidden="1">{"vista1",#N/A,FALSE,"Tarifas_Teoricas_May_97";"vista2",#N/A,FALSE,"Tarifas_Teoricas_May_97";"vista1",#N/A,FALSE,"Tarifas_Barra_May_97";"vista2",#N/A,FALSE,"Tarifas_Barra_May_97"}</definedName>
    <definedName name="____r3" hidden="1">{"vista1",#N/A,FALSE,"Tarifas_Teoricas_May_97";"vista2",#N/A,FALSE,"Tarifas_Teoricas_May_97";"vista1",#N/A,FALSE,"Tarifas_Barra_May_97";"vista2",#N/A,FALSE,"Tarifas_Barra_May_97"}</definedName>
    <definedName name="____RES96">#REF!</definedName>
    <definedName name="____T2" localSheetId="9" hidden="1">{#N/A,#N/A,FALSE,"1321";#N/A,#N/A,FALSE,"1324";#N/A,#N/A,FALSE,"1333";#N/A,#N/A,FALSE,"1371"}</definedName>
    <definedName name="____T2" localSheetId="3" hidden="1">{#N/A,#N/A,FALSE,"1321";#N/A,#N/A,FALSE,"1324";#N/A,#N/A,FALSE,"1333";#N/A,#N/A,FALSE,"1371"}</definedName>
    <definedName name="____T2" localSheetId="8" hidden="1">{#N/A,#N/A,FALSE,"1321";#N/A,#N/A,FALSE,"1324";#N/A,#N/A,FALSE,"1333";#N/A,#N/A,FALSE,"1371"}</definedName>
    <definedName name="____T2" hidden="1">{#N/A,#N/A,FALSE,"1321";#N/A,#N/A,FALSE,"1324";#N/A,#N/A,FALSE,"1333";#N/A,#N/A,FALSE,"1371"}</definedName>
    <definedName name="____TAB2">#REF!</definedName>
    <definedName name="____TF2" localSheetId="9" hidden="1">#REF!,#REF!</definedName>
    <definedName name="____TF2" localSheetId="3" hidden="1">#REF!,#REF!</definedName>
    <definedName name="____TF2" localSheetId="8" hidden="1">#REF!,#REF!</definedName>
    <definedName name="____TF2" hidden="1">#REF!,#REF!</definedName>
    <definedName name="____TF2222" localSheetId="9" hidden="1">#REF!</definedName>
    <definedName name="____TF2222" localSheetId="3" hidden="1">#REF!</definedName>
    <definedName name="____TF2222" localSheetId="8" hidden="1">#REF!</definedName>
    <definedName name="____TF2222" hidden="1">#REF!</definedName>
    <definedName name="____v1" localSheetId="9">#REF!:____L4800C5</definedName>
    <definedName name="____v1" localSheetId="3">#REF!:____L4800C5</definedName>
    <definedName name="____v1" localSheetId="12">#REF!:____L4800C5</definedName>
    <definedName name="____v1" localSheetId="11">#REF!:____L4800C5</definedName>
    <definedName name="____v1" localSheetId="8">#REF!:____L4800C5</definedName>
    <definedName name="____v1">#REF!:____L4800C5</definedName>
    <definedName name="____xx1" localSheetId="9" hidden="1">#REF!,#REF!</definedName>
    <definedName name="____xx1" localSheetId="3" hidden="1">#REF!,#REF!</definedName>
    <definedName name="____xx1" localSheetId="8" hidden="1">#REF!,#REF!</definedName>
    <definedName name="____xx1" hidden="1">#REF!,#REF!</definedName>
    <definedName name="____yh7" localSheetId="9" hidden="1">{#N/A,#N/A,FALSE,"CONTROLE";#N/A,#N/A,FALSE,"CONTROLE"}</definedName>
    <definedName name="____yh7" localSheetId="3" hidden="1">{#N/A,#N/A,FALSE,"CONTROLE";#N/A,#N/A,FALSE,"CONTROLE"}</definedName>
    <definedName name="____yh7" localSheetId="8" hidden="1">{#N/A,#N/A,FALSE,"CONTROLE";#N/A,#N/A,FALSE,"CONTROLE"}</definedName>
    <definedName name="____yh7" hidden="1">{#N/A,#N/A,FALSE,"CONTROLE";#N/A,#N/A,FALSE,"CONTROLE"}</definedName>
    <definedName name="____z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0" localSheetId="9" hidden="1">{"TotalGeralDespesasPorArea",#N/A,FALSE,"VinculosAccessEfetivo"}</definedName>
    <definedName name="____z10" localSheetId="3" hidden="1">{"TotalGeralDespesasPorArea",#N/A,FALSE,"VinculosAccessEfetivo"}</definedName>
    <definedName name="____z10" localSheetId="8" hidden="1">{"TotalGeralDespesasPorArea",#N/A,FALSE,"VinculosAccessEfetivo"}</definedName>
    <definedName name="____z10" hidden="1">{"TotalGeralDespesasPorArea",#N/A,FALSE,"VinculosAccessEfetivo"}</definedName>
    <definedName name="____z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3" localSheetId="9" hidden="1">{"TotalGeralDespesasPorArea",#N/A,FALSE,"VinculosAccessEfetivo"}</definedName>
    <definedName name="____z13" localSheetId="3" hidden="1">{"TotalGeralDespesasPorArea",#N/A,FALSE,"VinculosAccessEfetivo"}</definedName>
    <definedName name="____z13" localSheetId="8" hidden="1">{"TotalGeralDespesasPorArea",#N/A,FALSE,"VinculosAccessEfetivo"}</definedName>
    <definedName name="____z13" hidden="1">{"TotalGeralDespesasPorArea",#N/A,FALSE,"VinculosAccessEfetivo"}</definedName>
    <definedName name="____z14" localSheetId="9" hidden="1">{#N/A,#N/A,FALSE,"CONTROLE"}</definedName>
    <definedName name="____z14" localSheetId="3" hidden="1">{#N/A,#N/A,FALSE,"CONTROLE"}</definedName>
    <definedName name="____z14" localSheetId="8" hidden="1">{#N/A,#N/A,FALSE,"CONTROLE"}</definedName>
    <definedName name="____z14" hidden="1">{#N/A,#N/A,FALSE,"CONTROLE"}</definedName>
    <definedName name="____z15" localSheetId="9" hidden="1">{#N/A,#N/A,FALSE,"CONTROLE"}</definedName>
    <definedName name="____z15" localSheetId="3" hidden="1">{#N/A,#N/A,FALSE,"CONTROLE"}</definedName>
    <definedName name="____z15" localSheetId="8" hidden="1">{#N/A,#N/A,FALSE,"CONTROLE"}</definedName>
    <definedName name="____z15" hidden="1">{#N/A,#N/A,FALSE,"CONTROLE"}</definedName>
    <definedName name="____z16" localSheetId="9" hidden="1">{"TotalGeralDespesasPorArea",#N/A,FALSE,"VinculosAccessEfetivo"}</definedName>
    <definedName name="____z16" localSheetId="3" hidden="1">{"TotalGeralDespesasPorArea",#N/A,FALSE,"VinculosAccessEfetivo"}</definedName>
    <definedName name="____z16" localSheetId="8" hidden="1">{"TotalGeralDespesasPorArea",#N/A,FALSE,"VinculosAccessEfetivo"}</definedName>
    <definedName name="____z16" hidden="1">{"TotalGeralDespesasPorArea",#N/A,FALSE,"VinculosAccessEfetivo"}</definedName>
    <definedName name="____z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19" localSheetId="9" hidden="1">{#N/A,#N/A,FALSE,"CONTROLE"}</definedName>
    <definedName name="____z19" localSheetId="3" hidden="1">{#N/A,#N/A,FALSE,"CONTROLE"}</definedName>
    <definedName name="____z19" localSheetId="8" hidden="1">{#N/A,#N/A,FALSE,"CONTROLE"}</definedName>
    <definedName name="____z19" hidden="1">{#N/A,#N/A,FALSE,"CONTROLE"}</definedName>
    <definedName name="____z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_z21" localSheetId="9" hidden="1">{"TotalGeralDespesasPorArea",#N/A,FALSE,"VinculosAccessEfetivo"}</definedName>
    <definedName name="____z21" localSheetId="3" hidden="1">{"TotalGeralDespesasPorArea",#N/A,FALSE,"VinculosAccessEfetivo"}</definedName>
    <definedName name="____z21" localSheetId="8" hidden="1">{"TotalGeralDespesasPorArea",#N/A,FALSE,"VinculosAccessEfetivo"}</definedName>
    <definedName name="____z21" hidden="1">{"TotalGeralDespesasPorArea",#N/A,FALSE,"VinculosAccessEfetivo"}</definedName>
    <definedName name="____z22" localSheetId="9" hidden="1">{#N/A,#N/A,FALSE,"CONTROLE";#N/A,#N/A,FALSE,"CONTROLE"}</definedName>
    <definedName name="____z22" localSheetId="3" hidden="1">{#N/A,#N/A,FALSE,"CONTROLE";#N/A,#N/A,FALSE,"CONTROLE"}</definedName>
    <definedName name="____z22" localSheetId="8" hidden="1">{#N/A,#N/A,FALSE,"CONTROLE";#N/A,#N/A,FALSE,"CONTROLE"}</definedName>
    <definedName name="____z22" hidden="1">{#N/A,#N/A,FALSE,"CONTROLE";#N/A,#N/A,FALSE,"CONTROLE"}</definedName>
    <definedName name="____z23" localSheetId="9" hidden="1">{#N/A,#N/A,FALSE,"CONTROLE"}</definedName>
    <definedName name="____z23" localSheetId="3" hidden="1">{#N/A,#N/A,FALSE,"CONTROLE"}</definedName>
    <definedName name="____z23" localSheetId="8" hidden="1">{#N/A,#N/A,FALSE,"CONTROLE"}</definedName>
    <definedName name="____z23" hidden="1">{#N/A,#N/A,FALSE,"CONTROLE"}</definedName>
    <definedName name="____z3" localSheetId="9" hidden="1">{"TotalGeralDespesasPorArea",#N/A,FALSE,"VinculosAccessEfetivo"}</definedName>
    <definedName name="____z3" localSheetId="3" hidden="1">{"TotalGeralDespesasPorArea",#N/A,FALSE,"VinculosAccessEfetivo"}</definedName>
    <definedName name="____z3" localSheetId="8" hidden="1">{"TotalGeralDespesasPorArea",#N/A,FALSE,"VinculosAccessEfetivo"}</definedName>
    <definedName name="____z3" hidden="1">{"TotalGeralDespesasPorArea",#N/A,FALSE,"VinculosAccessEfetivo"}</definedName>
    <definedName name="____z4" localSheetId="9" hidden="1">{"TotalGeralDespesasPorArea",#N/A,FALSE,"VinculosAccessEfetivo"}</definedName>
    <definedName name="____z4" localSheetId="3" hidden="1">{"TotalGeralDespesasPorArea",#N/A,FALSE,"VinculosAccessEfetivo"}</definedName>
    <definedName name="____z4" localSheetId="8" hidden="1">{"TotalGeralDespesasPorArea",#N/A,FALSE,"VinculosAccessEfetivo"}</definedName>
    <definedName name="____z4" hidden="1">{"TotalGeralDespesasPorArea",#N/A,FALSE,"VinculosAccessEfetivo"}</definedName>
    <definedName name="____z5" localSheetId="9" hidden="1">{"TotalGeralDespesasPorArea",#N/A,FALSE,"VinculosAccessEfetivo"}</definedName>
    <definedName name="____z5" localSheetId="3" hidden="1">{"TotalGeralDespesasPorArea",#N/A,FALSE,"VinculosAccessEfetivo"}</definedName>
    <definedName name="____z5" localSheetId="8" hidden="1">{"TotalGeralDespesasPorArea",#N/A,FALSE,"VinculosAccessEfetivo"}</definedName>
    <definedName name="____z5" hidden="1">{"TotalGeralDespesasPorArea",#N/A,FALSE,"VinculosAccessEfetivo"}</definedName>
    <definedName name="____z6" localSheetId="9" hidden="1">{"TotalGeralDespesasPorArea",#N/A,FALSE,"VinculosAccessEfetivo"}</definedName>
    <definedName name="____z6" localSheetId="3" hidden="1">{"TotalGeralDespesasPorArea",#N/A,FALSE,"VinculosAccessEfetivo"}</definedName>
    <definedName name="____z6" localSheetId="8" hidden="1">{"TotalGeralDespesasPorArea",#N/A,FALSE,"VinculosAccessEfetivo"}</definedName>
    <definedName name="____z6" hidden="1">{"TotalGeralDespesasPorArea",#N/A,FALSE,"VinculosAccessEfetivo"}</definedName>
    <definedName name="____z7" localSheetId="9" hidden="1">{"TotalGeralDespesasPorArea",#N/A,FALSE,"VinculosAccessEfetivo"}</definedName>
    <definedName name="____z7" localSheetId="3" hidden="1">{"TotalGeralDespesasPorArea",#N/A,FALSE,"VinculosAccessEfetivo"}</definedName>
    <definedName name="____z7" localSheetId="8" hidden="1">{"TotalGeralDespesasPorArea",#N/A,FALSE,"VinculosAccessEfetivo"}</definedName>
    <definedName name="____z7" hidden="1">{"TotalGeralDespesasPorArea",#N/A,FALSE,"VinculosAccessEfetivo"}</definedName>
    <definedName name="____z8" localSheetId="9" hidden="1">{"TotalGeralDespesasPorArea",#N/A,FALSE,"VinculosAccessEfetivo"}</definedName>
    <definedName name="____z8" localSheetId="3" hidden="1">{"TotalGeralDespesasPorArea",#N/A,FALSE,"VinculosAccessEfetivo"}</definedName>
    <definedName name="____z8" localSheetId="8" hidden="1">{"TotalGeralDespesasPorArea",#N/A,FALSE,"VinculosAccessEfetivo"}</definedName>
    <definedName name="____z8" hidden="1">{"TotalGeralDespesasPorArea",#N/A,FALSE,"VinculosAccessEfetivo"}</definedName>
    <definedName name="____z9" localSheetId="9" hidden="1">{"TotalGeralDespesasPorArea",#N/A,FALSE,"VinculosAccessEfetivo"}</definedName>
    <definedName name="____z9" localSheetId="3" hidden="1">{"TotalGeralDespesasPorArea",#N/A,FALSE,"VinculosAccessEfetivo"}</definedName>
    <definedName name="____z9" localSheetId="8" hidden="1">{"TotalGeralDespesasPorArea",#N/A,FALSE,"VinculosAccessEfetivo"}</definedName>
    <definedName name="____z9" hidden="1">{"TotalGeralDespesasPorArea",#N/A,FALSE,"VinculosAccessEfetivo"}</definedName>
    <definedName name="___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B1" hidden="1">{#N/A,#N/A,FALSE,"LLAVE";#N/A,#N/A,FALSE,"EERR";#N/A,#N/A,FALSE,"ESP";#N/A,#N/A,FALSE,"EOAF";#N/A,#N/A,FALSE,"CASH";#N/A,#N/A,FALSE,"FINANZAS";#N/A,#N/A,FALSE,"DEUDA";#N/A,#N/A,FALSE,"INVERSION";#N/A,#N/A,FALSE,"PERSONAL"}</definedName>
    <definedName name="___bb1" localSheetId="9" hidden="1">{#N/A,#N/A,FALSE,"ENERGIA";#N/A,#N/A,FALSE,"PERDIDAS";#N/A,#N/A,FALSE,"CLIENTES";#N/A,#N/A,FALSE,"ESTADO";#N/A,#N/A,FALSE,"TECNICA"}</definedName>
    <definedName name="___bb1" localSheetId="3" hidden="1">{#N/A,#N/A,FALSE,"ENERGIA";#N/A,#N/A,FALSE,"PERDIDAS";#N/A,#N/A,FALSE,"CLIENTES";#N/A,#N/A,FALSE,"ESTADO";#N/A,#N/A,FALSE,"TECNICA"}</definedName>
    <definedName name="___bb1" localSheetId="8" hidden="1">{#N/A,#N/A,FALSE,"ENERGIA";#N/A,#N/A,FALSE,"PERDIDAS";#N/A,#N/A,FALSE,"CLIENTES";#N/A,#N/A,FALSE,"ESTADO";#N/A,#N/A,FALSE,"TECNICA"}</definedName>
    <definedName name="___bb1" hidden="1">{#N/A,#N/A,FALSE,"ENERGIA";#N/A,#N/A,FALSE,"PERDIDAS";#N/A,#N/A,FALSE,"CLIENTES";#N/A,#N/A,FALSE,"ESTADO";#N/A,#N/A,FALSE,"TECNICA"}</definedName>
    <definedName name="___bb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bb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bb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bbb1" hidden="1">{#N/A,#N/A,FALSE,"LLAVE";#N/A,#N/A,FALSE,"EERR";#N/A,#N/A,FALSE,"ESP";#N/A,#N/A,FALSE,"EOAF";#N/A,#N/A,FALSE,"CASH";#N/A,#N/A,FALSE,"FINANZAS";#N/A,#N/A,FALSE,"DEUDA";#N/A,#N/A,FALSE,"INVERSION";#N/A,#N/A,FALSE,"PERSONAL"}</definedName>
    <definedName name="___b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b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b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bx1" hidden="1">{#N/A,#N/A,FALSE,"LLAVE";#N/A,#N/A,FALSE,"EERR";#N/A,#N/A,FALSE,"ESP";#N/A,#N/A,FALSE,"EOAF";#N/A,#N/A,FALSE,"CASH";#N/A,#N/A,FALSE,"FINANZAS";#N/A,#N/A,FALSE,"DEUDA";#N/A,#N/A,FALSE,"INVERSION";#N/A,#N/A,FALSE,"PERSONAL"}</definedName>
    <definedName name="___CD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CD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CD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CD1" hidden="1">{#N/A,#N/A,FALSE,"LLAVE";#N/A,#N/A,FALSE,"EERR";#N/A,#N/A,FALSE,"ESP";#N/A,#N/A,FALSE,"EOAF";#N/A,#N/A,FALSE,"CASH";#N/A,#N/A,FALSE,"FINANZAS";#N/A,#N/A,FALSE,"DEUDA";#N/A,#N/A,FALSE,"INVERSION";#N/A,#N/A,FALSE,"PERSONAL"}</definedName>
    <definedName name="___cdi101">#REF!</definedName>
    <definedName name="___cdi2">#REF!</definedName>
    <definedName name="___cd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cd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cd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cdx1" hidden="1">{#N/A,#N/A,FALSE,"LLAVE";#N/A,#N/A,FALSE,"EERR";#N/A,#N/A,FALSE,"ESP";#N/A,#N/A,FALSE,"EOAF";#N/A,#N/A,FALSE,"CASH";#N/A,#N/A,FALSE,"FINANZAS";#N/A,#N/A,FALSE,"DEUDA";#N/A,#N/A,FALSE,"INVERSION";#N/A,#N/A,FALSE,"PERSONAL"}</definedName>
    <definedName name="___DAT1">#REF!</definedName>
    <definedName name="___DAT11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f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_df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_df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_df1" hidden="1">{#N/A,#N/A,FALSE,"LLAVE";#N/A,#N/A,FALSE,"EERR";#N/A,#N/A,FALSE,"ESP";#N/A,#N/A,FALSE,"EOAF";#N/A,#N/A,FALSE,"CASH";#N/A,#N/A,FALSE,"FINANZAS";#N/A,#N/A,FALSE,"DEUDA";#N/A,#N/A,FALSE,"INVERSION";#N/A,#N/A,FALSE,"PERSONAL"}</definedName>
    <definedName name="___e1" localSheetId="9" hidden="1">{#N/A,#N/A,FALSE,"ENERGIA";#N/A,#N/A,FALSE,"PERDIDAS";#N/A,#N/A,FALSE,"CLIENTES";#N/A,#N/A,FALSE,"ESTADO";#N/A,#N/A,FALSE,"TECNICA"}</definedName>
    <definedName name="___e1" localSheetId="3" hidden="1">{#N/A,#N/A,FALSE,"ENERGIA";#N/A,#N/A,FALSE,"PERDIDAS";#N/A,#N/A,FALSE,"CLIENTES";#N/A,#N/A,FALSE,"ESTADO";#N/A,#N/A,FALSE,"TECNICA"}</definedName>
    <definedName name="___e1" localSheetId="8" hidden="1">{#N/A,#N/A,FALSE,"ENERGIA";#N/A,#N/A,FALSE,"PERDIDAS";#N/A,#N/A,FALSE,"CLIENTES";#N/A,#N/A,FALSE,"ESTADO";#N/A,#N/A,FALSE,"TECNICA"}</definedName>
    <definedName name="___e1" hidden="1">{#N/A,#N/A,FALSE,"ENERGIA";#N/A,#N/A,FALSE,"PERDIDAS";#N/A,#N/A,FALSE,"CLIENTES";#N/A,#N/A,FALSE,"ESTADO";#N/A,#N/A,FALSE,"TECNICA"}</definedName>
    <definedName name="___E7777" localSheetId="9" hidden="1">{#N/A,#N/A,FALSE,"1321";#N/A,#N/A,FALSE,"1324";#N/A,#N/A,FALSE,"1333";#N/A,#N/A,FALSE,"1371"}</definedName>
    <definedName name="___E7777" localSheetId="3" hidden="1">{#N/A,#N/A,FALSE,"1321";#N/A,#N/A,FALSE,"1324";#N/A,#N/A,FALSE,"1333";#N/A,#N/A,FALSE,"1371"}</definedName>
    <definedName name="___E7777" localSheetId="8" hidden="1">{#N/A,#N/A,FALSE,"1321";#N/A,#N/A,FALSE,"1324";#N/A,#N/A,FALSE,"1333";#N/A,#N/A,FALSE,"1371"}</definedName>
    <definedName name="___E7777" hidden="1">{#N/A,#N/A,FALSE,"1321";#N/A,#N/A,FALSE,"1324";#N/A,#N/A,FALSE,"1333";#N/A,#N/A,FALSE,"1371"}</definedName>
    <definedName name="___ep1" localSheetId="9" hidden="1">{#N/A,#N/A,FALSE,"CONTROLE"}</definedName>
    <definedName name="___ep1" localSheetId="3" hidden="1">{#N/A,#N/A,FALSE,"CONTROLE"}</definedName>
    <definedName name="___ep1" localSheetId="8" hidden="1">{#N/A,#N/A,FALSE,"CONTROLE"}</definedName>
    <definedName name="___ep1" hidden="1">{#N/A,#N/A,FALSE,"CONTROLE"}</definedName>
    <definedName name="___fpp07" localSheetId="9" hidden="1">{"TotalGeralDespesasPorArea",#N/A,FALSE,"VinculosAccessEfetivo"}</definedName>
    <definedName name="___fpp07" localSheetId="3" hidden="1">{"TotalGeralDespesasPorArea",#N/A,FALSE,"VinculosAccessEfetivo"}</definedName>
    <definedName name="___fpp07" localSheetId="8" hidden="1">{"TotalGeralDespesasPorArea",#N/A,FALSE,"VinculosAccessEfetivo"}</definedName>
    <definedName name="___fpp07" hidden="1">{"TotalGeralDespesasPorArea",#N/A,FALSE,"VinculosAccessEfetivo"}</definedName>
    <definedName name="___FT08" hidden="1">"3OYHDJRF05V1IN1D1R6C32J5E"</definedName>
    <definedName name="___jan99" localSheetId="9" hidden="1">{"'Resumo Formação'!$A$1:$N$34"}</definedName>
    <definedName name="___jan99" localSheetId="3" hidden="1">{"'Resumo Formação'!$A$1:$N$34"}</definedName>
    <definedName name="___jan99" localSheetId="8" hidden="1">{"'Resumo Formação'!$A$1:$N$34"}</definedName>
    <definedName name="___jan99" hidden="1">{"'Resumo Formação'!$A$1:$N$34"}</definedName>
    <definedName name="___o022" localSheetId="9" hidden="1">{#N/A,#N/A,FALSE,"CONTROLE";#N/A,#N/A,FALSE,"CONTROLE"}</definedName>
    <definedName name="___o022" localSheetId="3" hidden="1">{#N/A,#N/A,FALSE,"CONTROLE";#N/A,#N/A,FALSE,"CONTROLE"}</definedName>
    <definedName name="___o022" localSheetId="8" hidden="1">{#N/A,#N/A,FALSE,"CONTROLE";#N/A,#N/A,FALSE,"CONTROLE"}</definedName>
    <definedName name="___o022" hidden="1">{#N/A,#N/A,FALSE,"CONTROLE";#N/A,#N/A,FALSE,"CONTROLE"}</definedName>
    <definedName name="___o023" localSheetId="9" hidden="1">{#N/A,#N/A,FALSE,"CONTROLE"}</definedName>
    <definedName name="___o023" localSheetId="3" hidden="1">{#N/A,#N/A,FALSE,"CONTROLE"}</definedName>
    <definedName name="___o023" localSheetId="8" hidden="1">{#N/A,#N/A,FALSE,"CONTROLE"}</definedName>
    <definedName name="___o023" hidden="1">{#N/A,#N/A,FALSE,"CONTROLE"}</definedName>
    <definedName name="___o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0" localSheetId="9" hidden="1">{"TotalGeralDespesasPorArea",#N/A,FALSE,"VinculosAccessEfetivo"}</definedName>
    <definedName name="___o10" localSheetId="3" hidden="1">{"TotalGeralDespesasPorArea",#N/A,FALSE,"VinculosAccessEfetivo"}</definedName>
    <definedName name="___o10" localSheetId="8" hidden="1">{"TotalGeralDespesasPorArea",#N/A,FALSE,"VinculosAccessEfetivo"}</definedName>
    <definedName name="___o10" hidden="1">{"TotalGeralDespesasPorArea",#N/A,FALSE,"VinculosAccessEfetivo"}</definedName>
    <definedName name="___o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3" localSheetId="9" hidden="1">{"TotalGeralDespesasPorArea",#N/A,FALSE,"VinculosAccessEfetivo"}</definedName>
    <definedName name="___o13" localSheetId="3" hidden="1">{"TotalGeralDespesasPorArea",#N/A,FALSE,"VinculosAccessEfetivo"}</definedName>
    <definedName name="___o13" localSheetId="8" hidden="1">{"TotalGeralDespesasPorArea",#N/A,FALSE,"VinculosAccessEfetivo"}</definedName>
    <definedName name="___o13" hidden="1">{"TotalGeralDespesasPorArea",#N/A,FALSE,"VinculosAccessEfetivo"}</definedName>
    <definedName name="___o14" localSheetId="9" hidden="1">{#N/A,#N/A,FALSE,"CONTROLE"}</definedName>
    <definedName name="___o14" localSheetId="3" hidden="1">{#N/A,#N/A,FALSE,"CONTROLE"}</definedName>
    <definedName name="___o14" localSheetId="8" hidden="1">{#N/A,#N/A,FALSE,"CONTROLE"}</definedName>
    <definedName name="___o14" hidden="1">{#N/A,#N/A,FALSE,"CONTROLE"}</definedName>
    <definedName name="___o15" localSheetId="9" hidden="1">{#N/A,#N/A,FALSE,"CONTROLE"}</definedName>
    <definedName name="___o15" localSheetId="3" hidden="1">{#N/A,#N/A,FALSE,"CONTROLE"}</definedName>
    <definedName name="___o15" localSheetId="8" hidden="1">{#N/A,#N/A,FALSE,"CONTROLE"}</definedName>
    <definedName name="___o15" hidden="1">{#N/A,#N/A,FALSE,"CONTROLE"}</definedName>
    <definedName name="___o16" localSheetId="9" hidden="1">{"TotalGeralDespesasPorArea",#N/A,FALSE,"VinculosAccessEfetivo"}</definedName>
    <definedName name="___o16" localSheetId="3" hidden="1">{"TotalGeralDespesasPorArea",#N/A,FALSE,"VinculosAccessEfetivo"}</definedName>
    <definedName name="___o16" localSheetId="8" hidden="1">{"TotalGeralDespesasPorArea",#N/A,FALSE,"VinculosAccessEfetivo"}</definedName>
    <definedName name="___o16" hidden="1">{"TotalGeralDespesasPorArea",#N/A,FALSE,"VinculosAccessEfetivo"}</definedName>
    <definedName name="___o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19" localSheetId="9" hidden="1">{#N/A,#N/A,FALSE,"CONTROLE"}</definedName>
    <definedName name="___o19" localSheetId="3" hidden="1">{#N/A,#N/A,FALSE,"CONTROLE"}</definedName>
    <definedName name="___o19" localSheetId="8" hidden="1">{#N/A,#N/A,FALSE,"CONTROLE"}</definedName>
    <definedName name="___o19" hidden="1">{#N/A,#N/A,FALSE,"CONTROLE"}</definedName>
    <definedName name="___o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1" localSheetId="9" hidden="1">{"TotalGeralDespesasPorArea",#N/A,FALSE,"VinculosAccessEfetivo"}</definedName>
    <definedName name="___o21" localSheetId="3" hidden="1">{"TotalGeralDespesasPorArea",#N/A,FALSE,"VinculosAccessEfetivo"}</definedName>
    <definedName name="___o21" localSheetId="8" hidden="1">{"TotalGeralDespesasPorArea",#N/A,FALSE,"VinculosAccessEfetivo"}</definedName>
    <definedName name="___o21" hidden="1">{"TotalGeralDespesasPorArea",#N/A,FALSE,"VinculosAccessEfetivo"}</definedName>
    <definedName name="___o24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4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4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4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5" localSheetId="9" hidden="1">{"TotalGeralDespesasPorArea",#N/A,FALSE,"VinculosAccessEfetivo"}</definedName>
    <definedName name="___o25" localSheetId="3" hidden="1">{"TotalGeralDespesasPorArea",#N/A,FALSE,"VinculosAccessEfetivo"}</definedName>
    <definedName name="___o25" localSheetId="8" hidden="1">{"TotalGeralDespesasPorArea",#N/A,FALSE,"VinculosAccessEfetivo"}</definedName>
    <definedName name="___o25" hidden="1">{"TotalGeralDespesasPorArea",#N/A,FALSE,"VinculosAccessEfetivo"}</definedName>
    <definedName name="___o26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6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6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6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28" localSheetId="9" hidden="1">{"TotalGeralDespesasPorArea",#N/A,FALSE,"VinculosAccessEfetivo"}</definedName>
    <definedName name="___o28" localSheetId="3" hidden="1">{"TotalGeralDespesasPorArea",#N/A,FALSE,"VinculosAccessEfetivo"}</definedName>
    <definedName name="___o28" localSheetId="8" hidden="1">{"TotalGeralDespesasPorArea",#N/A,FALSE,"VinculosAccessEfetivo"}</definedName>
    <definedName name="___o28" hidden="1">{"TotalGeralDespesasPorArea",#N/A,FALSE,"VinculosAccessEfetivo"}</definedName>
    <definedName name="___o29" localSheetId="9" hidden="1">{#N/A,#N/A,FALSE,"CONTROLE"}</definedName>
    <definedName name="___o29" localSheetId="3" hidden="1">{#N/A,#N/A,FALSE,"CONTROLE"}</definedName>
    <definedName name="___o29" localSheetId="8" hidden="1">{#N/A,#N/A,FALSE,"CONTROLE"}</definedName>
    <definedName name="___o29" hidden="1">{#N/A,#N/A,FALSE,"CONTROLE"}</definedName>
    <definedName name="___o3" localSheetId="9" hidden="1">{"TotalGeralDespesasPorArea",#N/A,FALSE,"VinculosAccessEfetivo"}</definedName>
    <definedName name="___o3" localSheetId="3" hidden="1">{"TotalGeralDespesasPorArea",#N/A,FALSE,"VinculosAccessEfetivo"}</definedName>
    <definedName name="___o3" localSheetId="8" hidden="1">{"TotalGeralDespesasPorArea",#N/A,FALSE,"VinculosAccessEfetivo"}</definedName>
    <definedName name="___o3" hidden="1">{"TotalGeralDespesasPorArea",#N/A,FALSE,"VinculosAccessEfetivo"}</definedName>
    <definedName name="___o30" localSheetId="9" hidden="1">{#N/A,#N/A,FALSE,"CONTROLE"}</definedName>
    <definedName name="___o30" localSheetId="3" hidden="1">{#N/A,#N/A,FALSE,"CONTROLE"}</definedName>
    <definedName name="___o30" localSheetId="8" hidden="1">{#N/A,#N/A,FALSE,"CONTROLE"}</definedName>
    <definedName name="___o30" hidden="1">{#N/A,#N/A,FALSE,"CONTROLE"}</definedName>
    <definedName name="___o3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3" localSheetId="9" hidden="1">{#N/A,#N/A,FALSE,"CONTROLE"}</definedName>
    <definedName name="___o33" localSheetId="3" hidden="1">{#N/A,#N/A,FALSE,"CONTROLE"}</definedName>
    <definedName name="___o33" localSheetId="8" hidden="1">{#N/A,#N/A,FALSE,"CONTROLE"}</definedName>
    <definedName name="___o33" hidden="1">{#N/A,#N/A,FALSE,"CONTROLE"}</definedName>
    <definedName name="___o34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4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4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4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5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5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5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5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o36" localSheetId="9" hidden="1">{"TotalGeralDespesasPorArea",#N/A,FALSE,"VinculosAccessEfetivo"}</definedName>
    <definedName name="___o36" localSheetId="3" hidden="1">{"TotalGeralDespesasPorArea",#N/A,FALSE,"VinculosAccessEfetivo"}</definedName>
    <definedName name="___o36" localSheetId="8" hidden="1">{"TotalGeralDespesasPorArea",#N/A,FALSE,"VinculosAccessEfetivo"}</definedName>
    <definedName name="___o36" hidden="1">{"TotalGeralDespesasPorArea",#N/A,FALSE,"VinculosAccessEfetivo"}</definedName>
    <definedName name="___o37" localSheetId="9" hidden="1">{#N/A,#N/A,FALSE,"CONTROLE";#N/A,#N/A,FALSE,"CONTROLE"}</definedName>
    <definedName name="___o37" localSheetId="3" hidden="1">{#N/A,#N/A,FALSE,"CONTROLE";#N/A,#N/A,FALSE,"CONTROLE"}</definedName>
    <definedName name="___o37" localSheetId="8" hidden="1">{#N/A,#N/A,FALSE,"CONTROLE";#N/A,#N/A,FALSE,"CONTROLE"}</definedName>
    <definedName name="___o37" hidden="1">{#N/A,#N/A,FALSE,"CONTROLE";#N/A,#N/A,FALSE,"CONTROLE"}</definedName>
    <definedName name="___o38" localSheetId="9" hidden="1">{#N/A,#N/A,FALSE,"CONTROLE"}</definedName>
    <definedName name="___o38" localSheetId="3" hidden="1">{#N/A,#N/A,FALSE,"CONTROLE"}</definedName>
    <definedName name="___o38" localSheetId="8" hidden="1">{#N/A,#N/A,FALSE,"CONTROLE"}</definedName>
    <definedName name="___o38" hidden="1">{#N/A,#N/A,FALSE,"CONTROLE"}</definedName>
    <definedName name="___o39" localSheetId="9" hidden="1">{"TotalGeralDespesasPorArea",#N/A,FALSE,"VinculosAccessEfetivo"}</definedName>
    <definedName name="___o39" localSheetId="3" hidden="1">{"TotalGeralDespesasPorArea",#N/A,FALSE,"VinculosAccessEfetivo"}</definedName>
    <definedName name="___o39" localSheetId="8" hidden="1">{"TotalGeralDespesasPorArea",#N/A,FALSE,"VinculosAccessEfetivo"}</definedName>
    <definedName name="___o39" hidden="1">{"TotalGeralDespesasPorArea",#N/A,FALSE,"VinculosAccessEfetivo"}</definedName>
    <definedName name="___o4" localSheetId="9" hidden="1">{"TotalGeralDespesasPorArea",#N/A,FALSE,"VinculosAccessEfetivo"}</definedName>
    <definedName name="___o4" localSheetId="3" hidden="1">{"TotalGeralDespesasPorArea",#N/A,FALSE,"VinculosAccessEfetivo"}</definedName>
    <definedName name="___o4" localSheetId="8" hidden="1">{"TotalGeralDespesasPorArea",#N/A,FALSE,"VinculosAccessEfetivo"}</definedName>
    <definedName name="___o4" hidden="1">{"TotalGeralDespesasPorArea",#N/A,FALSE,"VinculosAccessEfetivo"}</definedName>
    <definedName name="___o45" localSheetId="9" hidden="1">{"TotalGeralDespesasPorArea",#N/A,FALSE,"VinculosAccessEfetivo"}</definedName>
    <definedName name="___o45" localSheetId="3" hidden="1">{"TotalGeralDespesasPorArea",#N/A,FALSE,"VinculosAccessEfetivo"}</definedName>
    <definedName name="___o45" localSheetId="8" hidden="1">{"TotalGeralDespesasPorArea",#N/A,FALSE,"VinculosAccessEfetivo"}</definedName>
    <definedName name="___o45" hidden="1">{"TotalGeralDespesasPorArea",#N/A,FALSE,"VinculosAccessEfetivo"}</definedName>
    <definedName name="___o5" localSheetId="9" hidden="1">{"TotalGeralDespesasPorArea",#N/A,FALSE,"VinculosAccessEfetivo"}</definedName>
    <definedName name="___o5" localSheetId="3" hidden="1">{"TotalGeralDespesasPorArea",#N/A,FALSE,"VinculosAccessEfetivo"}</definedName>
    <definedName name="___o5" localSheetId="8" hidden="1">{"TotalGeralDespesasPorArea",#N/A,FALSE,"VinculosAccessEfetivo"}</definedName>
    <definedName name="___o5" hidden="1">{"TotalGeralDespesasPorArea",#N/A,FALSE,"VinculosAccessEfetivo"}</definedName>
    <definedName name="___o6" localSheetId="9" hidden="1">{"TotalGeralDespesasPorArea",#N/A,FALSE,"VinculosAccessEfetivo"}</definedName>
    <definedName name="___o6" localSheetId="3" hidden="1">{"TotalGeralDespesasPorArea",#N/A,FALSE,"VinculosAccessEfetivo"}</definedName>
    <definedName name="___o6" localSheetId="8" hidden="1">{"TotalGeralDespesasPorArea",#N/A,FALSE,"VinculosAccessEfetivo"}</definedName>
    <definedName name="___o6" hidden="1">{"TotalGeralDespesasPorArea",#N/A,FALSE,"VinculosAccessEfetivo"}</definedName>
    <definedName name="___o60" localSheetId="9" hidden="1">{"TotalGeralDespesasPorArea",#N/A,FALSE,"VinculosAccessEfetivo"}</definedName>
    <definedName name="___o60" localSheetId="3" hidden="1">{"TotalGeralDespesasPorArea",#N/A,FALSE,"VinculosAccessEfetivo"}</definedName>
    <definedName name="___o60" localSheetId="8" hidden="1">{"TotalGeralDespesasPorArea",#N/A,FALSE,"VinculosAccessEfetivo"}</definedName>
    <definedName name="___o60" hidden="1">{"TotalGeralDespesasPorArea",#N/A,FALSE,"VinculosAccessEfetivo"}</definedName>
    <definedName name="___o7" localSheetId="9" hidden="1">{"TotalGeralDespesasPorArea",#N/A,FALSE,"VinculosAccessEfetivo"}</definedName>
    <definedName name="___o7" localSheetId="3" hidden="1">{"TotalGeralDespesasPorArea",#N/A,FALSE,"VinculosAccessEfetivo"}</definedName>
    <definedName name="___o7" localSheetId="8" hidden="1">{"TotalGeralDespesasPorArea",#N/A,FALSE,"VinculosAccessEfetivo"}</definedName>
    <definedName name="___o7" hidden="1">{"TotalGeralDespesasPorArea",#N/A,FALSE,"VinculosAccessEfetivo"}</definedName>
    <definedName name="___o8" localSheetId="9" hidden="1">{"TotalGeralDespesasPorArea",#N/A,FALSE,"VinculosAccessEfetivo"}</definedName>
    <definedName name="___o8" localSheetId="3" hidden="1">{"TotalGeralDespesasPorArea",#N/A,FALSE,"VinculosAccessEfetivo"}</definedName>
    <definedName name="___o8" localSheetId="8" hidden="1">{"TotalGeralDespesasPorArea",#N/A,FALSE,"VinculosAccessEfetivo"}</definedName>
    <definedName name="___o8" hidden="1">{"TotalGeralDespesasPorArea",#N/A,FALSE,"VinculosAccessEfetivo"}</definedName>
    <definedName name="___o840" localSheetId="9" hidden="1">{"TotalGeralDespesasPorArea",#N/A,FALSE,"VinculosAccessEfetivo"}</definedName>
    <definedName name="___o840" localSheetId="3" hidden="1">{"TotalGeralDespesasPorArea",#N/A,FALSE,"VinculosAccessEfetivo"}</definedName>
    <definedName name="___o840" localSheetId="8" hidden="1">{"TotalGeralDespesasPorArea",#N/A,FALSE,"VinculosAccessEfetivo"}</definedName>
    <definedName name="___o840" hidden="1">{"TotalGeralDespesasPorArea",#N/A,FALSE,"VinculosAccessEfetivo"}</definedName>
    <definedName name="___o841" localSheetId="9" hidden="1">{"TotalGeralDespesasPorArea",#N/A,FALSE,"VinculosAccessEfetivo"}</definedName>
    <definedName name="___o841" localSheetId="3" hidden="1">{"TotalGeralDespesasPorArea",#N/A,FALSE,"VinculosAccessEfetivo"}</definedName>
    <definedName name="___o841" localSheetId="8" hidden="1">{"TotalGeralDespesasPorArea",#N/A,FALSE,"VinculosAccessEfetivo"}</definedName>
    <definedName name="___o841" hidden="1">{"TotalGeralDespesasPorArea",#N/A,FALSE,"VinculosAccessEfetivo"}</definedName>
    <definedName name="___o847" localSheetId="9" hidden="1">{"TotalGeralDespesasPorArea",#N/A,FALSE,"VinculosAccessEfetivo"}</definedName>
    <definedName name="___o847" localSheetId="3" hidden="1">{"TotalGeralDespesasPorArea",#N/A,FALSE,"VinculosAccessEfetivo"}</definedName>
    <definedName name="___o847" localSheetId="8" hidden="1">{"TotalGeralDespesasPorArea",#N/A,FALSE,"VinculosAccessEfetivo"}</definedName>
    <definedName name="___o847" hidden="1">{"TotalGeralDespesasPorArea",#N/A,FALSE,"VinculosAccessEfetivo"}</definedName>
    <definedName name="___o9" localSheetId="9" hidden="1">{"TotalGeralDespesasPorArea",#N/A,FALSE,"VinculosAccessEfetivo"}</definedName>
    <definedName name="___o9" localSheetId="3" hidden="1">{"TotalGeralDespesasPorArea",#N/A,FALSE,"VinculosAccessEfetivo"}</definedName>
    <definedName name="___o9" localSheetId="8" hidden="1">{"TotalGeralDespesasPorArea",#N/A,FALSE,"VinculosAccessEfetivo"}</definedName>
    <definedName name="___o9" hidden="1">{"TotalGeralDespesasPorArea",#N/A,FALSE,"VinculosAccessEfetivo"}</definedName>
    <definedName name="___p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0" localSheetId="9" hidden="1">{"TotalGeralDespesasPorArea",#N/A,FALSE,"VinculosAccessEfetivo"}</definedName>
    <definedName name="___p10" localSheetId="3" hidden="1">{"TotalGeralDespesasPorArea",#N/A,FALSE,"VinculosAccessEfetivo"}</definedName>
    <definedName name="___p10" localSheetId="8" hidden="1">{"TotalGeralDespesasPorArea",#N/A,FALSE,"VinculosAccessEfetivo"}</definedName>
    <definedName name="___p10" hidden="1">{"TotalGeralDespesasPorArea",#N/A,FALSE,"VinculosAccessEfetivo"}</definedName>
    <definedName name="___p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3" localSheetId="9" hidden="1">{"TotalGeralDespesasPorArea",#N/A,FALSE,"VinculosAccessEfetivo"}</definedName>
    <definedName name="___p13" localSheetId="3" hidden="1">{"TotalGeralDespesasPorArea",#N/A,FALSE,"VinculosAccessEfetivo"}</definedName>
    <definedName name="___p13" localSheetId="8" hidden="1">{"TotalGeralDespesasPorArea",#N/A,FALSE,"VinculosAccessEfetivo"}</definedName>
    <definedName name="___p13" hidden="1">{"TotalGeralDespesasPorArea",#N/A,FALSE,"VinculosAccessEfetivo"}</definedName>
    <definedName name="___p14" localSheetId="9" hidden="1">{#N/A,#N/A,FALSE,"CONTROLE"}</definedName>
    <definedName name="___p14" localSheetId="3" hidden="1">{#N/A,#N/A,FALSE,"CONTROLE"}</definedName>
    <definedName name="___p14" localSheetId="8" hidden="1">{#N/A,#N/A,FALSE,"CONTROLE"}</definedName>
    <definedName name="___p14" hidden="1">{#N/A,#N/A,FALSE,"CONTROLE"}</definedName>
    <definedName name="___p15" localSheetId="9" hidden="1">{#N/A,#N/A,FALSE,"CONTROLE"}</definedName>
    <definedName name="___p15" localSheetId="3" hidden="1">{#N/A,#N/A,FALSE,"CONTROLE"}</definedName>
    <definedName name="___p15" localSheetId="8" hidden="1">{#N/A,#N/A,FALSE,"CONTROLE"}</definedName>
    <definedName name="___p15" hidden="1">{#N/A,#N/A,FALSE,"CONTROLE"}</definedName>
    <definedName name="___p16" localSheetId="9" hidden="1">{"TotalGeralDespesasPorArea",#N/A,FALSE,"VinculosAccessEfetivo"}</definedName>
    <definedName name="___p16" localSheetId="3" hidden="1">{"TotalGeralDespesasPorArea",#N/A,FALSE,"VinculosAccessEfetivo"}</definedName>
    <definedName name="___p16" localSheetId="8" hidden="1">{"TotalGeralDespesasPorArea",#N/A,FALSE,"VinculosAccessEfetivo"}</definedName>
    <definedName name="___p16" hidden="1">{"TotalGeralDespesasPorArea",#N/A,FALSE,"VinculosAccessEfetivo"}</definedName>
    <definedName name="___p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19" localSheetId="9" hidden="1">{#N/A,#N/A,FALSE,"CONTROLE"}</definedName>
    <definedName name="___p19" localSheetId="3" hidden="1">{#N/A,#N/A,FALSE,"CONTROLE"}</definedName>
    <definedName name="___p19" localSheetId="8" hidden="1">{#N/A,#N/A,FALSE,"CONTROLE"}</definedName>
    <definedName name="___p19" hidden="1">{#N/A,#N/A,FALSE,"CONTROLE"}</definedName>
    <definedName name="___p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p21" localSheetId="9" hidden="1">{"TotalGeralDespesasPorArea",#N/A,FALSE,"VinculosAccessEfetivo"}</definedName>
    <definedName name="___p21" localSheetId="3" hidden="1">{"TotalGeralDespesasPorArea",#N/A,FALSE,"VinculosAccessEfetivo"}</definedName>
    <definedName name="___p21" localSheetId="8" hidden="1">{"TotalGeralDespesasPorArea",#N/A,FALSE,"VinculosAccessEfetivo"}</definedName>
    <definedName name="___p21" hidden="1">{"TotalGeralDespesasPorArea",#N/A,FALSE,"VinculosAccessEfetivo"}</definedName>
    <definedName name="___p22" localSheetId="9" hidden="1">{#N/A,#N/A,FALSE,"CONTROLE";#N/A,#N/A,FALSE,"CONTROLE"}</definedName>
    <definedName name="___p22" localSheetId="3" hidden="1">{#N/A,#N/A,FALSE,"CONTROLE";#N/A,#N/A,FALSE,"CONTROLE"}</definedName>
    <definedName name="___p22" localSheetId="8" hidden="1">{#N/A,#N/A,FALSE,"CONTROLE";#N/A,#N/A,FALSE,"CONTROLE"}</definedName>
    <definedName name="___p22" hidden="1">{#N/A,#N/A,FALSE,"CONTROLE";#N/A,#N/A,FALSE,"CONTROLE"}</definedName>
    <definedName name="___p23" localSheetId="9" hidden="1">{#N/A,#N/A,FALSE,"CONTROLE"}</definedName>
    <definedName name="___p23" localSheetId="3" hidden="1">{#N/A,#N/A,FALSE,"CONTROLE"}</definedName>
    <definedName name="___p23" localSheetId="8" hidden="1">{#N/A,#N/A,FALSE,"CONTROLE"}</definedName>
    <definedName name="___p23" hidden="1">{#N/A,#N/A,FALSE,"CONTROLE"}</definedName>
    <definedName name="___p3" localSheetId="9" hidden="1">{"TotalGeralDespesasPorArea",#N/A,FALSE,"VinculosAccessEfetivo"}</definedName>
    <definedName name="___p3" localSheetId="3" hidden="1">{"TotalGeralDespesasPorArea",#N/A,FALSE,"VinculosAccessEfetivo"}</definedName>
    <definedName name="___p3" localSheetId="8" hidden="1">{"TotalGeralDespesasPorArea",#N/A,FALSE,"VinculosAccessEfetivo"}</definedName>
    <definedName name="___p3" hidden="1">{"TotalGeralDespesasPorArea",#N/A,FALSE,"VinculosAccessEfetivo"}</definedName>
    <definedName name="___p4" localSheetId="9" hidden="1">{"TotalGeralDespesasPorArea",#N/A,FALSE,"VinculosAccessEfetivo"}</definedName>
    <definedName name="___p4" localSheetId="3" hidden="1">{"TotalGeralDespesasPorArea",#N/A,FALSE,"VinculosAccessEfetivo"}</definedName>
    <definedName name="___p4" localSheetId="8" hidden="1">{"TotalGeralDespesasPorArea",#N/A,FALSE,"VinculosAccessEfetivo"}</definedName>
    <definedName name="___p4" hidden="1">{"TotalGeralDespesasPorArea",#N/A,FALSE,"VinculosAccessEfetivo"}</definedName>
    <definedName name="___p5" localSheetId="9" hidden="1">{"TotalGeralDespesasPorArea",#N/A,FALSE,"VinculosAccessEfetivo"}</definedName>
    <definedName name="___p5" localSheetId="3" hidden="1">{"TotalGeralDespesasPorArea",#N/A,FALSE,"VinculosAccessEfetivo"}</definedName>
    <definedName name="___p5" localSheetId="8" hidden="1">{"TotalGeralDespesasPorArea",#N/A,FALSE,"VinculosAccessEfetivo"}</definedName>
    <definedName name="___p5" hidden="1">{"TotalGeralDespesasPorArea",#N/A,FALSE,"VinculosAccessEfetivo"}</definedName>
    <definedName name="___p6" localSheetId="9" hidden="1">{"TotalGeralDespesasPorArea",#N/A,FALSE,"VinculosAccessEfetivo"}</definedName>
    <definedName name="___p6" localSheetId="3" hidden="1">{"TotalGeralDespesasPorArea",#N/A,FALSE,"VinculosAccessEfetivo"}</definedName>
    <definedName name="___p6" localSheetId="8" hidden="1">{"TotalGeralDespesasPorArea",#N/A,FALSE,"VinculosAccessEfetivo"}</definedName>
    <definedName name="___p6" hidden="1">{"TotalGeralDespesasPorArea",#N/A,FALSE,"VinculosAccessEfetivo"}</definedName>
    <definedName name="___p7" localSheetId="9" hidden="1">{"TotalGeralDespesasPorArea",#N/A,FALSE,"VinculosAccessEfetivo"}</definedName>
    <definedName name="___p7" localSheetId="3" hidden="1">{"TotalGeralDespesasPorArea",#N/A,FALSE,"VinculosAccessEfetivo"}</definedName>
    <definedName name="___p7" localSheetId="8" hidden="1">{"TotalGeralDespesasPorArea",#N/A,FALSE,"VinculosAccessEfetivo"}</definedName>
    <definedName name="___p7" hidden="1">{"TotalGeralDespesasPorArea",#N/A,FALSE,"VinculosAccessEfetivo"}</definedName>
    <definedName name="___p8" localSheetId="9" hidden="1">{"TotalGeralDespesasPorArea",#N/A,FALSE,"VinculosAccessEfetivo"}</definedName>
    <definedName name="___p8" localSheetId="3" hidden="1">{"TotalGeralDespesasPorArea",#N/A,FALSE,"VinculosAccessEfetivo"}</definedName>
    <definedName name="___p8" localSheetId="8" hidden="1">{"TotalGeralDespesasPorArea",#N/A,FALSE,"VinculosAccessEfetivo"}</definedName>
    <definedName name="___p8" hidden="1">{"TotalGeralDespesasPorArea",#N/A,FALSE,"VinculosAccessEfetivo"}</definedName>
    <definedName name="___p9" localSheetId="9" hidden="1">{"TotalGeralDespesasPorArea",#N/A,FALSE,"VinculosAccessEfetivo"}</definedName>
    <definedName name="___p9" localSheetId="3" hidden="1">{"TotalGeralDespesasPorArea",#N/A,FALSE,"VinculosAccessEfetivo"}</definedName>
    <definedName name="___p9" localSheetId="8" hidden="1">{"TotalGeralDespesasPorArea",#N/A,FALSE,"VinculosAccessEfetivo"}</definedName>
    <definedName name="___p9" hidden="1">{"TotalGeralDespesasPorArea",#N/A,FALSE,"VinculosAccessEfetivo"}</definedName>
    <definedName name="___r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r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r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r2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r2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r2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r2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r3" localSheetId="9" hidden="1">{"vista1",#N/A,FALSE,"Tarifas_Teoricas_May_97";"vista2",#N/A,FALSE,"Tarifas_Teoricas_May_97";"vista1",#N/A,FALSE,"Tarifas_Barra_May_97";"vista2",#N/A,FALSE,"Tarifas_Barra_May_97"}</definedName>
    <definedName name="___r3" localSheetId="3" hidden="1">{"vista1",#N/A,FALSE,"Tarifas_Teoricas_May_97";"vista2",#N/A,FALSE,"Tarifas_Teoricas_May_97";"vista1",#N/A,FALSE,"Tarifas_Barra_May_97";"vista2",#N/A,FALSE,"Tarifas_Barra_May_97"}</definedName>
    <definedName name="___r3" localSheetId="8" hidden="1">{"vista1",#N/A,FALSE,"Tarifas_Teoricas_May_97";"vista2",#N/A,FALSE,"Tarifas_Teoricas_May_97";"vista1",#N/A,FALSE,"Tarifas_Barra_May_97";"vista2",#N/A,FALSE,"Tarifas_Barra_May_97"}</definedName>
    <definedName name="___r3" hidden="1">{"vista1",#N/A,FALSE,"Tarifas_Teoricas_May_97";"vista2",#N/A,FALSE,"Tarifas_Teoricas_May_97";"vista1",#N/A,FALSE,"Tarifas_Barra_May_97";"vista2",#N/A,FALSE,"Tarifas_Barra_May_97"}</definedName>
    <definedName name="___RES96">#REF!</definedName>
    <definedName name="___T2" localSheetId="9" hidden="1">{#N/A,#N/A,FALSE,"1321";#N/A,#N/A,FALSE,"1324";#N/A,#N/A,FALSE,"1333";#N/A,#N/A,FALSE,"1371"}</definedName>
    <definedName name="___T2" localSheetId="3" hidden="1">{#N/A,#N/A,FALSE,"1321";#N/A,#N/A,FALSE,"1324";#N/A,#N/A,FALSE,"1333";#N/A,#N/A,FALSE,"1371"}</definedName>
    <definedName name="___T2" localSheetId="8" hidden="1">{#N/A,#N/A,FALSE,"1321";#N/A,#N/A,FALSE,"1324";#N/A,#N/A,FALSE,"1333";#N/A,#N/A,FALSE,"1371"}</definedName>
    <definedName name="___T2" hidden="1">{#N/A,#N/A,FALSE,"1321";#N/A,#N/A,FALSE,"1324";#N/A,#N/A,FALSE,"1333";#N/A,#N/A,FALSE,"1371"}</definedName>
    <definedName name="___TAB2">#REF!</definedName>
    <definedName name="___TF2" localSheetId="9" hidden="1">#REF!,#REF!</definedName>
    <definedName name="___TF2" localSheetId="3" hidden="1">#REF!,#REF!</definedName>
    <definedName name="___TF2" localSheetId="8" hidden="1">#REF!,#REF!</definedName>
    <definedName name="___TF2" hidden="1">#REF!,#REF!</definedName>
    <definedName name="___TF2222" localSheetId="9" hidden="1">#REF!</definedName>
    <definedName name="___TF2222" localSheetId="3" hidden="1">#REF!</definedName>
    <definedName name="___TF2222" localSheetId="8" hidden="1">#REF!</definedName>
    <definedName name="___TF2222" hidden="1">#REF!</definedName>
    <definedName name="___v1" localSheetId="9">#REF!:___L4800C5</definedName>
    <definedName name="___v1" localSheetId="3">#REF!:___L4800C5</definedName>
    <definedName name="___v1" localSheetId="12">#REF!:___L4800C5</definedName>
    <definedName name="___v1" localSheetId="11">#REF!:___L4800C5</definedName>
    <definedName name="___v1" localSheetId="8">#REF!:___L4800C5</definedName>
    <definedName name="___v1">#REF!:___L4800C5</definedName>
    <definedName name="___xx1" localSheetId="9" hidden="1">#REF!,#REF!</definedName>
    <definedName name="___xx1" localSheetId="3" hidden="1">#REF!,#REF!</definedName>
    <definedName name="___xx1" localSheetId="8" hidden="1">#REF!,#REF!</definedName>
    <definedName name="___xx1" hidden="1">#REF!,#REF!</definedName>
    <definedName name="___yh7" localSheetId="9" hidden="1">{#N/A,#N/A,FALSE,"CONTROLE";#N/A,#N/A,FALSE,"CONTROLE"}</definedName>
    <definedName name="___yh7" localSheetId="3" hidden="1">{#N/A,#N/A,FALSE,"CONTROLE";#N/A,#N/A,FALSE,"CONTROLE"}</definedName>
    <definedName name="___yh7" localSheetId="8" hidden="1">{#N/A,#N/A,FALSE,"CONTROLE";#N/A,#N/A,FALSE,"CONTROLE"}</definedName>
    <definedName name="___yh7" hidden="1">{#N/A,#N/A,FALSE,"CONTROLE";#N/A,#N/A,FALSE,"CONTROLE"}</definedName>
    <definedName name="___z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0" localSheetId="9" hidden="1">{"TotalGeralDespesasPorArea",#N/A,FALSE,"VinculosAccessEfetivo"}</definedName>
    <definedName name="___z10" localSheetId="3" hidden="1">{"TotalGeralDespesasPorArea",#N/A,FALSE,"VinculosAccessEfetivo"}</definedName>
    <definedName name="___z10" localSheetId="8" hidden="1">{"TotalGeralDespesasPorArea",#N/A,FALSE,"VinculosAccessEfetivo"}</definedName>
    <definedName name="___z10" hidden="1">{"TotalGeralDespesasPorArea",#N/A,FALSE,"VinculosAccessEfetivo"}</definedName>
    <definedName name="___z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3" localSheetId="9" hidden="1">{"TotalGeralDespesasPorArea",#N/A,FALSE,"VinculosAccessEfetivo"}</definedName>
    <definedName name="___z13" localSheetId="3" hidden="1">{"TotalGeralDespesasPorArea",#N/A,FALSE,"VinculosAccessEfetivo"}</definedName>
    <definedName name="___z13" localSheetId="8" hidden="1">{"TotalGeralDespesasPorArea",#N/A,FALSE,"VinculosAccessEfetivo"}</definedName>
    <definedName name="___z13" hidden="1">{"TotalGeralDespesasPorArea",#N/A,FALSE,"VinculosAccessEfetivo"}</definedName>
    <definedName name="___z14" localSheetId="9" hidden="1">{#N/A,#N/A,FALSE,"CONTROLE"}</definedName>
    <definedName name="___z14" localSheetId="3" hidden="1">{#N/A,#N/A,FALSE,"CONTROLE"}</definedName>
    <definedName name="___z14" localSheetId="8" hidden="1">{#N/A,#N/A,FALSE,"CONTROLE"}</definedName>
    <definedName name="___z14" hidden="1">{#N/A,#N/A,FALSE,"CONTROLE"}</definedName>
    <definedName name="___z15" localSheetId="9" hidden="1">{#N/A,#N/A,FALSE,"CONTROLE"}</definedName>
    <definedName name="___z15" localSheetId="3" hidden="1">{#N/A,#N/A,FALSE,"CONTROLE"}</definedName>
    <definedName name="___z15" localSheetId="8" hidden="1">{#N/A,#N/A,FALSE,"CONTROLE"}</definedName>
    <definedName name="___z15" hidden="1">{#N/A,#N/A,FALSE,"CONTROLE"}</definedName>
    <definedName name="___z16" localSheetId="9" hidden="1">{"TotalGeralDespesasPorArea",#N/A,FALSE,"VinculosAccessEfetivo"}</definedName>
    <definedName name="___z16" localSheetId="3" hidden="1">{"TotalGeralDespesasPorArea",#N/A,FALSE,"VinculosAccessEfetivo"}</definedName>
    <definedName name="___z16" localSheetId="8" hidden="1">{"TotalGeralDespesasPorArea",#N/A,FALSE,"VinculosAccessEfetivo"}</definedName>
    <definedName name="___z16" hidden="1">{"TotalGeralDespesasPorArea",#N/A,FALSE,"VinculosAccessEfetivo"}</definedName>
    <definedName name="___z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19" localSheetId="9" hidden="1">{#N/A,#N/A,FALSE,"CONTROLE"}</definedName>
    <definedName name="___z19" localSheetId="3" hidden="1">{#N/A,#N/A,FALSE,"CONTROLE"}</definedName>
    <definedName name="___z19" localSheetId="8" hidden="1">{#N/A,#N/A,FALSE,"CONTROLE"}</definedName>
    <definedName name="___z19" hidden="1">{#N/A,#N/A,FALSE,"CONTROLE"}</definedName>
    <definedName name="___z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_z21" localSheetId="9" hidden="1">{"TotalGeralDespesasPorArea",#N/A,FALSE,"VinculosAccessEfetivo"}</definedName>
    <definedName name="___z21" localSheetId="3" hidden="1">{"TotalGeralDespesasPorArea",#N/A,FALSE,"VinculosAccessEfetivo"}</definedName>
    <definedName name="___z21" localSheetId="8" hidden="1">{"TotalGeralDespesasPorArea",#N/A,FALSE,"VinculosAccessEfetivo"}</definedName>
    <definedName name="___z21" hidden="1">{"TotalGeralDespesasPorArea",#N/A,FALSE,"VinculosAccessEfetivo"}</definedName>
    <definedName name="___z22" localSheetId="9" hidden="1">{#N/A,#N/A,FALSE,"CONTROLE";#N/A,#N/A,FALSE,"CONTROLE"}</definedName>
    <definedName name="___z22" localSheetId="3" hidden="1">{#N/A,#N/A,FALSE,"CONTROLE";#N/A,#N/A,FALSE,"CONTROLE"}</definedName>
    <definedName name="___z22" localSheetId="8" hidden="1">{#N/A,#N/A,FALSE,"CONTROLE";#N/A,#N/A,FALSE,"CONTROLE"}</definedName>
    <definedName name="___z22" hidden="1">{#N/A,#N/A,FALSE,"CONTROLE";#N/A,#N/A,FALSE,"CONTROLE"}</definedName>
    <definedName name="___z23" localSheetId="9" hidden="1">{#N/A,#N/A,FALSE,"CONTROLE"}</definedName>
    <definedName name="___z23" localSheetId="3" hidden="1">{#N/A,#N/A,FALSE,"CONTROLE"}</definedName>
    <definedName name="___z23" localSheetId="8" hidden="1">{#N/A,#N/A,FALSE,"CONTROLE"}</definedName>
    <definedName name="___z23" hidden="1">{#N/A,#N/A,FALSE,"CONTROLE"}</definedName>
    <definedName name="___z3" localSheetId="9" hidden="1">{"TotalGeralDespesasPorArea",#N/A,FALSE,"VinculosAccessEfetivo"}</definedName>
    <definedName name="___z3" localSheetId="3" hidden="1">{"TotalGeralDespesasPorArea",#N/A,FALSE,"VinculosAccessEfetivo"}</definedName>
    <definedName name="___z3" localSheetId="8" hidden="1">{"TotalGeralDespesasPorArea",#N/A,FALSE,"VinculosAccessEfetivo"}</definedName>
    <definedName name="___z3" hidden="1">{"TotalGeralDespesasPorArea",#N/A,FALSE,"VinculosAccessEfetivo"}</definedName>
    <definedName name="___z4" localSheetId="9" hidden="1">{"TotalGeralDespesasPorArea",#N/A,FALSE,"VinculosAccessEfetivo"}</definedName>
    <definedName name="___z4" localSheetId="3" hidden="1">{"TotalGeralDespesasPorArea",#N/A,FALSE,"VinculosAccessEfetivo"}</definedName>
    <definedName name="___z4" localSheetId="8" hidden="1">{"TotalGeralDespesasPorArea",#N/A,FALSE,"VinculosAccessEfetivo"}</definedName>
    <definedName name="___z4" hidden="1">{"TotalGeralDespesasPorArea",#N/A,FALSE,"VinculosAccessEfetivo"}</definedName>
    <definedName name="___z5" localSheetId="9" hidden="1">{"TotalGeralDespesasPorArea",#N/A,FALSE,"VinculosAccessEfetivo"}</definedName>
    <definedName name="___z5" localSheetId="3" hidden="1">{"TotalGeralDespesasPorArea",#N/A,FALSE,"VinculosAccessEfetivo"}</definedName>
    <definedName name="___z5" localSheetId="8" hidden="1">{"TotalGeralDespesasPorArea",#N/A,FALSE,"VinculosAccessEfetivo"}</definedName>
    <definedName name="___z5" hidden="1">{"TotalGeralDespesasPorArea",#N/A,FALSE,"VinculosAccessEfetivo"}</definedName>
    <definedName name="___z6" localSheetId="9" hidden="1">{"TotalGeralDespesasPorArea",#N/A,FALSE,"VinculosAccessEfetivo"}</definedName>
    <definedName name="___z6" localSheetId="3" hidden="1">{"TotalGeralDespesasPorArea",#N/A,FALSE,"VinculosAccessEfetivo"}</definedName>
    <definedName name="___z6" localSheetId="8" hidden="1">{"TotalGeralDespesasPorArea",#N/A,FALSE,"VinculosAccessEfetivo"}</definedName>
    <definedName name="___z6" hidden="1">{"TotalGeralDespesasPorArea",#N/A,FALSE,"VinculosAccessEfetivo"}</definedName>
    <definedName name="___z7" localSheetId="9" hidden="1">{"TotalGeralDespesasPorArea",#N/A,FALSE,"VinculosAccessEfetivo"}</definedName>
    <definedName name="___z7" localSheetId="3" hidden="1">{"TotalGeralDespesasPorArea",#N/A,FALSE,"VinculosAccessEfetivo"}</definedName>
    <definedName name="___z7" localSheetId="8" hidden="1">{"TotalGeralDespesasPorArea",#N/A,FALSE,"VinculosAccessEfetivo"}</definedName>
    <definedName name="___z7" hidden="1">{"TotalGeralDespesasPorArea",#N/A,FALSE,"VinculosAccessEfetivo"}</definedName>
    <definedName name="___z8" localSheetId="9" hidden="1">{"TotalGeralDespesasPorArea",#N/A,FALSE,"VinculosAccessEfetivo"}</definedName>
    <definedName name="___z8" localSheetId="3" hidden="1">{"TotalGeralDespesasPorArea",#N/A,FALSE,"VinculosAccessEfetivo"}</definedName>
    <definedName name="___z8" localSheetId="8" hidden="1">{"TotalGeralDespesasPorArea",#N/A,FALSE,"VinculosAccessEfetivo"}</definedName>
    <definedName name="___z8" hidden="1">{"TotalGeralDespesasPorArea",#N/A,FALSE,"VinculosAccessEfetivo"}</definedName>
    <definedName name="___z9" localSheetId="9" hidden="1">{"TotalGeralDespesasPorArea",#N/A,FALSE,"VinculosAccessEfetivo"}</definedName>
    <definedName name="___z9" localSheetId="3" hidden="1">{"TotalGeralDespesasPorArea",#N/A,FALSE,"VinculosAccessEfetivo"}</definedName>
    <definedName name="___z9" localSheetId="8" hidden="1">{"TotalGeralDespesasPorArea",#N/A,FALSE,"VinculosAccessEfetivo"}</definedName>
    <definedName name="___z9" hidden="1">{"TotalGeralDespesasPorArea",#N/A,FALSE,"VinculosAccessEfetivo"}</definedName>
    <definedName name="__123Graph_A" hidden="1">#REF!</definedName>
    <definedName name="__123Graph_ACOMPARA" hidden="1">#REF!</definedName>
    <definedName name="__123Graph_ACONSMED" hidden="1">#REF!</definedName>
    <definedName name="__123Graph_ACURRENT" hidden="1">#REF!</definedName>
    <definedName name="__123Graph_AINDMES" hidden="1">#REF!</definedName>
    <definedName name="__123Graph_AJUN95" localSheetId="9" hidden="1">#REF!</definedName>
    <definedName name="__123Graph_AJUN95" localSheetId="3" hidden="1">#REF!</definedName>
    <definedName name="__123Graph_AJUN95" localSheetId="8" hidden="1">#REF!</definedName>
    <definedName name="__123Graph_AJUN95" hidden="1">#REF!</definedName>
    <definedName name="__123Graph_AMARGINS" localSheetId="3" hidden="1">#REF!</definedName>
    <definedName name="__123Graph_AMARGINS" localSheetId="8" hidden="1">#REF!</definedName>
    <definedName name="__123Graph_AMARGINS" hidden="1">#REF!</definedName>
    <definedName name="__123Graph_AMAT95" localSheetId="3" hidden="1">#REF!</definedName>
    <definedName name="__123Graph_AMAT95" localSheetId="8" hidden="1">#REF!</definedName>
    <definedName name="__123Graph_AMAT95" hidden="1">#REF!</definedName>
    <definedName name="__123Graph_AMERC" hidden="1">#REF!</definedName>
    <definedName name="__123Graph_APREVRCOM" localSheetId="9" hidden="1">#REF!</definedName>
    <definedName name="__123Graph_APREVRCOM" localSheetId="3" hidden="1">#REF!</definedName>
    <definedName name="__123Graph_APREVRCOM" localSheetId="8" hidden="1">#REF!</definedName>
    <definedName name="__123Graph_APREVRCOM" hidden="1">#REF!</definedName>
    <definedName name="__123Graph_APREVREALI" localSheetId="3" hidden="1">#REF!</definedName>
    <definedName name="__123Graph_APREVREALI" localSheetId="8" hidden="1">#REF!</definedName>
    <definedName name="__123Graph_APREVREALI" hidden="1">#REF!</definedName>
    <definedName name="__123Graph_APREVRIND" localSheetId="3" hidden="1">#REF!</definedName>
    <definedName name="__123Graph_APREVRIND" localSheetId="8" hidden="1">#REF!</definedName>
    <definedName name="__123Graph_APREVRIND" hidden="1">#REF!</definedName>
    <definedName name="__123Graph_APREVROUT" localSheetId="3" hidden="1">#REF!</definedName>
    <definedName name="__123Graph_APREVROUT" localSheetId="8" hidden="1">#REF!</definedName>
    <definedName name="__123Graph_APREVROUT" hidden="1">#REF!</definedName>
    <definedName name="__123Graph_APREVRRES" localSheetId="9" hidden="1">#REF!</definedName>
    <definedName name="__123Graph_APREVRRES" localSheetId="3" hidden="1">#REF!</definedName>
    <definedName name="__123Graph_APREVRRES" localSheetId="8" hidden="1">#REF!</definedName>
    <definedName name="__123Graph_APREVRRES" hidden="1">#REF!</definedName>
    <definedName name="__123Graph_APREVRTOT" localSheetId="3" hidden="1">#REF!</definedName>
    <definedName name="__123Graph_APREVRTOT" localSheetId="8" hidden="1">#REF!</definedName>
    <definedName name="__123Graph_APREVRTOT" hidden="1">#REF!</definedName>
    <definedName name="__123Graph_ARESFIN" hidden="1">#REF!</definedName>
    <definedName name="__123Graph_AUSS" hidden="1">#REF!</definedName>
    <definedName name="__123Graph_AYTD" localSheetId="9" hidden="1">#REF!</definedName>
    <definedName name="__123Graph_AYTD" localSheetId="3" hidden="1">#REF!</definedName>
    <definedName name="__123Graph_AYTD" localSheetId="8" hidden="1">#REF!</definedName>
    <definedName name="__123Graph_AYTD" hidden="1">#REF!</definedName>
    <definedName name="__123Graph_AYTD92" localSheetId="9" hidden="1">#REF!</definedName>
    <definedName name="__123Graph_AYTD92" localSheetId="3" hidden="1">#REF!</definedName>
    <definedName name="__123Graph_AYTD92" localSheetId="8" hidden="1">#REF!</definedName>
    <definedName name="__123Graph_AYTD92" hidden="1">#REF!</definedName>
    <definedName name="__123Graph_AYTDSALES" localSheetId="9" hidden="1">#REF!</definedName>
    <definedName name="__123Graph_AYTDSALES" localSheetId="3" hidden="1">#REF!</definedName>
    <definedName name="__123Graph_AYTDSALES" localSheetId="8" hidden="1">#REF!</definedName>
    <definedName name="__123Graph_AYTDSALES" hidden="1">#REF!</definedName>
    <definedName name="__123Graph_B" localSheetId="3" hidden="1">#REF!</definedName>
    <definedName name="__123Graph_B" localSheetId="8" hidden="1">#REF!</definedName>
    <definedName name="__123Graph_B" hidden="1">#REF!</definedName>
    <definedName name="__123Graph_BCOMPARA" localSheetId="3" hidden="1">#REF!</definedName>
    <definedName name="__123Graph_BCOMPARA" localSheetId="8" hidden="1">#REF!</definedName>
    <definedName name="__123Graph_BCOMPARA" hidden="1">#REF!</definedName>
    <definedName name="__123Graph_BINDMES" hidden="1">#REF!</definedName>
    <definedName name="__123Graph_BJUN95" localSheetId="9" hidden="1">#REF!</definedName>
    <definedName name="__123Graph_BJUN95" localSheetId="3" hidden="1">#REF!</definedName>
    <definedName name="__123Graph_BJUN95" localSheetId="8" hidden="1">#REF!</definedName>
    <definedName name="__123Graph_BJUN95" hidden="1">#REF!</definedName>
    <definedName name="__123Graph_BMARGINS" localSheetId="3" hidden="1">#REF!</definedName>
    <definedName name="__123Graph_BMARGINS" localSheetId="8" hidden="1">#REF!</definedName>
    <definedName name="__123Graph_BMARGINS" hidden="1">#REF!</definedName>
    <definedName name="__123Graph_BMAT95" localSheetId="3" hidden="1">#REF!</definedName>
    <definedName name="__123Graph_BMAT95" localSheetId="8" hidden="1">#REF!</definedName>
    <definedName name="__123Graph_BMAT95" hidden="1">#REF!</definedName>
    <definedName name="__123Graph_BMERC" hidden="1">#REF!</definedName>
    <definedName name="__123Graph_BPREVREALI" localSheetId="9" hidden="1">#REF!</definedName>
    <definedName name="__123Graph_BPREVREALI" localSheetId="3" hidden="1">#REF!</definedName>
    <definedName name="__123Graph_BPREVREALI" localSheetId="8" hidden="1">#REF!</definedName>
    <definedName name="__123Graph_BPREVREALI" hidden="1">#REF!</definedName>
    <definedName name="__123Graph_BRESFIN" hidden="1">#REF!</definedName>
    <definedName name="__123Graph_C" hidden="1">#REF!</definedName>
    <definedName name="__123Graph_CINDMES" hidden="1">#REF!</definedName>
    <definedName name="__123Graph_CMAT95" localSheetId="9" hidden="1">#REF!</definedName>
    <definedName name="__123Graph_CMAT95" localSheetId="3" hidden="1">#REF!</definedName>
    <definedName name="__123Graph_CMAT95" localSheetId="8" hidden="1">#REF!</definedName>
    <definedName name="__123Graph_CMAT95" hidden="1">#REF!</definedName>
    <definedName name="__123Graph_CMERC" hidden="1">#REF!</definedName>
    <definedName name="__123Graph_CPREVREALI" localSheetId="9" hidden="1">#REF!</definedName>
    <definedName name="__123Graph_CPREVREALI" localSheetId="3" hidden="1">#REF!</definedName>
    <definedName name="__123Graph_CPREVREALI" localSheetId="8" hidden="1">#REF!</definedName>
    <definedName name="__123Graph_CPREVREALI" hidden="1">#REF!</definedName>
    <definedName name="__123Graph_CRESFIN" hidden="1">#REF!</definedName>
    <definedName name="__123Graph_D" localSheetId="9" hidden="1">#REF!</definedName>
    <definedName name="__123Graph_D" localSheetId="3" hidden="1">#REF!</definedName>
    <definedName name="__123Graph_D" localSheetId="8" hidden="1">#REF!</definedName>
    <definedName name="__123Graph_D" hidden="1">#REF!</definedName>
    <definedName name="__123Graph_DCOMPARA" localSheetId="3" hidden="1">#REF!</definedName>
    <definedName name="__123Graph_DCOMPARA" localSheetId="8" hidden="1">#REF!</definedName>
    <definedName name="__123Graph_DCOMPARA" hidden="1">#REF!</definedName>
    <definedName name="__123Graph_DINDMES" hidden="1">#REF!</definedName>
    <definedName name="__123Graph_DPREVREALI" localSheetId="9" hidden="1">#REF!</definedName>
    <definedName name="__123Graph_DPREVREALI" localSheetId="3" hidden="1">#REF!</definedName>
    <definedName name="__123Graph_DPREVREALI" localSheetId="8" hidden="1">#REF!</definedName>
    <definedName name="__123Graph_DPREVREALI" hidden="1">#REF!</definedName>
    <definedName name="__123Graph_E" hidden="1">#REF!</definedName>
    <definedName name="__123Graph_EPREVREALI" localSheetId="9" hidden="1">#REF!</definedName>
    <definedName name="__123Graph_EPREVREALI" localSheetId="3" hidden="1">#REF!</definedName>
    <definedName name="__123Graph_EPREVREALI" localSheetId="8" hidden="1">#REF!</definedName>
    <definedName name="__123Graph_EPREVREALI" hidden="1">#REF!</definedName>
    <definedName name="__123Graph_EYTD" localSheetId="9" hidden="1">#REF!</definedName>
    <definedName name="__123Graph_EYTD" localSheetId="3" hidden="1">#REF!</definedName>
    <definedName name="__123Graph_EYTD" localSheetId="8" hidden="1">#REF!</definedName>
    <definedName name="__123Graph_EYTD" hidden="1">#REF!</definedName>
    <definedName name="__123Graph_EYTD92" localSheetId="9" hidden="1">#REF!</definedName>
    <definedName name="__123Graph_EYTD92" localSheetId="3" hidden="1">#REF!</definedName>
    <definedName name="__123Graph_EYTD92" hidden="1">#REF!</definedName>
    <definedName name="__123Graph_F" localSheetId="9" hidden="1">#REF!</definedName>
    <definedName name="__123Graph_F" localSheetId="3" hidden="1">#REF!</definedName>
    <definedName name="__123Graph_F" localSheetId="8" hidden="1">#REF!</definedName>
    <definedName name="__123Graph_F" hidden="1">#REF!</definedName>
    <definedName name="__123Graph_FCOMPARA" localSheetId="3" hidden="1">#REF!</definedName>
    <definedName name="__123Graph_FCOMPARA" localSheetId="8" hidden="1">#REF!</definedName>
    <definedName name="__123Graph_FCOMPARA" hidden="1">#REF!</definedName>
    <definedName name="__123Graph_LBL_A" localSheetId="3" hidden="1">#REF!</definedName>
    <definedName name="__123Graph_LBL_A" localSheetId="8" hidden="1">#REF!</definedName>
    <definedName name="__123Graph_LBL_A" hidden="1">#REF!</definedName>
    <definedName name="__123Graph_LBL_AYTD" localSheetId="3" hidden="1">#REF!</definedName>
    <definedName name="__123Graph_LBL_AYTD" localSheetId="8" hidden="1">#REF!</definedName>
    <definedName name="__123Graph_LBL_AYTD" hidden="1">#REF!</definedName>
    <definedName name="__123Graph_LBL_AYTD92" localSheetId="3" hidden="1">#REF!</definedName>
    <definedName name="__123Graph_LBL_AYTD92" localSheetId="8" hidden="1">#REF!</definedName>
    <definedName name="__123Graph_LBL_AYTD92" hidden="1">#REF!</definedName>
    <definedName name="__123Graph_LBL_B" localSheetId="3" hidden="1">#REF!</definedName>
    <definedName name="__123Graph_LBL_B" localSheetId="8" hidden="1">#REF!</definedName>
    <definedName name="__123Graph_LBL_B" hidden="1">#REF!</definedName>
    <definedName name="__123Graph_LBL_BYTD" hidden="1">#REF!</definedName>
    <definedName name="__123Graph_LBL_BYTD92" hidden="1">#REF!</definedName>
    <definedName name="__123Graph_LBL_C" hidden="1">#REF!</definedName>
    <definedName name="__123Graph_LBL_CYTD" hidden="1">#REF!</definedName>
    <definedName name="__123Graph_LBL_CYTD92" hidden="1">#REF!</definedName>
    <definedName name="__123Graph_LBL_D" hidden="1">#REF!</definedName>
    <definedName name="__123Graph_LBL_DYTD" hidden="1">#REF!</definedName>
    <definedName name="__123Graph_LBL_DYTD92" hidden="1">#REF!</definedName>
    <definedName name="__123Graph_LBL_E" hidden="1">#REF!</definedName>
    <definedName name="__123Graph_LBL_EYTD" hidden="1">#REF!</definedName>
    <definedName name="__123Graph_LBL_EYTD92" hidden="1">#REF!</definedName>
    <definedName name="__123Graph_LBL_F" hidden="1">#REF!</definedName>
    <definedName name="__123Graph_LBL_FYTD" hidden="1">#REF!</definedName>
    <definedName name="__123Graph_LBL_FYTD92" hidden="1">#REF!</definedName>
    <definedName name="__123Graph_X" localSheetId="3" hidden="1">#REF!</definedName>
    <definedName name="__123Graph_X" hidden="1">#REF!</definedName>
    <definedName name="__123Graph_XCONSMED" hidden="1">#REF!</definedName>
    <definedName name="__123Graph_XCURRENT" hidden="1">#REF!</definedName>
    <definedName name="__123Graph_XELASTIC" hidden="1">#REF!</definedName>
    <definedName name="__123Graph_XINDMES" hidden="1">#REF!</definedName>
    <definedName name="__123Graph_XMERC" hidden="1">#REF!</definedName>
    <definedName name="__123Graph_XPREVRCOM" localSheetId="9" hidden="1">#REF!</definedName>
    <definedName name="__123Graph_XPREVRCOM" localSheetId="3" hidden="1">#REF!</definedName>
    <definedName name="__123Graph_XPREVRCOM" localSheetId="8" hidden="1">#REF!</definedName>
    <definedName name="__123Graph_XPREVRCOM" hidden="1">#REF!</definedName>
    <definedName name="__123Graph_XPREVREALI" localSheetId="9" hidden="1">#REF!</definedName>
    <definedName name="__123Graph_XPREVREALI" localSheetId="3" hidden="1">#REF!</definedName>
    <definedName name="__123Graph_XPREVREALI" localSheetId="8" hidden="1">#REF!</definedName>
    <definedName name="__123Graph_XPREVREALI" hidden="1">#REF!</definedName>
    <definedName name="__123Graph_XPREVRIND" localSheetId="3" hidden="1">#REF!</definedName>
    <definedName name="__123Graph_XPREVRIND" localSheetId="8" hidden="1">#REF!</definedName>
    <definedName name="__123Graph_XPREVRIND" hidden="1">#REF!</definedName>
    <definedName name="__123Graph_XPREVROUT" localSheetId="3" hidden="1">#REF!</definedName>
    <definedName name="__123Graph_XPREVROUT" localSheetId="8" hidden="1">#REF!</definedName>
    <definedName name="__123Graph_XPREVROUT" hidden="1">#REF!</definedName>
    <definedName name="__123Graph_XPREVRRES" hidden="1">#REF!</definedName>
    <definedName name="__123Graph_XPREVRTOT" hidden="1">#REF!</definedName>
    <definedName name="__123Graph_XRESFIN" hidden="1">#REF!</definedName>
    <definedName name="__123Graph_XUSS" hidden="1">#REF!</definedName>
    <definedName name="__123Graph_XYTD" localSheetId="9" hidden="1">#REF!</definedName>
    <definedName name="__123Graph_XYTD" localSheetId="3" hidden="1">#REF!</definedName>
    <definedName name="__123Graph_XYTD" localSheetId="8" hidden="1">#REF!</definedName>
    <definedName name="__123Graph_XYTD" hidden="1">#REF!</definedName>
    <definedName name="__123Graph_XYTD92" localSheetId="9" hidden="1">#REF!</definedName>
    <definedName name="__123Graph_XYTD92" localSheetId="3" hidden="1">#REF!</definedName>
    <definedName name="__123Graph_XYTD92" localSheetId="8" hidden="1">#REF!</definedName>
    <definedName name="__123Graph_XYTD92" hidden="1">#REF!</definedName>
    <definedName name="__123Graph_XYTDSALES" localSheetId="9" hidden="1">#REF!</definedName>
    <definedName name="__123Graph_XYTDSALES" localSheetId="3" hidden="1">#REF!</definedName>
    <definedName name="__123Graph_XYTDSALES" localSheetId="8" hidden="1">#REF!</definedName>
    <definedName name="__123Graph_XYTDSALES" hidden="1">#REF!</definedName>
    <definedName name="__ask1" hidden="1">#REF!</definedName>
    <definedName name="__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B1" hidden="1">{#N/A,#N/A,FALSE,"LLAVE";#N/A,#N/A,FALSE,"EERR";#N/A,#N/A,FALSE,"ESP";#N/A,#N/A,FALSE,"EOAF";#N/A,#N/A,FALSE,"CASH";#N/A,#N/A,FALSE,"FINANZAS";#N/A,#N/A,FALSE,"DEUDA";#N/A,#N/A,FALSE,"INVERSION";#N/A,#N/A,FALSE,"PERSONAL"}</definedName>
    <definedName name="__bb1" localSheetId="9" hidden="1">{#N/A,#N/A,FALSE,"ENERGIA";#N/A,#N/A,FALSE,"PERDIDAS";#N/A,#N/A,FALSE,"CLIENTES";#N/A,#N/A,FALSE,"ESTADO";#N/A,#N/A,FALSE,"TECNICA"}</definedName>
    <definedName name="__bb1" localSheetId="3" hidden="1">{#N/A,#N/A,FALSE,"ENERGIA";#N/A,#N/A,FALSE,"PERDIDAS";#N/A,#N/A,FALSE,"CLIENTES";#N/A,#N/A,FALSE,"ESTADO";#N/A,#N/A,FALSE,"TECNICA"}</definedName>
    <definedName name="__bb1" localSheetId="8" hidden="1">{#N/A,#N/A,FALSE,"ENERGIA";#N/A,#N/A,FALSE,"PERDIDAS";#N/A,#N/A,FALSE,"CLIENTES";#N/A,#N/A,FALSE,"ESTADO";#N/A,#N/A,FALSE,"TECNICA"}</definedName>
    <definedName name="__bb1" hidden="1">{#N/A,#N/A,FALSE,"ENERGIA";#N/A,#N/A,FALSE,"PERDIDAS";#N/A,#N/A,FALSE,"CLIENTES";#N/A,#N/A,FALSE,"ESTADO";#N/A,#N/A,FALSE,"TECNICA"}</definedName>
    <definedName name="__bb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bb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bb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bbb1" hidden="1">{#N/A,#N/A,FALSE,"LLAVE";#N/A,#N/A,FALSE,"EERR";#N/A,#N/A,FALSE,"ESP";#N/A,#N/A,FALSE,"EOAF";#N/A,#N/A,FALSE,"CASH";#N/A,#N/A,FALSE,"FINANZAS";#N/A,#N/A,FALSE,"DEUDA";#N/A,#N/A,FALSE,"INVERSION";#N/A,#N/A,FALSE,"PERSONAL"}</definedName>
    <definedName name="__b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b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b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bx1" hidden="1">{#N/A,#N/A,FALSE,"LLAVE";#N/A,#N/A,FALSE,"EERR";#N/A,#N/A,FALSE,"ESP";#N/A,#N/A,FALSE,"EOAF";#N/A,#N/A,FALSE,"CASH";#N/A,#N/A,FALSE,"FINANZAS";#N/A,#N/A,FALSE,"DEUDA";#N/A,#N/A,FALSE,"INVERSION";#N/A,#N/A,FALSE,"PERSONAL"}</definedName>
    <definedName name="__CD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CD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CD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CD1" hidden="1">{#N/A,#N/A,FALSE,"LLAVE";#N/A,#N/A,FALSE,"EERR";#N/A,#N/A,FALSE,"ESP";#N/A,#N/A,FALSE,"EOAF";#N/A,#N/A,FALSE,"CASH";#N/A,#N/A,FALSE,"FINANZAS";#N/A,#N/A,FALSE,"DEUDA";#N/A,#N/A,FALSE,"INVERSION";#N/A,#N/A,FALSE,"PERSONAL"}</definedName>
    <definedName name="__cdi101">#REF!</definedName>
    <definedName name="__cdi2">#REF!</definedName>
    <definedName name="__cd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cd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cd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cdx1" hidden="1">{#N/A,#N/A,FALSE,"LLAVE";#N/A,#N/A,FALSE,"EERR";#N/A,#N/A,FALSE,"ESP";#N/A,#N/A,FALSE,"EOAF";#N/A,#N/A,FALSE,"CASH";#N/A,#N/A,FALSE,"FINANZAS";#N/A,#N/A,FALSE,"DEUDA";#N/A,#N/A,FALSE,"INVERSION";#N/A,#N/A,FALSE,"PERSONAL"}</definedName>
    <definedName name="__DAT1">#REF!</definedName>
    <definedName name="__DAT11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f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_df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_df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_df1" hidden="1">{#N/A,#N/A,FALSE,"LLAVE";#N/A,#N/A,FALSE,"EERR";#N/A,#N/A,FALSE,"ESP";#N/A,#N/A,FALSE,"EOAF";#N/A,#N/A,FALSE,"CASH";#N/A,#N/A,FALSE,"FINANZAS";#N/A,#N/A,FALSE,"DEUDA";#N/A,#N/A,FALSE,"INVERSION";#N/A,#N/A,FALSE,"PERSONAL"}</definedName>
    <definedName name="__e1" localSheetId="9" hidden="1">{#N/A,#N/A,FALSE,"ENERGIA";#N/A,#N/A,FALSE,"PERDIDAS";#N/A,#N/A,FALSE,"CLIENTES";#N/A,#N/A,FALSE,"ESTADO";#N/A,#N/A,FALSE,"TECNICA"}</definedName>
    <definedName name="__e1" localSheetId="3" hidden="1">{#N/A,#N/A,FALSE,"ENERGIA";#N/A,#N/A,FALSE,"PERDIDAS";#N/A,#N/A,FALSE,"CLIENTES";#N/A,#N/A,FALSE,"ESTADO";#N/A,#N/A,FALSE,"TECNICA"}</definedName>
    <definedName name="__e1" localSheetId="8" hidden="1">{#N/A,#N/A,FALSE,"ENERGIA";#N/A,#N/A,FALSE,"PERDIDAS";#N/A,#N/A,FALSE,"CLIENTES";#N/A,#N/A,FALSE,"ESTADO";#N/A,#N/A,FALSE,"TECNICA"}</definedName>
    <definedName name="__e1" hidden="1">{#N/A,#N/A,FALSE,"ENERGIA";#N/A,#N/A,FALSE,"PERDIDAS";#N/A,#N/A,FALSE,"CLIENTES";#N/A,#N/A,FALSE,"ESTADO";#N/A,#N/A,FALSE,"TECNICA"}</definedName>
    <definedName name="__E7777" localSheetId="9" hidden="1">{#N/A,#N/A,FALSE,"1321";#N/A,#N/A,FALSE,"1324";#N/A,#N/A,FALSE,"1333";#N/A,#N/A,FALSE,"1371"}</definedName>
    <definedName name="__E7777" localSheetId="3" hidden="1">{#N/A,#N/A,FALSE,"1321";#N/A,#N/A,FALSE,"1324";#N/A,#N/A,FALSE,"1333";#N/A,#N/A,FALSE,"1371"}</definedName>
    <definedName name="__E7777" localSheetId="8" hidden="1">{#N/A,#N/A,FALSE,"1321";#N/A,#N/A,FALSE,"1324";#N/A,#N/A,FALSE,"1333";#N/A,#N/A,FALSE,"1371"}</definedName>
    <definedName name="__E7777" hidden="1">{#N/A,#N/A,FALSE,"1321";#N/A,#N/A,FALSE,"1324";#N/A,#N/A,FALSE,"1333";#N/A,#N/A,FALSE,"1371"}</definedName>
    <definedName name="__ep1" localSheetId="9" hidden="1">{#N/A,#N/A,FALSE,"CONTROLE"}</definedName>
    <definedName name="__ep1" localSheetId="3" hidden="1">{#N/A,#N/A,FALSE,"CONTROLE"}</definedName>
    <definedName name="__ep1" localSheetId="8" hidden="1">{#N/A,#N/A,FALSE,"CONTROLE"}</definedName>
    <definedName name="__ep1" hidden="1">{#N/A,#N/A,FALSE,"CONTROLE"}</definedName>
    <definedName name="__fpp07" localSheetId="9" hidden="1">{"TotalGeralDespesasPorArea",#N/A,FALSE,"VinculosAccessEfetivo"}</definedName>
    <definedName name="__fpp07" localSheetId="3" hidden="1">{"TotalGeralDespesasPorArea",#N/A,FALSE,"VinculosAccessEfetivo"}</definedName>
    <definedName name="__fpp07" localSheetId="8" hidden="1">{"TotalGeralDespesasPorArea",#N/A,FALSE,"VinculosAccessEfetivo"}</definedName>
    <definedName name="__fpp07" hidden="1">{"TotalGeralDespesasPorArea",#N/A,FALSE,"VinculosAccessEfetivo"}</definedName>
    <definedName name="__FT08" hidden="1">"3OYHDJRF05V1IN1D1R6C32J5E"</definedName>
    <definedName name="__jan99" localSheetId="9" hidden="1">{"'Resumo Formação'!$A$1:$N$34"}</definedName>
    <definedName name="__jan99" localSheetId="3" hidden="1">{"'Resumo Formação'!$A$1:$N$34"}</definedName>
    <definedName name="__jan99" localSheetId="8" hidden="1">{"'Resumo Formação'!$A$1:$N$34"}</definedName>
    <definedName name="__jan99" hidden="1">{"'Resumo Formação'!$A$1:$N$34"}</definedName>
    <definedName name="__N1" localSheetId="9" hidden="1">{#N/A,#N/A,FALSE,"1321";#N/A,#N/A,FALSE,"1324";#N/A,#N/A,FALSE,"1333";#N/A,#N/A,FALSE,"1371"}</definedName>
    <definedName name="__N1" localSheetId="3" hidden="1">{#N/A,#N/A,FALSE,"1321";#N/A,#N/A,FALSE,"1324";#N/A,#N/A,FALSE,"1333";#N/A,#N/A,FALSE,"1371"}</definedName>
    <definedName name="__N1" localSheetId="8" hidden="1">{#N/A,#N/A,FALSE,"1321";#N/A,#N/A,FALSE,"1324";#N/A,#N/A,FALSE,"1333";#N/A,#N/A,FALSE,"1371"}</definedName>
    <definedName name="__N1" hidden="1">{#N/A,#N/A,FALSE,"1321";#N/A,#N/A,FALSE,"1324";#N/A,#N/A,FALSE,"1333";#N/A,#N/A,FALSE,"1371"}</definedName>
    <definedName name="__o022" localSheetId="9" hidden="1">{#N/A,#N/A,FALSE,"CONTROLE";#N/A,#N/A,FALSE,"CONTROLE"}</definedName>
    <definedName name="__o022" localSheetId="3" hidden="1">{#N/A,#N/A,FALSE,"CONTROLE";#N/A,#N/A,FALSE,"CONTROLE"}</definedName>
    <definedName name="__o022" localSheetId="8" hidden="1">{#N/A,#N/A,FALSE,"CONTROLE";#N/A,#N/A,FALSE,"CONTROLE"}</definedName>
    <definedName name="__o022" hidden="1">{#N/A,#N/A,FALSE,"CONTROLE";#N/A,#N/A,FALSE,"CONTROLE"}</definedName>
    <definedName name="__o023" localSheetId="9" hidden="1">{#N/A,#N/A,FALSE,"CONTROLE"}</definedName>
    <definedName name="__o023" localSheetId="3" hidden="1">{#N/A,#N/A,FALSE,"CONTROLE"}</definedName>
    <definedName name="__o023" localSheetId="8" hidden="1">{#N/A,#N/A,FALSE,"CONTROLE"}</definedName>
    <definedName name="__o023" hidden="1">{#N/A,#N/A,FALSE,"CONTROLE"}</definedName>
    <definedName name="__o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0" localSheetId="9" hidden="1">{"TotalGeralDespesasPorArea",#N/A,FALSE,"VinculosAccessEfetivo"}</definedName>
    <definedName name="__o10" localSheetId="3" hidden="1">{"TotalGeralDespesasPorArea",#N/A,FALSE,"VinculosAccessEfetivo"}</definedName>
    <definedName name="__o10" localSheetId="8" hidden="1">{"TotalGeralDespesasPorArea",#N/A,FALSE,"VinculosAccessEfetivo"}</definedName>
    <definedName name="__o10" hidden="1">{"TotalGeralDespesasPorArea",#N/A,FALSE,"VinculosAccessEfetivo"}</definedName>
    <definedName name="__o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3" localSheetId="9" hidden="1">{"TotalGeralDespesasPorArea",#N/A,FALSE,"VinculosAccessEfetivo"}</definedName>
    <definedName name="__o13" localSheetId="3" hidden="1">{"TotalGeralDespesasPorArea",#N/A,FALSE,"VinculosAccessEfetivo"}</definedName>
    <definedName name="__o13" localSheetId="8" hidden="1">{"TotalGeralDespesasPorArea",#N/A,FALSE,"VinculosAccessEfetivo"}</definedName>
    <definedName name="__o13" hidden="1">{"TotalGeralDespesasPorArea",#N/A,FALSE,"VinculosAccessEfetivo"}</definedName>
    <definedName name="__o14" localSheetId="9" hidden="1">{#N/A,#N/A,FALSE,"CONTROLE"}</definedName>
    <definedName name="__o14" localSheetId="3" hidden="1">{#N/A,#N/A,FALSE,"CONTROLE"}</definedName>
    <definedName name="__o14" localSheetId="8" hidden="1">{#N/A,#N/A,FALSE,"CONTROLE"}</definedName>
    <definedName name="__o14" hidden="1">{#N/A,#N/A,FALSE,"CONTROLE"}</definedName>
    <definedName name="__o15" localSheetId="9" hidden="1">{#N/A,#N/A,FALSE,"CONTROLE"}</definedName>
    <definedName name="__o15" localSheetId="3" hidden="1">{#N/A,#N/A,FALSE,"CONTROLE"}</definedName>
    <definedName name="__o15" localSheetId="8" hidden="1">{#N/A,#N/A,FALSE,"CONTROLE"}</definedName>
    <definedName name="__o15" hidden="1">{#N/A,#N/A,FALSE,"CONTROLE"}</definedName>
    <definedName name="__o16" localSheetId="9" hidden="1">{"TotalGeralDespesasPorArea",#N/A,FALSE,"VinculosAccessEfetivo"}</definedName>
    <definedName name="__o16" localSheetId="3" hidden="1">{"TotalGeralDespesasPorArea",#N/A,FALSE,"VinculosAccessEfetivo"}</definedName>
    <definedName name="__o16" localSheetId="8" hidden="1">{"TotalGeralDespesasPorArea",#N/A,FALSE,"VinculosAccessEfetivo"}</definedName>
    <definedName name="__o16" hidden="1">{"TotalGeralDespesasPorArea",#N/A,FALSE,"VinculosAccessEfetivo"}</definedName>
    <definedName name="__o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19" localSheetId="9" hidden="1">{#N/A,#N/A,FALSE,"CONTROLE"}</definedName>
    <definedName name="__o19" localSheetId="3" hidden="1">{#N/A,#N/A,FALSE,"CONTROLE"}</definedName>
    <definedName name="__o19" localSheetId="8" hidden="1">{#N/A,#N/A,FALSE,"CONTROLE"}</definedName>
    <definedName name="__o19" hidden="1">{#N/A,#N/A,FALSE,"CONTROLE"}</definedName>
    <definedName name="__o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1" localSheetId="9" hidden="1">{"TotalGeralDespesasPorArea",#N/A,FALSE,"VinculosAccessEfetivo"}</definedName>
    <definedName name="__o21" localSheetId="3" hidden="1">{"TotalGeralDespesasPorArea",#N/A,FALSE,"VinculosAccessEfetivo"}</definedName>
    <definedName name="__o21" localSheetId="8" hidden="1">{"TotalGeralDespesasPorArea",#N/A,FALSE,"VinculosAccessEfetivo"}</definedName>
    <definedName name="__o21" hidden="1">{"TotalGeralDespesasPorArea",#N/A,FALSE,"VinculosAccessEfetivo"}</definedName>
    <definedName name="__o24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4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4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4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5" localSheetId="9" hidden="1">{"TotalGeralDespesasPorArea",#N/A,FALSE,"VinculosAccessEfetivo"}</definedName>
    <definedName name="__o25" localSheetId="3" hidden="1">{"TotalGeralDespesasPorArea",#N/A,FALSE,"VinculosAccessEfetivo"}</definedName>
    <definedName name="__o25" localSheetId="8" hidden="1">{"TotalGeralDespesasPorArea",#N/A,FALSE,"VinculosAccessEfetivo"}</definedName>
    <definedName name="__o25" hidden="1">{"TotalGeralDespesasPorArea",#N/A,FALSE,"VinculosAccessEfetivo"}</definedName>
    <definedName name="__o26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6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6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6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28" localSheetId="9" hidden="1">{"TotalGeralDespesasPorArea",#N/A,FALSE,"VinculosAccessEfetivo"}</definedName>
    <definedName name="__o28" localSheetId="3" hidden="1">{"TotalGeralDespesasPorArea",#N/A,FALSE,"VinculosAccessEfetivo"}</definedName>
    <definedName name="__o28" localSheetId="8" hidden="1">{"TotalGeralDespesasPorArea",#N/A,FALSE,"VinculosAccessEfetivo"}</definedName>
    <definedName name="__o28" hidden="1">{"TotalGeralDespesasPorArea",#N/A,FALSE,"VinculosAccessEfetivo"}</definedName>
    <definedName name="__o29" localSheetId="9" hidden="1">{#N/A,#N/A,FALSE,"CONTROLE"}</definedName>
    <definedName name="__o29" localSheetId="3" hidden="1">{#N/A,#N/A,FALSE,"CONTROLE"}</definedName>
    <definedName name="__o29" localSheetId="8" hidden="1">{#N/A,#N/A,FALSE,"CONTROLE"}</definedName>
    <definedName name="__o29" hidden="1">{#N/A,#N/A,FALSE,"CONTROLE"}</definedName>
    <definedName name="__o3" localSheetId="9" hidden="1">{"TotalGeralDespesasPorArea",#N/A,FALSE,"VinculosAccessEfetivo"}</definedName>
    <definedName name="__o3" localSheetId="3" hidden="1">{"TotalGeralDespesasPorArea",#N/A,FALSE,"VinculosAccessEfetivo"}</definedName>
    <definedName name="__o3" localSheetId="8" hidden="1">{"TotalGeralDespesasPorArea",#N/A,FALSE,"VinculosAccessEfetivo"}</definedName>
    <definedName name="__o3" hidden="1">{"TotalGeralDespesasPorArea",#N/A,FALSE,"VinculosAccessEfetivo"}</definedName>
    <definedName name="__o30" localSheetId="9" hidden="1">{#N/A,#N/A,FALSE,"CONTROLE"}</definedName>
    <definedName name="__o30" localSheetId="3" hidden="1">{#N/A,#N/A,FALSE,"CONTROLE"}</definedName>
    <definedName name="__o30" localSheetId="8" hidden="1">{#N/A,#N/A,FALSE,"CONTROLE"}</definedName>
    <definedName name="__o30" hidden="1">{#N/A,#N/A,FALSE,"CONTROLE"}</definedName>
    <definedName name="__o3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3" localSheetId="9" hidden="1">{#N/A,#N/A,FALSE,"CONTROLE"}</definedName>
    <definedName name="__o33" localSheetId="3" hidden="1">{#N/A,#N/A,FALSE,"CONTROLE"}</definedName>
    <definedName name="__o33" localSheetId="8" hidden="1">{#N/A,#N/A,FALSE,"CONTROLE"}</definedName>
    <definedName name="__o33" hidden="1">{#N/A,#N/A,FALSE,"CONTROLE"}</definedName>
    <definedName name="__o34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4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4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4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5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5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5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5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o36" localSheetId="9" hidden="1">{"TotalGeralDespesasPorArea",#N/A,FALSE,"VinculosAccessEfetivo"}</definedName>
    <definedName name="__o36" localSheetId="3" hidden="1">{"TotalGeralDespesasPorArea",#N/A,FALSE,"VinculosAccessEfetivo"}</definedName>
    <definedName name="__o36" localSheetId="8" hidden="1">{"TotalGeralDespesasPorArea",#N/A,FALSE,"VinculosAccessEfetivo"}</definedName>
    <definedName name="__o36" hidden="1">{"TotalGeralDespesasPorArea",#N/A,FALSE,"VinculosAccessEfetivo"}</definedName>
    <definedName name="__o37" localSheetId="9" hidden="1">{#N/A,#N/A,FALSE,"CONTROLE";#N/A,#N/A,FALSE,"CONTROLE"}</definedName>
    <definedName name="__o37" localSheetId="3" hidden="1">{#N/A,#N/A,FALSE,"CONTROLE";#N/A,#N/A,FALSE,"CONTROLE"}</definedName>
    <definedName name="__o37" localSheetId="8" hidden="1">{#N/A,#N/A,FALSE,"CONTROLE";#N/A,#N/A,FALSE,"CONTROLE"}</definedName>
    <definedName name="__o37" hidden="1">{#N/A,#N/A,FALSE,"CONTROLE";#N/A,#N/A,FALSE,"CONTROLE"}</definedName>
    <definedName name="__o38" localSheetId="9" hidden="1">{#N/A,#N/A,FALSE,"CONTROLE"}</definedName>
    <definedName name="__o38" localSheetId="3" hidden="1">{#N/A,#N/A,FALSE,"CONTROLE"}</definedName>
    <definedName name="__o38" localSheetId="8" hidden="1">{#N/A,#N/A,FALSE,"CONTROLE"}</definedName>
    <definedName name="__o38" hidden="1">{#N/A,#N/A,FALSE,"CONTROLE"}</definedName>
    <definedName name="__o39" localSheetId="9" hidden="1">{"TotalGeralDespesasPorArea",#N/A,FALSE,"VinculosAccessEfetivo"}</definedName>
    <definedName name="__o39" localSheetId="3" hidden="1">{"TotalGeralDespesasPorArea",#N/A,FALSE,"VinculosAccessEfetivo"}</definedName>
    <definedName name="__o39" localSheetId="8" hidden="1">{"TotalGeralDespesasPorArea",#N/A,FALSE,"VinculosAccessEfetivo"}</definedName>
    <definedName name="__o39" hidden="1">{"TotalGeralDespesasPorArea",#N/A,FALSE,"VinculosAccessEfetivo"}</definedName>
    <definedName name="__o4" localSheetId="9" hidden="1">{"TotalGeralDespesasPorArea",#N/A,FALSE,"VinculosAccessEfetivo"}</definedName>
    <definedName name="__o4" localSheetId="3" hidden="1">{"TotalGeralDespesasPorArea",#N/A,FALSE,"VinculosAccessEfetivo"}</definedName>
    <definedName name="__o4" localSheetId="8" hidden="1">{"TotalGeralDespesasPorArea",#N/A,FALSE,"VinculosAccessEfetivo"}</definedName>
    <definedName name="__o4" hidden="1">{"TotalGeralDespesasPorArea",#N/A,FALSE,"VinculosAccessEfetivo"}</definedName>
    <definedName name="__o45" localSheetId="9" hidden="1">{"TotalGeralDespesasPorArea",#N/A,FALSE,"VinculosAccessEfetivo"}</definedName>
    <definedName name="__o45" localSheetId="3" hidden="1">{"TotalGeralDespesasPorArea",#N/A,FALSE,"VinculosAccessEfetivo"}</definedName>
    <definedName name="__o45" localSheetId="8" hidden="1">{"TotalGeralDespesasPorArea",#N/A,FALSE,"VinculosAccessEfetivo"}</definedName>
    <definedName name="__o45" hidden="1">{"TotalGeralDespesasPorArea",#N/A,FALSE,"VinculosAccessEfetivo"}</definedName>
    <definedName name="__o5" localSheetId="9" hidden="1">{"TotalGeralDespesasPorArea",#N/A,FALSE,"VinculosAccessEfetivo"}</definedName>
    <definedName name="__o5" localSheetId="3" hidden="1">{"TotalGeralDespesasPorArea",#N/A,FALSE,"VinculosAccessEfetivo"}</definedName>
    <definedName name="__o5" localSheetId="8" hidden="1">{"TotalGeralDespesasPorArea",#N/A,FALSE,"VinculosAccessEfetivo"}</definedName>
    <definedName name="__o5" hidden="1">{"TotalGeralDespesasPorArea",#N/A,FALSE,"VinculosAccessEfetivo"}</definedName>
    <definedName name="__o6" localSheetId="9" hidden="1">{"TotalGeralDespesasPorArea",#N/A,FALSE,"VinculosAccessEfetivo"}</definedName>
    <definedName name="__o6" localSheetId="3" hidden="1">{"TotalGeralDespesasPorArea",#N/A,FALSE,"VinculosAccessEfetivo"}</definedName>
    <definedName name="__o6" localSheetId="8" hidden="1">{"TotalGeralDespesasPorArea",#N/A,FALSE,"VinculosAccessEfetivo"}</definedName>
    <definedName name="__o6" hidden="1">{"TotalGeralDespesasPorArea",#N/A,FALSE,"VinculosAccessEfetivo"}</definedName>
    <definedName name="__o60" localSheetId="9" hidden="1">{"TotalGeralDespesasPorArea",#N/A,FALSE,"VinculosAccessEfetivo"}</definedName>
    <definedName name="__o60" localSheetId="3" hidden="1">{"TotalGeralDespesasPorArea",#N/A,FALSE,"VinculosAccessEfetivo"}</definedName>
    <definedName name="__o60" localSheetId="8" hidden="1">{"TotalGeralDespesasPorArea",#N/A,FALSE,"VinculosAccessEfetivo"}</definedName>
    <definedName name="__o60" hidden="1">{"TotalGeralDespesasPorArea",#N/A,FALSE,"VinculosAccessEfetivo"}</definedName>
    <definedName name="__o7" localSheetId="9" hidden="1">{"TotalGeralDespesasPorArea",#N/A,FALSE,"VinculosAccessEfetivo"}</definedName>
    <definedName name="__o7" localSheetId="3" hidden="1">{"TotalGeralDespesasPorArea",#N/A,FALSE,"VinculosAccessEfetivo"}</definedName>
    <definedName name="__o7" localSheetId="8" hidden="1">{"TotalGeralDespesasPorArea",#N/A,FALSE,"VinculosAccessEfetivo"}</definedName>
    <definedName name="__o7" hidden="1">{"TotalGeralDespesasPorArea",#N/A,FALSE,"VinculosAccessEfetivo"}</definedName>
    <definedName name="__o8" localSheetId="9" hidden="1">{"TotalGeralDespesasPorArea",#N/A,FALSE,"VinculosAccessEfetivo"}</definedName>
    <definedName name="__o8" localSheetId="3" hidden="1">{"TotalGeralDespesasPorArea",#N/A,FALSE,"VinculosAccessEfetivo"}</definedName>
    <definedName name="__o8" localSheetId="8" hidden="1">{"TotalGeralDespesasPorArea",#N/A,FALSE,"VinculosAccessEfetivo"}</definedName>
    <definedName name="__o8" hidden="1">{"TotalGeralDespesasPorArea",#N/A,FALSE,"VinculosAccessEfetivo"}</definedName>
    <definedName name="__o840" localSheetId="9" hidden="1">{"TotalGeralDespesasPorArea",#N/A,FALSE,"VinculosAccessEfetivo"}</definedName>
    <definedName name="__o840" localSheetId="3" hidden="1">{"TotalGeralDespesasPorArea",#N/A,FALSE,"VinculosAccessEfetivo"}</definedName>
    <definedName name="__o840" localSheetId="8" hidden="1">{"TotalGeralDespesasPorArea",#N/A,FALSE,"VinculosAccessEfetivo"}</definedName>
    <definedName name="__o840" hidden="1">{"TotalGeralDespesasPorArea",#N/A,FALSE,"VinculosAccessEfetivo"}</definedName>
    <definedName name="__o841" localSheetId="9" hidden="1">{"TotalGeralDespesasPorArea",#N/A,FALSE,"VinculosAccessEfetivo"}</definedName>
    <definedName name="__o841" localSheetId="3" hidden="1">{"TotalGeralDespesasPorArea",#N/A,FALSE,"VinculosAccessEfetivo"}</definedName>
    <definedName name="__o841" localSheetId="8" hidden="1">{"TotalGeralDespesasPorArea",#N/A,FALSE,"VinculosAccessEfetivo"}</definedName>
    <definedName name="__o841" hidden="1">{"TotalGeralDespesasPorArea",#N/A,FALSE,"VinculosAccessEfetivo"}</definedName>
    <definedName name="__o847" localSheetId="9" hidden="1">{"TotalGeralDespesasPorArea",#N/A,FALSE,"VinculosAccessEfetivo"}</definedName>
    <definedName name="__o847" localSheetId="3" hidden="1">{"TotalGeralDespesasPorArea",#N/A,FALSE,"VinculosAccessEfetivo"}</definedName>
    <definedName name="__o847" localSheetId="8" hidden="1">{"TotalGeralDespesasPorArea",#N/A,FALSE,"VinculosAccessEfetivo"}</definedName>
    <definedName name="__o847" hidden="1">{"TotalGeralDespesasPorArea",#N/A,FALSE,"VinculosAccessEfetivo"}</definedName>
    <definedName name="__o9" localSheetId="9" hidden="1">{"TotalGeralDespesasPorArea",#N/A,FALSE,"VinculosAccessEfetivo"}</definedName>
    <definedName name="__o9" localSheetId="3" hidden="1">{"TotalGeralDespesasPorArea",#N/A,FALSE,"VinculosAccessEfetivo"}</definedName>
    <definedName name="__o9" localSheetId="8" hidden="1">{"TotalGeralDespesasPorArea",#N/A,FALSE,"VinculosAccessEfetivo"}</definedName>
    <definedName name="__o9" hidden="1">{"TotalGeralDespesasPorArea",#N/A,FALSE,"VinculosAccessEfetivo"}</definedName>
    <definedName name="__p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0" localSheetId="9" hidden="1">{"TotalGeralDespesasPorArea",#N/A,FALSE,"VinculosAccessEfetivo"}</definedName>
    <definedName name="__p10" localSheetId="3" hidden="1">{"TotalGeralDespesasPorArea",#N/A,FALSE,"VinculosAccessEfetivo"}</definedName>
    <definedName name="__p10" localSheetId="8" hidden="1">{"TotalGeralDespesasPorArea",#N/A,FALSE,"VinculosAccessEfetivo"}</definedName>
    <definedName name="__p10" hidden="1">{"TotalGeralDespesasPorArea",#N/A,FALSE,"VinculosAccessEfetivo"}</definedName>
    <definedName name="__p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3" localSheetId="9" hidden="1">{"TotalGeralDespesasPorArea",#N/A,FALSE,"VinculosAccessEfetivo"}</definedName>
    <definedName name="__p13" localSheetId="3" hidden="1">{"TotalGeralDespesasPorArea",#N/A,FALSE,"VinculosAccessEfetivo"}</definedName>
    <definedName name="__p13" localSheetId="8" hidden="1">{"TotalGeralDespesasPorArea",#N/A,FALSE,"VinculosAccessEfetivo"}</definedName>
    <definedName name="__p13" hidden="1">{"TotalGeralDespesasPorArea",#N/A,FALSE,"VinculosAccessEfetivo"}</definedName>
    <definedName name="__p14" localSheetId="9" hidden="1">{#N/A,#N/A,FALSE,"CONTROLE"}</definedName>
    <definedName name="__p14" localSheetId="3" hidden="1">{#N/A,#N/A,FALSE,"CONTROLE"}</definedName>
    <definedName name="__p14" localSheetId="8" hidden="1">{#N/A,#N/A,FALSE,"CONTROLE"}</definedName>
    <definedName name="__p14" hidden="1">{#N/A,#N/A,FALSE,"CONTROLE"}</definedName>
    <definedName name="__p15" localSheetId="9" hidden="1">{#N/A,#N/A,FALSE,"CONTROLE"}</definedName>
    <definedName name="__p15" localSheetId="3" hidden="1">{#N/A,#N/A,FALSE,"CONTROLE"}</definedName>
    <definedName name="__p15" localSheetId="8" hidden="1">{#N/A,#N/A,FALSE,"CONTROLE"}</definedName>
    <definedName name="__p15" hidden="1">{#N/A,#N/A,FALSE,"CONTROLE"}</definedName>
    <definedName name="__p16" localSheetId="9" hidden="1">{"TotalGeralDespesasPorArea",#N/A,FALSE,"VinculosAccessEfetivo"}</definedName>
    <definedName name="__p16" localSheetId="3" hidden="1">{"TotalGeralDespesasPorArea",#N/A,FALSE,"VinculosAccessEfetivo"}</definedName>
    <definedName name="__p16" localSheetId="8" hidden="1">{"TotalGeralDespesasPorArea",#N/A,FALSE,"VinculosAccessEfetivo"}</definedName>
    <definedName name="__p16" hidden="1">{"TotalGeralDespesasPorArea",#N/A,FALSE,"VinculosAccessEfetivo"}</definedName>
    <definedName name="__p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19" localSheetId="9" hidden="1">{#N/A,#N/A,FALSE,"CONTROLE"}</definedName>
    <definedName name="__p19" localSheetId="3" hidden="1">{#N/A,#N/A,FALSE,"CONTROLE"}</definedName>
    <definedName name="__p19" localSheetId="8" hidden="1">{#N/A,#N/A,FALSE,"CONTROLE"}</definedName>
    <definedName name="__p19" hidden="1">{#N/A,#N/A,FALSE,"CONTROLE"}</definedName>
    <definedName name="__p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p21" localSheetId="9" hidden="1">{"TotalGeralDespesasPorArea",#N/A,FALSE,"VinculosAccessEfetivo"}</definedName>
    <definedName name="__p21" localSheetId="3" hidden="1">{"TotalGeralDespesasPorArea",#N/A,FALSE,"VinculosAccessEfetivo"}</definedName>
    <definedName name="__p21" localSheetId="8" hidden="1">{"TotalGeralDespesasPorArea",#N/A,FALSE,"VinculosAccessEfetivo"}</definedName>
    <definedName name="__p21" hidden="1">{"TotalGeralDespesasPorArea",#N/A,FALSE,"VinculosAccessEfetivo"}</definedName>
    <definedName name="__p22" localSheetId="9" hidden="1">{#N/A,#N/A,FALSE,"CONTROLE";#N/A,#N/A,FALSE,"CONTROLE"}</definedName>
    <definedName name="__p22" localSheetId="3" hidden="1">{#N/A,#N/A,FALSE,"CONTROLE";#N/A,#N/A,FALSE,"CONTROLE"}</definedName>
    <definedName name="__p22" localSheetId="8" hidden="1">{#N/A,#N/A,FALSE,"CONTROLE";#N/A,#N/A,FALSE,"CONTROLE"}</definedName>
    <definedName name="__p22" hidden="1">{#N/A,#N/A,FALSE,"CONTROLE";#N/A,#N/A,FALSE,"CONTROLE"}</definedName>
    <definedName name="__p23" localSheetId="9" hidden="1">{#N/A,#N/A,FALSE,"CONTROLE"}</definedName>
    <definedName name="__p23" localSheetId="3" hidden="1">{#N/A,#N/A,FALSE,"CONTROLE"}</definedName>
    <definedName name="__p23" localSheetId="8" hidden="1">{#N/A,#N/A,FALSE,"CONTROLE"}</definedName>
    <definedName name="__p23" hidden="1">{#N/A,#N/A,FALSE,"CONTROLE"}</definedName>
    <definedName name="__p3" localSheetId="9" hidden="1">{"TotalGeralDespesasPorArea",#N/A,FALSE,"VinculosAccessEfetivo"}</definedName>
    <definedName name="__p3" localSheetId="3" hidden="1">{"TotalGeralDespesasPorArea",#N/A,FALSE,"VinculosAccessEfetivo"}</definedName>
    <definedName name="__p3" localSheetId="8" hidden="1">{"TotalGeralDespesasPorArea",#N/A,FALSE,"VinculosAccessEfetivo"}</definedName>
    <definedName name="__p3" hidden="1">{"TotalGeralDespesasPorArea",#N/A,FALSE,"VinculosAccessEfetivo"}</definedName>
    <definedName name="__p4" localSheetId="9" hidden="1">{"TotalGeralDespesasPorArea",#N/A,FALSE,"VinculosAccessEfetivo"}</definedName>
    <definedName name="__p4" localSheetId="3" hidden="1">{"TotalGeralDespesasPorArea",#N/A,FALSE,"VinculosAccessEfetivo"}</definedName>
    <definedName name="__p4" localSheetId="8" hidden="1">{"TotalGeralDespesasPorArea",#N/A,FALSE,"VinculosAccessEfetivo"}</definedName>
    <definedName name="__p4" hidden="1">{"TotalGeralDespesasPorArea",#N/A,FALSE,"VinculosAccessEfetivo"}</definedName>
    <definedName name="__p5" localSheetId="9" hidden="1">{"TotalGeralDespesasPorArea",#N/A,FALSE,"VinculosAccessEfetivo"}</definedName>
    <definedName name="__p5" localSheetId="3" hidden="1">{"TotalGeralDespesasPorArea",#N/A,FALSE,"VinculosAccessEfetivo"}</definedName>
    <definedName name="__p5" localSheetId="8" hidden="1">{"TotalGeralDespesasPorArea",#N/A,FALSE,"VinculosAccessEfetivo"}</definedName>
    <definedName name="__p5" hidden="1">{"TotalGeralDespesasPorArea",#N/A,FALSE,"VinculosAccessEfetivo"}</definedName>
    <definedName name="__p6" localSheetId="9" hidden="1">{"TotalGeralDespesasPorArea",#N/A,FALSE,"VinculosAccessEfetivo"}</definedName>
    <definedName name="__p6" localSheetId="3" hidden="1">{"TotalGeralDespesasPorArea",#N/A,FALSE,"VinculosAccessEfetivo"}</definedName>
    <definedName name="__p6" localSheetId="8" hidden="1">{"TotalGeralDespesasPorArea",#N/A,FALSE,"VinculosAccessEfetivo"}</definedName>
    <definedName name="__p6" hidden="1">{"TotalGeralDespesasPorArea",#N/A,FALSE,"VinculosAccessEfetivo"}</definedName>
    <definedName name="__p7" localSheetId="9" hidden="1">{"TotalGeralDespesasPorArea",#N/A,FALSE,"VinculosAccessEfetivo"}</definedName>
    <definedName name="__p7" localSheetId="3" hidden="1">{"TotalGeralDespesasPorArea",#N/A,FALSE,"VinculosAccessEfetivo"}</definedName>
    <definedName name="__p7" localSheetId="8" hidden="1">{"TotalGeralDespesasPorArea",#N/A,FALSE,"VinculosAccessEfetivo"}</definedName>
    <definedName name="__p7" hidden="1">{"TotalGeralDespesasPorArea",#N/A,FALSE,"VinculosAccessEfetivo"}</definedName>
    <definedName name="__p8" localSheetId="9" hidden="1">{"TotalGeralDespesasPorArea",#N/A,FALSE,"VinculosAccessEfetivo"}</definedName>
    <definedName name="__p8" localSheetId="3" hidden="1">{"TotalGeralDespesasPorArea",#N/A,FALSE,"VinculosAccessEfetivo"}</definedName>
    <definedName name="__p8" localSheetId="8" hidden="1">{"TotalGeralDespesasPorArea",#N/A,FALSE,"VinculosAccessEfetivo"}</definedName>
    <definedName name="__p8" hidden="1">{"TotalGeralDespesasPorArea",#N/A,FALSE,"VinculosAccessEfetivo"}</definedName>
    <definedName name="__p9" localSheetId="9" hidden="1">{"TotalGeralDespesasPorArea",#N/A,FALSE,"VinculosAccessEfetivo"}</definedName>
    <definedName name="__p9" localSheetId="3" hidden="1">{"TotalGeralDespesasPorArea",#N/A,FALSE,"VinculosAccessEfetivo"}</definedName>
    <definedName name="__p9" localSheetId="8" hidden="1">{"TotalGeralDespesasPorArea",#N/A,FALSE,"VinculosAccessEfetivo"}</definedName>
    <definedName name="__p9" hidden="1">{"TotalGeralDespesasPorArea",#N/A,FALSE,"VinculosAccessEfetivo"}</definedName>
    <definedName name="__r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r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r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r2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r2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r2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r2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r3" localSheetId="9" hidden="1">{"vista1",#N/A,FALSE,"Tarifas_Teoricas_May_97";"vista2",#N/A,FALSE,"Tarifas_Teoricas_May_97";"vista1",#N/A,FALSE,"Tarifas_Barra_May_97";"vista2",#N/A,FALSE,"Tarifas_Barra_May_97"}</definedName>
    <definedName name="__r3" localSheetId="3" hidden="1">{"vista1",#N/A,FALSE,"Tarifas_Teoricas_May_97";"vista2",#N/A,FALSE,"Tarifas_Teoricas_May_97";"vista1",#N/A,FALSE,"Tarifas_Barra_May_97";"vista2",#N/A,FALSE,"Tarifas_Barra_May_97"}</definedName>
    <definedName name="__r3" localSheetId="8" hidden="1">{"vista1",#N/A,FALSE,"Tarifas_Teoricas_May_97";"vista2",#N/A,FALSE,"Tarifas_Teoricas_May_97";"vista1",#N/A,FALSE,"Tarifas_Barra_May_97";"vista2",#N/A,FALSE,"Tarifas_Barra_May_97"}</definedName>
    <definedName name="__r3" hidden="1">{"vista1",#N/A,FALSE,"Tarifas_Teoricas_May_97";"vista2",#N/A,FALSE,"Tarifas_Teoricas_May_97";"vista1",#N/A,FALSE,"Tarifas_Barra_May_97";"vista2",#N/A,FALSE,"Tarifas_Barra_May_97"}</definedName>
    <definedName name="__RES96">#REF!</definedName>
    <definedName name="__T2" localSheetId="9" hidden="1">{#N/A,#N/A,FALSE,"1321";#N/A,#N/A,FALSE,"1324";#N/A,#N/A,FALSE,"1333";#N/A,#N/A,FALSE,"1371"}</definedName>
    <definedName name="__T2" localSheetId="3" hidden="1">{#N/A,#N/A,FALSE,"1321";#N/A,#N/A,FALSE,"1324";#N/A,#N/A,FALSE,"1333";#N/A,#N/A,FALSE,"1371"}</definedName>
    <definedName name="__T2" localSheetId="8" hidden="1">{#N/A,#N/A,FALSE,"1321";#N/A,#N/A,FALSE,"1324";#N/A,#N/A,FALSE,"1333";#N/A,#N/A,FALSE,"1371"}</definedName>
    <definedName name="__T2" hidden="1">{#N/A,#N/A,FALSE,"1321";#N/A,#N/A,FALSE,"1324";#N/A,#N/A,FALSE,"1333";#N/A,#N/A,FALSE,"1371"}</definedName>
    <definedName name="__TAB2">#REF!</definedName>
    <definedName name="__TF2" localSheetId="9" hidden="1">#REF!,#REF!</definedName>
    <definedName name="__TF2" localSheetId="3" hidden="1">#REF!,#REF!</definedName>
    <definedName name="__TF2" localSheetId="8" hidden="1">#REF!,#REF!</definedName>
    <definedName name="__TF2" hidden="1">#REF!,#REF!</definedName>
    <definedName name="__TF2222" localSheetId="9" hidden="1">#REF!</definedName>
    <definedName name="__TF2222" localSheetId="3" hidden="1">#REF!</definedName>
    <definedName name="__TF2222" localSheetId="8" hidden="1">#REF!</definedName>
    <definedName name="__TF2222" hidden="1">#REF!</definedName>
    <definedName name="__v1" localSheetId="9">#REF!:__L4800C5</definedName>
    <definedName name="__v1" localSheetId="3">#REF!:__L4800C5</definedName>
    <definedName name="__v1" localSheetId="12">#REF!:__L4800C5</definedName>
    <definedName name="__v1" localSheetId="11">#REF!:__L4800C5</definedName>
    <definedName name="__v1" localSheetId="8">#REF!:__L4800C5</definedName>
    <definedName name="__v1">#REF!:__L4800C5</definedName>
    <definedName name="__xx1" localSheetId="9" hidden="1">#REF!,#REF!</definedName>
    <definedName name="__xx1" localSheetId="3" hidden="1">#REF!,#REF!</definedName>
    <definedName name="__xx1" localSheetId="8" hidden="1">#REF!,#REF!</definedName>
    <definedName name="__xx1" hidden="1">#REF!,#REF!</definedName>
    <definedName name="__yh7" localSheetId="9" hidden="1">{#N/A,#N/A,FALSE,"CONTROLE";#N/A,#N/A,FALSE,"CONTROLE"}</definedName>
    <definedName name="__yh7" localSheetId="3" hidden="1">{#N/A,#N/A,FALSE,"CONTROLE";#N/A,#N/A,FALSE,"CONTROLE"}</definedName>
    <definedName name="__yh7" localSheetId="8" hidden="1">{#N/A,#N/A,FALSE,"CONTROLE";#N/A,#N/A,FALSE,"CONTROLE"}</definedName>
    <definedName name="__yh7" hidden="1">{#N/A,#N/A,FALSE,"CONTROLE";#N/A,#N/A,FALSE,"CONTROLE"}</definedName>
    <definedName name="__z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0" localSheetId="9" hidden="1">{"TotalGeralDespesasPorArea",#N/A,FALSE,"VinculosAccessEfetivo"}</definedName>
    <definedName name="__z10" localSheetId="3" hidden="1">{"TotalGeralDespesasPorArea",#N/A,FALSE,"VinculosAccessEfetivo"}</definedName>
    <definedName name="__z10" localSheetId="8" hidden="1">{"TotalGeralDespesasPorArea",#N/A,FALSE,"VinculosAccessEfetivo"}</definedName>
    <definedName name="__z10" hidden="1">{"TotalGeralDespesasPorArea",#N/A,FALSE,"VinculosAccessEfetivo"}</definedName>
    <definedName name="__z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3" localSheetId="9" hidden="1">{"TotalGeralDespesasPorArea",#N/A,FALSE,"VinculosAccessEfetivo"}</definedName>
    <definedName name="__z13" localSheetId="3" hidden="1">{"TotalGeralDespesasPorArea",#N/A,FALSE,"VinculosAccessEfetivo"}</definedName>
    <definedName name="__z13" localSheetId="8" hidden="1">{"TotalGeralDespesasPorArea",#N/A,FALSE,"VinculosAccessEfetivo"}</definedName>
    <definedName name="__z13" hidden="1">{"TotalGeralDespesasPorArea",#N/A,FALSE,"VinculosAccessEfetivo"}</definedName>
    <definedName name="__z14" localSheetId="9" hidden="1">{#N/A,#N/A,FALSE,"CONTROLE"}</definedName>
    <definedName name="__z14" localSheetId="3" hidden="1">{#N/A,#N/A,FALSE,"CONTROLE"}</definedName>
    <definedName name="__z14" localSheetId="8" hidden="1">{#N/A,#N/A,FALSE,"CONTROLE"}</definedName>
    <definedName name="__z14" hidden="1">{#N/A,#N/A,FALSE,"CONTROLE"}</definedName>
    <definedName name="__z15" localSheetId="9" hidden="1">{#N/A,#N/A,FALSE,"CONTROLE"}</definedName>
    <definedName name="__z15" localSheetId="3" hidden="1">{#N/A,#N/A,FALSE,"CONTROLE"}</definedName>
    <definedName name="__z15" localSheetId="8" hidden="1">{#N/A,#N/A,FALSE,"CONTROLE"}</definedName>
    <definedName name="__z15" hidden="1">{#N/A,#N/A,FALSE,"CONTROLE"}</definedName>
    <definedName name="__z16" localSheetId="9" hidden="1">{"TotalGeralDespesasPorArea",#N/A,FALSE,"VinculosAccessEfetivo"}</definedName>
    <definedName name="__z16" localSheetId="3" hidden="1">{"TotalGeralDespesasPorArea",#N/A,FALSE,"VinculosAccessEfetivo"}</definedName>
    <definedName name="__z16" localSheetId="8" hidden="1">{"TotalGeralDespesasPorArea",#N/A,FALSE,"VinculosAccessEfetivo"}</definedName>
    <definedName name="__z16" hidden="1">{"TotalGeralDespesasPorArea",#N/A,FALSE,"VinculosAccessEfetivo"}</definedName>
    <definedName name="__z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19" localSheetId="9" hidden="1">{#N/A,#N/A,FALSE,"CONTROLE"}</definedName>
    <definedName name="__z19" localSheetId="3" hidden="1">{#N/A,#N/A,FALSE,"CONTROLE"}</definedName>
    <definedName name="__z19" localSheetId="8" hidden="1">{#N/A,#N/A,FALSE,"CONTROLE"}</definedName>
    <definedName name="__z19" hidden="1">{#N/A,#N/A,FALSE,"CONTROLE"}</definedName>
    <definedName name="__z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_z21" localSheetId="9" hidden="1">{"TotalGeralDespesasPorArea",#N/A,FALSE,"VinculosAccessEfetivo"}</definedName>
    <definedName name="__z21" localSheetId="3" hidden="1">{"TotalGeralDespesasPorArea",#N/A,FALSE,"VinculosAccessEfetivo"}</definedName>
    <definedName name="__z21" localSheetId="8" hidden="1">{"TotalGeralDespesasPorArea",#N/A,FALSE,"VinculosAccessEfetivo"}</definedName>
    <definedName name="__z21" hidden="1">{"TotalGeralDespesasPorArea",#N/A,FALSE,"VinculosAccessEfetivo"}</definedName>
    <definedName name="__z22" localSheetId="9" hidden="1">{#N/A,#N/A,FALSE,"CONTROLE";#N/A,#N/A,FALSE,"CONTROLE"}</definedName>
    <definedName name="__z22" localSheetId="3" hidden="1">{#N/A,#N/A,FALSE,"CONTROLE";#N/A,#N/A,FALSE,"CONTROLE"}</definedName>
    <definedName name="__z22" localSheetId="8" hidden="1">{#N/A,#N/A,FALSE,"CONTROLE";#N/A,#N/A,FALSE,"CONTROLE"}</definedName>
    <definedName name="__z22" hidden="1">{#N/A,#N/A,FALSE,"CONTROLE";#N/A,#N/A,FALSE,"CONTROLE"}</definedName>
    <definedName name="__z23" localSheetId="9" hidden="1">{#N/A,#N/A,FALSE,"CONTROLE"}</definedName>
    <definedName name="__z23" localSheetId="3" hidden="1">{#N/A,#N/A,FALSE,"CONTROLE"}</definedName>
    <definedName name="__z23" localSheetId="8" hidden="1">{#N/A,#N/A,FALSE,"CONTROLE"}</definedName>
    <definedName name="__z23" hidden="1">{#N/A,#N/A,FALSE,"CONTROLE"}</definedName>
    <definedName name="__z3" localSheetId="9" hidden="1">{"TotalGeralDespesasPorArea",#N/A,FALSE,"VinculosAccessEfetivo"}</definedName>
    <definedName name="__z3" localSheetId="3" hidden="1">{"TotalGeralDespesasPorArea",#N/A,FALSE,"VinculosAccessEfetivo"}</definedName>
    <definedName name="__z3" localSheetId="8" hidden="1">{"TotalGeralDespesasPorArea",#N/A,FALSE,"VinculosAccessEfetivo"}</definedName>
    <definedName name="__z3" hidden="1">{"TotalGeralDespesasPorArea",#N/A,FALSE,"VinculosAccessEfetivo"}</definedName>
    <definedName name="__z4" localSheetId="9" hidden="1">{"TotalGeralDespesasPorArea",#N/A,FALSE,"VinculosAccessEfetivo"}</definedName>
    <definedName name="__z4" localSheetId="3" hidden="1">{"TotalGeralDespesasPorArea",#N/A,FALSE,"VinculosAccessEfetivo"}</definedName>
    <definedName name="__z4" localSheetId="8" hidden="1">{"TotalGeralDespesasPorArea",#N/A,FALSE,"VinculosAccessEfetivo"}</definedName>
    <definedName name="__z4" hidden="1">{"TotalGeralDespesasPorArea",#N/A,FALSE,"VinculosAccessEfetivo"}</definedName>
    <definedName name="__z5" localSheetId="9" hidden="1">{"TotalGeralDespesasPorArea",#N/A,FALSE,"VinculosAccessEfetivo"}</definedName>
    <definedName name="__z5" localSheetId="3" hidden="1">{"TotalGeralDespesasPorArea",#N/A,FALSE,"VinculosAccessEfetivo"}</definedName>
    <definedName name="__z5" localSheetId="8" hidden="1">{"TotalGeralDespesasPorArea",#N/A,FALSE,"VinculosAccessEfetivo"}</definedName>
    <definedName name="__z5" hidden="1">{"TotalGeralDespesasPorArea",#N/A,FALSE,"VinculosAccessEfetivo"}</definedName>
    <definedName name="__z6" localSheetId="9" hidden="1">{"TotalGeralDespesasPorArea",#N/A,FALSE,"VinculosAccessEfetivo"}</definedName>
    <definedName name="__z6" localSheetId="3" hidden="1">{"TotalGeralDespesasPorArea",#N/A,FALSE,"VinculosAccessEfetivo"}</definedName>
    <definedName name="__z6" localSheetId="8" hidden="1">{"TotalGeralDespesasPorArea",#N/A,FALSE,"VinculosAccessEfetivo"}</definedName>
    <definedName name="__z6" hidden="1">{"TotalGeralDespesasPorArea",#N/A,FALSE,"VinculosAccessEfetivo"}</definedName>
    <definedName name="__z7" localSheetId="9" hidden="1">{"TotalGeralDespesasPorArea",#N/A,FALSE,"VinculosAccessEfetivo"}</definedName>
    <definedName name="__z7" localSheetId="3" hidden="1">{"TotalGeralDespesasPorArea",#N/A,FALSE,"VinculosAccessEfetivo"}</definedName>
    <definedName name="__z7" localSheetId="8" hidden="1">{"TotalGeralDespesasPorArea",#N/A,FALSE,"VinculosAccessEfetivo"}</definedName>
    <definedName name="__z7" hidden="1">{"TotalGeralDespesasPorArea",#N/A,FALSE,"VinculosAccessEfetivo"}</definedName>
    <definedName name="__z8" localSheetId="9" hidden="1">{"TotalGeralDespesasPorArea",#N/A,FALSE,"VinculosAccessEfetivo"}</definedName>
    <definedName name="__z8" localSheetId="3" hidden="1">{"TotalGeralDespesasPorArea",#N/A,FALSE,"VinculosAccessEfetivo"}</definedName>
    <definedName name="__z8" localSheetId="8" hidden="1">{"TotalGeralDespesasPorArea",#N/A,FALSE,"VinculosAccessEfetivo"}</definedName>
    <definedName name="__z8" hidden="1">{"TotalGeralDespesasPorArea",#N/A,FALSE,"VinculosAccessEfetivo"}</definedName>
    <definedName name="__z9" localSheetId="9" hidden="1">{"TotalGeralDespesasPorArea",#N/A,FALSE,"VinculosAccessEfetivo"}</definedName>
    <definedName name="__z9" localSheetId="3" hidden="1">{"TotalGeralDespesasPorArea",#N/A,FALSE,"VinculosAccessEfetivo"}</definedName>
    <definedName name="__z9" localSheetId="8" hidden="1">{"TotalGeralDespesasPorArea",#N/A,FALSE,"VinculosAccessEfetivo"}</definedName>
    <definedName name="__z9" hidden="1">{"TotalGeralDespesasPorArea",#N/A,FALSE,"VinculosAccessEfetivo"}</definedName>
    <definedName name="_1____123Graph_AChart_1B" hidden="1">#REF!</definedName>
    <definedName name="_1__123Graph_ACDIUS" hidden="1">#REF!</definedName>
    <definedName name="_1__123Graph_ACHART_1" hidden="1">#REF!</definedName>
    <definedName name="_1__123Graph_AChart_1A" localSheetId="9" hidden="1">#REF!</definedName>
    <definedName name="_1__123Graph_AChart_1A" localSheetId="3" hidden="1">#REF!</definedName>
    <definedName name="_1__123Graph_AChart_1A" localSheetId="8" hidden="1">#REF!</definedName>
    <definedName name="_1__123Graph_AChart_1A" hidden="1">#REF!</definedName>
    <definedName name="_1°_Trimestre" localSheetId="3">#REF!</definedName>
    <definedName name="_1°_Trimestre" localSheetId="8">#REF!</definedName>
    <definedName name="_1°_Trimestre">#REF!</definedName>
    <definedName name="_10___123Graph_ACHART_12" hidden="1">#REF!</definedName>
    <definedName name="_10___123Graph_ACHART_14" hidden="1">#REF!</definedName>
    <definedName name="_10___123Graph_ACHART_16" hidden="1">#REF!</definedName>
    <definedName name="_10__123Graph_ACHART_18" hidden="1">#REF!</definedName>
    <definedName name="_10__123Graph_CGROWTH_REVS_B" localSheetId="9" hidden="1">#REF!</definedName>
    <definedName name="_10__123Graph_CGROWTH_REVS_B" localSheetId="3" hidden="1">#REF!</definedName>
    <definedName name="_10__123Graph_CGROWTH_REVS_B" localSheetId="8" hidden="1">#REF!</definedName>
    <definedName name="_10__123Graph_CGROWTH_REVS_B" hidden="1">#REF!</definedName>
    <definedName name="_100__123Graph_ACHART_2" hidden="1">#REF!</definedName>
    <definedName name="_100__123Graph_ACHART_22" hidden="1">#REF!</definedName>
    <definedName name="_100__123Graph_ACHART_23" hidden="1">#REF!</definedName>
    <definedName name="_100__123Graph_ACHART_26" hidden="1">#REF!</definedName>
    <definedName name="_101__123Graph_ACHART_22" hidden="1">#REF!</definedName>
    <definedName name="_101__123Graph_ACHART_23" hidden="1">#REF!</definedName>
    <definedName name="_101__123Graph_ACHART_24" hidden="1">#REF!</definedName>
    <definedName name="_101__123Graph_ACHART_27" hidden="1">#REF!</definedName>
    <definedName name="_102__123Graph_ACHART_23" hidden="1">#REF!</definedName>
    <definedName name="_102__123Graph_ACHART_24" hidden="1">#REF!</definedName>
    <definedName name="_102__123Graph_ACHART_25" hidden="1">#REF!</definedName>
    <definedName name="_102__123Graph_ACHART_28" hidden="1">#REF!</definedName>
    <definedName name="_103__123Graph_ACHART_24" hidden="1">#REF!</definedName>
    <definedName name="_103__123Graph_ACHART_25" hidden="1">#REF!</definedName>
    <definedName name="_103__123Graph_ACHART_26" hidden="1">#REF!</definedName>
    <definedName name="_103__123Graph_ACHART_29" hidden="1">#REF!</definedName>
    <definedName name="_104__123Graph_ACHART_25" hidden="1">#REF!</definedName>
    <definedName name="_104__123Graph_ACHART_26" hidden="1">#REF!</definedName>
    <definedName name="_104__123Graph_ACHART_27" hidden="1">#REF!</definedName>
    <definedName name="_104__123Graph_ACHART_3" hidden="1">#REF!</definedName>
    <definedName name="_105__123Graph_ACHART_26" hidden="1">#REF!</definedName>
    <definedName name="_105__123Graph_ACHART_27" hidden="1">#REF!</definedName>
    <definedName name="_105__123Graph_ACHART_28" hidden="1">#REF!</definedName>
    <definedName name="_105__123Graph_ACHART_30" hidden="1">#REF!</definedName>
    <definedName name="_106__123Graph_ACHART_27" hidden="1">#REF!</definedName>
    <definedName name="_106__123Graph_ACHART_28" hidden="1">#REF!</definedName>
    <definedName name="_106__123Graph_ACHART_29" hidden="1">#REF!</definedName>
    <definedName name="_106__123Graph_ACHART_4" hidden="1">#REF!</definedName>
    <definedName name="_107__123Graph_ACHART_28" hidden="1">#REF!</definedName>
    <definedName name="_107__123Graph_ACHART_29" hidden="1">#REF!</definedName>
    <definedName name="_107__123Graph_AChart_2A" localSheetId="9" hidden="1">#REF!</definedName>
    <definedName name="_107__123Graph_AChart_2A" localSheetId="3" hidden="1">#REF!</definedName>
    <definedName name="_107__123Graph_AChart_2A" localSheetId="8" hidden="1">#REF!</definedName>
    <definedName name="_107__123Graph_AChart_2A" hidden="1">#REF!</definedName>
    <definedName name="_107__123Graph_ACHART_3" hidden="1">#REF!</definedName>
    <definedName name="_107__123Graph_ACHART_5" hidden="1">#REF!</definedName>
    <definedName name="_108__123Graph_ACHART_29" hidden="1">#REF!</definedName>
    <definedName name="_108__123Graph_ACHART_3" hidden="1">#REF!</definedName>
    <definedName name="_108__123Graph_ACHART_30" hidden="1">#REF!</definedName>
    <definedName name="_108__123Graph_ACHART_6" hidden="1">#REF!</definedName>
    <definedName name="_109__123Graph_ACHART_3" hidden="1">#REF!</definedName>
    <definedName name="_109__123Graph_ACHART_30" hidden="1">#REF!</definedName>
    <definedName name="_109__123Graph_ACHART_4" hidden="1">#REF!</definedName>
    <definedName name="_109__123Graph_ACHART_7" hidden="1">#REF!</definedName>
    <definedName name="_11___123Graph_ACHART_13" hidden="1">#REF!</definedName>
    <definedName name="_11___123Graph_ACHART_15" hidden="1">#REF!</definedName>
    <definedName name="_11___123Graph_ACHART_17" hidden="1">#REF!</definedName>
    <definedName name="_11__123Graph_AChart_1B" hidden="1">#REF!</definedName>
    <definedName name="_11__123Graph_DGROWTH_REVS_A" localSheetId="9" hidden="1">#REF!</definedName>
    <definedName name="_11__123Graph_DGROWTH_REVS_A" localSheetId="3" hidden="1">#REF!</definedName>
    <definedName name="_11__123Graph_DGROWTH_REVS_A" localSheetId="8" hidden="1">#REF!</definedName>
    <definedName name="_11__123Graph_DGROWTH_REVS_A" hidden="1">#REF!</definedName>
    <definedName name="_110__123Graph_ACHART_30" hidden="1">#REF!</definedName>
    <definedName name="_110__123Graph_ACHART_4" hidden="1">#REF!</definedName>
    <definedName name="_110__123Graph_ACHART_5" hidden="1">#REF!</definedName>
    <definedName name="_110__123Graph_ACHART_8" hidden="1">#REF!</definedName>
    <definedName name="_111__123Graph_ACHART_4" hidden="1">#REF!</definedName>
    <definedName name="_111__123Graph_ACHART_5" hidden="1">#REF!</definedName>
    <definedName name="_111__123Graph_ACHART_6" hidden="1">#REF!</definedName>
    <definedName name="_111__123Graph_ACHART_9" hidden="1">#REF!</definedName>
    <definedName name="_112__123Graph_ACHART_5" hidden="1">#REF!</definedName>
    <definedName name="_112__123Graph_ACHART_6" hidden="1">#REF!</definedName>
    <definedName name="_112__123Graph_ACHART_7" hidden="1">#REF!</definedName>
    <definedName name="_112__123Graph_BCHART_1" hidden="1">#REF!</definedName>
    <definedName name="_113__123Graph_ACHART_6" hidden="1">#REF!</definedName>
    <definedName name="_113__123Graph_ACHART_7" hidden="1">#REF!</definedName>
    <definedName name="_113__123Graph_ACHART_8" hidden="1">#REF!</definedName>
    <definedName name="_113__123Graph_BCHART_10" hidden="1">#REF!</definedName>
    <definedName name="_114__123Graph_ACHART_7" hidden="1">#REF!</definedName>
    <definedName name="_114__123Graph_ACHART_8" hidden="1">#REF!</definedName>
    <definedName name="_114__123Graph_ACHART_9" hidden="1">#REF!</definedName>
    <definedName name="_114__123Graph_BCHART_11" hidden="1">#REF!</definedName>
    <definedName name="_115__123Graph_ACHART_8" hidden="1">#REF!</definedName>
    <definedName name="_115__123Graph_ACHART_9" hidden="1">#REF!</definedName>
    <definedName name="_115__123Graph_BCHART_1" hidden="1">#REF!</definedName>
    <definedName name="_115__123Graph_BCHART_12" hidden="1">#REF!</definedName>
    <definedName name="_116__123Graph_ACHART_9" hidden="1">#REF!</definedName>
    <definedName name="_116__123Graph_BCHART_1" hidden="1">#REF!</definedName>
    <definedName name="_116__123Graph_BCHART_10" hidden="1">#REF!</definedName>
    <definedName name="_116__123Graph_BCHART_13" hidden="1">#REF!</definedName>
    <definedName name="_117__123Graph_AGROSS_MARGINS" localSheetId="9" hidden="1">#REF!</definedName>
    <definedName name="_117__123Graph_AGROSS_MARGINS" localSheetId="3" hidden="1">#REF!</definedName>
    <definedName name="_117__123Graph_AGROSS_MARGINS" localSheetId="8" hidden="1">#REF!</definedName>
    <definedName name="_117__123Graph_AGROSS_MARGINS" hidden="1">#REF!</definedName>
    <definedName name="_117__123Graph_BCHART_1" hidden="1">#REF!</definedName>
    <definedName name="_117__123Graph_BCHART_10" hidden="1">#REF!</definedName>
    <definedName name="_117__123Graph_BCHART_11" hidden="1">#REF!</definedName>
    <definedName name="_117__123Graph_BCHART_14" hidden="1">#REF!</definedName>
    <definedName name="_118__123Graph_BCHART_10" hidden="1">#REF!</definedName>
    <definedName name="_118__123Graph_BCHART_11" hidden="1">#REF!</definedName>
    <definedName name="_118__123Graph_BCHART_12" hidden="1">#REF!</definedName>
    <definedName name="_118__123Graph_BCHART_15" hidden="1">#REF!</definedName>
    <definedName name="_119__123Graph_AGROWTH_REVS_A" localSheetId="9" hidden="1">#REF!</definedName>
    <definedName name="_119__123Graph_AGROWTH_REVS_A" localSheetId="3" hidden="1">#REF!</definedName>
    <definedName name="_119__123Graph_AGROWTH_REVS_A" localSheetId="8" hidden="1">#REF!</definedName>
    <definedName name="_119__123Graph_AGROWTH_REVS_A" hidden="1">#REF!</definedName>
    <definedName name="_119__123Graph_BCHART_11" hidden="1">#REF!</definedName>
    <definedName name="_119__123Graph_BCHART_12" hidden="1">#REF!</definedName>
    <definedName name="_119__123Graph_BCHART_13" hidden="1">#REF!</definedName>
    <definedName name="_119__123Graph_BCHART_16" hidden="1">#REF!</definedName>
    <definedName name="_12___123Graph_ACHART_14" hidden="1">#REF!</definedName>
    <definedName name="_12___123Graph_ACHART_16" hidden="1">#REF!</definedName>
    <definedName name="_12___123Graph_ACHART_18" hidden="1">#REF!</definedName>
    <definedName name="_12__123Graph_ACHART_2" hidden="1">#REF!</definedName>
    <definedName name="_12__123Graph_DGROWTH_REVS_B" localSheetId="9" hidden="1">#REF!</definedName>
    <definedName name="_12__123Graph_DGROWTH_REVS_B" localSheetId="3" hidden="1">#REF!</definedName>
    <definedName name="_12__123Graph_DGROWTH_REVS_B" localSheetId="8" hidden="1">#REF!</definedName>
    <definedName name="_12__123Graph_DGROWTH_REVS_B" hidden="1">#REF!</definedName>
    <definedName name="_120__123Graph_BCHART_12" hidden="1">#REF!</definedName>
    <definedName name="_120__123Graph_BCHART_13" hidden="1">#REF!</definedName>
    <definedName name="_120__123Graph_BCHART_14" hidden="1">#REF!</definedName>
    <definedName name="_120__123Graph_BCHART_17" hidden="1">#REF!</definedName>
    <definedName name="_121__123Graph_AGROWTH_REVS_B" localSheetId="9" hidden="1">#REF!</definedName>
    <definedName name="_121__123Graph_AGROWTH_REVS_B" localSheetId="3" hidden="1">#REF!</definedName>
    <definedName name="_121__123Graph_AGROWTH_REVS_B" localSheetId="8" hidden="1">#REF!</definedName>
    <definedName name="_121__123Graph_AGROWTH_REVS_B" hidden="1">#REF!</definedName>
    <definedName name="_121__123Graph_BCHART_13" hidden="1">#REF!</definedName>
    <definedName name="_121__123Graph_BCHART_14" hidden="1">#REF!</definedName>
    <definedName name="_121__123Graph_BCHART_15" hidden="1">#REF!</definedName>
    <definedName name="_121__123Graph_BCHART_18" hidden="1">#REF!</definedName>
    <definedName name="_122__123Graph_BCHART_1" hidden="1">#REF!</definedName>
    <definedName name="_122__123Graph_BCHART_14" hidden="1">#REF!</definedName>
    <definedName name="_122__123Graph_BCHART_15" hidden="1">#REF!</definedName>
    <definedName name="_122__123Graph_BCHART_16" hidden="1">#REF!</definedName>
    <definedName name="_122__123Graph_BChart_1B" hidden="1">#REF!</definedName>
    <definedName name="_123__123Graph_BCHART_10" hidden="1">#REF!</definedName>
    <definedName name="_123__123Graph_BCHART_15" hidden="1">#REF!</definedName>
    <definedName name="_123__123Graph_BCHART_16" hidden="1">#REF!</definedName>
    <definedName name="_123__123Graph_BCHART_17" hidden="1">#REF!</definedName>
    <definedName name="_123__123Graph_BCHART_2" hidden="1">#REF!</definedName>
    <definedName name="_124__123Graph_BCHART_11" hidden="1">#REF!</definedName>
    <definedName name="_124__123Graph_BCHART_16" hidden="1">#REF!</definedName>
    <definedName name="_124__123Graph_BCHART_17" hidden="1">#REF!</definedName>
    <definedName name="_124__123Graph_BCHART_18" hidden="1">#REF!</definedName>
    <definedName name="_124__123Graph_BCHART_22" hidden="1">#REF!</definedName>
    <definedName name="_125__123Graph_BCHART_12" hidden="1">#REF!</definedName>
    <definedName name="_125__123Graph_BCHART_17" hidden="1">#REF!</definedName>
    <definedName name="_125__123Graph_BCHART_18" hidden="1">#REF!</definedName>
    <definedName name="_125__123Graph_BCHART_23" hidden="1">#REF!</definedName>
    <definedName name="_126__123Graph_BCHART_13" hidden="1">#REF!</definedName>
    <definedName name="_126__123Graph_BCHART_18" hidden="1">#REF!</definedName>
    <definedName name="_126__123Graph_BChart_1B" hidden="1">#REF!</definedName>
    <definedName name="_126__123Graph_BCHART_24" hidden="1">#REF!</definedName>
    <definedName name="_127__123Graph_BCHART_14" hidden="1">#REF!</definedName>
    <definedName name="_127__123Graph_BCHART_2" hidden="1">#REF!</definedName>
    <definedName name="_127__123Graph_BCHART_25" hidden="1">#REF!</definedName>
    <definedName name="_128__123Graph_BCHART_15" hidden="1">#REF!</definedName>
    <definedName name="_128__123Graph_BChart_1B" hidden="1">#REF!</definedName>
    <definedName name="_128__123Graph_BCHART_22" hidden="1">#REF!</definedName>
    <definedName name="_128__123Graph_BCHART_26" hidden="1">#REF!</definedName>
    <definedName name="_129__123Graph_BCHART_16" hidden="1">#REF!</definedName>
    <definedName name="_129__123Graph_BCHART_2" hidden="1">#REF!</definedName>
    <definedName name="_129__123Graph_BCHART_23" hidden="1">#REF!</definedName>
    <definedName name="_129__123Graph_BCHART_27" hidden="1">#REF!</definedName>
    <definedName name="_13___123Graph_ACHART_15" hidden="1">#REF!</definedName>
    <definedName name="_13___123Graph_ACHART_17" hidden="1">#REF!</definedName>
    <definedName name="_13___123Graph_ACHART_2" hidden="1">#REF!</definedName>
    <definedName name="_13__123Graph_ACHART_22" hidden="1">#REF!</definedName>
    <definedName name="_13__123Graph_XChart_1A" localSheetId="9" hidden="1">#REF!</definedName>
    <definedName name="_13__123Graph_XChart_1A" localSheetId="3" hidden="1">#REF!</definedName>
    <definedName name="_13__123Graph_XChart_1A" localSheetId="8" hidden="1">#REF!</definedName>
    <definedName name="_13__123Graph_XChart_1A" hidden="1">#REF!</definedName>
    <definedName name="_130__123Graph_BCHART_17" hidden="1">#REF!</definedName>
    <definedName name="_130__123Graph_BChart_1B" hidden="1">#REF!</definedName>
    <definedName name="_130__123Graph_BCHART_22" hidden="1">#REF!</definedName>
    <definedName name="_130__123Graph_BCHART_24" hidden="1">#REF!</definedName>
    <definedName name="_130__123Graph_BCHART_28" hidden="1">#REF!</definedName>
    <definedName name="_131__123Graph_BCHART_18" hidden="1">#REF!</definedName>
    <definedName name="_131__123Graph_BCHART_2" hidden="1">#REF!</definedName>
    <definedName name="_131__123Graph_BCHART_23" hidden="1">#REF!</definedName>
    <definedName name="_131__123Graph_BCHART_25" hidden="1">#REF!</definedName>
    <definedName name="_131__123Graph_BCHART_29" hidden="1">#REF!</definedName>
    <definedName name="_132__123Graph_BChart_1B" hidden="1">#REF!</definedName>
    <definedName name="_132__123Graph_BCHART_22" hidden="1">#REF!</definedName>
    <definedName name="_132__123Graph_BCHART_24" hidden="1">#REF!</definedName>
    <definedName name="_132__123Graph_BCHART_26" hidden="1">#REF!</definedName>
    <definedName name="_132__123Graph_BCHART_3" hidden="1">#REF!</definedName>
    <definedName name="_133__123Graph_BCHART_2" hidden="1">#REF!</definedName>
    <definedName name="_133__123Graph_BCHART_23" hidden="1">#REF!</definedName>
    <definedName name="_133__123Graph_BCHART_25" hidden="1">#REF!</definedName>
    <definedName name="_133__123Graph_BCHART_27" hidden="1">#REF!</definedName>
    <definedName name="_133__123Graph_BCHART_30" hidden="1">#REF!</definedName>
    <definedName name="_134__123Graph_BCHART_22" hidden="1">#REF!</definedName>
    <definedName name="_134__123Graph_BCHART_24" hidden="1">#REF!</definedName>
    <definedName name="_134__123Graph_BCHART_26" hidden="1">#REF!</definedName>
    <definedName name="_134__123Graph_BCHART_28" hidden="1">#REF!</definedName>
    <definedName name="_134__123Graph_BCHART_4" hidden="1">#REF!</definedName>
    <definedName name="_135__123Graph_BCHART_23" hidden="1">#REF!</definedName>
    <definedName name="_135__123Graph_BCHART_25" hidden="1">#REF!</definedName>
    <definedName name="_135__123Graph_BCHART_27" hidden="1">#REF!</definedName>
    <definedName name="_135__123Graph_BCHART_29" hidden="1">#REF!</definedName>
    <definedName name="_135__123Graph_BCHART_5" hidden="1">#REF!</definedName>
    <definedName name="_136__123Graph_BCHART_24" hidden="1">#REF!</definedName>
    <definedName name="_136__123Graph_BCHART_26" hidden="1">#REF!</definedName>
    <definedName name="_136__123Graph_BCHART_28" hidden="1">#REF!</definedName>
    <definedName name="_136__123Graph_BCHART_3" hidden="1">#REF!</definedName>
    <definedName name="_136__123Graph_BCHART_6" hidden="1">#REF!</definedName>
    <definedName name="_137__123Graph_BCHART_25" hidden="1">#REF!</definedName>
    <definedName name="_137__123Graph_BCHART_27" hidden="1">#REF!</definedName>
    <definedName name="_137__123Graph_BCHART_29" hidden="1">#REF!</definedName>
    <definedName name="_137__123Graph_BCHART_30" hidden="1">#REF!</definedName>
    <definedName name="_137__123Graph_BCHART_7" hidden="1">#REF!</definedName>
    <definedName name="_138__123Graph_BCHART_26" hidden="1">#REF!</definedName>
    <definedName name="_138__123Graph_BCHART_28" hidden="1">#REF!</definedName>
    <definedName name="_138__123Graph_BCHART_3" hidden="1">#REF!</definedName>
    <definedName name="_138__123Graph_BCHART_4" hidden="1">#REF!</definedName>
    <definedName name="_138__123Graph_BCHART_8" hidden="1">#REF!</definedName>
    <definedName name="_139__123Graph_BCHART_27" hidden="1">#REF!</definedName>
    <definedName name="_139__123Graph_BCHART_29" hidden="1">#REF!</definedName>
    <definedName name="_139__123Graph_BCHART_30" hidden="1">#REF!</definedName>
    <definedName name="_139__123Graph_BCHART_5" hidden="1">#REF!</definedName>
    <definedName name="_139__123Graph_BCHART_9" hidden="1">#REF!</definedName>
    <definedName name="_14___123Graph_ACHART_16" hidden="1">#REF!</definedName>
    <definedName name="_14___123Graph_ACHART_18" hidden="1">#REF!</definedName>
    <definedName name="_14___123Graph_ACHART_22" hidden="1">#REF!</definedName>
    <definedName name="_14__123Graph_AChart_1B" hidden="1">#REF!</definedName>
    <definedName name="_14__123Graph_ACHART_23" hidden="1">#REF!</definedName>
    <definedName name="_14__123Graph_XChart_2A" localSheetId="9" hidden="1">#REF!</definedName>
    <definedName name="_14__123Graph_XChart_2A" localSheetId="3" hidden="1">#REF!</definedName>
    <definedName name="_14__123Graph_XChart_2A" localSheetId="8" hidden="1">#REF!</definedName>
    <definedName name="_14__123Graph_XChart_2A" hidden="1">#REF!</definedName>
    <definedName name="_140__123Graph_BCHART_28" hidden="1">#REF!</definedName>
    <definedName name="_140__123Graph_BCHART_3" hidden="1">#REF!</definedName>
    <definedName name="_140__123Graph_BCHART_4" hidden="1">#REF!</definedName>
    <definedName name="_140__123Graph_BCHART_6" hidden="1">#REF!</definedName>
    <definedName name="_140__123Graph_CCHART_25" hidden="1">#REF!</definedName>
    <definedName name="_141__123Graph_BCHART_29" hidden="1">#REF!</definedName>
    <definedName name="_141__123Graph_BCHART_30" hidden="1">#REF!</definedName>
    <definedName name="_141__123Graph_BCHART_5" hidden="1">#REF!</definedName>
    <definedName name="_141__123Graph_BCHART_7" hidden="1">#REF!</definedName>
    <definedName name="_141__123Graph_CCHART_26" hidden="1">#REF!</definedName>
    <definedName name="_142__123Graph_BCHART_3" hidden="1">#REF!</definedName>
    <definedName name="_142__123Graph_BCHART_4" hidden="1">#REF!</definedName>
    <definedName name="_142__123Graph_BCHART_6" hidden="1">#REF!</definedName>
    <definedName name="_142__123Graph_BCHART_8" hidden="1">#REF!</definedName>
    <definedName name="_142__123Graph_CCHART_27" hidden="1">#REF!</definedName>
    <definedName name="_143__123Graph_BCHART_30" hidden="1">#REF!</definedName>
    <definedName name="_143__123Graph_BCHART_5" hidden="1">#REF!</definedName>
    <definedName name="_143__123Graph_BCHART_7" hidden="1">#REF!</definedName>
    <definedName name="_143__123Graph_BCHART_9" hidden="1">#REF!</definedName>
    <definedName name="_143__123Graph_CCHART_28" hidden="1">#REF!</definedName>
    <definedName name="_144__123Graph_BCHART_4" hidden="1">#REF!</definedName>
    <definedName name="_144__123Graph_BCHART_6" hidden="1">#REF!</definedName>
    <definedName name="_144__123Graph_BCHART_8" hidden="1">#REF!</definedName>
    <definedName name="_144__123Graph_CCHART_25" hidden="1">#REF!</definedName>
    <definedName name="_144__123Graph_CCHART_29" hidden="1">#REF!</definedName>
    <definedName name="_145__123Graph_BCHART_5" hidden="1">#REF!</definedName>
    <definedName name="_145__123Graph_BCHART_7" hidden="1">#REF!</definedName>
    <definedName name="_145__123Graph_BCHART_9" hidden="1">#REF!</definedName>
    <definedName name="_145__123Graph_CCHART_26" hidden="1">#REF!</definedName>
    <definedName name="_145__123Graph_CCHART_30" hidden="1">#REF!</definedName>
    <definedName name="_146__123Graph_BCHART_6" hidden="1">#REF!</definedName>
    <definedName name="_146__123Graph_BCHART_8" hidden="1">#REF!</definedName>
    <definedName name="_146__123Graph_CCHART_25" hidden="1">#REF!</definedName>
    <definedName name="_146__123Graph_CCHART_27" hidden="1">#REF!</definedName>
    <definedName name="_146__123Graph_DCHART_25" hidden="1">#REF!</definedName>
    <definedName name="_147__123Graph_BCHART_7" hidden="1">#REF!</definedName>
    <definedName name="_147__123Graph_BCHART_9" hidden="1">#REF!</definedName>
    <definedName name="_147__123Graph_CCHART_26" hidden="1">#REF!</definedName>
    <definedName name="_147__123Graph_CCHART_28" hidden="1">#REF!</definedName>
    <definedName name="_147__123Graph_DCHART_26" hidden="1">#REF!</definedName>
    <definedName name="_148__123Graph_BCHART_8" hidden="1">#REF!</definedName>
    <definedName name="_148__123Graph_CCHART_25" hidden="1">#REF!</definedName>
    <definedName name="_148__123Graph_CCHART_27" hidden="1">#REF!</definedName>
    <definedName name="_148__123Graph_CCHART_29" hidden="1">#REF!</definedName>
    <definedName name="_148__123Graph_DCHART_27" hidden="1">#REF!</definedName>
    <definedName name="_149__123Graph_BCHART_9" hidden="1">#REF!</definedName>
    <definedName name="_149__123Graph_CCHART_26" hidden="1">#REF!</definedName>
    <definedName name="_149__123Graph_CCHART_28" hidden="1">#REF!</definedName>
    <definedName name="_149__123Graph_CCHART_30" hidden="1">#REF!</definedName>
    <definedName name="_149__123Graph_DCHART_28" hidden="1">#REF!</definedName>
    <definedName name="_15___123Graph_ACHART_17" hidden="1">#REF!</definedName>
    <definedName name="_15___123Graph_AChart_1B" hidden="1">#REF!</definedName>
    <definedName name="_15___123Graph_ACHART_2" hidden="1">#REF!</definedName>
    <definedName name="_15___123Graph_ACHART_23" hidden="1">#REF!</definedName>
    <definedName name="_15__123Graph_ACHART_2" hidden="1">#REF!</definedName>
    <definedName name="_15__123Graph_ACHART_24" hidden="1">#REF!</definedName>
    <definedName name="_150__123Graph_CCHART_27" hidden="1">#REF!</definedName>
    <definedName name="_150__123Graph_CCHART_29" hidden="1">#REF!</definedName>
    <definedName name="_150__123Graph_DCHART_25" hidden="1">#REF!</definedName>
    <definedName name="_150__123Graph_DCHART_29" hidden="1">#REF!</definedName>
    <definedName name="_151__123Graph_BGROSS_MARGINS" localSheetId="9" hidden="1">#REF!</definedName>
    <definedName name="_151__123Graph_BGROSS_MARGINS" localSheetId="3" hidden="1">#REF!</definedName>
    <definedName name="_151__123Graph_BGROSS_MARGINS" localSheetId="8" hidden="1">#REF!</definedName>
    <definedName name="_151__123Graph_BGROSS_MARGINS" hidden="1">#REF!</definedName>
    <definedName name="_151__123Graph_CCHART_28" hidden="1">#REF!</definedName>
    <definedName name="_151__123Graph_CCHART_30" hidden="1">#REF!</definedName>
    <definedName name="_151__123Graph_DCHART_26" hidden="1">#REF!</definedName>
    <definedName name="_151__123Graph_DCHART_30" hidden="1">#REF!</definedName>
    <definedName name="_152__123Graph_CCHART_29" hidden="1">#REF!</definedName>
    <definedName name="_152__123Graph_DCHART_25" hidden="1">#REF!</definedName>
    <definedName name="_152__123Graph_DCHART_27" hidden="1">#REF!</definedName>
    <definedName name="_152__123Graph_XCHART_10" hidden="1">#REF!</definedName>
    <definedName name="_153__123Graph_BGROWTH_REVS_A" localSheetId="9" hidden="1">#REF!</definedName>
    <definedName name="_153__123Graph_BGROWTH_REVS_A" localSheetId="3" hidden="1">#REF!</definedName>
    <definedName name="_153__123Graph_BGROWTH_REVS_A" localSheetId="8" hidden="1">#REF!</definedName>
    <definedName name="_153__123Graph_BGROWTH_REVS_A" hidden="1">#REF!</definedName>
    <definedName name="_153__123Graph_CCHART_30" hidden="1">#REF!</definedName>
    <definedName name="_153__123Graph_DCHART_26" hidden="1">#REF!</definedName>
    <definedName name="_153__123Graph_DCHART_28" hidden="1">#REF!</definedName>
    <definedName name="_153__123Graph_XCHART_11" hidden="1">#REF!</definedName>
    <definedName name="_154__123Graph_DCHART_25" hidden="1">#REF!</definedName>
    <definedName name="_154__123Graph_DCHART_27" hidden="1">#REF!</definedName>
    <definedName name="_154__123Graph_DCHART_29" hidden="1">#REF!</definedName>
    <definedName name="_154__123Graph_XCHART_12" hidden="1">#REF!</definedName>
    <definedName name="_155__123Graph_BGROWTH_REVS_B" localSheetId="9" hidden="1">#REF!</definedName>
    <definedName name="_155__123Graph_BGROWTH_REVS_B" localSheetId="3" hidden="1">#REF!</definedName>
    <definedName name="_155__123Graph_BGROWTH_REVS_B" localSheetId="8" hidden="1">#REF!</definedName>
    <definedName name="_155__123Graph_BGROWTH_REVS_B" hidden="1">#REF!</definedName>
    <definedName name="_155__123Graph_DCHART_26" hidden="1">#REF!</definedName>
    <definedName name="_155__123Graph_DCHART_28" hidden="1">#REF!</definedName>
    <definedName name="_155__123Graph_DCHART_30" hidden="1">#REF!</definedName>
    <definedName name="_155__123Graph_XCHART_13" hidden="1">#REF!</definedName>
    <definedName name="_156__123Graph_CCHART_25" hidden="1">#REF!</definedName>
    <definedName name="_156__123Graph_DCHART_27" hidden="1">#REF!</definedName>
    <definedName name="_156__123Graph_DCHART_29" hidden="1">#REF!</definedName>
    <definedName name="_156__123Graph_XCHART_10" hidden="1">#REF!</definedName>
    <definedName name="_156__123Graph_XCHART_14" hidden="1">#REF!</definedName>
    <definedName name="_157__123Graph_CCHART_26" hidden="1">#REF!</definedName>
    <definedName name="_157__123Graph_DCHART_28" hidden="1">#REF!</definedName>
    <definedName name="_157__123Graph_DCHART_30" hidden="1">#REF!</definedName>
    <definedName name="_157__123Graph_XCHART_11" hidden="1">#REF!</definedName>
    <definedName name="_157__123Graph_XCHART_15" hidden="1">#REF!</definedName>
    <definedName name="_158__123Graph_CCHART_27" hidden="1">#REF!</definedName>
    <definedName name="_158__123Graph_DCHART_29" hidden="1">#REF!</definedName>
    <definedName name="_158__123Graph_XCHART_10" hidden="1">#REF!</definedName>
    <definedName name="_158__123Graph_XCHART_12" hidden="1">#REF!</definedName>
    <definedName name="_158__123Graph_XCHART_16" hidden="1">#REF!</definedName>
    <definedName name="_159__123Graph_CCHART_28" hidden="1">#REF!</definedName>
    <definedName name="_159__123Graph_DCHART_30" hidden="1">#REF!</definedName>
    <definedName name="_159__123Graph_XCHART_11" hidden="1">#REF!</definedName>
    <definedName name="_159__123Graph_XCHART_13" hidden="1">#REF!</definedName>
    <definedName name="_159__123Graph_XCHART_2" hidden="1">#REF!</definedName>
    <definedName name="_16___123Graph_ACHART_18" hidden="1">#REF!</definedName>
    <definedName name="_16___123Graph_ACHART_2" hidden="1">#REF!</definedName>
    <definedName name="_16___123Graph_ACHART_22" hidden="1">#REF!</definedName>
    <definedName name="_16___123Graph_ACHART_24" hidden="1">#REF!</definedName>
    <definedName name="_16__123Graph_ACHART_22" hidden="1">#REF!</definedName>
    <definedName name="_16__123Graph_ACHART_25" hidden="1">#REF!</definedName>
    <definedName name="_160__123Graph_CCHART_29" hidden="1">#REF!</definedName>
    <definedName name="_160__123Graph_XCHART_10" hidden="1">#REF!</definedName>
    <definedName name="_160__123Graph_XCHART_12" hidden="1">#REF!</definedName>
    <definedName name="_160__123Graph_XCHART_14" hidden="1">#REF!</definedName>
    <definedName name="_160__123Graph_XCHART_3" hidden="1">#REF!</definedName>
    <definedName name="_161__123Graph_CCHART_30" hidden="1">#REF!</definedName>
    <definedName name="_161__123Graph_XCHART_11" hidden="1">#REF!</definedName>
    <definedName name="_161__123Graph_XCHART_13" hidden="1">#REF!</definedName>
    <definedName name="_161__123Graph_XCHART_15" hidden="1">#REF!</definedName>
    <definedName name="_161__123Graph_XCHART_4" hidden="1">#REF!</definedName>
    <definedName name="_162__123Graph_XCHART_12" hidden="1">#REF!</definedName>
    <definedName name="_162__123Graph_XCHART_14" hidden="1">#REF!</definedName>
    <definedName name="_162__123Graph_XCHART_16" hidden="1">#REF!</definedName>
    <definedName name="_162__123Graph_XCHART_5" hidden="1">#REF!</definedName>
    <definedName name="_163__123Graph_CGROWTH_REVS_A" localSheetId="9" hidden="1">#REF!</definedName>
    <definedName name="_163__123Graph_CGROWTH_REVS_A" localSheetId="3" hidden="1">#REF!</definedName>
    <definedName name="_163__123Graph_CGROWTH_REVS_A" localSheetId="8" hidden="1">#REF!</definedName>
    <definedName name="_163__123Graph_CGROWTH_REVS_A" hidden="1">#REF!</definedName>
    <definedName name="_163__123Graph_XCHART_13" hidden="1">#REF!</definedName>
    <definedName name="_163__123Graph_XCHART_15" hidden="1">#REF!</definedName>
    <definedName name="_163__123Graph_XCHART_2" hidden="1">#REF!</definedName>
    <definedName name="_163__123Graph_XCHART_6" hidden="1">#REF!</definedName>
    <definedName name="_164__123Graph_XCHART_14" hidden="1">#REF!</definedName>
    <definedName name="_164__123Graph_XCHART_16" hidden="1">#REF!</definedName>
    <definedName name="_164__123Graph_XCHART_3" hidden="1">#REF!</definedName>
    <definedName name="_164__123Graph_XCHART_7" hidden="1">#REF!</definedName>
    <definedName name="_165__123Graph_CGROWTH_REVS_B" localSheetId="9" hidden="1">#REF!</definedName>
    <definedName name="_165__123Graph_CGROWTH_REVS_B" localSheetId="3" hidden="1">#REF!</definedName>
    <definedName name="_165__123Graph_CGROWTH_REVS_B" localSheetId="8" hidden="1">#REF!</definedName>
    <definedName name="_165__123Graph_CGROWTH_REVS_B" hidden="1">#REF!</definedName>
    <definedName name="_165__123Graph_XCHART_15" hidden="1">#REF!</definedName>
    <definedName name="_165__123Graph_XCHART_2" hidden="1">#REF!</definedName>
    <definedName name="_165__123Graph_XCHART_4" hidden="1">#REF!</definedName>
    <definedName name="_165__123Graph_XCHART_8" hidden="1">#REF!</definedName>
    <definedName name="_166__123Graph_DCHART_25" hidden="1">#REF!</definedName>
    <definedName name="_166__123Graph_XCHART_16" hidden="1">#REF!</definedName>
    <definedName name="_166__123Graph_XCHART_3" hidden="1">#REF!</definedName>
    <definedName name="_166__123Graph_XCHART_5" hidden="1">#REF!</definedName>
    <definedName name="_166__123Graph_XCHART_9" hidden="1">#REF!</definedName>
    <definedName name="_167__123Graph_DCHART_26" hidden="1">#REF!</definedName>
    <definedName name="_167__123Graph_XCHART_2" hidden="1">#REF!</definedName>
    <definedName name="_167__123Graph_XCHART_4" hidden="1">#REF!</definedName>
    <definedName name="_167__123Graph_XCHART_6" hidden="1">#REF!</definedName>
    <definedName name="_168__123Graph_DCHART_27" hidden="1">#REF!</definedName>
    <definedName name="_168__123Graph_XCHART_3" hidden="1">#REF!</definedName>
    <definedName name="_168__123Graph_XCHART_5" hidden="1">#REF!</definedName>
    <definedName name="_168__123Graph_XCHART_7" hidden="1">#REF!</definedName>
    <definedName name="_169__123Graph_DCHART_28" hidden="1">#REF!</definedName>
    <definedName name="_169__123Graph_XCHART_4" hidden="1">#REF!</definedName>
    <definedName name="_169__123Graph_XCHART_6" hidden="1">#REF!</definedName>
    <definedName name="_169__123Graph_XCHART_8" hidden="1">#REF!</definedName>
    <definedName name="_17___123Graph_ACHART_2" hidden="1">#REF!</definedName>
    <definedName name="_17___123Graph_ACHART_22" hidden="1">#REF!</definedName>
    <definedName name="_17___123Graph_ACHART_23" hidden="1">#REF!</definedName>
    <definedName name="_17___123Graph_ACHART_25" hidden="1">#REF!</definedName>
    <definedName name="_17__123Graph_ACHART_23" hidden="1">#REF!</definedName>
    <definedName name="_17__123Graph_ACHART_26" hidden="1">#REF!</definedName>
    <definedName name="_170__123Graph_DCHART_29" hidden="1">#REF!</definedName>
    <definedName name="_170__123Graph_XCHART_5" hidden="1">#REF!</definedName>
    <definedName name="_170__123Graph_XCHART_7" hidden="1">#REF!</definedName>
    <definedName name="_170__123Graph_XCHART_9" hidden="1">#REF!</definedName>
    <definedName name="_171__123Graph_DCHART_30" hidden="1">#REF!</definedName>
    <definedName name="_171__123Graph_XCHART_6" hidden="1">#REF!</definedName>
    <definedName name="_171__123Graph_XCHART_8" hidden="1">#REF!</definedName>
    <definedName name="_172__123Graph_XCHART_7" hidden="1">#REF!</definedName>
    <definedName name="_172__123Graph_XCHART_9" hidden="1">#REF!</definedName>
    <definedName name="_173__123Graph_DGROWTH_REVS_A" localSheetId="9" hidden="1">#REF!</definedName>
    <definedName name="_173__123Graph_DGROWTH_REVS_A" localSheetId="3" hidden="1">#REF!</definedName>
    <definedName name="_173__123Graph_DGROWTH_REVS_A" localSheetId="8" hidden="1">#REF!</definedName>
    <definedName name="_173__123Graph_DGROWTH_REVS_A" hidden="1">#REF!</definedName>
    <definedName name="_173__123Graph_XCHART_8" hidden="1">#REF!</definedName>
    <definedName name="_174__123Graph_XCHART_9" hidden="1">#REF!</definedName>
    <definedName name="_175__123Graph_DGROWTH_REVS_B" localSheetId="9" hidden="1">#REF!</definedName>
    <definedName name="_175__123Graph_DGROWTH_REVS_B" localSheetId="3" hidden="1">#REF!</definedName>
    <definedName name="_175__123Graph_DGROWTH_REVS_B" localSheetId="8" hidden="1">#REF!</definedName>
    <definedName name="_175__123Graph_DGROWTH_REVS_B" hidden="1">#REF!</definedName>
    <definedName name="_176__123Graph_XCHART_10" hidden="1">#REF!</definedName>
    <definedName name="_177__123Graph_XCHART_11" hidden="1">#REF!</definedName>
    <definedName name="_178__123Graph_XCHART_12" hidden="1">#REF!</definedName>
    <definedName name="_179__123Graph_XCHART_13" hidden="1">#REF!</definedName>
    <definedName name="_18___123Graph_ACHART_22" hidden="1">#REF!</definedName>
    <definedName name="_18___123Graph_ACHART_23" hidden="1">#REF!</definedName>
    <definedName name="_18___123Graph_ACHART_24" hidden="1">#REF!</definedName>
    <definedName name="_18___123Graph_ACHART_26" hidden="1">#REF!</definedName>
    <definedName name="_18__123Graph_ACHART_24" hidden="1">#REF!</definedName>
    <definedName name="_18__123Graph_ACHART_27" hidden="1">#REF!</definedName>
    <definedName name="_180__123Graph_XCHART_14" hidden="1">#REF!</definedName>
    <definedName name="_181__123Graph_XCHART_15" hidden="1">#REF!</definedName>
    <definedName name="_182__123Graph_XCHART_16" hidden="1">#REF!</definedName>
    <definedName name="_183__123Graph_XChart_1A" localSheetId="9" hidden="1">#REF!</definedName>
    <definedName name="_183__123Graph_XChart_1A" localSheetId="3" hidden="1">#REF!</definedName>
    <definedName name="_183__123Graph_XChart_1A" localSheetId="8" hidden="1">#REF!</definedName>
    <definedName name="_183__123Graph_XChart_1A" hidden="1">#REF!</definedName>
    <definedName name="_184__123Graph_XCHART_2" hidden="1">#REF!</definedName>
    <definedName name="_185__123Graph_XChart_2A" localSheetId="9" hidden="1">#REF!</definedName>
    <definedName name="_185__123Graph_XChart_2A" localSheetId="3" hidden="1">#REF!</definedName>
    <definedName name="_185__123Graph_XChart_2A" localSheetId="8" hidden="1">#REF!</definedName>
    <definedName name="_185__123Graph_XChart_2A" hidden="1">#REF!</definedName>
    <definedName name="_186__123Graph_XCHART_3" hidden="1">#REF!</definedName>
    <definedName name="_187__123Graph_XCHART_4" hidden="1">#REF!</definedName>
    <definedName name="_188__123Graph_XCHART_5" hidden="1">#REF!</definedName>
    <definedName name="_189__123Graph_XCHART_6" hidden="1">#REF!</definedName>
    <definedName name="_19___123Graph_ACHART_23" hidden="1">#REF!</definedName>
    <definedName name="_19___123Graph_ACHART_24" hidden="1">#REF!</definedName>
    <definedName name="_19___123Graph_ACHART_25" hidden="1">#REF!</definedName>
    <definedName name="_19___123Graph_ACHART_27" hidden="1">#REF!</definedName>
    <definedName name="_19__123Graph_ACHART_25" hidden="1">#REF!</definedName>
    <definedName name="_19__123Graph_ACHART_28" hidden="1">#REF!</definedName>
    <definedName name="_190__123Graph_XCHART_7" hidden="1">#REF!</definedName>
    <definedName name="_191__123Graph_XCHART_8" hidden="1">#REF!</definedName>
    <definedName name="_192__123Graph_XCHART_9" hidden="1">#REF!</definedName>
    <definedName name="_2____123Graph_AChart_1B" hidden="1">#REF!</definedName>
    <definedName name="_2____123Graph_BChart_1B" hidden="1">#REF!</definedName>
    <definedName name="_2__123Graph_ACHART_10" hidden="1">#REF!</definedName>
    <definedName name="_2__123Graph_AChart_2A" localSheetId="9" hidden="1">#REF!</definedName>
    <definedName name="_2__123Graph_AChart_2A" localSheetId="3" hidden="1">#REF!</definedName>
    <definedName name="_2__123Graph_AChart_2A" localSheetId="8" hidden="1">#REF!</definedName>
    <definedName name="_2__123Graph_AChart_2A" hidden="1">#REF!</definedName>
    <definedName name="_2__123Graph_BCDIUS" hidden="1">#REF!</definedName>
    <definedName name="_20___123Graph_ACHART_24" hidden="1">#REF!</definedName>
    <definedName name="_20___123Graph_ACHART_25" hidden="1">#REF!</definedName>
    <definedName name="_20___123Graph_ACHART_26" hidden="1">#REF!</definedName>
    <definedName name="_20___123Graph_ACHART_28" hidden="1">#REF!</definedName>
    <definedName name="_20__123Graph_ACHART_26" hidden="1">#REF!</definedName>
    <definedName name="_20__123Graph_ACHART_29" hidden="1">#REF!</definedName>
    <definedName name="_21___123Graph_ACHART_25" hidden="1">#REF!</definedName>
    <definedName name="_21___123Graph_ACHART_26" hidden="1">#REF!</definedName>
    <definedName name="_21___123Graph_ACHART_27" hidden="1">#REF!</definedName>
    <definedName name="_21___123Graph_ACHART_29" hidden="1">#REF!</definedName>
    <definedName name="_21__123Graph_ACHART_27" hidden="1">#REF!</definedName>
    <definedName name="_21__123Graph_ACHART_3" hidden="1">#REF!</definedName>
    <definedName name="_22___123Graph_ACHART_26" hidden="1">#REF!</definedName>
    <definedName name="_22___123Graph_ACHART_27" hidden="1">#REF!</definedName>
    <definedName name="_22___123Graph_ACHART_28" hidden="1">#REF!</definedName>
    <definedName name="_22___123Graph_ACHART_3" hidden="1">#REF!</definedName>
    <definedName name="_22__123Graph_ACHART_28" hidden="1">#REF!</definedName>
    <definedName name="_22__123Graph_ACHART_30" hidden="1">#REF!</definedName>
    <definedName name="_23___123Graph_ACHART_27" hidden="1">#REF!</definedName>
    <definedName name="_23___123Graph_ACHART_28" hidden="1">#REF!</definedName>
    <definedName name="_23___123Graph_ACHART_29" hidden="1">#REF!</definedName>
    <definedName name="_23___123Graph_ACHART_30" hidden="1">#REF!</definedName>
    <definedName name="_23__123Graph_ACHART_29" hidden="1">#REF!</definedName>
    <definedName name="_23__123Graph_ACHART_4" hidden="1">#REF!</definedName>
    <definedName name="_24___123Graph_ACHART_28" hidden="1">#REF!</definedName>
    <definedName name="_24___123Graph_ACHART_29" hidden="1">#REF!</definedName>
    <definedName name="_24___123Graph_ACHART_3" hidden="1">#REF!</definedName>
    <definedName name="_24___123Graph_ACHART_4" hidden="1">#REF!</definedName>
    <definedName name="_24__123Graph_ACHART_3" hidden="1">#REF!</definedName>
    <definedName name="_24__123Graph_ACHART_5" hidden="1">#REF!</definedName>
    <definedName name="_25___123Graph_ACHART_29" hidden="1">#REF!</definedName>
    <definedName name="_25___123Graph_ACHART_3" hidden="1">#REF!</definedName>
    <definedName name="_25___123Graph_ACHART_30" hidden="1">#REF!</definedName>
    <definedName name="_25___123Graph_ACHART_5" hidden="1">#REF!</definedName>
    <definedName name="_25__123Graph_ACHART_30" hidden="1">#REF!</definedName>
    <definedName name="_25__123Graph_ACHART_6" hidden="1">#REF!</definedName>
    <definedName name="_26___123Graph_ACHART_3" hidden="1">#REF!</definedName>
    <definedName name="_26___123Graph_ACHART_30" hidden="1">#REF!</definedName>
    <definedName name="_26___123Graph_ACHART_4" hidden="1">#REF!</definedName>
    <definedName name="_26___123Graph_ACHART_6" hidden="1">#REF!</definedName>
    <definedName name="_26__123Graph_ACHART_4" hidden="1">#REF!</definedName>
    <definedName name="_26__123Graph_ACHART_7" hidden="1">#REF!</definedName>
    <definedName name="_27___123Graph_ACHART_30" hidden="1">#REF!</definedName>
    <definedName name="_27___123Graph_ACHART_4" hidden="1">#REF!</definedName>
    <definedName name="_27___123Graph_ACHART_5" hidden="1">#REF!</definedName>
    <definedName name="_27___123Graph_ACHART_7" hidden="1">#REF!</definedName>
    <definedName name="_27__123Graph_ACHART_5" hidden="1">#REF!</definedName>
    <definedName name="_27__123Graph_ACHART_8" hidden="1">#REF!</definedName>
    <definedName name="_28___123Graph_ACHART_4" hidden="1">#REF!</definedName>
    <definedName name="_28___123Graph_ACHART_5" hidden="1">#REF!</definedName>
    <definedName name="_28___123Graph_ACHART_6" hidden="1">#REF!</definedName>
    <definedName name="_28___123Graph_ACHART_8" hidden="1">#REF!</definedName>
    <definedName name="_28__123Graph_ACHART_6" hidden="1">#REF!</definedName>
    <definedName name="_28__123Graph_ACHART_9" hidden="1">#REF!</definedName>
    <definedName name="_29___123Graph_ACHART_5" hidden="1">#REF!</definedName>
    <definedName name="_29___123Graph_ACHART_6" hidden="1">#REF!</definedName>
    <definedName name="_29___123Graph_ACHART_7" hidden="1">#REF!</definedName>
    <definedName name="_29___123Graph_ACHART_9" hidden="1">#REF!</definedName>
    <definedName name="_29__123Graph_ACHART_7" hidden="1">#REF!</definedName>
    <definedName name="_29__123Graph_BCHART_1" hidden="1">#REF!</definedName>
    <definedName name="_3____123Graph_AChart_1B" hidden="1">#REF!</definedName>
    <definedName name="_3___123Graph_ACHART_1" hidden="1">#REF!</definedName>
    <definedName name="_3__123Graph_ACHART_11" hidden="1">#REF!</definedName>
    <definedName name="_3__123Graph_AGROSS_MARGINS" localSheetId="9" hidden="1">#REF!</definedName>
    <definedName name="_3__123Graph_AGROSS_MARGINS" localSheetId="3" hidden="1">#REF!</definedName>
    <definedName name="_3__123Graph_AGROSS_MARGINS" localSheetId="8" hidden="1">#REF!</definedName>
    <definedName name="_3__123Graph_AGROSS_MARGINS" hidden="1">#REF!</definedName>
    <definedName name="_3__123Graph_XCDIUS" hidden="1">#REF!</definedName>
    <definedName name="_30___123Graph_ACHART_6" hidden="1">#REF!</definedName>
    <definedName name="_30___123Graph_ACHART_7" hidden="1">#REF!</definedName>
    <definedName name="_30___123Graph_ACHART_8" hidden="1">#REF!</definedName>
    <definedName name="_30___123Graph_BCHART_1" hidden="1">#REF!</definedName>
    <definedName name="_30__123Graph_ACHART_8" hidden="1">#REF!</definedName>
    <definedName name="_30__123Graph_BCHART_10" hidden="1">#REF!</definedName>
    <definedName name="_31___123Graph_ACHART_7" hidden="1">#REF!</definedName>
    <definedName name="_31___123Graph_ACHART_8" hidden="1">#REF!</definedName>
    <definedName name="_31___123Graph_ACHART_9" hidden="1">#REF!</definedName>
    <definedName name="_31___123Graph_BCHART_10" hidden="1">#REF!</definedName>
    <definedName name="_31__123Graph_ACHART_9" hidden="1">#REF!</definedName>
    <definedName name="_31__123Graph_BCHART_11" hidden="1">#REF!</definedName>
    <definedName name="_32___123Graph_ACHART_8" hidden="1">#REF!</definedName>
    <definedName name="_32___123Graph_ACHART_9" hidden="1">#REF!</definedName>
    <definedName name="_32___123Graph_BCHART_1" hidden="1">#REF!</definedName>
    <definedName name="_32___123Graph_BCHART_11" hidden="1">#REF!</definedName>
    <definedName name="_32__123Graph_BCHART_1" hidden="1">#REF!</definedName>
    <definedName name="_32__123Graph_BCHART_12" hidden="1">#REF!</definedName>
    <definedName name="_33___123Graph_ACHART_9" hidden="1">#REF!</definedName>
    <definedName name="_33___123Graph_BCHART_1" hidden="1">#REF!</definedName>
    <definedName name="_33___123Graph_BCHART_10" hidden="1">#REF!</definedName>
    <definedName name="_33___123Graph_BCHART_12" hidden="1">#REF!</definedName>
    <definedName name="_33__123Graph_BCHART_10" hidden="1">#REF!</definedName>
    <definedName name="_33__123Graph_BCHART_13" hidden="1">#REF!</definedName>
    <definedName name="_34___123Graph_BCHART_1" hidden="1">#REF!</definedName>
    <definedName name="_34___123Graph_BCHART_10" hidden="1">#REF!</definedName>
    <definedName name="_34___123Graph_BCHART_11" hidden="1">#REF!</definedName>
    <definedName name="_34___123Graph_BCHART_13" hidden="1">#REF!</definedName>
    <definedName name="_34__123Graph_BCHART_11" hidden="1">#REF!</definedName>
    <definedName name="_34__123Graph_BCHART_14" hidden="1">#REF!</definedName>
    <definedName name="_35___123Graph_BCHART_10" hidden="1">#REF!</definedName>
    <definedName name="_35___123Graph_BCHART_11" hidden="1">#REF!</definedName>
    <definedName name="_35___123Graph_BCHART_12" hidden="1">#REF!</definedName>
    <definedName name="_35___123Graph_BCHART_14" hidden="1">#REF!</definedName>
    <definedName name="_35__123Graph_BCHART_12" hidden="1">#REF!</definedName>
    <definedName name="_35__123Graph_BCHART_15" hidden="1">#REF!</definedName>
    <definedName name="_36___123Graph_BCHART_11" hidden="1">#REF!</definedName>
    <definedName name="_36___123Graph_BCHART_12" hidden="1">#REF!</definedName>
    <definedName name="_36___123Graph_BCHART_13" hidden="1">#REF!</definedName>
    <definedName name="_36___123Graph_BCHART_15" hidden="1">#REF!</definedName>
    <definedName name="_36__123Graph_BCHART_13" hidden="1">#REF!</definedName>
    <definedName name="_36__123Graph_BCHART_16" hidden="1">#REF!</definedName>
    <definedName name="_37___123Graph_BCHART_12" hidden="1">#REF!</definedName>
    <definedName name="_37___123Graph_BCHART_13" hidden="1">#REF!</definedName>
    <definedName name="_37___123Graph_BCHART_14" hidden="1">#REF!</definedName>
    <definedName name="_37___123Graph_BCHART_16" hidden="1">#REF!</definedName>
    <definedName name="_37__123Graph_BCHART_14" hidden="1">#REF!</definedName>
    <definedName name="_37__123Graph_BCHART_17" hidden="1">#REF!</definedName>
    <definedName name="_38___123Graph_BCHART_13" hidden="1">#REF!</definedName>
    <definedName name="_38___123Graph_BCHART_14" hidden="1">#REF!</definedName>
    <definedName name="_38___123Graph_BCHART_15" hidden="1">#REF!</definedName>
    <definedName name="_38___123Graph_BCHART_17" hidden="1">#REF!</definedName>
    <definedName name="_38__123Graph_BCHART_15" hidden="1">#REF!</definedName>
    <definedName name="_38__123Graph_BCHART_18" hidden="1">#REF!</definedName>
    <definedName name="_39___123Graph_BCHART_14" hidden="1">#REF!</definedName>
    <definedName name="_39___123Graph_BCHART_15" hidden="1">#REF!</definedName>
    <definedName name="_39___123Graph_BCHART_16" hidden="1">#REF!</definedName>
    <definedName name="_39___123Graph_BCHART_18" hidden="1">#REF!</definedName>
    <definedName name="_39__123Graph_BCHART_16" hidden="1">#REF!</definedName>
    <definedName name="_39__123Graph_BChart_1B" hidden="1">#REF!</definedName>
    <definedName name="_4____123Graph_AChart_1B" hidden="1">#REF!</definedName>
    <definedName name="_4____123Graph_BChart_1B" hidden="1">#REF!</definedName>
    <definedName name="_4___123Graph_ACHART_10" hidden="1">#REF!</definedName>
    <definedName name="_4__123Graph_ACHART_12" hidden="1">#REF!</definedName>
    <definedName name="_4__123Graph_AGROWTH_REVS_A" localSheetId="9" hidden="1">#REF!</definedName>
    <definedName name="_4__123Graph_AGROWTH_REVS_A" localSheetId="3" hidden="1">#REF!</definedName>
    <definedName name="_4__123Graph_AGROWTH_REVS_A" localSheetId="8" hidden="1">#REF!</definedName>
    <definedName name="_4__123Graph_AGROWTH_REVS_A" hidden="1">#REF!</definedName>
    <definedName name="_40___123Graph_BCHART_15" hidden="1">#REF!</definedName>
    <definedName name="_40___123Graph_BCHART_16" hidden="1">#REF!</definedName>
    <definedName name="_40___123Graph_BCHART_17" hidden="1">#REF!</definedName>
    <definedName name="_40___123Graph_BCHART_2" hidden="1">#REF!</definedName>
    <definedName name="_40__123Graph_BCHART_17" hidden="1">#REF!</definedName>
    <definedName name="_40__123Graph_BCHART_2" hidden="1">#REF!</definedName>
    <definedName name="_41___123Graph_BCHART_16" hidden="1">#REF!</definedName>
    <definedName name="_41___123Graph_BCHART_17" hidden="1">#REF!</definedName>
    <definedName name="_41___123Graph_BCHART_18" hidden="1">#REF!</definedName>
    <definedName name="_41___123Graph_BCHART_22" hidden="1">#REF!</definedName>
    <definedName name="_41__123Graph_BCHART_18" hidden="1">#REF!</definedName>
    <definedName name="_41__123Graph_BCHART_22" hidden="1">#REF!</definedName>
    <definedName name="_42___123Graph_BCHART_17" hidden="1">#REF!</definedName>
    <definedName name="_42___123Graph_BCHART_18" hidden="1">#REF!</definedName>
    <definedName name="_42___123Graph_BCHART_2" hidden="1">#REF!</definedName>
    <definedName name="_42___123Graph_BCHART_23" hidden="1">#REF!</definedName>
    <definedName name="_42__123Graph_BCHART_23" hidden="1">#REF!</definedName>
    <definedName name="_43___123Graph_BCHART_18" hidden="1">#REF!</definedName>
    <definedName name="_43___123Graph_BChart_1B" hidden="1">#REF!</definedName>
    <definedName name="_43___123Graph_BCHART_22" hidden="1">#REF!</definedName>
    <definedName name="_43___123Graph_BCHART_24" hidden="1">#REF!</definedName>
    <definedName name="_43__123Graph_BCHART_24" hidden="1">#REF!</definedName>
    <definedName name="_44___123Graph_BCHART_2" hidden="1">#REF!</definedName>
    <definedName name="_44___123Graph_BCHART_23" hidden="1">#REF!</definedName>
    <definedName name="_44___123Graph_BCHART_25" hidden="1">#REF!</definedName>
    <definedName name="_44__123Graph_BCHART_25" hidden="1">#REF!</definedName>
    <definedName name="_45___123Graph_BCHART_22" hidden="1">#REF!</definedName>
    <definedName name="_45___123Graph_BCHART_24" hidden="1">#REF!</definedName>
    <definedName name="_45___123Graph_BCHART_26" hidden="1">#REF!</definedName>
    <definedName name="_45__123Graph_BChart_1B" hidden="1">#REF!</definedName>
    <definedName name="_45__123Graph_BCHART_26" hidden="1">#REF!</definedName>
    <definedName name="_46___123Graph_BCHART_23" hidden="1">#REF!</definedName>
    <definedName name="_46___123Graph_BCHART_25" hidden="1">#REF!</definedName>
    <definedName name="_46___123Graph_BCHART_27" hidden="1">#REF!</definedName>
    <definedName name="_46__123Graph_BCHART_2" hidden="1">#REF!</definedName>
    <definedName name="_46__123Graph_BCHART_27" hidden="1">#REF!</definedName>
    <definedName name="_47___123Graph_BCHART_24" hidden="1">#REF!</definedName>
    <definedName name="_47___123Graph_BCHART_26" hidden="1">#REF!</definedName>
    <definedName name="_47___123Graph_BCHART_28" hidden="1">#REF!</definedName>
    <definedName name="_47__123Graph_BCHART_22" hidden="1">#REF!</definedName>
    <definedName name="_47__123Graph_BCHART_28" hidden="1">#REF!</definedName>
    <definedName name="_48___123Graph_BCHART_25" hidden="1">#REF!</definedName>
    <definedName name="_48___123Graph_BCHART_27" hidden="1">#REF!</definedName>
    <definedName name="_48___123Graph_BCHART_29" hidden="1">#REF!</definedName>
    <definedName name="_48__123Graph_BCHART_23" hidden="1">#REF!</definedName>
    <definedName name="_48__123Graph_BCHART_29" hidden="1">#REF!</definedName>
    <definedName name="_49___123Graph_BCHART_26" hidden="1">#REF!</definedName>
    <definedName name="_49___123Graph_BCHART_28" hidden="1">#REF!</definedName>
    <definedName name="_49___123Graph_BCHART_3" hidden="1">#REF!</definedName>
    <definedName name="_49__123Graph_BCHART_24" hidden="1">#REF!</definedName>
    <definedName name="_49__123Graph_BCHART_3" hidden="1">#REF!</definedName>
    <definedName name="_5___123Graph_ACHART_1" hidden="1">#REF!</definedName>
    <definedName name="_5___123Graph_ACHART_11" hidden="1">#REF!</definedName>
    <definedName name="_5__123Graph_ACHART_13" hidden="1">#REF!</definedName>
    <definedName name="_5__123Graph_AGROWTH_REVS_B" localSheetId="9" hidden="1">#REF!</definedName>
    <definedName name="_5__123Graph_AGROWTH_REVS_B" localSheetId="3" hidden="1">#REF!</definedName>
    <definedName name="_5__123Graph_AGROWTH_REVS_B" localSheetId="8" hidden="1">#REF!</definedName>
    <definedName name="_5__123Graph_AGROWTH_REVS_B" hidden="1">#REF!</definedName>
    <definedName name="_50___123Graph_BCHART_27" hidden="1">#REF!</definedName>
    <definedName name="_50___123Graph_BCHART_29" hidden="1">#REF!</definedName>
    <definedName name="_50___123Graph_BCHART_30" hidden="1">#REF!</definedName>
    <definedName name="_50__123Graph_BCHART_25" hidden="1">#REF!</definedName>
    <definedName name="_50__123Graph_BCHART_30" hidden="1">#REF!</definedName>
    <definedName name="_51___123Graph_BCHART_28" hidden="1">#REF!</definedName>
    <definedName name="_51___123Graph_BCHART_3" hidden="1">#REF!</definedName>
    <definedName name="_51___123Graph_BCHART_4" hidden="1">#REF!</definedName>
    <definedName name="_51__123Graph_BCHART_26" hidden="1">#REF!</definedName>
    <definedName name="_51__123Graph_BCHART_4" hidden="1">#REF!</definedName>
    <definedName name="_52___123Graph_BCHART_29" hidden="1">#REF!</definedName>
    <definedName name="_52___123Graph_BCHART_30" hidden="1">#REF!</definedName>
    <definedName name="_52___123Graph_BCHART_5" hidden="1">#REF!</definedName>
    <definedName name="_52__123Graph_BCHART_27" hidden="1">#REF!</definedName>
    <definedName name="_52__123Graph_BCHART_5" hidden="1">#REF!</definedName>
    <definedName name="_53___123Graph_BCHART_3" hidden="1">#REF!</definedName>
    <definedName name="_53___123Graph_BCHART_4" hidden="1">#REF!</definedName>
    <definedName name="_53___123Graph_BCHART_6" hidden="1">#REF!</definedName>
    <definedName name="_53__123Graph_BCHART_28" hidden="1">#REF!</definedName>
    <definedName name="_53__123Graph_BCHART_6" hidden="1">#REF!</definedName>
    <definedName name="_54___123Graph_BCHART_30" hidden="1">#REF!</definedName>
    <definedName name="_54___123Graph_BCHART_5" hidden="1">#REF!</definedName>
    <definedName name="_54___123Graph_BCHART_7" hidden="1">#REF!</definedName>
    <definedName name="_54__123Graph_BCHART_29" hidden="1">#REF!</definedName>
    <definedName name="_54__123Graph_BCHART_7" hidden="1">#REF!</definedName>
    <definedName name="_55___123Graph_BCHART_4" hidden="1">#REF!</definedName>
    <definedName name="_55___123Graph_BCHART_6" hidden="1">#REF!</definedName>
    <definedName name="_55___123Graph_BCHART_8" hidden="1">#REF!</definedName>
    <definedName name="_55__123Graph_BCHART_3" hidden="1">#REF!</definedName>
    <definedName name="_55__123Graph_BCHART_8" hidden="1">#REF!</definedName>
    <definedName name="_56___123Graph_BCHART_5" hidden="1">#REF!</definedName>
    <definedName name="_56___123Graph_BCHART_7" hidden="1">#REF!</definedName>
    <definedName name="_56___123Graph_BCHART_9" hidden="1">#REF!</definedName>
    <definedName name="_56__123Graph_BCHART_30" hidden="1">#REF!</definedName>
    <definedName name="_56__123Graph_BCHART_9" hidden="1">#REF!</definedName>
    <definedName name="_57___123Graph_BCHART_6" hidden="1">#REF!</definedName>
    <definedName name="_57___123Graph_BCHART_8" hidden="1">#REF!</definedName>
    <definedName name="_57___123Graph_CCHART_25" hidden="1">#REF!</definedName>
    <definedName name="_57__123Graph_BCHART_4" hidden="1">#REF!</definedName>
    <definedName name="_57__123Graph_CCHART_25" hidden="1">#REF!</definedName>
    <definedName name="_58___123Graph_BCHART_7" hidden="1">#REF!</definedName>
    <definedName name="_58___123Graph_BCHART_9" hidden="1">#REF!</definedName>
    <definedName name="_58___123Graph_CCHART_26" hidden="1">#REF!</definedName>
    <definedName name="_58__123Graph_BCHART_5" hidden="1">#REF!</definedName>
    <definedName name="_58__123Graph_CCHART_26" hidden="1">#REF!</definedName>
    <definedName name="_59___123Graph_BCHART_8" hidden="1">#REF!</definedName>
    <definedName name="_59___123Graph_CCHART_25" hidden="1">#REF!</definedName>
    <definedName name="_59___123Graph_CCHART_27" hidden="1">#REF!</definedName>
    <definedName name="_59__123Graph_BCHART_6" hidden="1">#REF!</definedName>
    <definedName name="_59__123Graph_CCHART_27" hidden="1">#REF!</definedName>
    <definedName name="_6____123Graph_BChart_1B" hidden="1">#REF!</definedName>
    <definedName name="_6___123Graph_ACHART_10" hidden="1">#REF!</definedName>
    <definedName name="_6___123Graph_ACHART_12" hidden="1">#REF!</definedName>
    <definedName name="_6__123Graph_ACHART_14" hidden="1">#REF!</definedName>
    <definedName name="_6__123Graph_BGROSS_MARGINS" localSheetId="9" hidden="1">#REF!</definedName>
    <definedName name="_6__123Graph_BGROSS_MARGINS" localSheetId="3" hidden="1">#REF!</definedName>
    <definedName name="_6__123Graph_BGROSS_MARGINS" localSheetId="8" hidden="1">#REF!</definedName>
    <definedName name="_6__123Graph_BGROSS_MARGINS" hidden="1">#REF!</definedName>
    <definedName name="_60___123Graph_BCHART_9" hidden="1">#REF!</definedName>
    <definedName name="_60___123Graph_CCHART_26" hidden="1">#REF!</definedName>
    <definedName name="_60___123Graph_CCHART_28" hidden="1">#REF!</definedName>
    <definedName name="_60__123Graph_BCHART_7" hidden="1">#REF!</definedName>
    <definedName name="_60__123Graph_CCHART_28" hidden="1">#REF!</definedName>
    <definedName name="_61___123Graph_CCHART_25" hidden="1">#REF!</definedName>
    <definedName name="_61___123Graph_CCHART_27" hidden="1">#REF!</definedName>
    <definedName name="_61___123Graph_CCHART_29" hidden="1">#REF!</definedName>
    <definedName name="_61__123Graph_BCHART_8" hidden="1">#REF!</definedName>
    <definedName name="_61__123Graph_CCHART_29" hidden="1">#REF!</definedName>
    <definedName name="_62___123Graph_CCHART_26" hidden="1">#REF!</definedName>
    <definedName name="_62___123Graph_CCHART_28" hidden="1">#REF!</definedName>
    <definedName name="_62___123Graph_CCHART_30" hidden="1">#REF!</definedName>
    <definedName name="_62__123Graph_BCHART_9" hidden="1">#REF!</definedName>
    <definedName name="_62__123Graph_CCHART_30" hidden="1">#REF!</definedName>
    <definedName name="_63___123Graph_CCHART_27" hidden="1">#REF!</definedName>
    <definedName name="_63___123Graph_CCHART_29" hidden="1">#REF!</definedName>
    <definedName name="_63___123Graph_DCHART_25" hidden="1">#REF!</definedName>
    <definedName name="_63__123Graph_CCHART_25" hidden="1">#REF!</definedName>
    <definedName name="_63__123Graph_DCHART_25" hidden="1">#REF!</definedName>
    <definedName name="_64___123Graph_CCHART_28" hidden="1">#REF!</definedName>
    <definedName name="_64___123Graph_CCHART_30" hidden="1">#REF!</definedName>
    <definedName name="_64___123Graph_DCHART_26" hidden="1">#REF!</definedName>
    <definedName name="_64__123Graph_CCHART_26" hidden="1">#REF!</definedName>
    <definedName name="_64__123Graph_DCHART_26" hidden="1">#REF!</definedName>
    <definedName name="_65___123Graph_CCHART_29" hidden="1">#REF!</definedName>
    <definedName name="_65___123Graph_DCHART_25" hidden="1">#REF!</definedName>
    <definedName name="_65___123Graph_DCHART_27" hidden="1">#REF!</definedName>
    <definedName name="_65__123Graph_CCHART_27" hidden="1">#REF!</definedName>
    <definedName name="_65__123Graph_DCHART_27" hidden="1">#REF!</definedName>
    <definedName name="_66___123Graph_CCHART_30" hidden="1">#REF!</definedName>
    <definedName name="_66___123Graph_DCHART_26" hidden="1">#REF!</definedName>
    <definedName name="_66___123Graph_DCHART_28" hidden="1">#REF!</definedName>
    <definedName name="_66__123Graph_CCHART_28" hidden="1">#REF!</definedName>
    <definedName name="_66__123Graph_DCHART_28" hidden="1">#REF!</definedName>
    <definedName name="_67___123Graph_DCHART_25" hidden="1">#REF!</definedName>
    <definedName name="_67___123Graph_DCHART_27" hidden="1">#REF!</definedName>
    <definedName name="_67___123Graph_DCHART_29" hidden="1">#REF!</definedName>
    <definedName name="_67__123Graph_CCHART_29" hidden="1">#REF!</definedName>
    <definedName name="_67__123Graph_DCHART_29" hidden="1">#REF!</definedName>
    <definedName name="_68___123Graph_DCHART_26" hidden="1">#REF!</definedName>
    <definedName name="_68___123Graph_DCHART_28" hidden="1">#REF!</definedName>
    <definedName name="_68___123Graph_DCHART_30" hidden="1">#REF!</definedName>
    <definedName name="_68__123Graph_CCHART_30" hidden="1">#REF!</definedName>
    <definedName name="_68__123Graph_DCHART_30" hidden="1">#REF!</definedName>
    <definedName name="_69___123Graph_DCHART_27" hidden="1">#REF!</definedName>
    <definedName name="_69___123Graph_DCHART_29" hidden="1">#REF!</definedName>
    <definedName name="_69___123Graph_XCHART_10" hidden="1">#REF!</definedName>
    <definedName name="_69__123Graph_DCHART_25" hidden="1">#REF!</definedName>
    <definedName name="_69__123Graph_XCHART_10" hidden="1">#REF!</definedName>
    <definedName name="_7___123Graph_ACHART_1" hidden="1">#REF!</definedName>
    <definedName name="_7___123Graph_ACHART_11" hidden="1">#REF!</definedName>
    <definedName name="_7___123Graph_ACHART_13" hidden="1">#REF!</definedName>
    <definedName name="_7__123Graph_ACHART_15" hidden="1">#REF!</definedName>
    <definedName name="_7__123Graph_BGROWTH_REVS_A" localSheetId="9" hidden="1">#REF!</definedName>
    <definedName name="_7__123Graph_BGROWTH_REVS_A" localSheetId="3" hidden="1">#REF!</definedName>
    <definedName name="_7__123Graph_BGROWTH_REVS_A" localSheetId="8" hidden="1">#REF!</definedName>
    <definedName name="_7__123Graph_BGROWTH_REVS_A" hidden="1">#REF!</definedName>
    <definedName name="_70___123Graph_DCHART_28" hidden="1">#REF!</definedName>
    <definedName name="_70___123Graph_DCHART_30" hidden="1">#REF!</definedName>
    <definedName name="_70___123Graph_XCHART_11" hidden="1">#REF!</definedName>
    <definedName name="_70__123Graph_DCHART_26" hidden="1">#REF!</definedName>
    <definedName name="_70__123Graph_XCHART_11" hidden="1">#REF!</definedName>
    <definedName name="_71___123Graph_DCHART_29" hidden="1">#REF!</definedName>
    <definedName name="_71___123Graph_XCHART_10" hidden="1">#REF!</definedName>
    <definedName name="_71___123Graph_XCHART_12" hidden="1">#REF!</definedName>
    <definedName name="_71__123Graph_DCHART_27" hidden="1">#REF!</definedName>
    <definedName name="_71__123Graph_XCHART_12" hidden="1">#REF!</definedName>
    <definedName name="_72___123Graph_DCHART_30" hidden="1">#REF!</definedName>
    <definedName name="_72___123Graph_XCHART_11" hidden="1">#REF!</definedName>
    <definedName name="_72___123Graph_XCHART_13" hidden="1">#REF!</definedName>
    <definedName name="_72__123Graph_DCHART_28" hidden="1">#REF!</definedName>
    <definedName name="_72__123Graph_XCHART_13" hidden="1">#REF!</definedName>
    <definedName name="_73___123Graph_XCHART_10" hidden="1">#REF!</definedName>
    <definedName name="_73___123Graph_XCHART_12" hidden="1">#REF!</definedName>
    <definedName name="_73___123Graph_XCHART_14" hidden="1">#REF!</definedName>
    <definedName name="_73__123Graph_DCHART_29" hidden="1">#REF!</definedName>
    <definedName name="_73__123Graph_XCHART_14" hidden="1">#REF!</definedName>
    <definedName name="_74___123Graph_XCHART_11" hidden="1">#REF!</definedName>
    <definedName name="_74___123Graph_XCHART_13" hidden="1">#REF!</definedName>
    <definedName name="_74___123Graph_XCHART_15" hidden="1">#REF!</definedName>
    <definedName name="_74__123Graph_DCHART_30" hidden="1">#REF!</definedName>
    <definedName name="_74__123Graph_XCHART_15" hidden="1">#REF!</definedName>
    <definedName name="_75___123Graph_XCHART_12" hidden="1">#REF!</definedName>
    <definedName name="_75___123Graph_XCHART_14" hidden="1">#REF!</definedName>
    <definedName name="_75___123Graph_XCHART_16" hidden="1">#REF!</definedName>
    <definedName name="_75__123Graph_XCHART_10" hidden="1">#REF!</definedName>
    <definedName name="_75__123Graph_XCHART_16" hidden="1">#REF!</definedName>
    <definedName name="_76___123Graph_XCHART_13" hidden="1">#REF!</definedName>
    <definedName name="_76___123Graph_XCHART_15" hidden="1">#REF!</definedName>
    <definedName name="_76___123Graph_XCHART_2" hidden="1">#REF!</definedName>
    <definedName name="_76__123Graph_XCHART_11" hidden="1">#REF!</definedName>
    <definedName name="_76__123Graph_XCHART_2" hidden="1">#REF!</definedName>
    <definedName name="_77___123Graph_XCHART_14" hidden="1">#REF!</definedName>
    <definedName name="_77___123Graph_XCHART_16" hidden="1">#REF!</definedName>
    <definedName name="_77___123Graph_XCHART_3" hidden="1">#REF!</definedName>
    <definedName name="_77__123Graph_XCHART_12" hidden="1">#REF!</definedName>
    <definedName name="_77__123Graph_XCHART_3" hidden="1">#REF!</definedName>
    <definedName name="_78___123Graph_XCHART_15" hidden="1">#REF!</definedName>
    <definedName name="_78___123Graph_XCHART_2" hidden="1">#REF!</definedName>
    <definedName name="_78___123Graph_XCHART_4" hidden="1">#REF!</definedName>
    <definedName name="_78__123Graph_XCHART_13" hidden="1">#REF!</definedName>
    <definedName name="_78__123Graph_XCHART_4" hidden="1">#REF!</definedName>
    <definedName name="_79___123Graph_XCHART_16" hidden="1">#REF!</definedName>
    <definedName name="_79___123Graph_XCHART_3" hidden="1">#REF!</definedName>
    <definedName name="_79___123Graph_XCHART_5" hidden="1">#REF!</definedName>
    <definedName name="_79__123Graph_XCHART_14" hidden="1">#REF!</definedName>
    <definedName name="_79__123Graph_XCHART_5" hidden="1">#REF!</definedName>
    <definedName name="_8___123Graph_ACHART_10" hidden="1">#REF!</definedName>
    <definedName name="_8___123Graph_ACHART_12" hidden="1">#REF!</definedName>
    <definedName name="_8___123Graph_ACHART_14" hidden="1">#REF!</definedName>
    <definedName name="_8__123Graph_ACHART_16" hidden="1">#REF!</definedName>
    <definedName name="_8__123Graph_BGROWTH_REVS_B" localSheetId="9" hidden="1">#REF!</definedName>
    <definedName name="_8__123Graph_BGROWTH_REVS_B" localSheetId="3" hidden="1">#REF!</definedName>
    <definedName name="_8__123Graph_BGROWTH_REVS_B" localSheetId="8" hidden="1">#REF!</definedName>
    <definedName name="_8__123Graph_BGROWTH_REVS_B" hidden="1">#REF!</definedName>
    <definedName name="_80___123Graph_XCHART_2" hidden="1">#REF!</definedName>
    <definedName name="_80___123Graph_XCHART_4" hidden="1">#REF!</definedName>
    <definedName name="_80___123Graph_XCHART_6" hidden="1">#REF!</definedName>
    <definedName name="_80__123Graph_XCHART_15" hidden="1">#REF!</definedName>
    <definedName name="_80__123Graph_XCHART_6" hidden="1">#REF!</definedName>
    <definedName name="_81___123Graph_XCHART_3" hidden="1">#REF!</definedName>
    <definedName name="_81___123Graph_XCHART_5" hidden="1">#REF!</definedName>
    <definedName name="_81___123Graph_XCHART_7" hidden="1">#REF!</definedName>
    <definedName name="_81__123Graph_XCHART_16" hidden="1">#REF!</definedName>
    <definedName name="_81__123Graph_XCHART_7" hidden="1">#REF!</definedName>
    <definedName name="_82___123Graph_XCHART_4" hidden="1">#REF!</definedName>
    <definedName name="_82___123Graph_XCHART_6" hidden="1">#REF!</definedName>
    <definedName name="_82___123Graph_XCHART_8" hidden="1">#REF!</definedName>
    <definedName name="_82__123Graph_XCHART_2" hidden="1">#REF!</definedName>
    <definedName name="_82__123Graph_XCHART_8" hidden="1">#REF!</definedName>
    <definedName name="_83___123Graph_XCHART_5" hidden="1">#REF!</definedName>
    <definedName name="_83___123Graph_XCHART_7" hidden="1">#REF!</definedName>
    <definedName name="_83___123Graph_XCHART_9" hidden="1">#REF!</definedName>
    <definedName name="_83__123Graph_XCHART_3" hidden="1">#REF!</definedName>
    <definedName name="_83__123Graph_XCHART_9" hidden="1">#REF!</definedName>
    <definedName name="_84___123Graph_XCHART_6" hidden="1">#REF!</definedName>
    <definedName name="_84___123Graph_XCHART_8" hidden="1">#REF!</definedName>
    <definedName name="_84__123Graph_ACHART_1" hidden="1">#REF!</definedName>
    <definedName name="_84__123Graph_XCHART_4" hidden="1">#REF!</definedName>
    <definedName name="_85___123Graph_XCHART_7" hidden="1">#REF!</definedName>
    <definedName name="_85___123Graph_XCHART_9" hidden="1">#REF!</definedName>
    <definedName name="_85__123Graph_ACHART_10" hidden="1">#REF!</definedName>
    <definedName name="_85__123Graph_XCHART_5" hidden="1">#REF!</definedName>
    <definedName name="_86___123Graph_XCHART_8" hidden="1">#REF!</definedName>
    <definedName name="_86__123Graph_ACHART_1" hidden="1">#REF!</definedName>
    <definedName name="_86__123Graph_ACHART_11" hidden="1">#REF!</definedName>
    <definedName name="_86__123Graph_XCHART_6" hidden="1">#REF!</definedName>
    <definedName name="_87___123Graph_XCHART_9" hidden="1">#REF!</definedName>
    <definedName name="_87__123Graph_ACHART_10" hidden="1">#REF!</definedName>
    <definedName name="_87__123Graph_ACHART_12" hidden="1">#REF!</definedName>
    <definedName name="_87__123Graph_XCHART_7" hidden="1">#REF!</definedName>
    <definedName name="_88__123Graph_ACHART_1" hidden="1">#REF!</definedName>
    <definedName name="_88__123Graph_ACHART_11" hidden="1">#REF!</definedName>
    <definedName name="_88__123Graph_ACHART_13" hidden="1">#REF!</definedName>
    <definedName name="_88__123Graph_XCHART_8" hidden="1">#REF!</definedName>
    <definedName name="_89__123Graph_ACHART_10" hidden="1">#REF!</definedName>
    <definedName name="_89__123Graph_ACHART_12" hidden="1">#REF!</definedName>
    <definedName name="_89__123Graph_ACHART_14" hidden="1">#REF!</definedName>
    <definedName name="_89__123Graph_XCHART_9" hidden="1">#REF!</definedName>
    <definedName name="_9___123Graph_ACHART_11" hidden="1">#REF!</definedName>
    <definedName name="_9___123Graph_ACHART_13" hidden="1">#REF!</definedName>
    <definedName name="_9___123Graph_ACHART_15" hidden="1">#REF!</definedName>
    <definedName name="_9__123Graph_ACHART_17" hidden="1">#REF!</definedName>
    <definedName name="_9__123Graph_CGROWTH_REVS_A" localSheetId="9" hidden="1">#REF!</definedName>
    <definedName name="_9__123Graph_CGROWTH_REVS_A" localSheetId="3" hidden="1">#REF!</definedName>
    <definedName name="_9__123Graph_CGROWTH_REVS_A" localSheetId="8" hidden="1">#REF!</definedName>
    <definedName name="_9__123Graph_CGROWTH_REVS_A" hidden="1">#REF!</definedName>
    <definedName name="_90__123Graph_ACHART_11" hidden="1">#REF!</definedName>
    <definedName name="_90__123Graph_ACHART_13" hidden="1">#REF!</definedName>
    <definedName name="_90__123Graph_ACHART_15" hidden="1">#REF!</definedName>
    <definedName name="_91__123Graph_ACHART_12" hidden="1">#REF!</definedName>
    <definedName name="_91__123Graph_ACHART_14" hidden="1">#REF!</definedName>
    <definedName name="_91__123Graph_ACHART_16" hidden="1">#REF!</definedName>
    <definedName name="_92__123Graph_ACHART_13" hidden="1">#REF!</definedName>
    <definedName name="_92__123Graph_ACHART_15" hidden="1">#REF!</definedName>
    <definedName name="_92__123Graph_ACHART_17" hidden="1">#REF!</definedName>
    <definedName name="_93__123Graph_ACHART_14" hidden="1">#REF!</definedName>
    <definedName name="_93__123Graph_ACHART_16" hidden="1">#REF!</definedName>
    <definedName name="_93__123Graph_ACHART_18" hidden="1">#REF!</definedName>
    <definedName name="_94__123Graph_ACHART_15" hidden="1">#REF!</definedName>
    <definedName name="_94__123Graph_ACHART_17" hidden="1">#REF!</definedName>
    <definedName name="_94__123Graph_AChart_1B" hidden="1">#REF!</definedName>
    <definedName name="_95__123Graph_ACHART_16" hidden="1">#REF!</definedName>
    <definedName name="_95__123Graph_ACHART_18" hidden="1">#REF!</definedName>
    <definedName name="_95__123Graph_ACHART_2" hidden="1">#REF!</definedName>
    <definedName name="_96__123Graph_ACHART_17" hidden="1">#REF!</definedName>
    <definedName name="_96__123Graph_AChart_1A" localSheetId="9" hidden="1">#REF!</definedName>
    <definedName name="_96__123Graph_AChart_1A" localSheetId="3" hidden="1">#REF!</definedName>
    <definedName name="_96__123Graph_AChart_1A" localSheetId="8" hidden="1">#REF!</definedName>
    <definedName name="_96__123Graph_AChart_1A" hidden="1">#REF!</definedName>
    <definedName name="_96__123Graph_ACHART_22" hidden="1">#REF!</definedName>
    <definedName name="_97__123Graph_ACHART_18" hidden="1">#REF!</definedName>
    <definedName name="_97__123Graph_AChart_1B" hidden="1">#REF!</definedName>
    <definedName name="_97__123Graph_ACHART_23" hidden="1">#REF!</definedName>
    <definedName name="_98__123Graph_AChart_1B" hidden="1">#REF!</definedName>
    <definedName name="_98__123Graph_ACHART_2" hidden="1">#REF!</definedName>
    <definedName name="_98__123Graph_ACHART_24" hidden="1">#REF!</definedName>
    <definedName name="_99__123Graph_AChart_1B" hidden="1">#REF!</definedName>
    <definedName name="_99__123Graph_ACHART_2" hidden="1">#REF!</definedName>
    <definedName name="_99__123Graph_ACHART_22" hidden="1">#REF!</definedName>
    <definedName name="_99__123Graph_ACHART_25" hidden="1">#REF!</definedName>
    <definedName name="_ACC2" localSheetId="9" hidden="1">#REF!</definedName>
    <definedName name="_ACC2" localSheetId="3" hidden="1">#REF!</definedName>
    <definedName name="_ACC2" localSheetId="8" hidden="1">#REF!</definedName>
    <definedName name="_ACC2" hidden="1">#REF!</definedName>
    <definedName name="_ask1" hidden="1">#REF!</definedName>
    <definedName name="_AtRisk_SimSetting_MacroRecalculationBehavior" hidden="1">0</definedName>
    <definedName name="_AtRisk_SimSetting_ShowSimulationProgressWindow" hidden="1">TRUE</definedName>
    <definedName name="_AtRisk_SimSetting_StdRecalcActiveSimulationNumber" hidden="1">1</definedName>
    <definedName name="_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B1" hidden="1">{#N/A,#N/A,FALSE,"LLAVE";#N/A,#N/A,FALSE,"EERR";#N/A,#N/A,FALSE,"ESP";#N/A,#N/A,FALSE,"EOAF";#N/A,#N/A,FALSE,"CASH";#N/A,#N/A,FALSE,"FINANZAS";#N/A,#N/A,FALSE,"DEUDA";#N/A,#N/A,FALSE,"INVERSION";#N/A,#N/A,FALSE,"PERSONAL"}</definedName>
    <definedName name="_bb1" localSheetId="9" hidden="1">{#N/A,#N/A,FALSE,"ENERGIA";#N/A,#N/A,FALSE,"PERDIDAS";#N/A,#N/A,FALSE,"CLIENTES";#N/A,#N/A,FALSE,"ESTADO";#N/A,#N/A,FALSE,"TECNICA"}</definedName>
    <definedName name="_bb1" localSheetId="3" hidden="1">{#N/A,#N/A,FALSE,"ENERGIA";#N/A,#N/A,FALSE,"PERDIDAS";#N/A,#N/A,FALSE,"CLIENTES";#N/A,#N/A,FALSE,"ESTADO";#N/A,#N/A,FALSE,"TECNICA"}</definedName>
    <definedName name="_bb1" localSheetId="8" hidden="1">{#N/A,#N/A,FALSE,"ENERGIA";#N/A,#N/A,FALSE,"PERDIDAS";#N/A,#N/A,FALSE,"CLIENTES";#N/A,#N/A,FALSE,"ESTADO";#N/A,#N/A,FALSE,"TECNICA"}</definedName>
    <definedName name="_bb1" hidden="1">{#N/A,#N/A,FALSE,"ENERGIA";#N/A,#N/A,FALSE,"PERDIDAS";#N/A,#N/A,FALSE,"CLIENTES";#N/A,#N/A,FALSE,"ESTADO";#N/A,#N/A,FALSE,"TECNICA"}</definedName>
    <definedName name="_bbb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bbb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bbb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bbb1" hidden="1">{#N/A,#N/A,FALSE,"LLAVE";#N/A,#N/A,FALSE,"EERR";#N/A,#N/A,FALSE,"ESP";#N/A,#N/A,FALSE,"EOAF";#N/A,#N/A,FALSE,"CASH";#N/A,#N/A,FALSE,"FINANZAS";#N/A,#N/A,FALSE,"DEUDA";#N/A,#N/A,FALSE,"INVERSION";#N/A,#N/A,FALSE,"PERSONAL"}</definedName>
    <definedName name="_b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b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b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bx1" hidden="1">{#N/A,#N/A,FALSE,"LLAVE";#N/A,#N/A,FALSE,"EERR";#N/A,#N/A,FALSE,"ESP";#N/A,#N/A,FALSE,"EOAF";#N/A,#N/A,FALSE,"CASH";#N/A,#N/A,FALSE,"FINANZAS";#N/A,#N/A,FALSE,"DEUDA";#N/A,#N/A,FALSE,"INVERSION";#N/A,#N/A,FALSE,"PERSONAL"}</definedName>
    <definedName name="_CBD02" localSheetId="9" hidden="1">{"PLAN MED.PROVISORIA",#N/A,FALSE,"IRENDA"}</definedName>
    <definedName name="_CBD02" localSheetId="3" hidden="1">{"PLAN MED.PROVISORIA",#N/A,FALSE,"IRENDA"}</definedName>
    <definedName name="_CBD02" localSheetId="8" hidden="1">{"PLAN MED.PROVISORIA",#N/A,FALSE,"IRENDA"}</definedName>
    <definedName name="_CBD02" hidden="1">{"PLAN MED.PROVISORIA",#N/A,FALSE,"IRENDA"}</definedName>
    <definedName name="_CC1" localSheetId="9" hidden="1">{#N/A,#N/A,FALSE,"1321";#N/A,#N/A,FALSE,"1324";#N/A,#N/A,FALSE,"1333";#N/A,#N/A,FALSE,"1371"}</definedName>
    <definedName name="_CC1" localSheetId="3" hidden="1">{#N/A,#N/A,FALSE,"1321";#N/A,#N/A,FALSE,"1324";#N/A,#N/A,FALSE,"1333";#N/A,#N/A,FALSE,"1371"}</definedName>
    <definedName name="_CC1" localSheetId="8" hidden="1">{#N/A,#N/A,FALSE,"1321";#N/A,#N/A,FALSE,"1324";#N/A,#N/A,FALSE,"1333";#N/A,#N/A,FALSE,"1371"}</definedName>
    <definedName name="_CC1" hidden="1">{#N/A,#N/A,FALSE,"1321";#N/A,#N/A,FALSE,"1324";#N/A,#N/A,FALSE,"1333";#N/A,#N/A,FALSE,"1371"}</definedName>
    <definedName name="_CD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CD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CD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CD1" hidden="1">{#N/A,#N/A,FALSE,"LLAVE";#N/A,#N/A,FALSE,"EERR";#N/A,#N/A,FALSE,"ESP";#N/A,#N/A,FALSE,"EOAF";#N/A,#N/A,FALSE,"CASH";#N/A,#N/A,FALSE,"FINANZAS";#N/A,#N/A,FALSE,"DEUDA";#N/A,#N/A,FALSE,"INVERSION";#N/A,#N/A,FALSE,"PERSONAL"}</definedName>
    <definedName name="_cdi101">#REF!</definedName>
    <definedName name="_cdi2">#REF!</definedName>
    <definedName name="_cdx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cdx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cdx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cdx1" hidden="1">{#N/A,#N/A,FALSE,"LLAVE";#N/A,#N/A,FALSE,"EERR";#N/A,#N/A,FALSE,"ESP";#N/A,#N/A,FALSE,"EOAF";#N/A,#N/A,FALSE,"CASH";#N/A,#N/A,FALSE,"FINANZAS";#N/A,#N/A,FALSE,"DEUDA";#N/A,#N/A,FALSE,"INVERSION";#N/A,#N/A,FALSE,"PERSONAL"}</definedName>
    <definedName name="_DAT1">#REF!</definedName>
    <definedName name="_DAT10">#REF!</definedName>
    <definedName name="_DAT11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df1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_df1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_df1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_df1" hidden="1">{#N/A,#N/A,FALSE,"LLAVE";#N/A,#N/A,FALSE,"EERR";#N/A,#N/A,FALSE,"ESP";#N/A,#N/A,FALSE,"EOAF";#N/A,#N/A,FALSE,"CASH";#N/A,#N/A,FALSE,"FINANZAS";#N/A,#N/A,FALSE,"DEUDA";#N/A,#N/A,FALSE,"INVERSION";#N/A,#N/A,FALSE,"PERSONAL"}</definedName>
    <definedName name="_Dist_Bin" localSheetId="9" hidden="1">#REF!</definedName>
    <definedName name="_Dist_Bin" localSheetId="3" hidden="1">#REF!</definedName>
    <definedName name="_Dist_Bin" localSheetId="8" hidden="1">#REF!</definedName>
    <definedName name="_Dist_Bin" hidden="1">#REF!</definedName>
    <definedName name="_Dist_Values" localSheetId="3" hidden="1">#REF!</definedName>
    <definedName name="_Dist_Values" localSheetId="8" hidden="1">#REF!</definedName>
    <definedName name="_Dist_Values" hidden="1">#REF!</definedName>
    <definedName name="_e1" localSheetId="9" hidden="1">{#N/A,#N/A,FALSE,"ENERGIA";#N/A,#N/A,FALSE,"PERDIDAS";#N/A,#N/A,FALSE,"CLIENTES";#N/A,#N/A,FALSE,"ESTADO";#N/A,#N/A,FALSE,"TECNICA"}</definedName>
    <definedName name="_e1" localSheetId="3" hidden="1">{#N/A,#N/A,FALSE,"ENERGIA";#N/A,#N/A,FALSE,"PERDIDAS";#N/A,#N/A,FALSE,"CLIENTES";#N/A,#N/A,FALSE,"ESTADO";#N/A,#N/A,FALSE,"TECNICA"}</definedName>
    <definedName name="_e1" localSheetId="8" hidden="1">{#N/A,#N/A,FALSE,"ENERGIA";#N/A,#N/A,FALSE,"PERDIDAS";#N/A,#N/A,FALSE,"CLIENTES";#N/A,#N/A,FALSE,"ESTADO";#N/A,#N/A,FALSE,"TECNICA"}</definedName>
    <definedName name="_e1" hidden="1">{#N/A,#N/A,FALSE,"ENERGIA";#N/A,#N/A,FALSE,"PERDIDAS";#N/A,#N/A,FALSE,"CLIENTES";#N/A,#N/A,FALSE,"ESTADO";#N/A,#N/A,FALSE,"TECNICA"}</definedName>
    <definedName name="_E7777" localSheetId="9" hidden="1">{#N/A,#N/A,FALSE,"1321";#N/A,#N/A,FALSE,"1324";#N/A,#N/A,FALSE,"1333";#N/A,#N/A,FALSE,"1371"}</definedName>
    <definedName name="_E7777" localSheetId="3" hidden="1">{#N/A,#N/A,FALSE,"1321";#N/A,#N/A,FALSE,"1324";#N/A,#N/A,FALSE,"1333";#N/A,#N/A,FALSE,"1371"}</definedName>
    <definedName name="_E7777" localSheetId="8" hidden="1">{#N/A,#N/A,FALSE,"1321";#N/A,#N/A,FALSE,"1324";#N/A,#N/A,FALSE,"1333";#N/A,#N/A,FALSE,"1371"}</definedName>
    <definedName name="_E7777" hidden="1">{#N/A,#N/A,FALSE,"1321";#N/A,#N/A,FALSE,"1324";#N/A,#N/A,FALSE,"1333";#N/A,#N/A,FALSE,"1371"}</definedName>
    <definedName name="_ep1" localSheetId="9" hidden="1">{#N/A,#N/A,FALSE,"CONTROLE"}</definedName>
    <definedName name="_ep1" localSheetId="3" hidden="1">{#N/A,#N/A,FALSE,"CONTROLE"}</definedName>
    <definedName name="_ep1" localSheetId="8" hidden="1">{#N/A,#N/A,FALSE,"CONTROLE"}</definedName>
    <definedName name="_ep1" hidden="1">{#N/A,#N/A,FALSE,"CONTROLE"}</definedName>
    <definedName name="_ev012" localSheetId="9" hidden="1">{#N/A,#N/A,FALSE,"CONTROLE"}</definedName>
    <definedName name="_ev012" localSheetId="3" hidden="1">{#N/A,#N/A,FALSE,"CONTROLE"}</definedName>
    <definedName name="_ev012" localSheetId="8" hidden="1">{#N/A,#N/A,FALSE,"CONTROLE"}</definedName>
    <definedName name="_ev012" hidden="1">{#N/A,#N/A,FALSE,"CONTROLE"}</definedName>
    <definedName name="_ev4" localSheetId="9" hidden="1">{#N/A,#N/A,FALSE,"CONTROLE"}</definedName>
    <definedName name="_ev4" localSheetId="3" hidden="1">{#N/A,#N/A,FALSE,"CONTROLE"}</definedName>
    <definedName name="_ev4" localSheetId="8" hidden="1">{#N/A,#N/A,FALSE,"CONTROLE"}</definedName>
    <definedName name="_ev4" hidden="1">{#N/A,#N/A,FALSE,"CONTROLE"}</definedName>
    <definedName name="_Fill" localSheetId="9" hidden="1">#REF!</definedName>
    <definedName name="_Fill" localSheetId="3" hidden="1">#REF!</definedName>
    <definedName name="_Fill" localSheetId="8" hidden="1">#REF!</definedName>
    <definedName name="_Fill" hidden="1">#REF!</definedName>
    <definedName name="_xlnm._FilterDatabase" localSheetId="9" hidden="1">#REF!</definedName>
    <definedName name="_xlnm._FilterDatabase" localSheetId="3" hidden="1">#REF!</definedName>
    <definedName name="_xlnm._FilterDatabase" localSheetId="8" hidden="1">'Portfólio de Energia'!$B$29:$R$43</definedName>
    <definedName name="_xlnm._FilterDatabase" hidden="1">#REF!</definedName>
    <definedName name="_fpp07" localSheetId="9" hidden="1">{"TotalGeralDespesasPorArea",#N/A,FALSE,"VinculosAccessEfetivo"}</definedName>
    <definedName name="_fpp07" localSheetId="3" hidden="1">{"TotalGeralDespesasPorArea",#N/A,FALSE,"VinculosAccessEfetivo"}</definedName>
    <definedName name="_fpp07" localSheetId="8" hidden="1">{"TotalGeralDespesasPorArea",#N/A,FALSE,"VinculosAccessEfetivo"}</definedName>
    <definedName name="_fpp07" hidden="1">{"TotalGeralDespesasPorArea",#N/A,FALSE,"VinculosAccessEfetivo"}</definedName>
    <definedName name="_FT08" hidden="1">"3OYHDJRF05V1IN1D1R6C32J5E"</definedName>
    <definedName name="_ftn1" localSheetId="9">'Balanço Energético'!$A$46</definedName>
    <definedName name="_ftn2" localSheetId="9">'Balanço Energético'!#REF!</definedName>
    <definedName name="_ftn3" localSheetId="11">'Outras Informações Operacionais'!#REF!</definedName>
    <definedName name="_ftn4" localSheetId="11">'Outras Informações Operacionais'!$B$114</definedName>
    <definedName name="_ftnref1" localSheetId="9">'Balanço Energético'!$A$10</definedName>
    <definedName name="_ftnref2" localSheetId="9">'Balanço Energético'!$B$51</definedName>
    <definedName name="_ftnref3" localSheetId="11">'Outras Informações Operacionais'!$H$23</definedName>
    <definedName name="_ftnref4" localSheetId="11">'Outras Informações Operacionais'!#REF!</definedName>
    <definedName name="_jan99" localSheetId="9" hidden="1">{"'Resumo Formação'!$A$1:$N$34"}</definedName>
    <definedName name="_jan99" localSheetId="3" hidden="1">{"'Resumo Formação'!$A$1:$N$34"}</definedName>
    <definedName name="_jan99" localSheetId="8" hidden="1">{"'Resumo Formação'!$A$1:$N$34"}</definedName>
    <definedName name="_jan99" hidden="1">{"'Resumo Formação'!$A$1:$N$34"}</definedName>
    <definedName name="_jul02" localSheetId="9" hidden="1">{#N/A,#N/A,FALSE,"MAY96 2260";#N/A,#N/A,FALSE,"system reclass";#N/A,#N/A,FALSE,"Items with no project number"}</definedName>
    <definedName name="_jul02" localSheetId="3" hidden="1">{#N/A,#N/A,FALSE,"MAY96 2260";#N/A,#N/A,FALSE,"system reclass";#N/A,#N/A,FALSE,"Items with no project number"}</definedName>
    <definedName name="_jul02" localSheetId="8" hidden="1">{#N/A,#N/A,FALSE,"MAY96 2260";#N/A,#N/A,FALSE,"system reclass";#N/A,#N/A,FALSE,"Items with no project number"}</definedName>
    <definedName name="_jul02" hidden="1">{#N/A,#N/A,FALSE,"MAY96 2260";#N/A,#N/A,FALSE,"system reclass";#N/A,#N/A,FALSE,"Items with no project number"}</definedName>
    <definedName name="_Key1" localSheetId="9" hidden="1">#REF!</definedName>
    <definedName name="_Key1" localSheetId="3" hidden="1">#REF!</definedName>
    <definedName name="_Key1" localSheetId="8" hidden="1">#REF!</definedName>
    <definedName name="_Key1" hidden="1">#REF!</definedName>
    <definedName name="_Key2" hidden="1">#REF!</definedName>
    <definedName name="_Key200000" localSheetId="9" hidden="1">#REF!</definedName>
    <definedName name="_Key200000" localSheetId="3" hidden="1">#REF!</definedName>
    <definedName name="_Key200000" localSheetId="8" hidden="1">#REF!</definedName>
    <definedName name="_Key200000" hidden="1">#REF!</definedName>
    <definedName name="_Key29" localSheetId="3" hidden="1">#REF!</definedName>
    <definedName name="_Key29" localSheetId="8" hidden="1">#REF!</definedName>
    <definedName name="_Key29" hidden="1">#REF!</definedName>
    <definedName name="_N1" localSheetId="9" hidden="1">{#N/A,#N/A,FALSE,"1321";#N/A,#N/A,FALSE,"1324";#N/A,#N/A,FALSE,"1333";#N/A,#N/A,FALSE,"1371"}</definedName>
    <definedName name="_N1" localSheetId="3" hidden="1">{#N/A,#N/A,FALSE,"1321";#N/A,#N/A,FALSE,"1324";#N/A,#N/A,FALSE,"1333";#N/A,#N/A,FALSE,"1371"}</definedName>
    <definedName name="_N1" localSheetId="8" hidden="1">{#N/A,#N/A,FALSE,"1321";#N/A,#N/A,FALSE,"1324";#N/A,#N/A,FALSE,"1333";#N/A,#N/A,FALSE,"1371"}</definedName>
    <definedName name="_N1" hidden="1">{#N/A,#N/A,FALSE,"1321";#N/A,#N/A,FALSE,"1324";#N/A,#N/A,FALSE,"1333";#N/A,#N/A,FALSE,"1371"}</definedName>
    <definedName name="_o022" localSheetId="9" hidden="1">{#N/A,#N/A,FALSE,"CONTROLE";#N/A,#N/A,FALSE,"CONTROLE"}</definedName>
    <definedName name="_o022" localSheetId="3" hidden="1">{#N/A,#N/A,FALSE,"CONTROLE";#N/A,#N/A,FALSE,"CONTROLE"}</definedName>
    <definedName name="_o022" localSheetId="8" hidden="1">{#N/A,#N/A,FALSE,"CONTROLE";#N/A,#N/A,FALSE,"CONTROLE"}</definedName>
    <definedName name="_o022" hidden="1">{#N/A,#N/A,FALSE,"CONTROLE";#N/A,#N/A,FALSE,"CONTROLE"}</definedName>
    <definedName name="_o023" localSheetId="9" hidden="1">{#N/A,#N/A,FALSE,"CONTROLE"}</definedName>
    <definedName name="_o023" localSheetId="3" hidden="1">{#N/A,#N/A,FALSE,"CONTROLE"}</definedName>
    <definedName name="_o023" localSheetId="8" hidden="1">{#N/A,#N/A,FALSE,"CONTROLE"}</definedName>
    <definedName name="_o023" hidden="1">{#N/A,#N/A,FALSE,"CONTROLE"}</definedName>
    <definedName name="_o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0" localSheetId="9" hidden="1">{"TotalGeralDespesasPorArea",#N/A,FALSE,"VinculosAccessEfetivo"}</definedName>
    <definedName name="_o10" localSheetId="3" hidden="1">{"TotalGeralDespesasPorArea",#N/A,FALSE,"VinculosAccessEfetivo"}</definedName>
    <definedName name="_o10" localSheetId="8" hidden="1">{"TotalGeralDespesasPorArea",#N/A,FALSE,"VinculosAccessEfetivo"}</definedName>
    <definedName name="_o10" hidden="1">{"TotalGeralDespesasPorArea",#N/A,FALSE,"VinculosAccessEfetivo"}</definedName>
    <definedName name="_o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3" localSheetId="9" hidden="1">{"TotalGeralDespesasPorArea",#N/A,FALSE,"VinculosAccessEfetivo"}</definedName>
    <definedName name="_o13" localSheetId="3" hidden="1">{"TotalGeralDespesasPorArea",#N/A,FALSE,"VinculosAccessEfetivo"}</definedName>
    <definedName name="_o13" localSheetId="8" hidden="1">{"TotalGeralDespesasPorArea",#N/A,FALSE,"VinculosAccessEfetivo"}</definedName>
    <definedName name="_o13" hidden="1">{"TotalGeralDespesasPorArea",#N/A,FALSE,"VinculosAccessEfetivo"}</definedName>
    <definedName name="_o14" localSheetId="9" hidden="1">{#N/A,#N/A,FALSE,"CONTROLE"}</definedName>
    <definedName name="_o14" localSheetId="3" hidden="1">{#N/A,#N/A,FALSE,"CONTROLE"}</definedName>
    <definedName name="_o14" localSheetId="8" hidden="1">{#N/A,#N/A,FALSE,"CONTROLE"}</definedName>
    <definedName name="_o14" hidden="1">{#N/A,#N/A,FALSE,"CONTROLE"}</definedName>
    <definedName name="_o15" localSheetId="9" hidden="1">{#N/A,#N/A,FALSE,"CONTROLE"}</definedName>
    <definedName name="_o15" localSheetId="3" hidden="1">{#N/A,#N/A,FALSE,"CONTROLE"}</definedName>
    <definedName name="_o15" localSheetId="8" hidden="1">{#N/A,#N/A,FALSE,"CONTROLE"}</definedName>
    <definedName name="_o15" hidden="1">{#N/A,#N/A,FALSE,"CONTROLE"}</definedName>
    <definedName name="_o16" localSheetId="9" hidden="1">{"TotalGeralDespesasPorArea",#N/A,FALSE,"VinculosAccessEfetivo"}</definedName>
    <definedName name="_o16" localSheetId="3" hidden="1">{"TotalGeralDespesasPorArea",#N/A,FALSE,"VinculosAccessEfetivo"}</definedName>
    <definedName name="_o16" localSheetId="8" hidden="1">{"TotalGeralDespesasPorArea",#N/A,FALSE,"VinculosAccessEfetivo"}</definedName>
    <definedName name="_o16" hidden="1">{"TotalGeralDespesasPorArea",#N/A,FALSE,"VinculosAccessEfetivo"}</definedName>
    <definedName name="_o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19" localSheetId="9" hidden="1">{#N/A,#N/A,FALSE,"CONTROLE"}</definedName>
    <definedName name="_o19" localSheetId="3" hidden="1">{#N/A,#N/A,FALSE,"CONTROLE"}</definedName>
    <definedName name="_o19" localSheetId="8" hidden="1">{#N/A,#N/A,FALSE,"CONTROLE"}</definedName>
    <definedName name="_o19" hidden="1">{#N/A,#N/A,FALSE,"CONTROLE"}</definedName>
    <definedName name="_o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1" localSheetId="9" hidden="1">{"TotalGeralDespesasPorArea",#N/A,FALSE,"VinculosAccessEfetivo"}</definedName>
    <definedName name="_o21" localSheetId="3" hidden="1">{"TotalGeralDespesasPorArea",#N/A,FALSE,"VinculosAccessEfetivo"}</definedName>
    <definedName name="_o21" localSheetId="8" hidden="1">{"TotalGeralDespesasPorArea",#N/A,FALSE,"VinculosAccessEfetivo"}</definedName>
    <definedName name="_o21" hidden="1">{"TotalGeralDespesasPorArea",#N/A,FALSE,"VinculosAccessEfetivo"}</definedName>
    <definedName name="_o24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4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4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4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5" localSheetId="9" hidden="1">{"TotalGeralDespesasPorArea",#N/A,FALSE,"VinculosAccessEfetivo"}</definedName>
    <definedName name="_o25" localSheetId="3" hidden="1">{"TotalGeralDespesasPorArea",#N/A,FALSE,"VinculosAccessEfetivo"}</definedName>
    <definedName name="_o25" localSheetId="8" hidden="1">{"TotalGeralDespesasPorArea",#N/A,FALSE,"VinculosAccessEfetivo"}</definedName>
    <definedName name="_o25" hidden="1">{"TotalGeralDespesasPorArea",#N/A,FALSE,"VinculosAccessEfetivo"}</definedName>
    <definedName name="_o26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6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6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6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28" localSheetId="9" hidden="1">{"TotalGeralDespesasPorArea",#N/A,FALSE,"VinculosAccessEfetivo"}</definedName>
    <definedName name="_o28" localSheetId="3" hidden="1">{"TotalGeralDespesasPorArea",#N/A,FALSE,"VinculosAccessEfetivo"}</definedName>
    <definedName name="_o28" localSheetId="8" hidden="1">{"TotalGeralDespesasPorArea",#N/A,FALSE,"VinculosAccessEfetivo"}</definedName>
    <definedName name="_o28" hidden="1">{"TotalGeralDespesasPorArea",#N/A,FALSE,"VinculosAccessEfetivo"}</definedName>
    <definedName name="_o29" localSheetId="9" hidden="1">{#N/A,#N/A,FALSE,"CONTROLE"}</definedName>
    <definedName name="_o29" localSheetId="3" hidden="1">{#N/A,#N/A,FALSE,"CONTROLE"}</definedName>
    <definedName name="_o29" localSheetId="8" hidden="1">{#N/A,#N/A,FALSE,"CONTROLE"}</definedName>
    <definedName name="_o29" hidden="1">{#N/A,#N/A,FALSE,"CONTROLE"}</definedName>
    <definedName name="_o3" localSheetId="9" hidden="1">{"TotalGeralDespesasPorArea",#N/A,FALSE,"VinculosAccessEfetivo"}</definedName>
    <definedName name="_o3" localSheetId="3" hidden="1">{"TotalGeralDespesasPorArea",#N/A,FALSE,"VinculosAccessEfetivo"}</definedName>
    <definedName name="_o3" localSheetId="8" hidden="1">{"TotalGeralDespesasPorArea",#N/A,FALSE,"VinculosAccessEfetivo"}</definedName>
    <definedName name="_o3" hidden="1">{"TotalGeralDespesasPorArea",#N/A,FALSE,"VinculosAccessEfetivo"}</definedName>
    <definedName name="_o30" localSheetId="9" hidden="1">{#N/A,#N/A,FALSE,"CONTROLE"}</definedName>
    <definedName name="_o30" localSheetId="3" hidden="1">{#N/A,#N/A,FALSE,"CONTROLE"}</definedName>
    <definedName name="_o30" localSheetId="8" hidden="1">{#N/A,#N/A,FALSE,"CONTROLE"}</definedName>
    <definedName name="_o30" hidden="1">{#N/A,#N/A,FALSE,"CONTROLE"}</definedName>
    <definedName name="_o3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3" localSheetId="9" hidden="1">{#N/A,#N/A,FALSE,"CONTROLE"}</definedName>
    <definedName name="_o33" localSheetId="3" hidden="1">{#N/A,#N/A,FALSE,"CONTROLE"}</definedName>
    <definedName name="_o33" localSheetId="8" hidden="1">{#N/A,#N/A,FALSE,"CONTROLE"}</definedName>
    <definedName name="_o33" hidden="1">{#N/A,#N/A,FALSE,"CONTROLE"}</definedName>
    <definedName name="_o34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4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4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4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5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5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5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5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o36" localSheetId="9" hidden="1">{"TotalGeralDespesasPorArea",#N/A,FALSE,"VinculosAccessEfetivo"}</definedName>
    <definedName name="_o36" localSheetId="3" hidden="1">{"TotalGeralDespesasPorArea",#N/A,FALSE,"VinculosAccessEfetivo"}</definedName>
    <definedName name="_o36" localSheetId="8" hidden="1">{"TotalGeralDespesasPorArea",#N/A,FALSE,"VinculosAccessEfetivo"}</definedName>
    <definedName name="_o36" hidden="1">{"TotalGeralDespesasPorArea",#N/A,FALSE,"VinculosAccessEfetivo"}</definedName>
    <definedName name="_o37" localSheetId="9" hidden="1">{#N/A,#N/A,FALSE,"CONTROLE";#N/A,#N/A,FALSE,"CONTROLE"}</definedName>
    <definedName name="_o37" localSheetId="3" hidden="1">{#N/A,#N/A,FALSE,"CONTROLE";#N/A,#N/A,FALSE,"CONTROLE"}</definedName>
    <definedName name="_o37" localSheetId="8" hidden="1">{#N/A,#N/A,FALSE,"CONTROLE";#N/A,#N/A,FALSE,"CONTROLE"}</definedName>
    <definedName name="_o37" hidden="1">{#N/A,#N/A,FALSE,"CONTROLE";#N/A,#N/A,FALSE,"CONTROLE"}</definedName>
    <definedName name="_o38" localSheetId="9" hidden="1">{#N/A,#N/A,FALSE,"CONTROLE"}</definedName>
    <definedName name="_o38" localSheetId="3" hidden="1">{#N/A,#N/A,FALSE,"CONTROLE"}</definedName>
    <definedName name="_o38" localSheetId="8" hidden="1">{#N/A,#N/A,FALSE,"CONTROLE"}</definedName>
    <definedName name="_o38" hidden="1">{#N/A,#N/A,FALSE,"CONTROLE"}</definedName>
    <definedName name="_o39" localSheetId="9" hidden="1">{"TotalGeralDespesasPorArea",#N/A,FALSE,"VinculosAccessEfetivo"}</definedName>
    <definedName name="_o39" localSheetId="3" hidden="1">{"TotalGeralDespesasPorArea",#N/A,FALSE,"VinculosAccessEfetivo"}</definedName>
    <definedName name="_o39" localSheetId="8" hidden="1">{"TotalGeralDespesasPorArea",#N/A,FALSE,"VinculosAccessEfetivo"}</definedName>
    <definedName name="_o39" hidden="1">{"TotalGeralDespesasPorArea",#N/A,FALSE,"VinculosAccessEfetivo"}</definedName>
    <definedName name="_o4" localSheetId="9" hidden="1">{"TotalGeralDespesasPorArea",#N/A,FALSE,"VinculosAccessEfetivo"}</definedName>
    <definedName name="_o4" localSheetId="3" hidden="1">{"TotalGeralDespesasPorArea",#N/A,FALSE,"VinculosAccessEfetivo"}</definedName>
    <definedName name="_o4" localSheetId="8" hidden="1">{"TotalGeralDespesasPorArea",#N/A,FALSE,"VinculosAccessEfetivo"}</definedName>
    <definedName name="_o4" hidden="1">{"TotalGeralDespesasPorArea",#N/A,FALSE,"VinculosAccessEfetivo"}</definedName>
    <definedName name="_o45" localSheetId="9" hidden="1">{"TotalGeralDespesasPorArea",#N/A,FALSE,"VinculosAccessEfetivo"}</definedName>
    <definedName name="_o45" localSheetId="3" hidden="1">{"TotalGeralDespesasPorArea",#N/A,FALSE,"VinculosAccessEfetivo"}</definedName>
    <definedName name="_o45" localSheetId="8" hidden="1">{"TotalGeralDespesasPorArea",#N/A,FALSE,"VinculosAccessEfetivo"}</definedName>
    <definedName name="_o45" hidden="1">{"TotalGeralDespesasPorArea",#N/A,FALSE,"VinculosAccessEfetivo"}</definedName>
    <definedName name="_o5" localSheetId="9" hidden="1">{"TotalGeralDespesasPorArea",#N/A,FALSE,"VinculosAccessEfetivo"}</definedName>
    <definedName name="_o5" localSheetId="3" hidden="1">{"TotalGeralDespesasPorArea",#N/A,FALSE,"VinculosAccessEfetivo"}</definedName>
    <definedName name="_o5" localSheetId="8" hidden="1">{"TotalGeralDespesasPorArea",#N/A,FALSE,"VinculosAccessEfetivo"}</definedName>
    <definedName name="_o5" hidden="1">{"TotalGeralDespesasPorArea",#N/A,FALSE,"VinculosAccessEfetivo"}</definedName>
    <definedName name="_o6" localSheetId="9" hidden="1">{"TotalGeralDespesasPorArea",#N/A,FALSE,"VinculosAccessEfetivo"}</definedName>
    <definedName name="_o6" localSheetId="3" hidden="1">{"TotalGeralDespesasPorArea",#N/A,FALSE,"VinculosAccessEfetivo"}</definedName>
    <definedName name="_o6" localSheetId="8" hidden="1">{"TotalGeralDespesasPorArea",#N/A,FALSE,"VinculosAccessEfetivo"}</definedName>
    <definedName name="_o6" hidden="1">{"TotalGeralDespesasPorArea",#N/A,FALSE,"VinculosAccessEfetivo"}</definedName>
    <definedName name="_o60" localSheetId="9" hidden="1">{"TotalGeralDespesasPorArea",#N/A,FALSE,"VinculosAccessEfetivo"}</definedName>
    <definedName name="_o60" localSheetId="3" hidden="1">{"TotalGeralDespesasPorArea",#N/A,FALSE,"VinculosAccessEfetivo"}</definedName>
    <definedName name="_o60" localSheetId="8" hidden="1">{"TotalGeralDespesasPorArea",#N/A,FALSE,"VinculosAccessEfetivo"}</definedName>
    <definedName name="_o60" hidden="1">{"TotalGeralDespesasPorArea",#N/A,FALSE,"VinculosAccessEfetivo"}</definedName>
    <definedName name="_o7" localSheetId="9" hidden="1">{"TotalGeralDespesasPorArea",#N/A,FALSE,"VinculosAccessEfetivo"}</definedName>
    <definedName name="_o7" localSheetId="3" hidden="1">{"TotalGeralDespesasPorArea",#N/A,FALSE,"VinculosAccessEfetivo"}</definedName>
    <definedName name="_o7" localSheetId="8" hidden="1">{"TotalGeralDespesasPorArea",#N/A,FALSE,"VinculosAccessEfetivo"}</definedName>
    <definedName name="_o7" hidden="1">{"TotalGeralDespesasPorArea",#N/A,FALSE,"VinculosAccessEfetivo"}</definedName>
    <definedName name="_o8" localSheetId="9" hidden="1">{"TotalGeralDespesasPorArea",#N/A,FALSE,"VinculosAccessEfetivo"}</definedName>
    <definedName name="_o8" localSheetId="3" hidden="1">{"TotalGeralDespesasPorArea",#N/A,FALSE,"VinculosAccessEfetivo"}</definedName>
    <definedName name="_o8" localSheetId="8" hidden="1">{"TotalGeralDespesasPorArea",#N/A,FALSE,"VinculosAccessEfetivo"}</definedName>
    <definedName name="_o8" hidden="1">{"TotalGeralDespesasPorArea",#N/A,FALSE,"VinculosAccessEfetivo"}</definedName>
    <definedName name="_o840" localSheetId="9" hidden="1">{"TotalGeralDespesasPorArea",#N/A,FALSE,"VinculosAccessEfetivo"}</definedName>
    <definedName name="_o840" localSheetId="3" hidden="1">{"TotalGeralDespesasPorArea",#N/A,FALSE,"VinculosAccessEfetivo"}</definedName>
    <definedName name="_o840" localSheetId="8" hidden="1">{"TotalGeralDespesasPorArea",#N/A,FALSE,"VinculosAccessEfetivo"}</definedName>
    <definedName name="_o840" hidden="1">{"TotalGeralDespesasPorArea",#N/A,FALSE,"VinculosAccessEfetivo"}</definedName>
    <definedName name="_o841" localSheetId="9" hidden="1">{"TotalGeralDespesasPorArea",#N/A,FALSE,"VinculosAccessEfetivo"}</definedName>
    <definedName name="_o841" localSheetId="3" hidden="1">{"TotalGeralDespesasPorArea",#N/A,FALSE,"VinculosAccessEfetivo"}</definedName>
    <definedName name="_o841" localSheetId="8" hidden="1">{"TotalGeralDespesasPorArea",#N/A,FALSE,"VinculosAccessEfetivo"}</definedName>
    <definedName name="_o841" hidden="1">{"TotalGeralDespesasPorArea",#N/A,FALSE,"VinculosAccessEfetivo"}</definedName>
    <definedName name="_o847" localSheetId="9" hidden="1">{"TotalGeralDespesasPorArea",#N/A,FALSE,"VinculosAccessEfetivo"}</definedName>
    <definedName name="_o847" localSheetId="3" hidden="1">{"TotalGeralDespesasPorArea",#N/A,FALSE,"VinculosAccessEfetivo"}</definedName>
    <definedName name="_o847" localSheetId="8" hidden="1">{"TotalGeralDespesasPorArea",#N/A,FALSE,"VinculosAccessEfetivo"}</definedName>
    <definedName name="_o847" hidden="1">{"TotalGeralDespesasPorArea",#N/A,FALSE,"VinculosAccessEfetivo"}</definedName>
    <definedName name="_o9" localSheetId="9" hidden="1">{"TotalGeralDespesasPorArea",#N/A,FALSE,"VinculosAccessEfetivo"}</definedName>
    <definedName name="_o9" localSheetId="3" hidden="1">{"TotalGeralDespesasPorArea",#N/A,FALSE,"VinculosAccessEfetivo"}</definedName>
    <definedName name="_o9" localSheetId="8" hidden="1">{"TotalGeralDespesasPorArea",#N/A,FALSE,"VinculosAccessEfetivo"}</definedName>
    <definedName name="_o9" hidden="1">{"TotalGeralDespesasPorArea",#N/A,FALSE,"VinculosAccessEfetivo"}</definedName>
    <definedName name="_Order1" localSheetId="3" hidden="1">0</definedName>
    <definedName name="_Order1" hidden="1">0</definedName>
    <definedName name="_Order2" localSheetId="3" hidden="1">0</definedName>
    <definedName name="_Order2" hidden="1">0</definedName>
    <definedName name="_p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0" localSheetId="9" hidden="1">{"TotalGeralDespesasPorArea",#N/A,FALSE,"VinculosAccessEfetivo"}</definedName>
    <definedName name="_p10" localSheetId="3" hidden="1">{"TotalGeralDespesasPorArea",#N/A,FALSE,"VinculosAccessEfetivo"}</definedName>
    <definedName name="_p10" localSheetId="8" hidden="1">{"TotalGeralDespesasPorArea",#N/A,FALSE,"VinculosAccessEfetivo"}</definedName>
    <definedName name="_p10" hidden="1">{"TotalGeralDespesasPorArea",#N/A,FALSE,"VinculosAccessEfetivo"}</definedName>
    <definedName name="_p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3" localSheetId="9" hidden="1">{"TotalGeralDespesasPorArea",#N/A,FALSE,"VinculosAccessEfetivo"}</definedName>
    <definedName name="_p13" localSheetId="3" hidden="1">{"TotalGeralDespesasPorArea",#N/A,FALSE,"VinculosAccessEfetivo"}</definedName>
    <definedName name="_p13" localSheetId="8" hidden="1">{"TotalGeralDespesasPorArea",#N/A,FALSE,"VinculosAccessEfetivo"}</definedName>
    <definedName name="_p13" hidden="1">{"TotalGeralDespesasPorArea",#N/A,FALSE,"VinculosAccessEfetivo"}</definedName>
    <definedName name="_p14" localSheetId="9" hidden="1">{#N/A,#N/A,FALSE,"CONTROLE"}</definedName>
    <definedName name="_p14" localSheetId="3" hidden="1">{#N/A,#N/A,FALSE,"CONTROLE"}</definedName>
    <definedName name="_p14" localSheetId="8" hidden="1">{#N/A,#N/A,FALSE,"CONTROLE"}</definedName>
    <definedName name="_p14" hidden="1">{#N/A,#N/A,FALSE,"CONTROLE"}</definedName>
    <definedName name="_p15" localSheetId="9" hidden="1">{#N/A,#N/A,FALSE,"CONTROLE"}</definedName>
    <definedName name="_p15" localSheetId="3" hidden="1">{#N/A,#N/A,FALSE,"CONTROLE"}</definedName>
    <definedName name="_p15" localSheetId="8" hidden="1">{#N/A,#N/A,FALSE,"CONTROLE"}</definedName>
    <definedName name="_p15" hidden="1">{#N/A,#N/A,FALSE,"CONTROLE"}</definedName>
    <definedName name="_p16" localSheetId="9" hidden="1">{"TotalGeralDespesasPorArea",#N/A,FALSE,"VinculosAccessEfetivo"}</definedName>
    <definedName name="_p16" localSheetId="3" hidden="1">{"TotalGeralDespesasPorArea",#N/A,FALSE,"VinculosAccessEfetivo"}</definedName>
    <definedName name="_p16" localSheetId="8" hidden="1">{"TotalGeralDespesasPorArea",#N/A,FALSE,"VinculosAccessEfetivo"}</definedName>
    <definedName name="_p16" hidden="1">{"TotalGeralDespesasPorArea",#N/A,FALSE,"VinculosAccessEfetivo"}</definedName>
    <definedName name="_p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19" localSheetId="9" hidden="1">{#N/A,#N/A,FALSE,"CONTROLE"}</definedName>
    <definedName name="_p19" localSheetId="3" hidden="1">{#N/A,#N/A,FALSE,"CONTROLE"}</definedName>
    <definedName name="_p19" localSheetId="8" hidden="1">{#N/A,#N/A,FALSE,"CONTROLE"}</definedName>
    <definedName name="_p19" hidden="1">{#N/A,#N/A,FALSE,"CONTROLE"}</definedName>
    <definedName name="_p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p21" localSheetId="9" hidden="1">{"TotalGeralDespesasPorArea",#N/A,FALSE,"VinculosAccessEfetivo"}</definedName>
    <definedName name="_p21" localSheetId="3" hidden="1">{"TotalGeralDespesasPorArea",#N/A,FALSE,"VinculosAccessEfetivo"}</definedName>
    <definedName name="_p21" localSheetId="8" hidden="1">{"TotalGeralDespesasPorArea",#N/A,FALSE,"VinculosAccessEfetivo"}</definedName>
    <definedName name="_p21" hidden="1">{"TotalGeralDespesasPorArea",#N/A,FALSE,"VinculosAccessEfetivo"}</definedName>
    <definedName name="_p22" localSheetId="9" hidden="1">{#N/A,#N/A,FALSE,"CONTROLE";#N/A,#N/A,FALSE,"CONTROLE"}</definedName>
    <definedName name="_p22" localSheetId="3" hidden="1">{#N/A,#N/A,FALSE,"CONTROLE";#N/A,#N/A,FALSE,"CONTROLE"}</definedName>
    <definedName name="_p22" localSheetId="8" hidden="1">{#N/A,#N/A,FALSE,"CONTROLE";#N/A,#N/A,FALSE,"CONTROLE"}</definedName>
    <definedName name="_p22" hidden="1">{#N/A,#N/A,FALSE,"CONTROLE";#N/A,#N/A,FALSE,"CONTROLE"}</definedName>
    <definedName name="_p23" localSheetId="9" hidden="1">{#N/A,#N/A,FALSE,"CONTROLE"}</definedName>
    <definedName name="_p23" localSheetId="3" hidden="1">{#N/A,#N/A,FALSE,"CONTROLE"}</definedName>
    <definedName name="_p23" localSheetId="8" hidden="1">{#N/A,#N/A,FALSE,"CONTROLE"}</definedName>
    <definedName name="_p23" hidden="1">{#N/A,#N/A,FALSE,"CONTROLE"}</definedName>
    <definedName name="_p3" localSheetId="9" hidden="1">{"TotalGeralDespesasPorArea",#N/A,FALSE,"VinculosAccessEfetivo"}</definedName>
    <definedName name="_p3" localSheetId="3" hidden="1">{"TotalGeralDespesasPorArea",#N/A,FALSE,"VinculosAccessEfetivo"}</definedName>
    <definedName name="_p3" localSheetId="8" hidden="1">{"TotalGeralDespesasPorArea",#N/A,FALSE,"VinculosAccessEfetivo"}</definedName>
    <definedName name="_p3" hidden="1">{"TotalGeralDespesasPorArea",#N/A,FALSE,"VinculosAccessEfetivo"}</definedName>
    <definedName name="_p4" localSheetId="9" hidden="1">{"TotalGeralDespesasPorArea",#N/A,FALSE,"VinculosAccessEfetivo"}</definedName>
    <definedName name="_p4" localSheetId="3" hidden="1">{"TotalGeralDespesasPorArea",#N/A,FALSE,"VinculosAccessEfetivo"}</definedName>
    <definedName name="_p4" localSheetId="8" hidden="1">{"TotalGeralDespesasPorArea",#N/A,FALSE,"VinculosAccessEfetivo"}</definedName>
    <definedName name="_p4" hidden="1">{"TotalGeralDespesasPorArea",#N/A,FALSE,"VinculosAccessEfetivo"}</definedName>
    <definedName name="_p5" localSheetId="9" hidden="1">{"TotalGeralDespesasPorArea",#N/A,FALSE,"VinculosAccessEfetivo"}</definedName>
    <definedName name="_p5" localSheetId="3" hidden="1">{"TotalGeralDespesasPorArea",#N/A,FALSE,"VinculosAccessEfetivo"}</definedName>
    <definedName name="_p5" localSheetId="8" hidden="1">{"TotalGeralDespesasPorArea",#N/A,FALSE,"VinculosAccessEfetivo"}</definedName>
    <definedName name="_p5" hidden="1">{"TotalGeralDespesasPorArea",#N/A,FALSE,"VinculosAccessEfetivo"}</definedName>
    <definedName name="_p6" localSheetId="9" hidden="1">{"TotalGeralDespesasPorArea",#N/A,FALSE,"VinculosAccessEfetivo"}</definedName>
    <definedName name="_p6" localSheetId="3" hidden="1">{"TotalGeralDespesasPorArea",#N/A,FALSE,"VinculosAccessEfetivo"}</definedName>
    <definedName name="_p6" localSheetId="8" hidden="1">{"TotalGeralDespesasPorArea",#N/A,FALSE,"VinculosAccessEfetivo"}</definedName>
    <definedName name="_p6" hidden="1">{"TotalGeralDespesasPorArea",#N/A,FALSE,"VinculosAccessEfetivo"}</definedName>
    <definedName name="_p7" localSheetId="9" hidden="1">{"TotalGeralDespesasPorArea",#N/A,FALSE,"VinculosAccessEfetivo"}</definedName>
    <definedName name="_p7" localSheetId="3" hidden="1">{"TotalGeralDespesasPorArea",#N/A,FALSE,"VinculosAccessEfetivo"}</definedName>
    <definedName name="_p7" localSheetId="8" hidden="1">{"TotalGeralDespesasPorArea",#N/A,FALSE,"VinculosAccessEfetivo"}</definedName>
    <definedName name="_p7" hidden="1">{"TotalGeralDespesasPorArea",#N/A,FALSE,"VinculosAccessEfetivo"}</definedName>
    <definedName name="_p8" localSheetId="9" hidden="1">{"TotalGeralDespesasPorArea",#N/A,FALSE,"VinculosAccessEfetivo"}</definedName>
    <definedName name="_p8" localSheetId="3" hidden="1">{"TotalGeralDespesasPorArea",#N/A,FALSE,"VinculosAccessEfetivo"}</definedName>
    <definedName name="_p8" localSheetId="8" hidden="1">{"TotalGeralDespesasPorArea",#N/A,FALSE,"VinculosAccessEfetivo"}</definedName>
    <definedName name="_p8" hidden="1">{"TotalGeralDespesasPorArea",#N/A,FALSE,"VinculosAccessEfetivo"}</definedName>
    <definedName name="_p9" localSheetId="9" hidden="1">{"TotalGeralDespesasPorArea",#N/A,FALSE,"VinculosAccessEfetivo"}</definedName>
    <definedName name="_p9" localSheetId="3" hidden="1">{"TotalGeralDespesasPorArea",#N/A,FALSE,"VinculosAccessEfetivo"}</definedName>
    <definedName name="_p9" localSheetId="8" hidden="1">{"TotalGeralDespesasPorArea",#N/A,FALSE,"VinculosAccessEfetivo"}</definedName>
    <definedName name="_p9" hidden="1">{"TotalGeralDespesasPorArea",#N/A,FALSE,"VinculosAccessEfetivo"}</definedName>
    <definedName name="_Parse_Out" localSheetId="9" hidden="1">#REF!</definedName>
    <definedName name="_Parse_Out" localSheetId="3" hidden="1">#REF!</definedName>
    <definedName name="_Parse_Out" localSheetId="8" hidden="1">#REF!</definedName>
    <definedName name="_Parse_Out" hidden="1">#REF!</definedName>
    <definedName name="_pira" localSheetId="9" hidden="1">{"TotalGeralDespesasPorArea",#N/A,FALSE,"VinculosAccessEfetivo"}</definedName>
    <definedName name="_pira" localSheetId="3" hidden="1">{"TotalGeralDespesasPorArea",#N/A,FALSE,"VinculosAccessEfetivo"}</definedName>
    <definedName name="_pira" localSheetId="8" hidden="1">{"TotalGeralDespesasPorArea",#N/A,FALSE,"VinculosAccessEfetivo"}</definedName>
    <definedName name="_pira" hidden="1">{"TotalGeralDespesasPorArea",#N/A,FALSE,"VinculosAccessEfetivo"}</definedName>
    <definedName name="_r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r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r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r2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r2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r2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r2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r3" localSheetId="9" hidden="1">{"vista1",#N/A,FALSE,"Tarifas_Teoricas_May_97";"vista2",#N/A,FALSE,"Tarifas_Teoricas_May_97";"vista1",#N/A,FALSE,"Tarifas_Barra_May_97";"vista2",#N/A,FALSE,"Tarifas_Barra_May_97"}</definedName>
    <definedName name="_r3" localSheetId="3" hidden="1">{"vista1",#N/A,FALSE,"Tarifas_Teoricas_May_97";"vista2",#N/A,FALSE,"Tarifas_Teoricas_May_97";"vista1",#N/A,FALSE,"Tarifas_Barra_May_97";"vista2",#N/A,FALSE,"Tarifas_Barra_May_97"}</definedName>
    <definedName name="_r3" localSheetId="8" hidden="1">{"vista1",#N/A,FALSE,"Tarifas_Teoricas_May_97";"vista2",#N/A,FALSE,"Tarifas_Teoricas_May_97";"vista1",#N/A,FALSE,"Tarifas_Barra_May_97";"vista2",#N/A,FALSE,"Tarifas_Barra_May_97"}</definedName>
    <definedName name="_r3" hidden="1">{"vista1",#N/A,FALSE,"Tarifas_Teoricas_May_97";"vista2",#N/A,FALSE,"Tarifas_Teoricas_May_97";"vista1",#N/A,FALSE,"Tarifas_Barra_May_97";"vista2",#N/A,FALSE,"Tarifas_Barra_May_97"}</definedName>
    <definedName name="_Regression_Out" hidden="1">#REF!</definedName>
    <definedName name="_Regression_X" hidden="1">#REF!</definedName>
    <definedName name="_Regression_Y" localSheetId="9" hidden="1">#REF!</definedName>
    <definedName name="_Regression_Y" localSheetId="3" hidden="1">#REF!</definedName>
    <definedName name="_Regression_Y" localSheetId="8" hidden="1">#REF!</definedName>
    <definedName name="_Regression_Y" hidden="1">#REF!</definedName>
    <definedName name="_RES96" localSheetId="3">#REF!</definedName>
    <definedName name="_RES96" localSheetId="8">#REF!</definedName>
    <definedName name="_RES96">#REF!</definedName>
    <definedName name="_Sort" localSheetId="3" hidden="1">#REF!</definedName>
    <definedName name="_Sort" localSheetId="8" hidden="1">#REF!</definedName>
    <definedName name="_Sort" hidden="1">#REF!</definedName>
    <definedName name="_T2" localSheetId="9" hidden="1">{#N/A,#N/A,FALSE,"1321";#N/A,#N/A,FALSE,"1324";#N/A,#N/A,FALSE,"1333";#N/A,#N/A,FALSE,"1371"}</definedName>
    <definedName name="_T2" localSheetId="3" hidden="1">{#N/A,#N/A,FALSE,"1321";#N/A,#N/A,FALSE,"1324";#N/A,#N/A,FALSE,"1333";#N/A,#N/A,FALSE,"1371"}</definedName>
    <definedName name="_T2" localSheetId="8" hidden="1">{#N/A,#N/A,FALSE,"1321";#N/A,#N/A,FALSE,"1324";#N/A,#N/A,FALSE,"1333";#N/A,#N/A,FALSE,"1371"}</definedName>
    <definedName name="_T2" hidden="1">{#N/A,#N/A,FALSE,"1321";#N/A,#N/A,FALSE,"1324";#N/A,#N/A,FALSE,"1333";#N/A,#N/A,FALSE,"1371"}</definedName>
    <definedName name="_TAB2">#REF!</definedName>
    <definedName name="_Table1_In1" localSheetId="9" hidden="1">#REF!</definedName>
    <definedName name="_Table1_In1" localSheetId="3" hidden="1">#REF!</definedName>
    <definedName name="_Table1_In1" localSheetId="8" hidden="1">#REF!</definedName>
    <definedName name="_Table1_In1" hidden="1">#REF!</definedName>
    <definedName name="_Table1_Out" localSheetId="3" hidden="1">#REF!</definedName>
    <definedName name="_Table1_Out" localSheetId="8" hidden="1">#REF!</definedName>
    <definedName name="_Table1_Out" hidden="1">#REF!</definedName>
    <definedName name="_Table2_In1" localSheetId="3" hidden="1">#REF!</definedName>
    <definedName name="_Table2_In1" localSheetId="8" hidden="1">#REF!</definedName>
    <definedName name="_Table2_In1" hidden="1">#REF!</definedName>
    <definedName name="_Table2_In2" localSheetId="3" hidden="1">#REF!</definedName>
    <definedName name="_Table2_In2" localSheetId="8" hidden="1">#REF!</definedName>
    <definedName name="_Table2_In2" hidden="1">#REF!</definedName>
    <definedName name="_Tex1">#REF!&amp;"."&amp;#REF!</definedName>
    <definedName name="_Tex2">#REF!&amp;"."&amp;#REF!</definedName>
    <definedName name="_TF2" localSheetId="9" hidden="1">#REF!,#REF!</definedName>
    <definedName name="_TF2" localSheetId="3" hidden="1">#REF!,#REF!</definedName>
    <definedName name="_TF2" localSheetId="8" hidden="1">#REF!,#REF!</definedName>
    <definedName name="_TF2" hidden="1">#REF!,#REF!</definedName>
    <definedName name="_TF2222" localSheetId="9" hidden="1">#REF!</definedName>
    <definedName name="_TF2222" localSheetId="3" hidden="1">#REF!</definedName>
    <definedName name="_TF2222" localSheetId="8" hidden="1">#REF!</definedName>
    <definedName name="_TF2222" hidden="1">#REF!</definedName>
    <definedName name="_TR06" localSheetId="3">#REF!</definedName>
    <definedName name="_TR06" localSheetId="8">#REF!</definedName>
    <definedName name="_TR06">#REF!</definedName>
    <definedName name="_v1" localSheetId="9">#REF!:_L4800C5</definedName>
    <definedName name="_v1" localSheetId="3">#REF!:_L4800C5</definedName>
    <definedName name="_v1" localSheetId="12">#REF!:_L4800C5</definedName>
    <definedName name="_v1" localSheetId="11">#REF!:_L4800C5</definedName>
    <definedName name="_v1" localSheetId="8">#REF!:_L4800C5</definedName>
    <definedName name="_v1">#REF!:_L4800C5</definedName>
    <definedName name="_xx1" localSheetId="9" hidden="1">#REF!,#REF!</definedName>
    <definedName name="_xx1" localSheetId="3" hidden="1">#REF!,#REF!</definedName>
    <definedName name="_xx1" localSheetId="8" hidden="1">#REF!,#REF!</definedName>
    <definedName name="_xx1" hidden="1">#REF!,#REF!</definedName>
    <definedName name="_yh7" localSheetId="9" hidden="1">{#N/A,#N/A,FALSE,"CONTROLE";#N/A,#N/A,FALSE,"CONTROLE"}</definedName>
    <definedName name="_yh7" localSheetId="3" hidden="1">{#N/A,#N/A,FALSE,"CONTROLE";#N/A,#N/A,FALSE,"CONTROLE"}</definedName>
    <definedName name="_yh7" localSheetId="8" hidden="1">{#N/A,#N/A,FALSE,"CONTROLE";#N/A,#N/A,FALSE,"CONTROLE"}</definedName>
    <definedName name="_yh7" hidden="1">{#N/A,#N/A,FALSE,"CONTROLE";#N/A,#N/A,FALSE,"CONTROLE"}</definedName>
    <definedName name="_z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0" localSheetId="9" hidden="1">{"TotalGeralDespesasPorArea",#N/A,FALSE,"VinculosAccessEfetivo"}</definedName>
    <definedName name="_z10" localSheetId="3" hidden="1">{"TotalGeralDespesasPorArea",#N/A,FALSE,"VinculosAccessEfetivo"}</definedName>
    <definedName name="_z10" localSheetId="8" hidden="1">{"TotalGeralDespesasPorArea",#N/A,FALSE,"VinculosAccessEfetivo"}</definedName>
    <definedName name="_z10" hidden="1">{"TotalGeralDespesasPorArea",#N/A,FALSE,"VinculosAccessEfetivo"}</definedName>
    <definedName name="_z1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3" localSheetId="9" hidden="1">{"TotalGeralDespesasPorArea",#N/A,FALSE,"VinculosAccessEfetivo"}</definedName>
    <definedName name="_z13" localSheetId="3" hidden="1">{"TotalGeralDespesasPorArea",#N/A,FALSE,"VinculosAccessEfetivo"}</definedName>
    <definedName name="_z13" localSheetId="8" hidden="1">{"TotalGeralDespesasPorArea",#N/A,FALSE,"VinculosAccessEfetivo"}</definedName>
    <definedName name="_z13" hidden="1">{"TotalGeralDespesasPorArea",#N/A,FALSE,"VinculosAccessEfetivo"}</definedName>
    <definedName name="_z14" localSheetId="9" hidden="1">{#N/A,#N/A,FALSE,"CONTROLE"}</definedName>
    <definedName name="_z14" localSheetId="3" hidden="1">{#N/A,#N/A,FALSE,"CONTROLE"}</definedName>
    <definedName name="_z14" localSheetId="8" hidden="1">{#N/A,#N/A,FALSE,"CONTROLE"}</definedName>
    <definedName name="_z14" hidden="1">{#N/A,#N/A,FALSE,"CONTROLE"}</definedName>
    <definedName name="_z15" localSheetId="9" hidden="1">{#N/A,#N/A,FALSE,"CONTROLE"}</definedName>
    <definedName name="_z15" localSheetId="3" hidden="1">{#N/A,#N/A,FALSE,"CONTROLE"}</definedName>
    <definedName name="_z15" localSheetId="8" hidden="1">{#N/A,#N/A,FALSE,"CONTROLE"}</definedName>
    <definedName name="_z15" hidden="1">{#N/A,#N/A,FALSE,"CONTROLE"}</definedName>
    <definedName name="_z16" localSheetId="9" hidden="1">{"TotalGeralDespesasPorArea",#N/A,FALSE,"VinculosAccessEfetivo"}</definedName>
    <definedName name="_z16" localSheetId="3" hidden="1">{"TotalGeralDespesasPorArea",#N/A,FALSE,"VinculosAccessEfetivo"}</definedName>
    <definedName name="_z16" localSheetId="8" hidden="1">{"TotalGeralDespesasPorArea",#N/A,FALSE,"VinculosAccessEfetivo"}</definedName>
    <definedName name="_z16" hidden="1">{"TotalGeralDespesasPorArea",#N/A,FALSE,"VinculosAccessEfetivo"}</definedName>
    <definedName name="_z17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7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7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7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19" localSheetId="9" hidden="1">{#N/A,#N/A,FALSE,"CONTROLE"}</definedName>
    <definedName name="_z19" localSheetId="3" hidden="1">{#N/A,#N/A,FALSE,"CONTROLE"}</definedName>
    <definedName name="_z19" localSheetId="8" hidden="1">{#N/A,#N/A,FALSE,"CONTROLE"}</definedName>
    <definedName name="_z19" hidden="1">{#N/A,#N/A,FALSE,"CONTROLE"}</definedName>
    <definedName name="_z2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2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2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2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20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20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20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2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_z21" localSheetId="9" hidden="1">{"TotalGeralDespesasPorArea",#N/A,FALSE,"VinculosAccessEfetivo"}</definedName>
    <definedName name="_z21" localSheetId="3" hidden="1">{"TotalGeralDespesasPorArea",#N/A,FALSE,"VinculosAccessEfetivo"}</definedName>
    <definedName name="_z21" localSheetId="8" hidden="1">{"TotalGeralDespesasPorArea",#N/A,FALSE,"VinculosAccessEfetivo"}</definedName>
    <definedName name="_z21" hidden="1">{"TotalGeralDespesasPorArea",#N/A,FALSE,"VinculosAccessEfetivo"}</definedName>
    <definedName name="_z22" localSheetId="9" hidden="1">{#N/A,#N/A,FALSE,"CONTROLE";#N/A,#N/A,FALSE,"CONTROLE"}</definedName>
    <definedName name="_z22" localSheetId="3" hidden="1">{#N/A,#N/A,FALSE,"CONTROLE";#N/A,#N/A,FALSE,"CONTROLE"}</definedName>
    <definedName name="_z22" localSheetId="8" hidden="1">{#N/A,#N/A,FALSE,"CONTROLE";#N/A,#N/A,FALSE,"CONTROLE"}</definedName>
    <definedName name="_z22" hidden="1">{#N/A,#N/A,FALSE,"CONTROLE";#N/A,#N/A,FALSE,"CONTROLE"}</definedName>
    <definedName name="_z23" localSheetId="9" hidden="1">{#N/A,#N/A,FALSE,"CONTROLE"}</definedName>
    <definedName name="_z23" localSheetId="3" hidden="1">{#N/A,#N/A,FALSE,"CONTROLE"}</definedName>
    <definedName name="_z23" localSheetId="8" hidden="1">{#N/A,#N/A,FALSE,"CONTROLE"}</definedName>
    <definedName name="_z23" hidden="1">{#N/A,#N/A,FALSE,"CONTROLE"}</definedName>
    <definedName name="_z3" localSheetId="9" hidden="1">{"TotalGeralDespesasPorArea",#N/A,FALSE,"VinculosAccessEfetivo"}</definedName>
    <definedName name="_z3" localSheetId="3" hidden="1">{"TotalGeralDespesasPorArea",#N/A,FALSE,"VinculosAccessEfetivo"}</definedName>
    <definedName name="_z3" localSheetId="8" hidden="1">{"TotalGeralDespesasPorArea",#N/A,FALSE,"VinculosAccessEfetivo"}</definedName>
    <definedName name="_z3" hidden="1">{"TotalGeralDespesasPorArea",#N/A,FALSE,"VinculosAccessEfetivo"}</definedName>
    <definedName name="_z4" localSheetId="9" hidden="1">{"TotalGeralDespesasPorArea",#N/A,FALSE,"VinculosAccessEfetivo"}</definedName>
    <definedName name="_z4" localSheetId="3" hidden="1">{"TotalGeralDespesasPorArea",#N/A,FALSE,"VinculosAccessEfetivo"}</definedName>
    <definedName name="_z4" localSheetId="8" hidden="1">{"TotalGeralDespesasPorArea",#N/A,FALSE,"VinculosAccessEfetivo"}</definedName>
    <definedName name="_z4" hidden="1">{"TotalGeralDespesasPorArea",#N/A,FALSE,"VinculosAccessEfetivo"}</definedName>
    <definedName name="_z5" localSheetId="9" hidden="1">{"TotalGeralDespesasPorArea",#N/A,FALSE,"VinculosAccessEfetivo"}</definedName>
    <definedName name="_z5" localSheetId="3" hidden="1">{"TotalGeralDespesasPorArea",#N/A,FALSE,"VinculosAccessEfetivo"}</definedName>
    <definedName name="_z5" localSheetId="8" hidden="1">{"TotalGeralDespesasPorArea",#N/A,FALSE,"VinculosAccessEfetivo"}</definedName>
    <definedName name="_z5" hidden="1">{"TotalGeralDespesasPorArea",#N/A,FALSE,"VinculosAccessEfetivo"}</definedName>
    <definedName name="_z6" localSheetId="9" hidden="1">{"TotalGeralDespesasPorArea",#N/A,FALSE,"VinculosAccessEfetivo"}</definedName>
    <definedName name="_z6" localSheetId="3" hidden="1">{"TotalGeralDespesasPorArea",#N/A,FALSE,"VinculosAccessEfetivo"}</definedName>
    <definedName name="_z6" localSheetId="8" hidden="1">{"TotalGeralDespesasPorArea",#N/A,FALSE,"VinculosAccessEfetivo"}</definedName>
    <definedName name="_z6" hidden="1">{"TotalGeralDespesasPorArea",#N/A,FALSE,"VinculosAccessEfetivo"}</definedName>
    <definedName name="_z7" localSheetId="9" hidden="1">{"TotalGeralDespesasPorArea",#N/A,FALSE,"VinculosAccessEfetivo"}</definedName>
    <definedName name="_z7" localSheetId="3" hidden="1">{"TotalGeralDespesasPorArea",#N/A,FALSE,"VinculosAccessEfetivo"}</definedName>
    <definedName name="_z7" localSheetId="8" hidden="1">{"TotalGeralDespesasPorArea",#N/A,FALSE,"VinculosAccessEfetivo"}</definedName>
    <definedName name="_z7" hidden="1">{"TotalGeralDespesasPorArea",#N/A,FALSE,"VinculosAccessEfetivo"}</definedName>
    <definedName name="_z8" localSheetId="9" hidden="1">{"TotalGeralDespesasPorArea",#N/A,FALSE,"VinculosAccessEfetivo"}</definedName>
    <definedName name="_z8" localSheetId="3" hidden="1">{"TotalGeralDespesasPorArea",#N/A,FALSE,"VinculosAccessEfetivo"}</definedName>
    <definedName name="_z8" localSheetId="8" hidden="1">{"TotalGeralDespesasPorArea",#N/A,FALSE,"VinculosAccessEfetivo"}</definedName>
    <definedName name="_z8" hidden="1">{"TotalGeralDespesasPorArea",#N/A,FALSE,"VinculosAccessEfetivo"}</definedName>
    <definedName name="_z9" localSheetId="9" hidden="1">{"TotalGeralDespesasPorArea",#N/A,FALSE,"VinculosAccessEfetivo"}</definedName>
    <definedName name="_z9" localSheetId="3" hidden="1">{"TotalGeralDespesasPorArea",#N/A,FALSE,"VinculosAccessEfetivo"}</definedName>
    <definedName name="_z9" localSheetId="8" hidden="1">{"TotalGeralDespesasPorArea",#N/A,FALSE,"VinculosAccessEfetivo"}</definedName>
    <definedName name="_z9" hidden="1">{"TotalGeralDespesasPorArea",#N/A,FALSE,"VinculosAccessEfetivo"}</definedName>
    <definedName name="a" localSheetId="9" hidden="1">#REF!</definedName>
    <definedName name="a" localSheetId="3" hidden="1">#REF!</definedName>
    <definedName name="a" localSheetId="8" hidden="1">#REF!</definedName>
    <definedName name="a" hidden="1">#REF!</definedName>
    <definedName name="A4.23" localSheetId="9" hidden="1">{#N/A,#N/A,FALSE,"1321";#N/A,#N/A,FALSE,"1324";#N/A,#N/A,FALSE,"1333";#N/A,#N/A,FALSE,"1371"}</definedName>
    <definedName name="A4.23" localSheetId="3" hidden="1">{#N/A,#N/A,FALSE,"1321";#N/A,#N/A,FALSE,"1324";#N/A,#N/A,FALSE,"1333";#N/A,#N/A,FALSE,"1371"}</definedName>
    <definedName name="A4.23" localSheetId="8" hidden="1">{#N/A,#N/A,FALSE,"1321";#N/A,#N/A,FALSE,"1324";#N/A,#N/A,FALSE,"1333";#N/A,#N/A,FALSE,"1371"}</definedName>
    <definedName name="A4.23" hidden="1">{#N/A,#N/A,FALSE,"1321";#N/A,#N/A,FALSE,"1324";#N/A,#N/A,FALSE,"1333";#N/A,#N/A,FALSE,"1371"}</definedName>
    <definedName name="a4e4" localSheetId="9" hidden="1">{#N/A,#N/A,FALSE,"CONTROLE"}</definedName>
    <definedName name="a4e4" localSheetId="3" hidden="1">{#N/A,#N/A,FALSE,"CONTROLE"}</definedName>
    <definedName name="a4e4" localSheetId="8" hidden="1">{#N/A,#N/A,FALSE,"CONTROLE"}</definedName>
    <definedName name="a4e4" hidden="1">{#N/A,#N/A,FALSE,"CONTROLE"}</definedName>
    <definedName name="aa">#REF!</definedName>
    <definedName name="aaaa" localSheetId="9" hidden="1">{#N/A,#N/A,FALSE,"Aging Summary";#N/A,#N/A,FALSE,"Ratio Analysis";#N/A,#N/A,FALSE,"Test 120 Day Accts";#N/A,#N/A,FALSE,"Tickmarks"}</definedName>
    <definedName name="aaaa" localSheetId="3" hidden="1">{#N/A,#N/A,FALSE,"Aging Summary";#N/A,#N/A,FALSE,"Ratio Analysis";#N/A,#N/A,FALSE,"Test 120 Day Accts";#N/A,#N/A,FALSE,"Tickmarks"}</definedName>
    <definedName name="aaaa" localSheetId="8" hidden="1">{#N/A,#N/A,FALSE,"Aging Summary";#N/A,#N/A,FALSE,"Ratio Analysis";#N/A,#N/A,FALSE,"Test 120 Day Accts";#N/A,#N/A,FALSE,"Tickmarks"}</definedName>
    <definedName name="aaaa" hidden="1">{#N/A,#N/A,FALSE,"Aging Summary";#N/A,#N/A,FALSE,"Ratio Analysis";#N/A,#N/A,FALSE,"Test 120 Day Accts";#N/A,#N/A,FALSE,"Tickmarks"}</definedName>
    <definedName name="aaaaaa" localSheetId="9" hidden="1">{#N/A,#N/A,FALSE,"CONTROLE"}</definedName>
    <definedName name="aaaaaa" localSheetId="3" hidden="1">{#N/A,#N/A,FALSE,"CONTROLE"}</definedName>
    <definedName name="aaaaaa" localSheetId="8" hidden="1">{#N/A,#N/A,FALSE,"CONTROLE"}</definedName>
    <definedName name="aaaaaa" hidden="1">{#N/A,#N/A,FALSE,"CONTROLE"}</definedName>
    <definedName name="AAAAAAA" localSheetId="9" hidden="1">{"'Resumo Formação'!$A$1:$N$34"}</definedName>
    <definedName name="AAAAAAA" localSheetId="3" hidden="1">{"'Resumo Formação'!$A$1:$N$34"}</definedName>
    <definedName name="AAAAAAA" localSheetId="8" hidden="1">{"'Resumo Formação'!$A$1:$N$34"}</definedName>
    <definedName name="AAAAAAA" hidden="1">{"'Resumo Formação'!$A$1:$N$34"}</definedName>
    <definedName name="AAAAAAAA" localSheetId="9" hidden="1">{"'Resumo Formação'!$A$1:$N$34"}</definedName>
    <definedName name="AAAAAAAA" localSheetId="3" hidden="1">{"'Resumo Formação'!$A$1:$N$34"}</definedName>
    <definedName name="AAAAAAAA" localSheetId="8" hidden="1">{"'Resumo Formação'!$A$1:$N$34"}</definedName>
    <definedName name="AAAAAAAA" hidden="1">{"'Resumo Formação'!$A$1:$N$34"}</definedName>
    <definedName name="aaaaaaaaaa" localSheetId="9" hidden="1">{#N/A,#N/A,FALSE,"ENERGIA";#N/A,#N/A,FALSE,"PERDIDAS";#N/A,#N/A,FALSE,"CLIENTES";#N/A,#N/A,FALSE,"ESTADO";#N/A,#N/A,FALSE,"TECNICA"}</definedName>
    <definedName name="aaaaaaaaaa" localSheetId="3" hidden="1">{#N/A,#N/A,FALSE,"ENERGIA";#N/A,#N/A,FALSE,"PERDIDAS";#N/A,#N/A,FALSE,"CLIENTES";#N/A,#N/A,FALSE,"ESTADO";#N/A,#N/A,FALSE,"TECNICA"}</definedName>
    <definedName name="aaaaaaaaaa" localSheetId="8" hidden="1">{#N/A,#N/A,FALSE,"ENERGIA";#N/A,#N/A,FALSE,"PERDIDAS";#N/A,#N/A,FALSE,"CLIENTES";#N/A,#N/A,FALSE,"ESTADO";#N/A,#N/A,FALSE,"TECNICA"}</definedName>
    <definedName name="aaaaaaaaaa" hidden="1">{#N/A,#N/A,FALSE,"ENERGIA";#N/A,#N/A,FALSE,"PERDIDAS";#N/A,#N/A,FALSE,"CLIENTES";#N/A,#N/A,FALSE,"ESTADO";#N/A,#N/A,FALSE,"TECNICA"}</definedName>
    <definedName name="AAAAAAAAAAA" localSheetId="9" hidden="1">{"'Resumo Formação'!$A$1:$N$34"}</definedName>
    <definedName name="AAAAAAAAAAA" localSheetId="3" hidden="1">{"'Resumo Formação'!$A$1:$N$34"}</definedName>
    <definedName name="AAAAAAAAAAA" localSheetId="8" hidden="1">{"'Resumo Formação'!$A$1:$N$34"}</definedName>
    <definedName name="AAAAAAAAAAA" hidden="1">{"'Resumo Formação'!$A$1:$N$34"}</definedName>
    <definedName name="aaaaaaaaaaaaa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aaaaaaaaaaaaa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aaaaaaaaaaaaa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aaaaaaaaaaaaa" hidden="1">{#N/A,#N/A,FALSE,"LLAVE";#N/A,#N/A,FALSE,"EERR";#N/A,#N/A,FALSE,"ESP";#N/A,#N/A,FALSE,"EOAF";#N/A,#N/A,FALSE,"CASH";#N/A,#N/A,FALSE,"FINANZAS";#N/A,#N/A,FALSE,"DEUDA";#N/A,#N/A,FALSE,"INVERSION";#N/A,#N/A,FALSE,"PERSONAL"}</definedName>
    <definedName name="aas" localSheetId="9" hidden="1">{#N/A,#N/A,FALSE,"CONTROLE"}</definedName>
    <definedName name="aas" localSheetId="3" hidden="1">{#N/A,#N/A,FALSE,"CONTROLE"}</definedName>
    <definedName name="aas" localSheetId="8" hidden="1">{#N/A,#N/A,FALSE,"CONTROLE"}</definedName>
    <definedName name="aas" hidden="1">{#N/A,#N/A,FALSE,"CONTROLE"}</definedName>
    <definedName name="ab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c" localSheetId="9" hidden="1">{#N/A,#N/A,FALSE,"CONTROLE";#N/A,#N/A,FALSE,"CONTROLE"}</definedName>
    <definedName name="ac" localSheetId="3" hidden="1">{#N/A,#N/A,FALSE,"CONTROLE";#N/A,#N/A,FALSE,"CONTROLE"}</definedName>
    <definedName name="ac" localSheetId="8" hidden="1">{#N/A,#N/A,FALSE,"CONTROLE";#N/A,#N/A,FALSE,"CONTROLE"}</definedName>
    <definedName name="ac" hidden="1">{#N/A,#N/A,FALSE,"CONTROLE";#N/A,#N/A,FALSE,"CONTROLE"}</definedName>
    <definedName name="Account_Balance">#REF!</definedName>
    <definedName name="ACS" localSheetId="9" hidden="1">{"'Resumo Formação'!$A$1:$N$34"}</definedName>
    <definedName name="ACS" localSheetId="3" hidden="1">{"'Resumo Formação'!$A$1:$N$34"}</definedName>
    <definedName name="ACS" localSheetId="8" hidden="1">{"'Resumo Formação'!$A$1:$N$34"}</definedName>
    <definedName name="ACS" hidden="1">{"'Resumo Formação'!$A$1:$N$34"}</definedName>
    <definedName name="Acumulado">#REF!</definedName>
    <definedName name="ACVASD" localSheetId="9" hidden="1">{"'Resumo Formação'!$A$1:$N$34"}</definedName>
    <definedName name="ACVASD" localSheetId="3" hidden="1">{"'Resumo Formação'!$A$1:$N$34"}</definedName>
    <definedName name="ACVASD" localSheetId="8" hidden="1">{"'Resumo Formação'!$A$1:$N$34"}</definedName>
    <definedName name="ACVASD" hidden="1">{"'Resumo Formação'!$A$1:$N$34"}</definedName>
    <definedName name="ACwvu.Coal._.Pricing._.and._.Usage." localSheetId="3" hidden="1">#REF!</definedName>
    <definedName name="ACwvu.Coal._.Pricing._.and._.Usage." hidden="1">#REF!</definedName>
    <definedName name="ACwvu.Depreciation._.Monthly." localSheetId="3" hidden="1">#REF!</definedName>
    <definedName name="ACwvu.Depreciation._.Monthly." hidden="1">#REF!</definedName>
    <definedName name="ACwvu.Gross._.Profit." localSheetId="3" hidden="1">#REF!</definedName>
    <definedName name="ACwvu.Gross._.Profit." hidden="1">#REF!</definedName>
    <definedName name="ACwvu.Gross._.Profit._.Monthly." localSheetId="3" hidden="1">#REF!</definedName>
    <definedName name="ACwvu.Gross._.Profit._.Monthly." hidden="1">#REF!</definedName>
    <definedName name="ACwvu.Inter._.Plant._.Xfer._.Monthly." localSheetId="3" hidden="1">#REF!</definedName>
    <definedName name="ACwvu.Inter._.Plant._.Xfer._.Monthly." hidden="1">#REF!</definedName>
    <definedName name="ACwvu.Inventory._.Change._.Monthly." localSheetId="3" hidden="1">#REF!</definedName>
    <definedName name="ACwvu.Inventory._.Change._.Monthly." hidden="1">#REF!</definedName>
    <definedName name="ACwvu.Labour._.Fringes._.Monthly." localSheetId="3" hidden="1">#REF!</definedName>
    <definedName name="ACwvu.Labour._.Fringes._.Monthly." hidden="1">#REF!</definedName>
    <definedName name="ACwvu.Other._.Variable._.Monthly." localSheetId="3" hidden="1">#REF!</definedName>
    <definedName name="ACwvu.Other._.Variable._.Monthly." hidden="1">#REF!</definedName>
    <definedName name="ACwvu.Other._.Variable._.Summary." localSheetId="3" hidden="1">#REF!</definedName>
    <definedName name="ACwvu.Other._.Variable._.Summary." hidden="1">#REF!</definedName>
    <definedName name="ACwvu.Power._.Monthly." localSheetId="3" hidden="1">#REF!</definedName>
    <definedName name="ACwvu.Power._.Monthly." hidden="1">#REF!</definedName>
    <definedName name="ACwvu.Power._.Summary." localSheetId="3" hidden="1">#REF!</definedName>
    <definedName name="ACwvu.Power._.Summary." hidden="1">#REF!</definedName>
    <definedName name="ACwvu.Process._.Fuel._.Monthly." localSheetId="3" hidden="1">#REF!</definedName>
    <definedName name="ACwvu.Process._.Fuel._.Monthly." hidden="1">#REF!</definedName>
    <definedName name="ACwvu.Process._.Fuel._.Summary." localSheetId="3" hidden="1">#REF!</definedName>
    <definedName name="ACwvu.Process._.Fuel._.Summary." hidden="1">#REF!</definedName>
    <definedName name="ACwvu.Production._.Monthly." localSheetId="3" hidden="1">#REF!</definedName>
    <definedName name="ACwvu.Production._.Monthly." hidden="1">#REF!</definedName>
    <definedName name="ACwvu.Purchased._.Material._.Monthly." localSheetId="3" hidden="1">#REF!</definedName>
    <definedName name="ACwvu.Purchased._.Material._.Monthly." hidden="1">#REF!</definedName>
    <definedName name="ACwvu.Purchased._.Material._.Summary." localSheetId="3" hidden="1">#REF!</definedName>
    <definedName name="ACwvu.Purchased._.Material._.Summary." hidden="1">#REF!</definedName>
    <definedName name="ACwvu.Repair._.Materials._.Monthly." localSheetId="3" hidden="1">#REF!</definedName>
    <definedName name="ACwvu.Repair._.Materials._.Monthly." hidden="1">#REF!</definedName>
    <definedName name="ACwvu.Repair._.Materials._.Summary." localSheetId="3" hidden="1">#REF!</definedName>
    <definedName name="ACwvu.Repair._.Materials._.Summary." hidden="1">#REF!</definedName>
    <definedName name="adad" localSheetId="3" hidden="1">#REF!</definedName>
    <definedName name="adad" hidden="1">#REF!</definedName>
    <definedName name="adeletar" localSheetId="9" hidden="1">{"TotalGeralDespesasPorArea",#N/A,FALSE,"VinculosAccessEfetivo"}</definedName>
    <definedName name="adeletar" localSheetId="3" hidden="1">{"TotalGeralDespesasPorArea",#N/A,FALSE,"VinculosAccessEfetivo"}</definedName>
    <definedName name="adeletar" localSheetId="8" hidden="1">{"TotalGeralDespesasPorArea",#N/A,FALSE,"VinculosAccessEfetivo"}</definedName>
    <definedName name="adeletar" hidden="1">{"TotalGeralDespesasPorArea",#N/A,FALSE,"VinculosAccessEfetivo"}</definedName>
    <definedName name="adeletar1" localSheetId="9" hidden="1">{"TotalGeralDespesasPorArea",#N/A,FALSE,"VinculosAccessEfetivo"}</definedName>
    <definedName name="adeletar1" localSheetId="3" hidden="1">{"TotalGeralDespesasPorArea",#N/A,FALSE,"VinculosAccessEfetivo"}</definedName>
    <definedName name="adeletar1" localSheetId="8" hidden="1">{"TotalGeralDespesasPorArea",#N/A,FALSE,"VinculosAccessEfetivo"}</definedName>
    <definedName name="adeletar1" hidden="1">{"TotalGeralDespesasPorArea",#N/A,FALSE,"VinculosAccessEfetivo"}</definedName>
    <definedName name="adeletar10" localSheetId="9" hidden="1">{"TotalGeralDespesasPorArea",#N/A,FALSE,"VinculosAccessEfetivo"}</definedName>
    <definedName name="adeletar10" localSheetId="3" hidden="1">{"TotalGeralDespesasPorArea",#N/A,FALSE,"VinculosAccessEfetivo"}</definedName>
    <definedName name="adeletar10" localSheetId="8" hidden="1">{"TotalGeralDespesasPorArea",#N/A,FALSE,"VinculosAccessEfetivo"}</definedName>
    <definedName name="adeletar10" hidden="1">{"TotalGeralDespesasPorArea",#N/A,FALSE,"VinculosAccessEfetivo"}</definedName>
    <definedName name="adeletar2" localSheetId="9" hidden="1">{"TotalGeralDespesasPorArea",#N/A,FALSE,"VinculosAccessEfetivo"}</definedName>
    <definedName name="adeletar2" localSheetId="3" hidden="1">{"TotalGeralDespesasPorArea",#N/A,FALSE,"VinculosAccessEfetivo"}</definedName>
    <definedName name="adeletar2" localSheetId="8" hidden="1">{"TotalGeralDespesasPorArea",#N/A,FALSE,"VinculosAccessEfetivo"}</definedName>
    <definedName name="adeletar2" hidden="1">{"TotalGeralDespesasPorArea",#N/A,FALSE,"VinculosAccessEfetivo"}</definedName>
    <definedName name="adeletar20" localSheetId="9" hidden="1">{"TotalGeralDespesasPorArea",#N/A,FALSE,"VinculosAccessEfetivo"}</definedName>
    <definedName name="adeletar20" localSheetId="3" hidden="1">{"TotalGeralDespesasPorArea",#N/A,FALSE,"VinculosAccessEfetivo"}</definedName>
    <definedName name="adeletar20" localSheetId="8" hidden="1">{"TotalGeralDespesasPorArea",#N/A,FALSE,"VinculosAccessEfetivo"}</definedName>
    <definedName name="adeletar20" hidden="1">{"TotalGeralDespesasPorArea",#N/A,FALSE,"VinculosAccessEfetivo"}</definedName>
    <definedName name="adeletar21" localSheetId="9" hidden="1">{"TotalGeralDespesasPorArea",#N/A,FALSE,"VinculosAccessEfetivo"}</definedName>
    <definedName name="adeletar21" localSheetId="3" hidden="1">{"TotalGeralDespesasPorArea",#N/A,FALSE,"VinculosAccessEfetivo"}</definedName>
    <definedName name="adeletar21" localSheetId="8" hidden="1">{"TotalGeralDespesasPorArea",#N/A,FALSE,"VinculosAccessEfetivo"}</definedName>
    <definedName name="adeletar21" hidden="1">{"TotalGeralDespesasPorArea",#N/A,FALSE,"VinculosAccessEfetivo"}</definedName>
    <definedName name="adeletar4" localSheetId="9" hidden="1">{"TotalGeralDespesasPorArea",#N/A,FALSE,"VinculosAccessEfetivo"}</definedName>
    <definedName name="adeletar4" localSheetId="3" hidden="1">{"TotalGeralDespesasPorArea",#N/A,FALSE,"VinculosAccessEfetivo"}</definedName>
    <definedName name="adeletar4" localSheetId="8" hidden="1">{"TotalGeralDespesasPorArea",#N/A,FALSE,"VinculosAccessEfetivo"}</definedName>
    <definedName name="adeletar4" hidden="1">{"TotalGeralDespesasPorArea",#N/A,FALSE,"VinculosAccessEfetivo"}</definedName>
    <definedName name="adeletar50" localSheetId="9" hidden="1">{"TotalGeralDespesasPorArea",#N/A,FALSE,"VinculosAccessEfetivo"}</definedName>
    <definedName name="adeletar50" localSheetId="3" hidden="1">{"TotalGeralDespesasPorArea",#N/A,FALSE,"VinculosAccessEfetivo"}</definedName>
    <definedName name="adeletar50" localSheetId="8" hidden="1">{"TotalGeralDespesasPorArea",#N/A,FALSE,"VinculosAccessEfetivo"}</definedName>
    <definedName name="adeletar50" hidden="1">{"TotalGeralDespesasPorArea",#N/A,FALSE,"VinculosAccessEfetivo"}</definedName>
    <definedName name="adeletar51" localSheetId="9" hidden="1">{"TotalGeralDespesasPorArea",#N/A,FALSE,"VinculosAccessEfetivo"}</definedName>
    <definedName name="adeletar51" localSheetId="3" hidden="1">{"TotalGeralDespesasPorArea",#N/A,FALSE,"VinculosAccessEfetivo"}</definedName>
    <definedName name="adeletar51" localSheetId="8" hidden="1">{"TotalGeralDespesasPorArea",#N/A,FALSE,"VinculosAccessEfetivo"}</definedName>
    <definedName name="adeletar51" hidden="1">{"TotalGeralDespesasPorArea",#N/A,FALSE,"VinculosAccessEfetivo"}</definedName>
    <definedName name="ADM">#REF!</definedName>
    <definedName name="adriana" localSheetId="9">#REF!:_L4800C5</definedName>
    <definedName name="adriana" localSheetId="3">#REF!:_L4800C5</definedName>
    <definedName name="adriana" localSheetId="12">#REF!:_L4800C5</definedName>
    <definedName name="adriana" localSheetId="11">#REF!:_L4800C5</definedName>
    <definedName name="adriana" localSheetId="8">#REF!:_L4800C5</definedName>
    <definedName name="adriana">#REF!:_L4800C5</definedName>
    <definedName name="AES_TIETÊ">#REF!</definedName>
    <definedName name="AFILIADAS" localSheetId="9" hidden="1">{#N/A,#N/A,FALSE,"Aging Summary";#N/A,#N/A,FALSE,"Ratio Analysis";#N/A,#N/A,FALSE,"Test 120 Day Accts";#N/A,#N/A,FALSE,"Tickmarks"}</definedName>
    <definedName name="AFILIADAS" localSheetId="3" hidden="1">{#N/A,#N/A,FALSE,"Aging Summary";#N/A,#N/A,FALSE,"Ratio Analysis";#N/A,#N/A,FALSE,"Test 120 Day Accts";#N/A,#N/A,FALSE,"Tickmarks"}</definedName>
    <definedName name="AFILIADAS" localSheetId="8" hidden="1">{#N/A,#N/A,FALSE,"Aging Summary";#N/A,#N/A,FALSE,"Ratio Analysis";#N/A,#N/A,FALSE,"Test 120 Day Accts";#N/A,#N/A,FALSE,"Tickmarks"}</definedName>
    <definedName name="AFILIADAS" hidden="1">{#N/A,#N/A,FALSE,"Aging Summary";#N/A,#N/A,FALSE,"Ratio Analysis";#N/A,#N/A,FALSE,"Test 120 Day Accts";#N/A,#N/A,FALSE,"Tickmarks"}</definedName>
    <definedName name="All_Divisions" hidden="1">#REF!</definedName>
    <definedName name="almox" localSheetId="9" hidden="1">#REF!</definedName>
    <definedName name="almox" localSheetId="3" hidden="1">#REF!</definedName>
    <definedName name="almox" localSheetId="8" hidden="1">#REF!</definedName>
    <definedName name="almox" hidden="1">#REF!</definedName>
    <definedName name="analisis" localSheetId="9" hidden="1">{#N/A,#N/A,FALSE,"Aging Summary";#N/A,#N/A,FALSE,"Ratio Analysis";#N/A,#N/A,FALSE,"Test 120 Day Accts";#N/A,#N/A,FALSE,"Tickmarks"}</definedName>
    <definedName name="analisis" localSheetId="3" hidden="1">{#N/A,#N/A,FALSE,"Aging Summary";#N/A,#N/A,FALSE,"Ratio Analysis";#N/A,#N/A,FALSE,"Test 120 Day Accts";#N/A,#N/A,FALSE,"Tickmarks"}</definedName>
    <definedName name="analisis" localSheetId="8" hidden="1">{#N/A,#N/A,FALSE,"Aging Summary";#N/A,#N/A,FALSE,"Ratio Analysis";#N/A,#N/A,FALSE,"Test 120 Day Accts";#N/A,#N/A,FALSE,"Tickmarks"}</definedName>
    <definedName name="analisis" hidden="1">{#N/A,#N/A,FALSE,"Aging Summary";#N/A,#N/A,FALSE,"Ratio Analysis";#N/A,#N/A,FALSE,"Test 120 Day Accts";#N/A,#N/A,FALSE,"Tickmarks"}</definedName>
    <definedName name="AndimaBCP">#REF!</definedName>
    <definedName name="Anexo1">#REF!</definedName>
    <definedName name="Anexo4">#REF!</definedName>
    <definedName name="Anexo5">#REF!</definedName>
    <definedName name="Anexo6">#REF!</definedName>
    <definedName name="Anexo6a">#REF!</definedName>
    <definedName name="Anexo6b">#REF!</definedName>
    <definedName name="Anexo6c">#REF!</definedName>
    <definedName name="Anexo7">#REF!</definedName>
    <definedName name="Anexo8">#REF!</definedName>
    <definedName name="Anexo8a">#REF!</definedName>
    <definedName name="ano" localSheetId="9">#REF!</definedName>
    <definedName name="ano" localSheetId="3">#REF!</definedName>
    <definedName name="ano" localSheetId="8">#REF!</definedName>
    <definedName name="ano">#REF!</definedName>
    <definedName name="anscount" hidden="1">3</definedName>
    <definedName name="AP_CESP" localSheetId="9">#REF!</definedName>
    <definedName name="AP_CESP" localSheetId="3">#REF!</definedName>
    <definedName name="AP_CESP" localSheetId="8">#REF!</definedName>
    <definedName name="AP_CESP">#REF!</definedName>
    <definedName name="AP_CPFL" localSheetId="3">#REF!</definedName>
    <definedName name="AP_CPFL" localSheetId="8">#REF!</definedName>
    <definedName name="AP_CPFL">#REF!</definedName>
    <definedName name="AP_CTEEP" localSheetId="3">#REF!</definedName>
    <definedName name="AP_CTEEP" localSheetId="8">#REF!</definedName>
    <definedName name="AP_CTEEP">#REF!</definedName>
    <definedName name="AP_DUKE">#REF!</definedName>
    <definedName name="AP_EBE">#REF!</definedName>
    <definedName name="AP_EDINFOR">#REF!</definedName>
    <definedName name="AP_ELEKTRO">#REF!</definedName>
    <definedName name="AP_ELETROPAULO">#REF!</definedName>
    <definedName name="AP_EMAE">#REF!</definedName>
    <definedName name="AP_FUNDAÇAO">#REF!</definedName>
    <definedName name="AP_PIRATININGA">#REF!</definedName>
    <definedName name="AP_TIETE">#REF!</definedName>
    <definedName name="aplicação" localSheetId="9" hidden="1">{#N/A,#N/A,FALSE,"CONTROLE"}</definedName>
    <definedName name="aplicação" localSheetId="3" hidden="1">{#N/A,#N/A,FALSE,"CONTROLE"}</definedName>
    <definedName name="aplicação" localSheetId="8" hidden="1">{#N/A,#N/A,FALSE,"CONTROLE"}</definedName>
    <definedName name="aplicação" hidden="1">{#N/A,#N/A,FALSE,"CONTROLE"}</definedName>
    <definedName name="Aplicações">#REF!</definedName>
    <definedName name="ar" localSheetId="9" hidden="1">{#N/A,#N/A,FALSE,"CONTROLE"}</definedName>
    <definedName name="ar" localSheetId="3" hidden="1">{#N/A,#N/A,FALSE,"CONTROLE"}</definedName>
    <definedName name="ar" localSheetId="8" hidden="1">{#N/A,#N/A,FALSE,"CONTROLE"}</definedName>
    <definedName name="ar" hidden="1">{#N/A,#N/A,FALSE,"CONTROLE"}</definedName>
    <definedName name="ARA_Threshold">#REF!</definedName>
    <definedName name="_xlnm.Extract">#REF!</definedName>
    <definedName name="Área_impressão_IM">#REF!</definedName>
    <definedName name="aretret" localSheetId="9" hidden="1">{#N/A,#N/A,FALSE,"CONTROLE"}</definedName>
    <definedName name="aretret" localSheetId="3" hidden="1">{#N/A,#N/A,FALSE,"CONTROLE"}</definedName>
    <definedName name="aretret" localSheetId="8" hidden="1">{#N/A,#N/A,FALSE,"CONTROLE"}</definedName>
    <definedName name="aretret" hidden="1">{#N/A,#N/A,FALSE,"CONTROLE"}</definedName>
    <definedName name="ARP_Threshold">#REF!</definedName>
    <definedName name="art" localSheetId="9" hidden="1">{#N/A,#N/A,FALSE,"CONTROLE"}</definedName>
    <definedName name="art" localSheetId="3" hidden="1">{#N/A,#N/A,FALSE,"CONTROLE"}</definedName>
    <definedName name="art" localSheetId="8" hidden="1">{#N/A,#N/A,FALSE,"CONTROLE"}</definedName>
    <definedName name="art" hidden="1">{#N/A,#N/A,FALSE,"CONTROLE"}</definedName>
    <definedName name="artret" localSheetId="9" hidden="1">{#N/A,#N/A,FALSE,"CONTROLE";#N/A,#N/A,FALSE,"CONTROLE"}</definedName>
    <definedName name="artret" localSheetId="3" hidden="1">{#N/A,#N/A,FALSE,"CONTROLE";#N/A,#N/A,FALSE,"CONTROLE"}</definedName>
    <definedName name="artret" localSheetId="8" hidden="1">{#N/A,#N/A,FALSE,"CONTROLE";#N/A,#N/A,FALSE,"CONTROLE"}</definedName>
    <definedName name="artret" hidden="1">{#N/A,#N/A,FALSE,"CONTROLE";#N/A,#N/A,FALSE,"CONTROLE"}</definedName>
    <definedName name="as" localSheetId="9" hidden="1">{"SOC E MEN balanços",#N/A,FALSE,"BALFEV97"}</definedName>
    <definedName name="as" localSheetId="3" hidden="1">{"SOC E MEN balanços",#N/A,FALSE,"BALFEV97"}</definedName>
    <definedName name="as" localSheetId="8" hidden="1">{"SOC E MEN balanços",#N/A,FALSE,"BALFEV97"}</definedName>
    <definedName name="as" hidden="1">{"SOC E MEN balanços",#N/A,FALSE,"BALFEV97"}</definedName>
    <definedName name="AS2DocOpenMode" hidden="1">"AS2DocumentBrowse"</definedName>
    <definedName name="AS2HasNoAutoHeaderFooter" hidden="1">" "</definedName>
    <definedName name="AS2NamedRange" hidden="1">18</definedName>
    <definedName name="AS2ReportLS" hidden="1">1</definedName>
    <definedName name="AS2StaticLS" localSheetId="9" hidden="1">#REF!</definedName>
    <definedName name="AS2StaticLS" localSheetId="3" hidden="1">#REF!</definedName>
    <definedName name="AS2StaticLS" localSheetId="8" hidden="1">#REF!</definedName>
    <definedName name="AS2StaticLS" hidden="1">#REF!</definedName>
    <definedName name="AS2SyncStepLS" hidden="1">0</definedName>
    <definedName name="AS2TickmarkLS" localSheetId="3" hidden="1">#REF!</definedName>
    <definedName name="AS2TickmarkLS" localSheetId="8" hidden="1">#REF!</definedName>
    <definedName name="AS2TickmarkLS" hidden="1">#REF!</definedName>
    <definedName name="AS2VersionLS" hidden="1">300</definedName>
    <definedName name="ASCECAP" localSheetId="9">#REF!</definedName>
    <definedName name="ASCECAP" localSheetId="3">#REF!</definedName>
    <definedName name="ASCECAP" localSheetId="8">#REF!</definedName>
    <definedName name="ASCECAP">#REF!</definedName>
    <definedName name="ASDDF" localSheetId="9" hidden="1">{"'Resumo Formação'!$A$1:$N$34"}</definedName>
    <definedName name="ASDDF" localSheetId="3" hidden="1">{"'Resumo Formação'!$A$1:$N$34"}</definedName>
    <definedName name="ASDDF" localSheetId="8" hidden="1">{"'Resumo Formação'!$A$1:$N$34"}</definedName>
    <definedName name="ASDDF" hidden="1">{"'Resumo Formação'!$A$1:$N$34"}</definedName>
    <definedName name="asde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e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e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e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f" localSheetId="9" hidden="1">{#N/A,#N/A,FALSE,"1321";#N/A,#N/A,FALSE,"1324";#N/A,#N/A,FALSE,"1333";#N/A,#N/A,FALSE,"1371"}</definedName>
    <definedName name="asdf" localSheetId="3" hidden="1">{#N/A,#N/A,FALSE,"1321";#N/A,#N/A,FALSE,"1324";#N/A,#N/A,FALSE,"1333";#N/A,#N/A,FALSE,"1371"}</definedName>
    <definedName name="asdf" localSheetId="8" hidden="1">{#N/A,#N/A,FALSE,"1321";#N/A,#N/A,FALSE,"1324";#N/A,#N/A,FALSE,"1333";#N/A,#N/A,FALSE,"1371"}</definedName>
    <definedName name="asdf" hidden="1">{#N/A,#N/A,FALSE,"1321";#N/A,#N/A,FALSE,"1324";#N/A,#N/A,FALSE,"1333";#N/A,#N/A,FALSE,"1371"}</definedName>
    <definedName name="asdfghjkl" localSheetId="9" hidden="1">{"'Resumo Formação'!$A$1:$N$34"}</definedName>
    <definedName name="asdfghjkl" localSheetId="3" hidden="1">{"'Resumo Formação'!$A$1:$N$34"}</definedName>
    <definedName name="asdfghjkl" localSheetId="8" hidden="1">{"'Resumo Formação'!$A$1:$N$34"}</definedName>
    <definedName name="asdfghjkl" hidden="1">{"'Resumo Formação'!$A$1:$N$34"}</definedName>
    <definedName name="asdfsfsa" localSheetId="3" hidden="1">#REF!</definedName>
    <definedName name="asdfsfsa" hidden="1">#REF!</definedName>
    <definedName name="ask" hidden="1">#REF!</definedName>
    <definedName name="ASSADDDAS" hidden="1">#REF!</definedName>
    <definedName name="ATIVO_PASSIVO">#REF!</definedName>
    <definedName name="AVIÃO" localSheetId="9" hidden="1">{"TotalGeralDespesasPorArea",#N/A,FALSE,"VinculosAccessEfetivo"}</definedName>
    <definedName name="AVIÃO" localSheetId="3" hidden="1">{"TotalGeralDespesasPorArea",#N/A,FALSE,"VinculosAccessEfetivo"}</definedName>
    <definedName name="AVIÃO" localSheetId="8" hidden="1">{"TotalGeralDespesasPorArea",#N/A,FALSE,"VinculosAccessEfetivo"}</definedName>
    <definedName name="AVIÃO" hidden="1">{"TotalGeralDespesasPorArea",#N/A,FALSE,"VinculosAccessEfetivo"}</definedName>
    <definedName name="awe" localSheetId="9" hidden="1">{#N/A,#N/A,FALSE,"1321";#N/A,#N/A,FALSE,"1324";#N/A,#N/A,FALSE,"1333";#N/A,#N/A,FALSE,"1371"}</definedName>
    <definedName name="awe" localSheetId="3" hidden="1">{#N/A,#N/A,FALSE,"1321";#N/A,#N/A,FALSE,"1324";#N/A,#N/A,FALSE,"1333";#N/A,#N/A,FALSE,"1371"}</definedName>
    <definedName name="awe" localSheetId="8" hidden="1">{#N/A,#N/A,FALSE,"1321";#N/A,#N/A,FALSE,"1324";#N/A,#N/A,FALSE,"1333";#N/A,#N/A,FALSE,"1371"}</definedName>
    <definedName name="awe" hidden="1">{#N/A,#N/A,FALSE,"1321";#N/A,#N/A,FALSE,"1324";#N/A,#N/A,FALSE,"1333";#N/A,#N/A,FALSE,"1371"}</definedName>
    <definedName name="AWQ" localSheetId="9" hidden="1">{"TotalGeralDespesasPorArea",#N/A,FALSE,"VinculosAccessEfetivo"}</definedName>
    <definedName name="AWQ" localSheetId="3" hidden="1">{"TotalGeralDespesasPorArea",#N/A,FALSE,"VinculosAccessEfetivo"}</definedName>
    <definedName name="AWQ" localSheetId="8" hidden="1">{"TotalGeralDespesasPorArea",#N/A,FALSE,"VinculosAccessEfetivo"}</definedName>
    <definedName name="AWQ" hidden="1">{"TotalGeralDespesasPorArea",#N/A,FALSE,"VinculosAccessEfetivo"}</definedName>
    <definedName name="awsedrf" localSheetId="9" hidden="1">{"'Resumo Formação'!$A$1:$N$34"}</definedName>
    <definedName name="awsedrf" localSheetId="3" hidden="1">{"'Resumo Formação'!$A$1:$N$34"}</definedName>
    <definedName name="awsedrf" localSheetId="8" hidden="1">{"'Resumo Formação'!$A$1:$N$34"}</definedName>
    <definedName name="awsedrf" hidden="1">{"'Resumo Formação'!$A$1:$N$34"}</definedName>
    <definedName name="B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B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B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B" hidden="1">{#N/A,#N/A,FALSE,"LLAVE";#N/A,#N/A,FALSE,"EERR";#N/A,#N/A,FALSE,"ESP";#N/A,#N/A,FALSE,"EOAF";#N/A,#N/A,FALSE,"CASH";#N/A,#N/A,FALSE,"FINANZAS";#N/A,#N/A,FALSE,"DEUDA";#N/A,#N/A,FALSE,"INVERSION";#N/A,#N/A,FALSE,"PERSONAL"}</definedName>
    <definedName name="_xlnm.Database">#REF!</definedName>
    <definedName name="BANCO1" localSheetId="9" hidden="1">#REF!</definedName>
    <definedName name="BANCO1" localSheetId="3" hidden="1">#REF!</definedName>
    <definedName name="BANCO1" localSheetId="8" hidden="1">#REF!</definedName>
    <definedName name="BANCO1" hidden="1">#REF!</definedName>
    <definedName name="BANDEIRANTE">#REF!</definedName>
    <definedName name="BASE" localSheetId="9">#REF!:_L4800C5</definedName>
    <definedName name="BASE" localSheetId="3">#REF!:_L4800C5</definedName>
    <definedName name="BASE" localSheetId="12">#REF!:_L4800C5</definedName>
    <definedName name="BASE" localSheetId="11">#REF!:_L4800C5</definedName>
    <definedName name="BASE" localSheetId="8">#REF!:_L4800C5</definedName>
    <definedName name="BASE">#REF!:_L4800C5</definedName>
    <definedName name="base1" localSheetId="9">#REF!:_L4800C5</definedName>
    <definedName name="base1" localSheetId="3">#REF!:_L4800C5</definedName>
    <definedName name="base1" localSheetId="12">#REF!:_L4800C5</definedName>
    <definedName name="base1" localSheetId="11">#REF!:_L4800C5</definedName>
    <definedName name="base1" localSheetId="8">#REF!:_L4800C5</definedName>
    <definedName name="base1">#REF!:_L4800C5</definedName>
    <definedName name="basee" localSheetId="9">#REF!:_L4800C5</definedName>
    <definedName name="basee" localSheetId="3">#REF!:_L4800C5</definedName>
    <definedName name="basee" localSheetId="12">#REF!:_L4800C5</definedName>
    <definedName name="basee" localSheetId="11">#REF!:_L4800C5</definedName>
    <definedName name="basee" localSheetId="8">#REF!:_L4800C5</definedName>
    <definedName name="basee">#REF!:_L4800C5</definedName>
    <definedName name="basic_level">#REF!</definedName>
    <definedName name="bb" localSheetId="9" hidden="1">{#N/A,#N/A,FALSE,"ENERGIA";#N/A,#N/A,FALSE,"PERDIDAS";#N/A,#N/A,FALSE,"CLIENTES";#N/A,#N/A,FALSE,"ESTADO";#N/A,#N/A,FALSE,"TECNICA"}</definedName>
    <definedName name="bb" localSheetId="3" hidden="1">{#N/A,#N/A,FALSE,"ENERGIA";#N/A,#N/A,FALSE,"PERDIDAS";#N/A,#N/A,FALSE,"CLIENTES";#N/A,#N/A,FALSE,"ESTADO";#N/A,#N/A,FALSE,"TECNICA"}</definedName>
    <definedName name="bb" localSheetId="8" hidden="1">{#N/A,#N/A,FALSE,"ENERGIA";#N/A,#N/A,FALSE,"PERDIDAS";#N/A,#N/A,FALSE,"CLIENTES";#N/A,#N/A,FALSE,"ESTADO";#N/A,#N/A,FALSE,"TECNICA"}</definedName>
    <definedName name="bb" hidden="1">{#N/A,#N/A,FALSE,"ENERGIA";#N/A,#N/A,FALSE,"PERDIDAS";#N/A,#N/A,FALSE,"CLIENTES";#N/A,#N/A,FALSE,"ESTADO";#N/A,#N/A,FALSE,"TECNICA"}</definedName>
    <definedName name="bbb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bbb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bbb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bbb" hidden="1">{#N/A,#N/A,FALSE,"LLAVE";#N/A,#N/A,FALSE,"EERR";#N/A,#N/A,FALSE,"ESP";#N/A,#N/A,FALSE,"EOAF";#N/A,#N/A,FALSE,"CASH";#N/A,#N/A,FALSE,"FINANZAS";#N/A,#N/A,FALSE,"DEUDA";#N/A,#N/A,FALSE,"INVERSION";#N/A,#N/A,FALSE,"PERSONAL"}</definedName>
    <definedName name="BBBBBBBB" localSheetId="9" hidden="1">{#N/A,#N/A,FALSE,"Aging Summary";#N/A,#N/A,FALSE,"Ratio Analysis";#N/A,#N/A,FALSE,"Test 120 Day Accts";#N/A,#N/A,FALSE,"Tickmarks"}</definedName>
    <definedName name="BBBBBBBB" localSheetId="3" hidden="1">{#N/A,#N/A,FALSE,"Aging Summary";#N/A,#N/A,FALSE,"Ratio Analysis";#N/A,#N/A,FALSE,"Test 120 Day Accts";#N/A,#N/A,FALSE,"Tickmarks"}</definedName>
    <definedName name="BBBBBBBB" localSheetId="8" hidden="1">{#N/A,#N/A,FALSE,"Aging Summary";#N/A,#N/A,FALSE,"Ratio Analysis";#N/A,#N/A,FALSE,"Test 120 Day Accts";#N/A,#N/A,FALSE,"Tickmarks"}</definedName>
    <definedName name="BBBBBBBB" hidden="1">{#N/A,#N/A,FALSE,"Aging Summary";#N/A,#N/A,FALSE,"Ratio Analysis";#N/A,#N/A,FALSE,"Test 120 Day Accts";#N/A,#N/A,FALSE,"Tickmarks"}</definedName>
    <definedName name="bbbbbbbbbbbbbbbbbbbbbbbbbbbbbbbbb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bbbbbbbbbbbbbbbbbbbbbbbbbbbbbbbbb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bbbbbbbbbbbbbbbbbbbbbbbbbbbbbbbbb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bbbbbbbbbbbbbbbbbbbbbbbbbbbbbbbbb" hidden="1">{#N/A,#N/A,FALSE,"LLAVE";#N/A,#N/A,FALSE,"EERR";#N/A,#N/A,FALSE,"ESP";#N/A,#N/A,FALSE,"EOAF";#N/A,#N/A,FALSE,"CASH";#N/A,#N/A,FALSE,"FINANZAS";#N/A,#N/A,FALSE,"DEUDA";#N/A,#N/A,FALSE,"INVERSION";#N/A,#N/A,FALSE,"PERSONAL"}</definedName>
    <definedName name="bbbosta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bbbosta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bbbosta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bbbosta" hidden="1">{#N/A,#N/A,FALSE,"LLAVE";#N/A,#N/A,FALSE,"EERR";#N/A,#N/A,FALSE,"ESP";#N/A,#N/A,FALSE,"EOAF";#N/A,#N/A,FALSE,"CASH";#N/A,#N/A,FALSE,"FINANZAS";#N/A,#N/A,FALSE,"DEUDA";#N/A,#N/A,FALSE,"INVERSION";#N/A,#N/A,FALSE,"PERSONAL"}</definedName>
    <definedName name="bbosta" localSheetId="9" hidden="1">{#N/A,#N/A,FALSE,"ENERGIA";#N/A,#N/A,FALSE,"PERDIDAS";#N/A,#N/A,FALSE,"CLIENTES";#N/A,#N/A,FALSE,"ESTADO";#N/A,#N/A,FALSE,"TECNICA"}</definedName>
    <definedName name="bbosta" localSheetId="3" hidden="1">{#N/A,#N/A,FALSE,"ENERGIA";#N/A,#N/A,FALSE,"PERDIDAS";#N/A,#N/A,FALSE,"CLIENTES";#N/A,#N/A,FALSE,"ESTADO";#N/A,#N/A,FALSE,"TECNICA"}</definedName>
    <definedName name="bbosta" localSheetId="8" hidden="1">{#N/A,#N/A,FALSE,"ENERGIA";#N/A,#N/A,FALSE,"PERDIDAS";#N/A,#N/A,FALSE,"CLIENTES";#N/A,#N/A,FALSE,"ESTADO";#N/A,#N/A,FALSE,"TECNICA"}</definedName>
    <definedName name="bbosta" hidden="1">{#N/A,#N/A,FALSE,"ENERGIA";#N/A,#N/A,FALSE,"PERDIDAS";#N/A,#N/A,FALSE,"CLIENTES";#N/A,#N/A,FALSE,"ESTADO";#N/A,#N/A,FALSE,"TECNICA"}</definedName>
    <definedName name="bc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bc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bc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bc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bcd" localSheetId="9" hidden="1">{"'Resumo Formação'!$A$1:$N$34"}</definedName>
    <definedName name="bcd" localSheetId="3" hidden="1">{"'Resumo Formação'!$A$1:$N$34"}</definedName>
    <definedName name="bcd" localSheetId="8" hidden="1">{"'Resumo Formação'!$A$1:$N$34"}</definedName>
    <definedName name="bcd" hidden="1">{"'Resumo Formação'!$A$1:$N$34"}</definedName>
    <definedName name="bcp">#REF!</definedName>
    <definedName name="BENEF_1SEM02">#REF!</definedName>
    <definedName name="BENEF_2SEM">#REF!</definedName>
    <definedName name="BENEF_2SEM01">#REF!</definedName>
    <definedName name="BENEF_2SEM02">#REF!</definedName>
    <definedName name="BENEFICIOS_2SEM">#REF!</definedName>
    <definedName name="BG_Del" hidden="1">15</definedName>
    <definedName name="BG_Ins" hidden="1">4</definedName>
    <definedName name="BG_Mod" hidden="1">6</definedName>
    <definedName name="bhju" localSheetId="9" hidden="1">{"'Resumo Formação'!$A$1:$N$34"}</definedName>
    <definedName name="bhju" localSheetId="3" hidden="1">{"'Resumo Formação'!$A$1:$N$34"}</definedName>
    <definedName name="bhju" localSheetId="8" hidden="1">{"'Resumo Formação'!$A$1:$N$34"}</definedName>
    <definedName name="bhju" hidden="1">{"'Resumo Formação'!$A$1:$N$34"}</definedName>
    <definedName name="bhu" localSheetId="9" hidden="1">{"'Resumo Formação'!$A$1:$N$34"}</definedName>
    <definedName name="bhu" localSheetId="3" hidden="1">{"'Resumo Formação'!$A$1:$N$34"}</definedName>
    <definedName name="bhu" localSheetId="8" hidden="1">{"'Resumo Formação'!$A$1:$N$34"}</definedName>
    <definedName name="bhu" hidden="1">{"'Resumo Formação'!$A$1:$N$34"}</definedName>
    <definedName name="blablabla" localSheetId="9" hidden="1">{"'1998'!$B$2:$O$16"}</definedName>
    <definedName name="blablabla" localSheetId="3" hidden="1">{"'1998'!$B$2:$O$16"}</definedName>
    <definedName name="blablabla" localSheetId="8" hidden="1">{"'1998'!$B$2:$O$16"}</definedName>
    <definedName name="blablabla" hidden="1">{"'1998'!$B$2:$O$16"}</definedName>
    <definedName name="BLPH1" localSheetId="3" hidden="1">#REF!</definedName>
    <definedName name="BLPH1" hidden="1">#REF!</definedName>
    <definedName name="BLPH1A3">#REF!</definedName>
    <definedName name="BLPH1AB3">#REF!</definedName>
    <definedName name="BLPH1AB4">#REF!</definedName>
    <definedName name="BLPH1AE3">#REF!</definedName>
    <definedName name="BLPH1AE4">#REF!</definedName>
    <definedName name="BLPH1AH4">#REF!</definedName>
    <definedName name="BLPH1D3">#REF!</definedName>
    <definedName name="BLPH1G3">#REF!</definedName>
    <definedName name="BLPH1J3">#REF!</definedName>
    <definedName name="BLPH1M3">#REF!</definedName>
    <definedName name="BLPH1P3">#REF!</definedName>
    <definedName name="BLPH1P4">#REF!</definedName>
    <definedName name="BLPH1S3">#REF!</definedName>
    <definedName name="BLPH1V3">#REF!</definedName>
    <definedName name="BLPH1Y3">#REF!</definedName>
    <definedName name="BLPH2" localSheetId="3" hidden="1">#REF!</definedName>
    <definedName name="BLPH2" hidden="1">#REF!</definedName>
    <definedName name="BLPH3" localSheetId="3" hidden="1">#REF!</definedName>
    <definedName name="BLPH3" hidden="1">#REF!</definedName>
    <definedName name="blz" localSheetId="9" hidden="1">{#N/A,#N/A,FALSE,"1321";#N/A,#N/A,FALSE,"1324";#N/A,#N/A,FALSE,"1333";#N/A,#N/A,FALSE,"1371"}</definedName>
    <definedName name="blz" localSheetId="3" hidden="1">{#N/A,#N/A,FALSE,"1321";#N/A,#N/A,FALSE,"1324";#N/A,#N/A,FALSE,"1333";#N/A,#N/A,FALSE,"1371"}</definedName>
    <definedName name="blz" localSheetId="8" hidden="1">{#N/A,#N/A,FALSE,"1321";#N/A,#N/A,FALSE,"1324";#N/A,#N/A,FALSE,"1333";#N/A,#N/A,FALSE,"1371"}</definedName>
    <definedName name="blz" hidden="1">{#N/A,#N/A,FALSE,"1321";#N/A,#N/A,FALSE,"1324";#N/A,#N/A,FALSE,"1333";#N/A,#N/A,FALSE,"1371"}</definedName>
    <definedName name="bosta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bosta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bosta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bosta" hidden="1">{#N/A,#N/A,FALSE,"LLAVE";#N/A,#N/A,FALSE,"EERR";#N/A,#N/A,FALSE,"ESP";#N/A,#N/A,FALSE,"EOAF";#N/A,#N/A,FALSE,"CASH";#N/A,#N/A,FALSE,"FINANZAS";#N/A,#N/A,FALSE,"DEUDA";#N/A,#N/A,FALSE,"INVERSION";#N/A,#N/A,FALSE,"PERSONAL"}</definedName>
    <definedName name="boston" localSheetId="9" hidden="1">{"TotalGeralDespesasPorArea",#N/A,FALSE,"VinculosAccessEfetivo"}</definedName>
    <definedName name="boston" localSheetId="3" hidden="1">{"TotalGeralDespesasPorArea",#N/A,FALSE,"VinculosAccessEfetivo"}</definedName>
    <definedName name="boston" localSheetId="8" hidden="1">{"TotalGeralDespesasPorArea",#N/A,FALSE,"VinculosAccessEfetivo"}</definedName>
    <definedName name="boston" hidden="1">{"TotalGeralDespesasPorArea",#N/A,FALSE,"VinculosAccessEfetivo"}</definedName>
    <definedName name="boston1" localSheetId="9" hidden="1">{"TotalGeralDespesasPorArea",#N/A,FALSE,"VinculosAccessEfetivo"}</definedName>
    <definedName name="boston1" localSheetId="3" hidden="1">{"TotalGeralDespesasPorArea",#N/A,FALSE,"VinculosAccessEfetivo"}</definedName>
    <definedName name="boston1" localSheetId="8" hidden="1">{"TotalGeralDespesasPorArea",#N/A,FALSE,"VinculosAccessEfetivo"}</definedName>
    <definedName name="boston1" hidden="1">{"TotalGeralDespesasPorArea",#N/A,FALSE,"VinculosAccessEfetivo"}</definedName>
    <definedName name="BSPS">#REF!</definedName>
    <definedName name="BVOI" localSheetId="9" hidden="1">{"'Resumo Formação'!$A$1:$N$34"}</definedName>
    <definedName name="BVOI" localSheetId="3" hidden="1">{"'Resumo Formação'!$A$1:$N$34"}</definedName>
    <definedName name="BVOI" localSheetId="8" hidden="1">{"'Resumo Formação'!$A$1:$N$34"}</definedName>
    <definedName name="BVOI" hidden="1">{"'Resumo Formação'!$A$1:$N$34"}</definedName>
    <definedName name="bx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bx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bx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bx" hidden="1">{#N/A,#N/A,FALSE,"LLAVE";#N/A,#N/A,FALSE,"EERR";#N/A,#N/A,FALSE,"ESP";#N/A,#N/A,FALSE,"EOAF";#N/A,#N/A,FALSE,"CASH";#N/A,#N/A,FALSE,"FINANZAS";#N/A,#N/A,FALSE,"DEUDA";#N/A,#N/A,FALSE,"INVERSION";#N/A,#N/A,FALSE,"PERSONAL"}</definedName>
    <definedName name="c.LTMYear" hidden="1">#REF!</definedName>
    <definedName name="C_Venda">OFFSET(#REF!,MATCH("TOTAL DOS CONTRATOS DE VENDA",#REF!,0)-1,1,10,1)</definedName>
    <definedName name="CÂ" localSheetId="9">#REF!</definedName>
    <definedName name="CÂ" localSheetId="3">#REF!</definedName>
    <definedName name="CÂ" localSheetId="8">#REF!</definedName>
    <definedName name="CÂ">#REF!</definedName>
    <definedName name="CÂ2" localSheetId="3">#REF!</definedName>
    <definedName name="CÂ2" localSheetId="8">#REF!</definedName>
    <definedName name="CÂ2">#REF!</definedName>
    <definedName name="cacs2004" localSheetId="9" hidden="1">{"DetallexDep",#N/A,FALSE,"Giovanna (x DEPT)"}</definedName>
    <definedName name="cacs2004" localSheetId="3" hidden="1">{"DetallexDep",#N/A,FALSE,"Giovanna (x DEPT)"}</definedName>
    <definedName name="cacs2004" localSheetId="8" hidden="1">{"DetallexDep",#N/A,FALSE,"Giovanna (x DEPT)"}</definedName>
    <definedName name="cacs2004" hidden="1">{"DetallexDep",#N/A,FALSE,"Giovanna (x DEPT)"}</definedName>
    <definedName name="cacs2005" localSheetId="9" hidden="1">{"DetallexDep",#N/A,FALSE,"Giovanna (x DEPT)"}</definedName>
    <definedName name="cacs2005" localSheetId="3" hidden="1">{"DetallexDep",#N/A,FALSE,"Giovanna (x DEPT)"}</definedName>
    <definedName name="cacs2005" localSheetId="8" hidden="1">{"DetallexDep",#N/A,FALSE,"Giovanna (x DEPT)"}</definedName>
    <definedName name="cacs2005" hidden="1">{"DetallexDep",#N/A,FALSE,"Giovanna (x DEPT)"}</definedName>
    <definedName name="cacs2006" localSheetId="9" hidden="1">{"DetallexDep",#N/A,FALSE,"Giovanna (x DEPT)"}</definedName>
    <definedName name="cacs2006" localSheetId="3" hidden="1">{"DetallexDep",#N/A,FALSE,"Giovanna (x DEPT)"}</definedName>
    <definedName name="cacs2006" localSheetId="8" hidden="1">{"DetallexDep",#N/A,FALSE,"Giovanna (x DEPT)"}</definedName>
    <definedName name="cacs2006" hidden="1">{"DetallexDep",#N/A,FALSE,"Giovanna (x DEPT)"}</definedName>
    <definedName name="CALENDÁRIO">#REF!</definedName>
    <definedName name="CAPA" hidden="1">#REF!</definedName>
    <definedName name="caralho" localSheetId="9" hidden="1">{#N/A,#N/A,FALSE,"CONTROLE"}</definedName>
    <definedName name="caralho" localSheetId="3" hidden="1">{#N/A,#N/A,FALSE,"CONTROLE"}</definedName>
    <definedName name="caralho" localSheetId="8" hidden="1">{#N/A,#N/A,FALSE,"CONTROLE"}</definedName>
    <definedName name="caralho" hidden="1">{#N/A,#N/A,FALSE,"CONTROLE"}</definedName>
    <definedName name="çç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çç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çç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çç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ccc" localSheetId="9" hidden="1">{#N/A,#N/A,FALSE,"CONTROLE"}</definedName>
    <definedName name="ccc" localSheetId="3" hidden="1">{#N/A,#N/A,FALSE,"CONTROLE"}</definedName>
    <definedName name="ccc" localSheetId="8" hidden="1">{#N/A,#N/A,FALSE,"CONTROLE"}</definedName>
    <definedName name="ccc" hidden="1">{#N/A,#N/A,FALSE,"CONTROLE"}</definedName>
    <definedName name="CCCC" localSheetId="9" hidden="1">{#N/A,#N/A,FALSE,"CONTROLE"}</definedName>
    <definedName name="CCCC" localSheetId="3" hidden="1">{#N/A,#N/A,FALSE,"CONTROLE"}</definedName>
    <definedName name="CCCC" localSheetId="8" hidden="1">{#N/A,#N/A,FALSE,"CONTROLE"}</definedName>
    <definedName name="CCCC" hidden="1">{#N/A,#N/A,FALSE,"CONTROLE"}</definedName>
    <definedName name="ÇÇÇÇ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ÇÇÇÇ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ÇÇÇÇ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ÇÇÇÇ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cccc1" localSheetId="9" hidden="1">{#N/A,#N/A,FALSE,"CONTROLE"}</definedName>
    <definedName name="cccc1" localSheetId="3" hidden="1">{#N/A,#N/A,FALSE,"CONTROLE"}</definedName>
    <definedName name="cccc1" localSheetId="8" hidden="1">{#N/A,#N/A,FALSE,"CONTROLE"}</definedName>
    <definedName name="cccc1" hidden="1">{#N/A,#N/A,FALSE,"CONTROLE"}</definedName>
    <definedName name="çççç1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çççç1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çççç1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çççç1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ççççç" hidden="1">#REF!</definedName>
    <definedName name="CCCCCCC" localSheetId="9" hidden="1">{#N/A,#N/A,FALSE,"GRAF.";"USGV",#N/A,FALSE,"S-USGV";"MDE",#N/A,FALSE,"S-MDE";"BELGO",#N/A,FALSE,"S-BELGO";#N/A,#N/A,FALSE,"CAPA"}</definedName>
    <definedName name="CCCCCCC" localSheetId="3" hidden="1">{#N/A,#N/A,FALSE,"GRAF.";"USGV",#N/A,FALSE,"S-USGV";"MDE",#N/A,FALSE,"S-MDE";"BELGO",#N/A,FALSE,"S-BELGO";#N/A,#N/A,FALSE,"CAPA"}</definedName>
    <definedName name="CCCCCCC" localSheetId="8" hidden="1">{#N/A,#N/A,FALSE,"GRAF.";"USGV",#N/A,FALSE,"S-USGV";"MDE",#N/A,FALSE,"S-MDE";"BELGO",#N/A,FALSE,"S-BELGO";#N/A,#N/A,FALSE,"CAPA"}</definedName>
    <definedName name="CCCCCCC" hidden="1">{#N/A,#N/A,FALSE,"GRAF.";"USGV",#N/A,FALSE,"S-USGV";"MDE",#N/A,FALSE,"S-MDE";"BELGO",#N/A,FALSE,"S-BELGO";#N/A,#N/A,FALSE,"CAPA"}</definedName>
    <definedName name="ccffj" localSheetId="9" hidden="1">{"FORM 1",#N/A,FALSE,"Plan3"}</definedName>
    <definedName name="ccffj" localSheetId="3" hidden="1">{"FORM 1",#N/A,FALSE,"Plan3"}</definedName>
    <definedName name="ccffj" localSheetId="8" hidden="1">{"FORM 1",#N/A,FALSE,"Plan3"}</definedName>
    <definedName name="ccffj" hidden="1">{"FORM 1",#N/A,FALSE,"Plan3"}</definedName>
    <definedName name="ççoou" localSheetId="9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ççoou" localSheetId="3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ççoou" localSheetId="8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ççoou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CD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CD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CD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CD" hidden="1">{#N/A,#N/A,FALSE,"LLAVE";#N/A,#N/A,FALSE,"EERR";#N/A,#N/A,FALSE,"ESP";#N/A,#N/A,FALSE,"EOAF";#N/A,#N/A,FALSE,"CASH";#N/A,#N/A,FALSE,"FINANZAS";#N/A,#N/A,FALSE,"DEUDA";#N/A,#N/A,FALSE,"INVERSION";#N/A,#N/A,FALSE,"PERSONAL"}</definedName>
    <definedName name="cdd" localSheetId="9" hidden="1">{"TotalGeralDespesasPorArea",#N/A,FALSE,"VinculosAccessEfetivo"}</definedName>
    <definedName name="cdd" localSheetId="3" hidden="1">{"TotalGeralDespesasPorArea",#N/A,FALSE,"VinculosAccessEfetivo"}</definedName>
    <definedName name="cdd" localSheetId="8" hidden="1">{"TotalGeralDespesasPorArea",#N/A,FALSE,"VinculosAccessEfetivo"}</definedName>
    <definedName name="cdd" hidden="1">{"TotalGeralDespesasPorArea",#N/A,FALSE,"VinculosAccessEfetivo"}</definedName>
    <definedName name="cde" localSheetId="9" hidden="1">{"'Resumo Formação'!$A$1:$N$34"}</definedName>
    <definedName name="cde" localSheetId="3" hidden="1">{"'Resumo Formação'!$A$1:$N$34"}</definedName>
    <definedName name="cde" localSheetId="8" hidden="1">{"'Resumo Formação'!$A$1:$N$34"}</definedName>
    <definedName name="cde" hidden="1">{"'Resumo Formação'!$A$1:$N$34"}</definedName>
    <definedName name="CDI">#REF!</definedName>
    <definedName name="cdx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cdx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cdx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cdx" hidden="1">{#N/A,#N/A,FALSE,"LLAVE";#N/A,#N/A,FALSE,"EERR";#N/A,#N/A,FALSE,"ESP";#N/A,#N/A,FALSE,"EOAF";#N/A,#N/A,FALSE,"CASH";#N/A,#N/A,FALSE,"FINANZAS";#N/A,#N/A,FALSE,"DEUDA";#N/A,#N/A,FALSE,"INVERSION";#N/A,#N/A,FALSE,"PERSONAL"}</definedName>
    <definedName name="CESP">#REF!</definedName>
    <definedName name="cffg" localSheetId="9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cffg" localSheetId="3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cffg" localSheetId="8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cffg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cfgb" localSheetId="9" hidden="1">{"FORM 2",#N/A,FALSE,"Plan3"}</definedName>
    <definedName name="cfgb" localSheetId="3" hidden="1">{"FORM 2",#N/A,FALSE,"Plan3"}</definedName>
    <definedName name="cfgb" localSheetId="8" hidden="1">{"FORM 2",#N/A,FALSE,"Plan3"}</definedName>
    <definedName name="cfgb" hidden="1">{"FORM 2",#N/A,FALSE,"Plan3"}</definedName>
    <definedName name="cft" localSheetId="9" hidden="1">{"'Resumo Formação'!$A$1:$N$34"}</definedName>
    <definedName name="cft" localSheetId="3" hidden="1">{"'Resumo Formação'!$A$1:$N$34"}</definedName>
    <definedName name="cft" localSheetId="8" hidden="1">{"'Resumo Formação'!$A$1:$N$34"}</definedName>
    <definedName name="cft" hidden="1">{"'Resumo Formação'!$A$1:$N$34"}</definedName>
    <definedName name="cgico" localSheetId="9" hidden="1">{#N/A,#N/A,FALSE,"CONTROLE"}</definedName>
    <definedName name="cgico" localSheetId="3" hidden="1">{#N/A,#N/A,FALSE,"CONTROLE"}</definedName>
    <definedName name="cgico" localSheetId="8" hidden="1">{#N/A,#N/A,FALSE,"CONTROLE"}</definedName>
    <definedName name="cgico" hidden="1">{#N/A,#N/A,FALSE,"CONTROLE"}</definedName>
    <definedName name="Chico" localSheetId="9" hidden="1">{#N/A,#N/A,FALSE,"CONTROLE"}</definedName>
    <definedName name="Chico" localSheetId="3" hidden="1">{#N/A,#N/A,FALSE,"CONTROLE"}</definedName>
    <definedName name="Chico" localSheetId="8" hidden="1">{#N/A,#N/A,FALSE,"CONTROLE"}</definedName>
    <definedName name="Chico" hidden="1">{#N/A,#N/A,FALSE,"CONTROLE"}</definedName>
    <definedName name="Chico_" localSheetId="9" hidden="1">{#N/A,#N/A,FALSE,"CONTROLE"}</definedName>
    <definedName name="Chico_" localSheetId="3" hidden="1">{#N/A,#N/A,FALSE,"CONTROLE"}</definedName>
    <definedName name="Chico_" localSheetId="8" hidden="1">{#N/A,#N/A,FALSE,"CONTROLE"}</definedName>
    <definedName name="Chico_" hidden="1">{#N/A,#N/A,FALSE,"CONTROLE"}</definedName>
    <definedName name="Chico__" localSheetId="9" hidden="1">{#N/A,#N/A,FALSE,"CONTROLE"}</definedName>
    <definedName name="Chico__" localSheetId="3" hidden="1">{#N/A,#N/A,FALSE,"CONTROLE"}</definedName>
    <definedName name="Chico__" localSheetId="8" hidden="1">{#N/A,#N/A,FALSE,"CONTROLE"}</definedName>
    <definedName name="Chico__" hidden="1">{#N/A,#N/A,FALSE,"CONTROLE"}</definedName>
    <definedName name="Chico___" localSheetId="9" hidden="1">{#N/A,#N/A,FALSE,"CONTROLE";#N/A,#N/A,FALSE,"CONTROLE"}</definedName>
    <definedName name="Chico___" localSheetId="3" hidden="1">{#N/A,#N/A,FALSE,"CONTROLE";#N/A,#N/A,FALSE,"CONTROLE"}</definedName>
    <definedName name="Chico___" localSheetId="8" hidden="1">{#N/A,#N/A,FALSE,"CONTROLE";#N/A,#N/A,FALSE,"CONTROLE"}</definedName>
    <definedName name="Chico___" hidden="1">{#N/A,#N/A,FALSE,"CONTROLE";#N/A,#N/A,FALSE,"CONTROLE"}</definedName>
    <definedName name="ciclana" localSheetId="9">#REF!:_L4800C5</definedName>
    <definedName name="ciclana" localSheetId="3">#REF!:_L4800C5</definedName>
    <definedName name="ciclana" localSheetId="12">#REF!:_L4800C5</definedName>
    <definedName name="ciclana" localSheetId="11">#REF!:_L4800C5</definedName>
    <definedName name="ciclana" localSheetId="8">#REF!:_L4800C5</definedName>
    <definedName name="ciclana">#REF!:_L4800C5</definedName>
    <definedName name="cjkl" localSheetId="9" hidden="1">{#N/A,#N/A,FALSE,"Aging Summary";#N/A,#N/A,FALSE,"Ratio Analysis";#N/A,#N/A,FALSE,"Test 120 Day Accts";#N/A,#N/A,FALSE,"Tickmarks"}</definedName>
    <definedName name="cjkl" localSheetId="3" hidden="1">{#N/A,#N/A,FALSE,"Aging Summary";#N/A,#N/A,FALSE,"Ratio Analysis";#N/A,#N/A,FALSE,"Test 120 Day Accts";#N/A,#N/A,FALSE,"Tickmarks"}</definedName>
    <definedName name="cjkl" localSheetId="8" hidden="1">{#N/A,#N/A,FALSE,"Aging Summary";#N/A,#N/A,FALSE,"Ratio Analysis";#N/A,#N/A,FALSE,"Test 120 Day Accts";#N/A,#N/A,FALSE,"Tickmarks"}</definedName>
    <definedName name="cjkl" hidden="1">{#N/A,#N/A,FALSE,"Aging Summary";#N/A,#N/A,FALSE,"Ratio Analysis";#N/A,#N/A,FALSE,"Test 120 Day Accts";#N/A,#N/A,FALSE,"Tickmarks"}</definedName>
    <definedName name="cklç" localSheetId="9" hidden="1">{"BELGO",#N/A,FALSE,"S-BELGO"}</definedName>
    <definedName name="cklç" localSheetId="3" hidden="1">{"BELGO",#N/A,FALSE,"S-BELGO"}</definedName>
    <definedName name="cklç" localSheetId="8" hidden="1">{"BELGO",#N/A,FALSE,"S-BELGO"}</definedName>
    <definedName name="cklç" hidden="1">{"BELGO",#N/A,FALSE,"S-BELGO"}</definedName>
    <definedName name="Clau" localSheetId="9" hidden="1">{#N/A,#N/A,FALSE,"CONTROLE"}</definedName>
    <definedName name="Clau" localSheetId="3" hidden="1">{#N/A,#N/A,FALSE,"CONTROLE"}</definedName>
    <definedName name="Clau" localSheetId="8" hidden="1">{#N/A,#N/A,FALSE,"CONTROLE"}</definedName>
    <definedName name="Clau" hidden="1">{#N/A,#N/A,FALSE,"CONTROLE"}</definedName>
    <definedName name="Claudi" localSheetId="9" hidden="1">{#N/A,#N/A,FALSE,"CONTROLE"}</definedName>
    <definedName name="Claudi" localSheetId="3" hidden="1">{#N/A,#N/A,FALSE,"CONTROLE"}</definedName>
    <definedName name="Claudi" localSheetId="8" hidden="1">{#N/A,#N/A,FALSE,"CONTROLE"}</definedName>
    <definedName name="Claudi" hidden="1">{#N/A,#N/A,FALSE,"CONTROLE"}</definedName>
    <definedName name="Claudia">#REF!</definedName>
    <definedName name="Clien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Clien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Clien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Clien" hidden="1">{#N/A,#N/A,FALSE,"LLAVE";#N/A,#N/A,FALSE,"EERR";#N/A,#N/A,FALSE,"ESP";#N/A,#N/A,FALSE,"EOAF";#N/A,#N/A,FALSE,"CASH";#N/A,#N/A,FALSE,"FINANZAS";#N/A,#N/A,FALSE,"DEUDA";#N/A,#N/A,FALSE,"INVERSION";#N/A,#N/A,FALSE,"PERSONAL"}</definedName>
    <definedName name="CO_PYDataRoundActAvePay">#REF!</definedName>
    <definedName name="Code" localSheetId="9" hidden="1">#REF!</definedName>
    <definedName name="Code" localSheetId="3" hidden="1">#REF!</definedName>
    <definedName name="Code" localSheetId="8" hidden="1">#REF!</definedName>
    <definedName name="Code" hidden="1">#REF!</definedName>
    <definedName name="Código" localSheetId="3">#REF!</definedName>
    <definedName name="Código" localSheetId="8">#REF!</definedName>
    <definedName name="Código">#REF!</definedName>
    <definedName name="COGS" localSheetId="3">#REF!</definedName>
    <definedName name="COGS" localSheetId="8">#REF!</definedName>
    <definedName name="COGS">#REF!</definedName>
    <definedName name="comp.SP.pag.4.PIRA" localSheetId="9" hidden="1">{#N/A,#N/A,FALSE,"CONTROLE";#N/A,#N/A,FALSE,"CONTROLE"}</definedName>
    <definedName name="comp.SP.pag.4.PIRA" localSheetId="3" hidden="1">{#N/A,#N/A,FALSE,"CONTROLE";#N/A,#N/A,FALSE,"CONTROLE"}</definedName>
    <definedName name="comp.SP.pag.4.PIRA" localSheetId="8" hidden="1">{#N/A,#N/A,FALSE,"CONTROLE";#N/A,#N/A,FALSE,"CONTROLE"}</definedName>
    <definedName name="comp.SP.pag.4.PIRA" hidden="1">{#N/A,#N/A,FALSE,"CONTROLE";#N/A,#N/A,FALSE,"CONTROLE"}</definedName>
    <definedName name="COMPRA">#REF!</definedName>
    <definedName name="Consol." localSheetId="9" hidden="1">{#N/A,#N/A,FALSE,"CONTROLE"}</definedName>
    <definedName name="Consol." localSheetId="3" hidden="1">{#N/A,#N/A,FALSE,"CONTROLE"}</definedName>
    <definedName name="Consol." localSheetId="8" hidden="1">{#N/A,#N/A,FALSE,"CONTROLE"}</definedName>
    <definedName name="Consol." hidden="1">{#N/A,#N/A,FALSE,"CONTROLE"}</definedName>
    <definedName name="consol.1" localSheetId="9" hidden="1">{#N/A,#N/A,FALSE,"CONTROLE"}</definedName>
    <definedName name="consol.1" localSheetId="3" hidden="1">{#N/A,#N/A,FALSE,"CONTROLE"}</definedName>
    <definedName name="consol.1" localSheetId="8" hidden="1">{#N/A,#N/A,FALSE,"CONTROLE"}</definedName>
    <definedName name="consol.1" hidden="1">{#N/A,#N/A,FALSE,"CONTROLE"}</definedName>
    <definedName name="CONSOLIDADO_PES">#REF!</definedName>
    <definedName name="CONT02092000.4" localSheetId="9" hidden="1">{#N/A,#N/A,FALSE,"1321";#N/A,#N/A,FALSE,"1324";#N/A,#N/A,FALSE,"1333";#N/A,#N/A,FALSE,"1371"}</definedName>
    <definedName name="CONT02092000.4" localSheetId="3" hidden="1">{#N/A,#N/A,FALSE,"1321";#N/A,#N/A,FALSE,"1324";#N/A,#N/A,FALSE,"1333";#N/A,#N/A,FALSE,"1371"}</definedName>
    <definedName name="CONT02092000.4" localSheetId="8" hidden="1">{#N/A,#N/A,FALSE,"1321";#N/A,#N/A,FALSE,"1324";#N/A,#N/A,FALSE,"1333";#N/A,#N/A,FALSE,"1371"}</definedName>
    <definedName name="CONT02092000.4" hidden="1">{#N/A,#N/A,FALSE,"1321";#N/A,#N/A,FALSE,"1324";#N/A,#N/A,FALSE,"1333";#N/A,#N/A,FALSE,"1371"}</definedName>
    <definedName name="cont02092000.5" localSheetId="9" hidden="1">{#N/A,#N/A,FALSE,"1321";#N/A,#N/A,FALSE,"1324";#N/A,#N/A,FALSE,"1333";#N/A,#N/A,FALSE,"1371"}</definedName>
    <definedName name="cont02092000.5" localSheetId="3" hidden="1">{#N/A,#N/A,FALSE,"1321";#N/A,#N/A,FALSE,"1324";#N/A,#N/A,FALSE,"1333";#N/A,#N/A,FALSE,"1371"}</definedName>
    <definedName name="cont02092000.5" localSheetId="8" hidden="1">{#N/A,#N/A,FALSE,"1321";#N/A,#N/A,FALSE,"1324";#N/A,#N/A,FALSE,"1333";#N/A,#N/A,FALSE,"1371"}</definedName>
    <definedName name="cont02092000.5" hidden="1">{#N/A,#N/A,FALSE,"1321";#N/A,#N/A,FALSE,"1324";#N/A,#N/A,FALSE,"1333";#N/A,#N/A,FALSE,"1371"}</definedName>
    <definedName name="CONTINGENCIA">#REF!</definedName>
    <definedName name="COPIA" localSheetId="9" hidden="1">{#N/A,#N/A,FALSE,"CONTROLE"}</definedName>
    <definedName name="COPIA" localSheetId="3" hidden="1">{#N/A,#N/A,FALSE,"CONTROLE"}</definedName>
    <definedName name="COPIA" localSheetId="8" hidden="1">{#N/A,#N/A,FALSE,"CONTROLE"}</definedName>
    <definedName name="COPIA" hidden="1">{#N/A,#N/A,FALSE,"CONTROLE"}</definedName>
    <definedName name="COPIA1" localSheetId="9" hidden="1">{#N/A,#N/A,FALSE,"CONTROLE"}</definedName>
    <definedName name="COPIA1" localSheetId="3" hidden="1">{#N/A,#N/A,FALSE,"CONTROLE"}</definedName>
    <definedName name="COPIA1" localSheetId="8" hidden="1">{#N/A,#N/A,FALSE,"CONTROLE"}</definedName>
    <definedName name="COPIA1" hidden="1">{#N/A,#N/A,FALSE,"CONTROLE"}</definedName>
    <definedName name="cotas">#REF!</definedName>
    <definedName name="çp" localSheetId="9" hidden="1">{"TotalGeralDespesasPorArea",#N/A,FALSE,"VinculosAccessEfetivo"}</definedName>
    <definedName name="çp" localSheetId="3" hidden="1">{"TotalGeralDespesasPorArea",#N/A,FALSE,"VinculosAccessEfetivo"}</definedName>
    <definedName name="çp" localSheetId="8" hidden="1">{"TotalGeralDespesasPorArea",#N/A,FALSE,"VinculosAccessEfetivo"}</definedName>
    <definedName name="çp" hidden="1">{"TotalGeralDespesasPorArea",#N/A,FALSE,"VinculosAccessEfetivo"}</definedName>
    <definedName name="CPFL" localSheetId="9">#REF!:_L4800C5</definedName>
    <definedName name="CPFL" localSheetId="3">#REF!:_L4800C5</definedName>
    <definedName name="CPFL" localSheetId="12">#REF!:_L4800C5</definedName>
    <definedName name="CPFL" localSheetId="11">#REF!:_L4800C5</definedName>
    <definedName name="CPFL" localSheetId="8">#REF!:_L4800C5</definedName>
    <definedName name="CPFL">#REF!:_L4800C5</definedName>
    <definedName name="CPFL___PIRATININGA">#REF!</definedName>
    <definedName name="CPFL__GERAÇÃO">#REF!</definedName>
    <definedName name="CreditStats" localSheetId="9" hidden="1">#REF!</definedName>
    <definedName name="CreditStats" localSheetId="3" hidden="1">#REF!</definedName>
    <definedName name="CreditStats" localSheetId="8" hidden="1">#REF!</definedName>
    <definedName name="CreditStats" hidden="1">#REF!</definedName>
    <definedName name="Criteria_MI" localSheetId="3">#REF!</definedName>
    <definedName name="Criteria_MI" localSheetId="8">#REF!</definedName>
    <definedName name="Criteria_MI">#REF!</definedName>
    <definedName name="_xlnm.Criteria" localSheetId="3">#REF!</definedName>
    <definedName name="_xlnm.Criteria" localSheetId="8">#REF!</definedName>
    <definedName name="_xlnm.Criteria">#REF!</definedName>
    <definedName name="Crystal_1_1_WEBI_DataGrid" localSheetId="3" hidden="1">#REF!</definedName>
    <definedName name="Crystal_1_1_WEBI_DataGrid" hidden="1">#REF!</definedName>
    <definedName name="Crystal_1_1_WEBI_HHeading" localSheetId="3" hidden="1">#REF!</definedName>
    <definedName name="Crystal_1_1_WEBI_HHeading" hidden="1">#REF!</definedName>
    <definedName name="Crystal_1_1_WEBI_ReportCrossTab" localSheetId="3" hidden="1">#REF!</definedName>
    <definedName name="Crystal_1_1_WEBI_ReportCrossTab" hidden="1">#REF!</definedName>
    <definedName name="Crystal_1_1_WEBI_Space" localSheetId="3" hidden="1">#REF!</definedName>
    <definedName name="Crystal_1_1_WEBI_Space" hidden="1">#REF!</definedName>
    <definedName name="Crystal_1_1_WEBI_VHeading" localSheetId="3" hidden="1">#REF!</definedName>
    <definedName name="Crystal_1_1_WEBI_VHeading" hidden="1">#REF!</definedName>
    <definedName name="Crystal_2_1_WEBI_DataGrid" localSheetId="3" hidden="1">#REF!</definedName>
    <definedName name="Crystal_2_1_WEBI_DataGrid" hidden="1">#REF!</definedName>
    <definedName name="Crystal_2_1_WEBI_HHeading" localSheetId="3" hidden="1">#REF!</definedName>
    <definedName name="Crystal_2_1_WEBI_HHeading" hidden="1">#REF!</definedName>
    <definedName name="Crystal_2_1_WEBI_ReportCrossTab" hidden="1">#REF!</definedName>
    <definedName name="Crystal_2_1_WEBI_Space" hidden="1">#REF!</definedName>
    <definedName name="Crystal_2_1_WEBI_VHeading" hidden="1">#REF!</definedName>
    <definedName name="Crystal_23_1_WEBI_DataGrid" localSheetId="9" hidden="1">#REF!</definedName>
    <definedName name="Crystal_23_1_WEBI_DataGrid" localSheetId="3" hidden="1">#REF!</definedName>
    <definedName name="Crystal_23_1_WEBI_DataGrid" localSheetId="8" hidden="1">#REF!</definedName>
    <definedName name="Crystal_23_1_WEBI_DataGrid" hidden="1">#REF!</definedName>
    <definedName name="Crystal_23_1_WEBI_HHeading" localSheetId="3" hidden="1">#REF!</definedName>
    <definedName name="Crystal_23_1_WEBI_HHeading" localSheetId="8" hidden="1">#REF!</definedName>
    <definedName name="Crystal_23_1_WEBI_HHeading" hidden="1">#REF!</definedName>
    <definedName name="Crystal_23_1_WEBI_ReportCrossTab" localSheetId="3" hidden="1">#REF!</definedName>
    <definedName name="Crystal_23_1_WEBI_ReportCrossTab" localSheetId="8" hidden="1">#REF!</definedName>
    <definedName name="Crystal_23_1_WEBI_ReportCrossTab" hidden="1">#REF!</definedName>
    <definedName name="Crystal_23_1_WEBI_Space" localSheetId="3" hidden="1">#REF!</definedName>
    <definedName name="Crystal_23_1_WEBI_Space" hidden="1">#REF!</definedName>
    <definedName name="Crystal_23_1_WEBI_VHeading" localSheetId="3" hidden="1">#REF!</definedName>
    <definedName name="Crystal_23_1_WEBI_VHeading" hidden="1">#REF!</definedName>
    <definedName name="CTEEP">#REF!</definedName>
    <definedName name="CTEEP___CONTRATO_4819">#REF!</definedName>
    <definedName name="CTEEP___EPTE">#REF!</definedName>
    <definedName name="CTEEP4819" localSheetId="9">#REF!</definedName>
    <definedName name="CTEEP4819" localSheetId="3">#REF!</definedName>
    <definedName name="CTEEP4819" localSheetId="8">#REF!</definedName>
    <definedName name="CTEEP4819">#REF!</definedName>
    <definedName name="cursource" hidden="1">#N/A</definedName>
    <definedName name="cv" localSheetId="9" hidden="1">{#N/A,#N/A,FALSE,"CONTROLE"}</definedName>
    <definedName name="cv" localSheetId="3" hidden="1">{#N/A,#N/A,FALSE,"CONTROLE"}</definedName>
    <definedName name="cv" localSheetId="8" hidden="1">{#N/A,#N/A,FALSE,"CONTROLE"}</definedName>
    <definedName name="cv" hidden="1">{#N/A,#N/A,FALSE,"CONTROLE"}</definedName>
    <definedName name="cvcvxvxcvxcvxcv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cvcvxvxcvxcvxcv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cvcvxvxcvxcvxcv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cvcvxvxcvxcvxcv" hidden="1">{#N/A,#N/A,FALSE,"LLAVE";#N/A,#N/A,FALSE,"EERR";#N/A,#N/A,FALSE,"ESP";#N/A,#N/A,FALSE,"EOAF";#N/A,#N/A,FALSE,"CASH";#N/A,#N/A,FALSE,"FINANZAS";#N/A,#N/A,FALSE,"DEUDA";#N/A,#N/A,FALSE,"INVERSION";#N/A,#N/A,FALSE,"PERSONAL"}</definedName>
    <definedName name="cxbzx" localSheetId="9" hidden="1">{#N/A,#N/A,FALSE,"CONTROLE"}</definedName>
    <definedName name="cxbzx" localSheetId="3" hidden="1">{#N/A,#N/A,FALSE,"CONTROLE"}</definedName>
    <definedName name="cxbzx" localSheetId="8" hidden="1">{#N/A,#N/A,FALSE,"CONTROLE"}</definedName>
    <definedName name="cxbzx" hidden="1">{#N/A,#N/A,FALSE,"CONTROLE"}</definedName>
    <definedName name="czxdfsa" localSheetId="9" hidden="1">{"'Resumo Formação'!$A$1:$N$34"}</definedName>
    <definedName name="czxdfsa" localSheetId="3" hidden="1">{"'Resumo Formação'!$A$1:$N$34"}</definedName>
    <definedName name="czxdfsa" localSheetId="8" hidden="1">{"'Resumo Formação'!$A$1:$N$34"}</definedName>
    <definedName name="czxdfsa" hidden="1">{"'Resumo Formação'!$A$1:$N$34"}</definedName>
    <definedName name="czxSDaw" localSheetId="9" hidden="1">{"'Resumo Formação'!$A$1:$N$34"}</definedName>
    <definedName name="czxSDaw" localSheetId="3" hidden="1">{"'Resumo Formação'!$A$1:$N$34"}</definedName>
    <definedName name="czxSDaw" localSheetId="8" hidden="1">{"'Resumo Formação'!$A$1:$N$34"}</definedName>
    <definedName name="czxSDaw" hidden="1">{"'Resumo Formação'!$A$1:$N$34"}</definedName>
    <definedName name="czZDFS" localSheetId="9" hidden="1">{"'Resumo Formação'!$A$1:$N$34"}</definedName>
    <definedName name="czZDFS" localSheetId="3" hidden="1">{"'Resumo Formação'!$A$1:$N$34"}</definedName>
    <definedName name="czZDFS" localSheetId="8" hidden="1">{"'Resumo Formação'!$A$1:$N$34"}</definedName>
    <definedName name="czZDFS" hidden="1">{"'Resumo Formação'!$A$1:$N$34"}</definedName>
    <definedName name="d">#REF!</definedName>
    <definedName name="daDADA" hidden="1">#REF!</definedName>
    <definedName name="Database_MI">#REF!</definedName>
    <definedName name="DCC" localSheetId="9" hidden="1">{#N/A,#N/A,FALSE,"CONTROLE"}</definedName>
    <definedName name="DCC" localSheetId="3" hidden="1">{#N/A,#N/A,FALSE,"CONTROLE"}</definedName>
    <definedName name="DCC" localSheetId="8" hidden="1">{#N/A,#N/A,FALSE,"CONTROLE"}</definedName>
    <definedName name="DCC" hidden="1">{#N/A,#N/A,FALSE,"CONTROLE"}</definedName>
    <definedName name="dcfr" localSheetId="9" hidden="1">{#N/A,#N/A,FALSE,"GRAF.";"USGV",#N/A,FALSE,"S-USGV";"MDE",#N/A,FALSE,"S-MDE";"BELGO",#N/A,FALSE,"S-BELGO";#N/A,#N/A,FALSE,"CAPA"}</definedName>
    <definedName name="dcfr" localSheetId="3" hidden="1">{#N/A,#N/A,FALSE,"GRAF.";"USGV",#N/A,FALSE,"S-USGV";"MDE",#N/A,FALSE,"S-MDE";"BELGO",#N/A,FALSE,"S-BELGO";#N/A,#N/A,FALSE,"CAPA"}</definedName>
    <definedName name="dcfr" localSheetId="8" hidden="1">{#N/A,#N/A,FALSE,"GRAF.";"USGV",#N/A,FALSE,"S-USGV";"MDE",#N/A,FALSE,"S-MDE";"BELGO",#N/A,FALSE,"S-BELGO";#N/A,#N/A,FALSE,"CAPA"}</definedName>
    <definedName name="dcfr" hidden="1">{#N/A,#N/A,FALSE,"GRAF.";"USGV",#N/A,FALSE,"S-USGV";"MDE",#N/A,FALSE,"S-MDE";"BELGO",#N/A,FALSE,"S-BELGO";#N/A,#N/A,FALSE,"CAPA"}</definedName>
    <definedName name="DCS">#REF!</definedName>
    <definedName name="dcv" localSheetId="9" hidden="1">{"MDE",#N/A,FALSE,"S-MDE"}</definedName>
    <definedName name="dcv" localSheetId="3" hidden="1">{"MDE",#N/A,FALSE,"S-MDE"}</definedName>
    <definedName name="dcv" localSheetId="8" hidden="1">{"MDE",#N/A,FALSE,"S-MDE"}</definedName>
    <definedName name="dcv" hidden="1">{"MDE",#N/A,FALSE,"S-MDE"}</definedName>
    <definedName name="ddd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ddd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ddd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ddd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dddd" localSheetId="9" hidden="1">{#N/A,#N/A,FALSE,"CONTROLE";#N/A,#N/A,FALSE,"CONTROLE"}</definedName>
    <definedName name="dddd" localSheetId="3" hidden="1">{#N/A,#N/A,FALSE,"CONTROLE";#N/A,#N/A,FALSE,"CONTROLE"}</definedName>
    <definedName name="dddd" localSheetId="8" hidden="1">{#N/A,#N/A,FALSE,"CONTROLE";#N/A,#N/A,FALSE,"CONTROLE"}</definedName>
    <definedName name="dddd" hidden="1">{#N/A,#N/A,FALSE,"CONTROLE";#N/A,#N/A,FALSE,"CONTROLE"}</definedName>
    <definedName name="ddddddd" localSheetId="9">#REF!:_L4800C5</definedName>
    <definedName name="ddddddd" localSheetId="3">#REF!:_L4800C5</definedName>
    <definedName name="ddddddd" localSheetId="12">#REF!:_L4800C5</definedName>
    <definedName name="ddddddd" localSheetId="11">#REF!:_L4800C5</definedName>
    <definedName name="ddddddd" localSheetId="8">#REF!:_L4800C5</definedName>
    <definedName name="ddddddd">#REF!:_L4800C5</definedName>
    <definedName name="dddddddd" localSheetId="9" hidden="1">{"CAPA",#N/A,FALSE,"CAPA"}</definedName>
    <definedName name="dddddddd" localSheetId="3" hidden="1">{"CAPA",#N/A,FALSE,"CAPA"}</definedName>
    <definedName name="dddddddd" localSheetId="8" hidden="1">{"CAPA",#N/A,FALSE,"CAPA"}</definedName>
    <definedName name="dddddddd" hidden="1">{"CAPA",#N/A,FALSE,"CAPA"}</definedName>
    <definedName name="ddddddddd" localSheetId="9" hidden="1">{"'Resumo Formação'!$A$1:$N$34"}</definedName>
    <definedName name="ddddddddd" localSheetId="3" hidden="1">{"'Resumo Formação'!$A$1:$N$34"}</definedName>
    <definedName name="ddddddddd" localSheetId="8" hidden="1">{"'Resumo Formação'!$A$1:$N$34"}</definedName>
    <definedName name="ddddddddd" hidden="1">{"'Resumo Formação'!$A$1:$N$34"}</definedName>
    <definedName name="dddddddddd" localSheetId="9" hidden="1">{"'Resumo Formação'!$A$1:$N$34"}</definedName>
    <definedName name="dddddddddd" localSheetId="3" hidden="1">{"'Resumo Formação'!$A$1:$N$34"}</definedName>
    <definedName name="dddddddddd" localSheetId="8" hidden="1">{"'Resumo Formação'!$A$1:$N$34"}</definedName>
    <definedName name="dddddddddd" hidden="1">{"'Resumo Formação'!$A$1:$N$34"}</definedName>
    <definedName name="ddddddddddddddddddd" localSheetId="9" hidden="1">{"'Resumo Formação'!$A$1:$N$34"}</definedName>
    <definedName name="ddddddddddddddddddd" localSheetId="3" hidden="1">{"'Resumo Formação'!$A$1:$N$34"}</definedName>
    <definedName name="ddddddddddddddddddd" localSheetId="8" hidden="1">{"'Resumo Formação'!$A$1:$N$34"}</definedName>
    <definedName name="ddddddddddddddddddd" hidden="1">{"'Resumo Formação'!$A$1:$N$34"}</definedName>
    <definedName name="dddddddddddddddddddddd" localSheetId="9" hidden="1">{"'Resumo Formação'!$A$1:$N$34"}</definedName>
    <definedName name="dddddddddddddddddddddd" localSheetId="3" hidden="1">{"'Resumo Formação'!$A$1:$N$34"}</definedName>
    <definedName name="dddddddddddddddddddddd" localSheetId="8" hidden="1">{"'Resumo Formação'!$A$1:$N$34"}</definedName>
    <definedName name="dddddddddddddddddddddd" hidden="1">{"'Resumo Formação'!$A$1:$N$34"}</definedName>
    <definedName name="dddddddddddddddddddddddd" localSheetId="9" hidden="1">{"'Resumo Formação'!$A$1:$N$34"}</definedName>
    <definedName name="dddddddddddddddddddddddd" localSheetId="3" hidden="1">{"'Resumo Formação'!$A$1:$N$34"}</definedName>
    <definedName name="dddddddddddddddddddddddd" localSheetId="8" hidden="1">{"'Resumo Formação'!$A$1:$N$34"}</definedName>
    <definedName name="dddddddddddddddddddddddd" hidden="1">{"'Resumo Formação'!$A$1:$N$34"}</definedName>
    <definedName name="ddddddddddddddddddddddddddd" localSheetId="9" hidden="1">{"'Resumo Formação'!$A$1:$N$34"}</definedName>
    <definedName name="ddddddddddddddddddddddddddd" localSheetId="3" hidden="1">{"'Resumo Formação'!$A$1:$N$34"}</definedName>
    <definedName name="ddddddddddddddddddddddddddd" localSheetId="8" hidden="1">{"'Resumo Formação'!$A$1:$N$34"}</definedName>
    <definedName name="ddddddddddddddddddddddddddd" hidden="1">{"'Resumo Formação'!$A$1:$N$34"}</definedName>
    <definedName name="dddddddddddddddddddddddddddddd" localSheetId="9" hidden="1">{"'Resumo Formação'!$A$1:$N$34"}</definedName>
    <definedName name="dddddddddddddddddddddddddddddd" localSheetId="3" hidden="1">{"'Resumo Formação'!$A$1:$N$34"}</definedName>
    <definedName name="dddddddddddddddddddddddddddddd" localSheetId="8" hidden="1">{"'Resumo Formação'!$A$1:$N$34"}</definedName>
    <definedName name="dddddddddddddddddddddddddddddd" hidden="1">{"'Resumo Formação'!$A$1:$N$34"}</definedName>
    <definedName name="dddddddddddddddddddddddddddddddd" localSheetId="9" hidden="1">{"'Resumo Formação'!$A$1:$N$34"}</definedName>
    <definedName name="dddddddddddddddddddddddddddddddd" localSheetId="3" hidden="1">{"'Resumo Formação'!$A$1:$N$34"}</definedName>
    <definedName name="dddddddddddddddddddddddddddddddd" localSheetId="8" hidden="1">{"'Resumo Formação'!$A$1:$N$34"}</definedName>
    <definedName name="dddddddddddddddddddddddddddddddd" hidden="1">{"'Resumo Formação'!$A$1:$N$34"}</definedName>
    <definedName name="ddddddddddddddddddddddddddddddddd" localSheetId="9" hidden="1">{"'Resumo Formação'!$A$1:$N$34"}</definedName>
    <definedName name="ddddddddddddddddddddddddddddddddd" localSheetId="3" hidden="1">{"'Resumo Formação'!$A$1:$N$34"}</definedName>
    <definedName name="ddddddddddddddddddddddddddddddddd" localSheetId="8" hidden="1">{"'Resumo Formação'!$A$1:$N$34"}</definedName>
    <definedName name="ddddddddddddddddddddddddddddddddd" hidden="1">{"'Resumo Formação'!$A$1:$N$34"}</definedName>
    <definedName name="ddddddddddddddddddddddddddddddddddd" localSheetId="9" hidden="1">{"'Resumo Formação'!$A$1:$N$34"}</definedName>
    <definedName name="ddddddddddddddddddddddddddddddddddd" localSheetId="3" hidden="1">{"'Resumo Formação'!$A$1:$N$34"}</definedName>
    <definedName name="ddddddddddddddddddddddddddddddddddd" localSheetId="8" hidden="1">{"'Resumo Formação'!$A$1:$N$34"}</definedName>
    <definedName name="ddddddddddddddddddddddddddddddddddd" hidden="1">{"'Resumo Formação'!$A$1:$N$34"}</definedName>
    <definedName name="dddddddddddddddddddddddddddddddddddddd" localSheetId="9" hidden="1">{"'Resumo Formação'!$A$1:$N$34"}</definedName>
    <definedName name="dddddddddddddddddddddddddddddddddddddd" localSheetId="3" hidden="1">{"'Resumo Formação'!$A$1:$N$34"}</definedName>
    <definedName name="dddddddddddddddddddddddddddddddddddddd" localSheetId="8" hidden="1">{"'Resumo Formação'!$A$1:$N$34"}</definedName>
    <definedName name="dddddddddddddddddddddddddddddddddddddd" hidden="1">{"'Resumo Formação'!$A$1:$N$34"}</definedName>
    <definedName name="ddddddddddddddddddddddddddddddddddddddd" localSheetId="9" hidden="1">{"'Resumo Formação'!$A$1:$N$34"}</definedName>
    <definedName name="ddddddddddddddddddddddddddddddddddddddd" localSheetId="3" hidden="1">{"'Resumo Formação'!$A$1:$N$34"}</definedName>
    <definedName name="ddddddddddddddddddddddddddddddddddddddd" localSheetId="8" hidden="1">{"'Resumo Formação'!$A$1:$N$34"}</definedName>
    <definedName name="ddddddddddddddddddddddddddddddddddddddd" hidden="1">{"'Resumo Formação'!$A$1:$N$34"}</definedName>
    <definedName name="dddddvcvovv" localSheetId="9" hidden="1">{"'Resumo Formação'!$A$1:$N$34"}</definedName>
    <definedName name="dddddvcvovv" localSheetId="3" hidden="1">{"'Resumo Formação'!$A$1:$N$34"}</definedName>
    <definedName name="dddddvcvovv" localSheetId="8" hidden="1">{"'Resumo Formação'!$A$1:$N$34"}</definedName>
    <definedName name="dddddvcvovv" hidden="1">{"'Resumo Formação'!$A$1:$N$34"}</definedName>
    <definedName name="ddffggr" hidden="1">#REF!</definedName>
    <definedName name="ddsds" localSheetId="9" hidden="1">{#N/A,#N/A,FALSE,"CONTROLE"}</definedName>
    <definedName name="ddsds" localSheetId="3" hidden="1">{#N/A,#N/A,FALSE,"CONTROLE"}</definedName>
    <definedName name="ddsds" localSheetId="8" hidden="1">{#N/A,#N/A,FALSE,"CONTROLE"}</definedName>
    <definedName name="ddsds" hidden="1">{#N/A,#N/A,FALSE,"CONTROLE"}</definedName>
    <definedName name="ddszxc" localSheetId="9" hidden="1">{"'Resumo Formação'!$A$1:$N$34"}</definedName>
    <definedName name="ddszxc" localSheetId="3" hidden="1">{"'Resumo Formação'!$A$1:$N$34"}</definedName>
    <definedName name="ddszxc" localSheetId="8" hidden="1">{"'Resumo Formação'!$A$1:$N$34"}</definedName>
    <definedName name="ddszxc" hidden="1">{"'Resumo Formação'!$A$1:$N$34"}</definedName>
    <definedName name="Debentures" hidden="1">#REF!</definedName>
    <definedName name="def" localSheetId="9" hidden="1">{"'Resumo Formação'!$A$1:$N$34"}</definedName>
    <definedName name="def" localSheetId="3" hidden="1">{"'Resumo Formação'!$A$1:$N$34"}</definedName>
    <definedName name="def" localSheetId="8" hidden="1">{"'Resumo Formação'!$A$1:$N$34"}</definedName>
    <definedName name="def" hidden="1">{"'Resumo Formação'!$A$1:$N$34"}</definedName>
    <definedName name="defw" localSheetId="9" hidden="1">{#N/A,#N/A,FALSE,"CONTROLE";#N/A,#N/A,FALSE,"CONTROLE"}</definedName>
    <definedName name="defw" localSheetId="3" hidden="1">{#N/A,#N/A,FALSE,"CONTROLE";#N/A,#N/A,FALSE,"CONTROLE"}</definedName>
    <definedName name="defw" localSheetId="8" hidden="1">{#N/A,#N/A,FALSE,"CONTROLE";#N/A,#N/A,FALSE,"CONTROLE"}</definedName>
    <definedName name="defw" hidden="1">{#N/A,#N/A,FALSE,"CONTROLE";#N/A,#N/A,FALSE,"CONTROLE"}</definedName>
    <definedName name="departamentos" localSheetId="9" hidden="1">{#N/A,#N/A,FALSE,"CONTROLE";#N/A,#N/A,FALSE,"CONTROLE"}</definedName>
    <definedName name="departamentos" localSheetId="3" hidden="1">{#N/A,#N/A,FALSE,"CONTROLE";#N/A,#N/A,FALSE,"CONTROLE"}</definedName>
    <definedName name="departamentos" localSheetId="8" hidden="1">{#N/A,#N/A,FALSE,"CONTROLE";#N/A,#N/A,FALSE,"CONTROLE"}</definedName>
    <definedName name="departamentos" hidden="1">{#N/A,#N/A,FALSE,"CONTROLE";#N/A,#N/A,FALSE,"CONTROLE"}</definedName>
    <definedName name="desa" localSheetId="9" hidden="1">{"CAPA",#N/A,FALSE,"CAPA"}</definedName>
    <definedName name="desa" localSheetId="3" hidden="1">{"CAPA",#N/A,FALSE,"CAPA"}</definedName>
    <definedName name="desa" localSheetId="8" hidden="1">{"CAPA",#N/A,FALSE,"CAPA"}</definedName>
    <definedName name="desa" hidden="1">{"CAPA",#N/A,FALSE,"CAPA"}</definedName>
    <definedName name="df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df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df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df" hidden="1">{#N/A,#N/A,FALSE,"LLAVE";#N/A,#N/A,FALSE,"EERR";#N/A,#N/A,FALSE,"ESP";#N/A,#N/A,FALSE,"EOAF";#N/A,#N/A,FALSE,"CASH";#N/A,#N/A,FALSE,"FINANZAS";#N/A,#N/A,FALSE,"DEUDA";#N/A,#N/A,FALSE,"INVERSION";#N/A,#N/A,FALSE,"PERSONAL"}</definedName>
    <definedName name="dfd" localSheetId="9" hidden="1">{#N/A,#N/A,FALSE,"CONTROLE"}</definedName>
    <definedName name="dfd" localSheetId="3" hidden="1">{#N/A,#N/A,FALSE,"CONTROLE"}</definedName>
    <definedName name="dfd" localSheetId="8" hidden="1">{#N/A,#N/A,FALSE,"CONTROLE"}</definedName>
    <definedName name="dfd" hidden="1">{#N/A,#N/A,FALSE,"CONTROLE"}</definedName>
    <definedName name="dfdaf" hidden="1">15</definedName>
    <definedName name="dfdf" localSheetId="9" hidden="1">{#N/A,#N/A,FALSE,"CONTROLE";#N/A,#N/A,FALSE,"CONTROLE"}</definedName>
    <definedName name="dfdf" localSheetId="3" hidden="1">{#N/A,#N/A,FALSE,"CONTROLE";#N/A,#N/A,FALSE,"CONTROLE"}</definedName>
    <definedName name="dfdf" localSheetId="8" hidden="1">{#N/A,#N/A,FALSE,"CONTROLE";#N/A,#N/A,FALSE,"CONTROLE"}</definedName>
    <definedName name="dfdf" hidden="1">{#N/A,#N/A,FALSE,"CONTROLE";#N/A,#N/A,FALSE,"CONTROLE"}</definedName>
    <definedName name="dff" localSheetId="9" hidden="1">{"FORM 1",#N/A,FALSE,"Plan3"}</definedName>
    <definedName name="dff" localSheetId="3" hidden="1">{"FORM 1",#N/A,FALSE,"Plan3"}</definedName>
    <definedName name="dff" localSheetId="8" hidden="1">{"FORM 1",#N/A,FALSE,"Plan3"}</definedName>
    <definedName name="dff" hidden="1">{"FORM 1",#N/A,FALSE,"Plan3"}</definedName>
    <definedName name="dfgd" localSheetId="9" hidden="1">{"TotalGeralDespesasPorArea",#N/A,FALSE,"VinculosAccessEfetivo"}</definedName>
    <definedName name="dfgd" localSheetId="3" hidden="1">{"TotalGeralDespesasPorArea",#N/A,FALSE,"VinculosAccessEfetivo"}</definedName>
    <definedName name="dfgd" localSheetId="8" hidden="1">{"TotalGeralDespesasPorArea",#N/A,FALSE,"VinculosAccessEfetivo"}</definedName>
    <definedName name="dfgd" hidden="1">{"TotalGeralDespesasPorArea",#N/A,FALSE,"VinculosAccessEfetivo"}</definedName>
    <definedName name="dfgfhhj" localSheetId="9" hidden="1">{#N/A,#N/A,FALSE,"Aging Summary";#N/A,#N/A,FALSE,"Ratio Analysis";#N/A,#N/A,FALSE,"Test 120 Day Accts";#N/A,#N/A,FALSE,"Tickmarks"}</definedName>
    <definedName name="dfgfhhj" localSheetId="3" hidden="1">{#N/A,#N/A,FALSE,"Aging Summary";#N/A,#N/A,FALSE,"Ratio Analysis";#N/A,#N/A,FALSE,"Test 120 Day Accts";#N/A,#N/A,FALSE,"Tickmarks"}</definedName>
    <definedName name="dfgfhhj" localSheetId="8" hidden="1">{#N/A,#N/A,FALSE,"Aging Summary";#N/A,#N/A,FALSE,"Ratio Analysis";#N/A,#N/A,FALSE,"Test 120 Day Accts";#N/A,#N/A,FALSE,"Tickmarks"}</definedName>
    <definedName name="dfgfhhj" hidden="1">{#N/A,#N/A,FALSE,"Aging Summary";#N/A,#N/A,FALSE,"Ratio Analysis";#N/A,#N/A,FALSE,"Test 120 Day Accts";#N/A,#N/A,FALSE,"Tickmarks"}</definedName>
    <definedName name="DFGH" localSheetId="9" hidden="1">{"'Resumo Formação'!$A$1:$N$34"}</definedName>
    <definedName name="DFGH" localSheetId="3" hidden="1">{"'Resumo Formação'!$A$1:$N$34"}</definedName>
    <definedName name="DFGH" localSheetId="8" hidden="1">{"'Resumo Formação'!$A$1:$N$34"}</definedName>
    <definedName name="DFGH" hidden="1">{"'Resumo Formação'!$A$1:$N$34"}</definedName>
    <definedName name="dfgr" localSheetId="9" hidden="1">{"BELGO",#N/A,FALSE,"S-BELGO"}</definedName>
    <definedName name="dfgr" localSheetId="3" hidden="1">{"BELGO",#N/A,FALSE,"S-BELGO"}</definedName>
    <definedName name="dfgr" localSheetId="8" hidden="1">{"BELGO",#N/A,FALSE,"S-BELGO"}</definedName>
    <definedName name="dfgr" hidden="1">{"BELGO",#N/A,FALSE,"S-BELGO"}</definedName>
    <definedName name="dfgrt" localSheetId="9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dfgrt" localSheetId="3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dfgrt" localSheetId="8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dfgrt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DFP" localSheetId="9">#REF!,#REF!,#REF!,#REF!</definedName>
    <definedName name="DFP" localSheetId="3">#REF!,#REF!,#REF!,#REF!</definedName>
    <definedName name="DFP" localSheetId="8">#REF!,#REF!,#REF!,#REF!</definedName>
    <definedName name="DFP">#REF!,#REF!,#REF!,#REF!</definedName>
    <definedName name="dfsagasgdfagadfgdaf" localSheetId="9" hidden="1">{#N/A,#N/A,FALSE,"ENERGIA";#N/A,#N/A,FALSE,"PERDIDAS";#N/A,#N/A,FALSE,"CLIENTES";#N/A,#N/A,FALSE,"ESTADO";#N/A,#N/A,FALSE,"TECNICA"}</definedName>
    <definedName name="dfsagasgdfagadfgdaf" localSheetId="3" hidden="1">{#N/A,#N/A,FALSE,"ENERGIA";#N/A,#N/A,FALSE,"PERDIDAS";#N/A,#N/A,FALSE,"CLIENTES";#N/A,#N/A,FALSE,"ESTADO";#N/A,#N/A,FALSE,"TECNICA"}</definedName>
    <definedName name="dfsagasgdfagadfgdaf" localSheetId="8" hidden="1">{#N/A,#N/A,FALSE,"ENERGIA";#N/A,#N/A,FALSE,"PERDIDAS";#N/A,#N/A,FALSE,"CLIENTES";#N/A,#N/A,FALSE,"ESTADO";#N/A,#N/A,FALSE,"TECNICA"}</definedName>
    <definedName name="dfsagasgdfagadfgdaf" hidden="1">{#N/A,#N/A,FALSE,"ENERGIA";#N/A,#N/A,FALSE,"PERDIDAS";#N/A,#N/A,FALSE,"CLIENTES";#N/A,#N/A,FALSE,"ESTADO";#N/A,#N/A,FALSE,"TECNICA"}</definedName>
    <definedName name="DFSF" localSheetId="9" hidden="1">{"TotalGeralDespesasPorArea",#N/A,FALSE,"VinculosAccessEfetivo"}</definedName>
    <definedName name="DFSF" localSheetId="3" hidden="1">{"TotalGeralDespesasPorArea",#N/A,FALSE,"VinculosAccessEfetivo"}</definedName>
    <definedName name="DFSF" localSheetId="8" hidden="1">{"TotalGeralDespesasPorArea",#N/A,FALSE,"VinculosAccessEfetivo"}</definedName>
    <definedName name="DFSF" hidden="1">{"TotalGeralDespesasPorArea",#N/A,FALSE,"VinculosAccessEfetivo"}</definedName>
    <definedName name="dhdhd" localSheetId="9" hidden="1">{"'Resumo Formação'!$A$1:$N$34"}</definedName>
    <definedName name="dhdhd" localSheetId="3" hidden="1">{"'Resumo Formação'!$A$1:$N$34"}</definedName>
    <definedName name="dhdhd" localSheetId="8" hidden="1">{"'Resumo Formação'!$A$1:$N$34"}</definedName>
    <definedName name="dhdhd" hidden="1">{"'Resumo Formação'!$A$1:$N$34"}</definedName>
    <definedName name="Difference">#REF!</definedName>
    <definedName name="Disaggregations">#REF!</definedName>
    <definedName name="Discount" localSheetId="3" hidden="1">#REF!</definedName>
    <definedName name="Discount" hidden="1">#REF!</definedName>
    <definedName name="display_area_2" localSheetId="3" hidden="1">#REF!</definedName>
    <definedName name="display_area_2" hidden="1">#REF!</definedName>
    <definedName name="Div_Inc_pb" hidden="1">#REF!</definedName>
    <definedName name="DivApb" hidden="1">#REF!</definedName>
    <definedName name="DivBpb" hidden="1">#REF!</definedName>
    <definedName name="divcms" localSheetId="9" hidden="1">{"TotalGeralDespesasPorArea",#N/A,FALSE,"VinculosAccessEfetivo"}</definedName>
    <definedName name="divcms" localSheetId="3" hidden="1">{"TotalGeralDespesasPorArea",#N/A,FALSE,"VinculosAccessEfetivo"}</definedName>
    <definedName name="divcms" localSheetId="8" hidden="1">{"TotalGeralDespesasPorArea",#N/A,FALSE,"VinculosAccessEfetivo"}</definedName>
    <definedName name="divcms" hidden="1">{"TotalGeralDespesasPorArea",#N/A,FALSE,"VinculosAccessEfetivo"}</definedName>
    <definedName name="DivCpb" hidden="1">#REF!</definedName>
    <definedName name="DivDpb" hidden="1">#REF!</definedName>
    <definedName name="DivEpb" hidden="1">#REF!</definedName>
    <definedName name="DivFpb" hidden="1">#REF!</definedName>
    <definedName name="DivGpb" hidden="1">#REF!</definedName>
    <definedName name="DivHpb" hidden="1">#REF!</definedName>
    <definedName name="Divisional_Toggle" hidden="1">#REF!</definedName>
    <definedName name="djdg" localSheetId="9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djdg" localSheetId="3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djdg" localSheetId="8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djdg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DN" localSheetId="9" hidden="1">{"MDE",#N/A,FALSE,"S-MDE"}</definedName>
    <definedName name="DN" localSheetId="3" hidden="1">{"MDE",#N/A,FALSE,"S-MDE"}</definedName>
    <definedName name="DN" localSheetId="8" hidden="1">{"MDE",#N/A,FALSE,"S-MDE"}</definedName>
    <definedName name="DN" hidden="1">{"MDE",#N/A,FALSE,"S-MDE"}</definedName>
    <definedName name="DO" localSheetId="9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DO" localSheetId="3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DO" localSheetId="8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DO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Dois">#REF!</definedName>
    <definedName name="DÓLAR">#REF!</definedName>
    <definedName name="Dolarmed">#REF!</definedName>
    <definedName name="Dollar_Threshold">#REF!</definedName>
    <definedName name="DRIVES_1SEM02" localSheetId="9">#REF!</definedName>
    <definedName name="DRIVES_1SEM02" localSheetId="3">#REF!</definedName>
    <definedName name="DRIVES_1SEM02" localSheetId="8">#REF!</definedName>
    <definedName name="DRIVES_1SEM02">#REF!</definedName>
    <definedName name="DRIVES_2SEM" localSheetId="3">#REF!</definedName>
    <definedName name="DRIVES_2SEM" localSheetId="8">#REF!</definedName>
    <definedName name="DRIVES_2SEM">#REF!</definedName>
    <definedName name="DRIVES_2SEM01" localSheetId="3">#REF!</definedName>
    <definedName name="DRIVES_2SEM01" localSheetId="8">#REF!</definedName>
    <definedName name="DRIVES_2SEM01">#REF!</definedName>
    <definedName name="DRIVES_2SEM02">#REF!</definedName>
    <definedName name="dsdf" localSheetId="9" hidden="1">{#N/A,#N/A,FALSE,"CONTROLE";#N/A,#N/A,FALSE,"CONTROLE"}</definedName>
    <definedName name="dsdf" localSheetId="3" hidden="1">{#N/A,#N/A,FALSE,"CONTROLE";#N/A,#N/A,FALSE,"CONTROLE"}</definedName>
    <definedName name="dsdf" localSheetId="8" hidden="1">{#N/A,#N/A,FALSE,"CONTROLE";#N/A,#N/A,FALSE,"CONTROLE"}</definedName>
    <definedName name="dsdf" hidden="1">{#N/A,#N/A,FALSE,"CONTROLE";#N/A,#N/A,FALSE,"CONTROLE"}</definedName>
    <definedName name="dsdsds" localSheetId="9" hidden="1">{"'Resumo Formação'!$A$1:$N$34"}</definedName>
    <definedName name="dsdsds" localSheetId="3" hidden="1">{"'Resumo Formação'!$A$1:$N$34"}</definedName>
    <definedName name="dsdsds" localSheetId="8" hidden="1">{"'Resumo Formação'!$A$1:$N$34"}</definedName>
    <definedName name="dsdsds" hidden="1">{"'Resumo Formação'!$A$1:$N$34"}</definedName>
    <definedName name="dsdsdsds" localSheetId="9" hidden="1">{"'Resumo Formação'!$A$1:$N$34"}</definedName>
    <definedName name="dsdsdsds" localSheetId="3" hidden="1">{"'Resumo Formação'!$A$1:$N$34"}</definedName>
    <definedName name="dsdsdsds" localSheetId="8" hidden="1">{"'Resumo Formação'!$A$1:$N$34"}</definedName>
    <definedName name="dsdsdsds" hidden="1">{"'Resumo Formação'!$A$1:$N$34"}</definedName>
    <definedName name="dsdsdsdsds" localSheetId="9" hidden="1">{"'Resumo Formação'!$A$1:$N$34"}</definedName>
    <definedName name="dsdsdsdsds" localSheetId="3" hidden="1">{"'Resumo Formação'!$A$1:$N$34"}</definedName>
    <definedName name="dsdsdsdsds" localSheetId="8" hidden="1">{"'Resumo Formação'!$A$1:$N$34"}</definedName>
    <definedName name="dsdsdsdsds" hidden="1">{"'Resumo Formação'!$A$1:$N$34"}</definedName>
    <definedName name="dsdsdsdsdsds" localSheetId="9" hidden="1">{"'Resumo Formação'!$A$1:$N$34"}</definedName>
    <definedName name="dsdsdsdsdsds" localSheetId="3" hidden="1">{"'Resumo Formação'!$A$1:$N$34"}</definedName>
    <definedName name="dsdsdsdsdsds" localSheetId="8" hidden="1">{"'Resumo Formação'!$A$1:$N$34"}</definedName>
    <definedName name="dsdsdsdsdsds" hidden="1">{"'Resumo Formação'!$A$1:$N$34"}</definedName>
    <definedName name="dsdsdsdsdsdsdsds" localSheetId="9" hidden="1">{"'Resumo Formação'!$A$1:$N$34"}</definedName>
    <definedName name="dsdsdsdsdsdsdsds" localSheetId="3" hidden="1">{"'Resumo Formação'!$A$1:$N$34"}</definedName>
    <definedName name="dsdsdsdsdsdsdsds" localSheetId="8" hidden="1">{"'Resumo Formação'!$A$1:$N$34"}</definedName>
    <definedName name="dsdsdsdsdsdsdsds" hidden="1">{"'Resumo Formação'!$A$1:$N$34"}</definedName>
    <definedName name="dsdsdsdsdsdsdsdsds" localSheetId="9" hidden="1">{"'Resumo Formação'!$A$1:$N$34"}</definedName>
    <definedName name="dsdsdsdsdsdsdsdsds" localSheetId="3" hidden="1">{"'Resumo Formação'!$A$1:$N$34"}</definedName>
    <definedName name="dsdsdsdsdsdsdsdsds" localSheetId="8" hidden="1">{"'Resumo Formação'!$A$1:$N$34"}</definedName>
    <definedName name="dsdsdsdsdsdsdsdsds" hidden="1">{"'Resumo Formação'!$A$1:$N$34"}</definedName>
    <definedName name="dsdsdsdsdsdsdsdsdsdsd" localSheetId="9" hidden="1">{"'Resumo Formação'!$A$1:$N$34"}</definedName>
    <definedName name="dsdsdsdsdsdsdsdsdsdsd" localSheetId="3" hidden="1">{"'Resumo Formação'!$A$1:$N$34"}</definedName>
    <definedName name="dsdsdsdsdsdsdsdsdsdsd" localSheetId="8" hidden="1">{"'Resumo Formação'!$A$1:$N$34"}</definedName>
    <definedName name="dsdsdsdsdsdsdsdsdsdsd" hidden="1">{"'Resumo Formação'!$A$1:$N$34"}</definedName>
    <definedName name="dsfg" localSheetId="9" hidden="1">{#N/A,#N/A,FALSE,"MAY96 2260";#N/A,#N/A,FALSE,"system reclass";#N/A,#N/A,FALSE,"Items with no project number"}</definedName>
    <definedName name="dsfg" localSheetId="3" hidden="1">{#N/A,#N/A,FALSE,"MAY96 2260";#N/A,#N/A,FALSE,"system reclass";#N/A,#N/A,FALSE,"Items with no project number"}</definedName>
    <definedName name="dsfg" localSheetId="8" hidden="1">{#N/A,#N/A,FALSE,"MAY96 2260";#N/A,#N/A,FALSE,"system reclass";#N/A,#N/A,FALSE,"Items with no project number"}</definedName>
    <definedName name="dsfg" hidden="1">{#N/A,#N/A,FALSE,"MAY96 2260";#N/A,#N/A,FALSE,"system reclass";#N/A,#N/A,FALSE,"Items with no project number"}</definedName>
    <definedName name="DSFS" localSheetId="9" hidden="1">{#N/A,#N/A,FALSE,"CONTROLE"}</definedName>
    <definedName name="DSFS" localSheetId="3" hidden="1">{#N/A,#N/A,FALSE,"CONTROLE"}</definedName>
    <definedName name="DSFS" localSheetId="8" hidden="1">{#N/A,#N/A,FALSE,"CONTROLE"}</definedName>
    <definedName name="DSFS" hidden="1">{#N/A,#N/A,FALSE,"CONTROLE"}</definedName>
    <definedName name="dsgfs" localSheetId="9" hidden="1">{#N/A,#N/A,FALSE,"CONTROLE";#N/A,#N/A,FALSE,"CONTROLE"}</definedName>
    <definedName name="dsgfs" localSheetId="3" hidden="1">{#N/A,#N/A,FALSE,"CONTROLE";#N/A,#N/A,FALSE,"CONTROLE"}</definedName>
    <definedName name="dsgfs" localSheetId="8" hidden="1">{#N/A,#N/A,FALSE,"CONTROLE";#N/A,#N/A,FALSE,"CONTROLE"}</definedName>
    <definedName name="dsgfs" hidden="1">{#N/A,#N/A,FALSE,"CONTROLE";#N/A,#N/A,FALSE,"CONTROLE"}</definedName>
    <definedName name="dslk" localSheetId="9" hidden="1">{"'Resumo Formação'!$A$1:$N$34"}</definedName>
    <definedName name="dslk" localSheetId="3" hidden="1">{"'Resumo Formação'!$A$1:$N$34"}</definedName>
    <definedName name="dslk" localSheetId="8" hidden="1">{"'Resumo Formação'!$A$1:$N$34"}</definedName>
    <definedName name="dslk" hidden="1">{"'Resumo Formação'!$A$1:$N$34"}</definedName>
    <definedName name="dss" localSheetId="9" hidden="1">{"FORM 1",#N/A,FALSE,"Plan3"}</definedName>
    <definedName name="dss" localSheetId="3" hidden="1">{"FORM 1",#N/A,FALSE,"Plan3"}</definedName>
    <definedName name="dss" localSheetId="8" hidden="1">{"FORM 1",#N/A,FALSE,"Plan3"}</definedName>
    <definedName name="dss" hidden="1">{"FORM 1",#N/A,FALSE,"Plan3"}</definedName>
    <definedName name="DUKE">#REF!</definedName>
    <definedName name="DUKE_ENERGY">#REF!</definedName>
    <definedName name="DURATION">#REF!</definedName>
    <definedName name="dweeq" localSheetId="9" hidden="1">{"TotalGeralDespesasPorArea",#N/A,FALSE,"VinculosAccessEfetivo"}</definedName>
    <definedName name="dweeq" localSheetId="3" hidden="1">{"TotalGeralDespesasPorArea",#N/A,FALSE,"VinculosAccessEfetivo"}</definedName>
    <definedName name="dweeq" localSheetId="8" hidden="1">{"TotalGeralDespesasPorArea",#N/A,FALSE,"VinculosAccessEfetivo"}</definedName>
    <definedName name="dweeq" hidden="1">{"TotalGeralDespesasPorArea",#N/A,FALSE,"VinculosAccessEfetivo"}</definedName>
    <definedName name="DZ.DropZone" hidden="1">#REF!</definedName>
    <definedName name="DZ.DropZoneIS" hidden="1">#REF!</definedName>
    <definedName name="DZ.IndSpec_Left" hidden="1">#REF!</definedName>
    <definedName name="DZ.IndSpec_Right" hidden="1">#REF!</definedName>
    <definedName name="DZ.LTM" hidden="1">#REF!</definedName>
    <definedName name="dz.LTMDate" hidden="1">#REF!</definedName>
    <definedName name="DZ.LTMPlus" hidden="1">#REF!</definedName>
    <definedName name="e" localSheetId="9" hidden="1">{#N/A,#N/A,FALSE,"ENERGIA";#N/A,#N/A,FALSE,"PERDIDAS";#N/A,#N/A,FALSE,"CLIENTES";#N/A,#N/A,FALSE,"ESTADO";#N/A,#N/A,FALSE,"TECNICA"}</definedName>
    <definedName name="e" localSheetId="3" hidden="1">{#N/A,#N/A,FALSE,"ENERGIA";#N/A,#N/A,FALSE,"PERDIDAS";#N/A,#N/A,FALSE,"CLIENTES";#N/A,#N/A,FALSE,"ESTADO";#N/A,#N/A,FALSE,"TECNICA"}</definedName>
    <definedName name="e" localSheetId="8" hidden="1">{#N/A,#N/A,FALSE,"ENERGIA";#N/A,#N/A,FALSE,"PERDIDAS";#N/A,#N/A,FALSE,"CLIENTES";#N/A,#N/A,FALSE,"ESTADO";#N/A,#N/A,FALSE,"TECNICA"}</definedName>
    <definedName name="e" hidden="1">{#N/A,#N/A,FALSE,"ENERGIA";#N/A,#N/A,FALSE,"PERDIDAS";#N/A,#N/A,FALSE,"CLIENTES";#N/A,#N/A,FALSE,"ESTADO";#N/A,#N/A,FALSE,"TECNICA"}</definedName>
    <definedName name="E1.3" localSheetId="9" hidden="1">{#N/A,#N/A,FALSE,"1321";#N/A,#N/A,FALSE,"1324";#N/A,#N/A,FALSE,"1333";#N/A,#N/A,FALSE,"1371"}</definedName>
    <definedName name="E1.3" localSheetId="3" hidden="1">{#N/A,#N/A,FALSE,"1321";#N/A,#N/A,FALSE,"1324";#N/A,#N/A,FALSE,"1333";#N/A,#N/A,FALSE,"1371"}</definedName>
    <definedName name="E1.3" localSheetId="8" hidden="1">{#N/A,#N/A,FALSE,"1321";#N/A,#N/A,FALSE,"1324";#N/A,#N/A,FALSE,"1333";#N/A,#N/A,FALSE,"1371"}</definedName>
    <definedName name="E1.3" hidden="1">{#N/A,#N/A,FALSE,"1321";#N/A,#N/A,FALSE,"1324";#N/A,#N/A,FALSE,"1333";#N/A,#N/A,FALSE,"1371"}</definedName>
    <definedName name="EAEEE" localSheetId="9" hidden="1">{#N/A,#N/A,FALSE,"CONTROLE";#N/A,#N/A,FALSE,"CONTROLE"}</definedName>
    <definedName name="EAEEE" localSheetId="3" hidden="1">{#N/A,#N/A,FALSE,"CONTROLE";#N/A,#N/A,FALSE,"CONTROLE"}</definedName>
    <definedName name="EAEEE" localSheetId="8" hidden="1">{#N/A,#N/A,FALSE,"CONTROLE";#N/A,#N/A,FALSE,"CONTROLE"}</definedName>
    <definedName name="EAEEE" hidden="1">{#N/A,#N/A,FALSE,"CONTROLE";#N/A,#N/A,FALSE,"CONTROLE"}</definedName>
    <definedName name="EBE">#REF!</definedName>
    <definedName name="ebitda" localSheetId="9">#REF!</definedName>
    <definedName name="ebitda" localSheetId="3">#REF!</definedName>
    <definedName name="ebitda" localSheetId="8">#REF!</definedName>
    <definedName name="ebitda">#REF!</definedName>
    <definedName name="EBT">#REF!</definedName>
    <definedName name="ed" localSheetId="9" hidden="1">{"TotalGeralDespesasPorArea",#N/A,FALSE,"VinculosAccessEfetivo"}</definedName>
    <definedName name="ed" localSheetId="3" hidden="1">{"TotalGeralDespesasPorArea",#N/A,FALSE,"VinculosAccessEfetivo"}</definedName>
    <definedName name="ed" localSheetId="8" hidden="1">{"TotalGeralDespesasPorArea",#N/A,FALSE,"VinculosAccessEfetivo"}</definedName>
    <definedName name="ed" hidden="1">{"TotalGeralDespesasPorArea",#N/A,FALSE,"VinculosAccessEfetivo"}</definedName>
    <definedName name="EDAS" localSheetId="9" hidden="1">{"'Resumo Formação'!$A$1:$N$34"}</definedName>
    <definedName name="EDAS" localSheetId="3" hidden="1">{"'Resumo Formação'!$A$1:$N$34"}</definedName>
    <definedName name="EDAS" localSheetId="8" hidden="1">{"'Resumo Formação'!$A$1:$N$34"}</definedName>
    <definedName name="EDAS" hidden="1">{"'Resumo Formação'!$A$1:$N$34"}</definedName>
    <definedName name="edcrfv" localSheetId="9" hidden="1">{"'Resumo Formação'!$A$1:$N$34"}</definedName>
    <definedName name="edcrfv" localSheetId="3" hidden="1">{"'Resumo Formação'!$A$1:$N$34"}</definedName>
    <definedName name="edcrfv" localSheetId="8" hidden="1">{"'Resumo Formação'!$A$1:$N$34"}</definedName>
    <definedName name="edcrfv" hidden="1">{"'Resumo Formação'!$A$1:$N$34"}</definedName>
    <definedName name="EDINFOR">#REF!</definedName>
    <definedName name="edson" localSheetId="9" hidden="1">{#N/A,#N/A,TRUE,"Sales Performance";#N/A,#N/A,TRUE,"Inventories";#N/A,#N/A,TRUE,"Accounts Receivable";#N/A,#N/A,TRUE,"Past Due Analysis";#N/A,#N/A,TRUE,"Cash"}</definedName>
    <definedName name="edson" localSheetId="3" hidden="1">{#N/A,#N/A,TRUE,"Sales Performance";#N/A,#N/A,TRUE,"Inventories";#N/A,#N/A,TRUE,"Accounts Receivable";#N/A,#N/A,TRUE,"Past Due Analysis";#N/A,#N/A,TRUE,"Cash"}</definedName>
    <definedName name="edson" localSheetId="8" hidden="1">{#N/A,#N/A,TRUE,"Sales Performance";#N/A,#N/A,TRUE,"Inventories";#N/A,#N/A,TRUE,"Accounts Receivable";#N/A,#N/A,TRUE,"Past Due Analysis";#N/A,#N/A,TRUE,"Cash"}</definedName>
    <definedName name="edson" hidden="1">{#N/A,#N/A,TRUE,"Sales Performance";#N/A,#N/A,TRUE,"Inventories";#N/A,#N/A,TRUE,"Accounts Receivable";#N/A,#N/A,TRUE,"Past Due Analysis";#N/A,#N/A,TRUE,"Cash"}</definedName>
    <definedName name="eduardo" localSheetId="9" hidden="1">{#N/A,#N/A,FALSE,"1321";#N/A,#N/A,FALSE,"1324";#N/A,#N/A,FALSE,"1333";#N/A,#N/A,FALSE,"1371"}</definedName>
    <definedName name="eduardo" localSheetId="3" hidden="1">{#N/A,#N/A,FALSE,"1321";#N/A,#N/A,FALSE,"1324";#N/A,#N/A,FALSE,"1333";#N/A,#N/A,FALSE,"1371"}</definedName>
    <definedName name="eduardo" localSheetId="8" hidden="1">{#N/A,#N/A,FALSE,"1321";#N/A,#N/A,FALSE,"1324";#N/A,#N/A,FALSE,"1333";#N/A,#N/A,FALSE,"1371"}</definedName>
    <definedName name="eduardo" hidden="1">{#N/A,#N/A,FALSE,"1321";#N/A,#N/A,FALSE,"1324";#N/A,#N/A,FALSE,"1333";#N/A,#N/A,FALSE,"1371"}</definedName>
    <definedName name="EDZX" localSheetId="9" hidden="1">{"'Resumo Formação'!$A$1:$N$34"}</definedName>
    <definedName name="EDZX" localSheetId="3" hidden="1">{"'Resumo Formação'!$A$1:$N$34"}</definedName>
    <definedName name="EDZX" localSheetId="8" hidden="1">{"'Resumo Formação'!$A$1:$N$34"}</definedName>
    <definedName name="EDZX" hidden="1">{"'Resumo Formação'!$A$1:$N$34"}</definedName>
    <definedName name="ee" localSheetId="9" hidden="1">{#N/A,#N/A,FALSE,"CONTROLE"}</definedName>
    <definedName name="ee" localSheetId="3" hidden="1">{#N/A,#N/A,FALSE,"CONTROLE"}</definedName>
    <definedName name="ee" localSheetId="8" hidden="1">{#N/A,#N/A,FALSE,"CONTROLE"}</definedName>
    <definedName name="ee" hidden="1">{#N/A,#N/A,FALSE,"CONTROLE"}</definedName>
    <definedName name="eeeeee" localSheetId="9" hidden="1">{#N/A,#N/A,FALSE,"GRAF.";"USGV",#N/A,FALSE,"S-USGV";"MDE",#N/A,FALSE,"S-MDE";"BELGO",#N/A,FALSE,"S-BELGO";#N/A,#N/A,FALSE,"CAPA"}</definedName>
    <definedName name="eeeeee" localSheetId="3" hidden="1">{#N/A,#N/A,FALSE,"GRAF.";"USGV",#N/A,FALSE,"S-USGV";"MDE",#N/A,FALSE,"S-MDE";"BELGO",#N/A,FALSE,"S-BELGO";#N/A,#N/A,FALSE,"CAPA"}</definedName>
    <definedName name="eeeeee" localSheetId="8" hidden="1">{#N/A,#N/A,FALSE,"GRAF.";"USGV",#N/A,FALSE,"S-USGV";"MDE",#N/A,FALSE,"S-MDE";"BELGO",#N/A,FALSE,"S-BELGO";#N/A,#N/A,FALSE,"CAPA"}</definedName>
    <definedName name="eeeeee" hidden="1">{#N/A,#N/A,FALSE,"GRAF.";"USGV",#N/A,FALSE,"S-USGV";"MDE",#N/A,FALSE,"S-MDE";"BELGO",#N/A,FALSE,"S-BELGO";#N/A,#N/A,FALSE,"CAPA"}</definedName>
    <definedName name="EEFDASX" localSheetId="9" hidden="1">{"'Resumo Formação'!$A$1:$N$34"}</definedName>
    <definedName name="EEFDASX" localSheetId="3" hidden="1">{"'Resumo Formação'!$A$1:$N$34"}</definedName>
    <definedName name="EEFDASX" localSheetId="8" hidden="1">{"'Resumo Formação'!$A$1:$N$34"}</definedName>
    <definedName name="EEFDASX" hidden="1">{"'Resumo Formação'!$A$1:$N$34"}</definedName>
    <definedName name="EFASD" localSheetId="9" hidden="1">{"'Resumo Formação'!$A$1:$N$34"}</definedName>
    <definedName name="EFASD" localSheetId="3" hidden="1">{"'Resumo Formação'!$A$1:$N$34"}</definedName>
    <definedName name="EFASD" localSheetId="8" hidden="1">{"'Resumo Formação'!$A$1:$N$34"}</definedName>
    <definedName name="EFASD" hidden="1">{"'Resumo Formação'!$A$1:$N$34"}</definedName>
    <definedName name="efepjdklc" localSheetId="9" hidden="1">{"'Resumo Formação'!$A$1:$N$34"}</definedName>
    <definedName name="efepjdklc" localSheetId="3" hidden="1">{"'Resumo Formação'!$A$1:$N$34"}</definedName>
    <definedName name="efepjdklc" localSheetId="8" hidden="1">{"'Resumo Formação'!$A$1:$N$34"}</definedName>
    <definedName name="efepjdklc" hidden="1">{"'Resumo Formação'!$A$1:$N$34"}</definedName>
    <definedName name="efg" localSheetId="9" hidden="1">{"'Resumo Formação'!$A$1:$N$34"}</definedName>
    <definedName name="efg" localSheetId="3" hidden="1">{"'Resumo Formação'!$A$1:$N$34"}</definedName>
    <definedName name="efg" localSheetId="8" hidden="1">{"'Resumo Formação'!$A$1:$N$34"}</definedName>
    <definedName name="efg" hidden="1">{"'Resumo Formação'!$A$1:$N$34"}</definedName>
    <definedName name="efi" localSheetId="9" hidden="1">{#N/A,#N/A,FALSE,"CONTROLE"}</definedName>
    <definedName name="efi" localSheetId="3" hidden="1">{#N/A,#N/A,FALSE,"CONTROLE"}</definedName>
    <definedName name="efi" localSheetId="8" hidden="1">{#N/A,#N/A,FALSE,"CONTROLE"}</definedName>
    <definedName name="efi" hidden="1">{#N/A,#N/A,FALSE,"CONTROLE"}</definedName>
    <definedName name="eficiencia" localSheetId="9" hidden="1">{#N/A,#N/A,FALSE,"CONTROLE"}</definedName>
    <definedName name="eficiencia" localSheetId="3" hidden="1">{#N/A,#N/A,FALSE,"CONTROLE"}</definedName>
    <definedName name="eficiencia" localSheetId="8" hidden="1">{#N/A,#N/A,FALSE,"CONTROLE"}</definedName>
    <definedName name="eficiencia" hidden="1">{#N/A,#N/A,FALSE,"CONTROLE"}</definedName>
    <definedName name="egdfgvf" localSheetId="9" hidden="1">{"'Resumo Formação'!$A$1:$N$34"}</definedName>
    <definedName name="egdfgvf" localSheetId="3" hidden="1">{"'Resumo Formação'!$A$1:$N$34"}</definedName>
    <definedName name="egdfgvf" localSheetId="8" hidden="1">{"'Resumo Formação'!$A$1:$N$34"}</definedName>
    <definedName name="egdfgvf" hidden="1">{"'Resumo Formação'!$A$1:$N$34"}</definedName>
    <definedName name="ELEKTRO">#REF!</definedName>
    <definedName name="ELETROPAULO">#REF!</definedName>
    <definedName name="ELMA" localSheetId="9">#REF!</definedName>
    <definedName name="ELMA" localSheetId="3">#REF!</definedName>
    <definedName name="ELMA" localSheetId="8">#REF!</definedName>
    <definedName name="ELMA">#REF!</definedName>
    <definedName name="EMAE" localSheetId="3">#REF!</definedName>
    <definedName name="EMAE" localSheetId="8">#REF!</definedName>
    <definedName name="EMAE">#REF!</definedName>
    <definedName name="Emp.Financ." localSheetId="9">#REF!:_L4800C5</definedName>
    <definedName name="Emp.Financ." localSheetId="3">#REF!:_L4800C5</definedName>
    <definedName name="Emp.Financ." localSheetId="12">#REF!:_L4800C5</definedName>
    <definedName name="Emp.Financ." localSheetId="11">#REF!:_L4800C5</definedName>
    <definedName name="Emp.Financ." localSheetId="8">#REF!:_L4800C5</definedName>
    <definedName name="Emp.Financ.">#REF!:_L4800C5</definedName>
    <definedName name="Empresa" localSheetId="9">#REF!</definedName>
    <definedName name="Empresa" localSheetId="3">#REF!</definedName>
    <definedName name="Empresa" localSheetId="8">#REF!</definedName>
    <definedName name="Empresa">#REF!</definedName>
    <definedName name="EPMWorkbookOptions_1" hidden="1">"dgEAAB+LCAAAAAAABACF0MEOgjAMBuC7ie+w7C4DTTwYwINeTCQYTdRrhQKL0JFtOh9fokGjHrz+/dqmDee3pmZX1EYqinjg+ZwhZSqXVEb8YotRMOXzeDgID0qfT0qd09Z21LCuj8zsZvKIV9a2MyGcc56beEqXYuz7gTgm611WYQP8heV/PJJkLFCGvNvKWLjFQqOpUkpbpLiA2mAoPsOHW9QIegkWUtrBFXv5HT9sf8tGK4uZxbzXv4VP"</definedName>
    <definedName name="EPMWorkbookOptions_2" hidden="1">"73ImntHK7EFLONWYoC7fE37y7nXi63fxHS3iv392AQAA"</definedName>
    <definedName name="EPMWorkbookOptions_3" hidden="1">"RXPv7paKhECIXsOe/uJhOyR+bXT3qnbU+/bT1CG/oYocEmfI6tsI69ic2kQ2eqY8dVDmCHd6Ng7CAz7F9TuG1jedzftYqW25e9f+9xnFcSONxm2eSqs6ZCF+fKTfqANIN+GWgbQHG+lK2EK4BXgqvki1HviO/iZjz0c4fGsxDY6uTRi2YjQMWGFqoFExWI6uWNykocOmruvIWrSc1EoxPNSD9WMT0cwgPWGKWDLCUwWISKy/hekxQviz+ii3"</definedName>
    <definedName name="EPMWorkbookOptions_4" hidden="1">"FWE07kNyydb/ghzHsRxHOoM9jQzLq4B624iWSNd749rObXkROOWdF/Lwoz1Ol6d+d88ngyKLqlTgWOOAMg1qABZENkQABEzBY82jBiFHuhE2/0HCU8d0wVtZ5H/Ld4IoK4L6BxkPAIYMC49PePAdCQ/W2foEGZNKnbUYkvAmXKVZR6gCdFRjLKPBNAz6DBLekmEyWPtkXK+RIFbzHqsnpXIHAFsASQLJfW926vemXgDZ6UjyDuR88t2dci9L"</definedName>
    <definedName name="EPMWorkbookOptions_5" hidden="1">"H852NF2vMwxzfLarXV62iwgmQ7SjXUKQnhyIdicoBZQ1lFG7gLEVIdec+VOBqMIdGTDnHcn5pDpRErofn9ixDQiazcbxqY6+vFQXESSxSX6+K8O8R+YJKAw7eYdwTq/nw0Akvd/HR6OQTKZZmn7H4gtzie/oEmMynfS0sSTnPVhPzmQkjYQCSnKRvXG1S+wZRNjrXaLLjJFa3omcT96TlMGdIH7iV+z1y0t6McOdCZQ6znuQnhKHMASwWQBJ"</definedName>
    <definedName name="EPMWorkbookOptions_6" hidden="1">"AAF0ASQJ5Gr3o6QBGQ9GecdxPmmOcO0IA+Uz95Kxl5foVhR3dk4BAPIeqacjUltcap1++2rnu1lMrnm3QSYT7nq/dsjoTRZMigleupsfyHxjQfyDr9jfn/Yal5f2IoQ7mx8B5KrXO17NJHK1U5pMIlc7600n0iyI7MdII+9Ezifd3Y8G3XZX+MSE17y8hLeEWGwYOoBD/NEveGwvV2mLYk3MO5Tz6coeBEVtf+bQnbu8nixmGG+Xgflfpjqf"</definedName>
    <definedName name="EPMWorkbookOptions_7" hidden="1">"4BSFtnqvCOonhid8z3/n5iQ+VxjjCP1n3M17hJ4GhCwoA6k7KPa3vUso4U2mUELGm/nEsYxDFXgq7VSHROnKNml6/xSM7cL9kzN4BU0wCqaSK/nIXR1kkCyM5DoO0vHCqOSq+gtaSe4WR7KrI0LInYUR85X0fkVSfm4tb50fBA86tnXDQSLCTxsLe+Vfv2zMLo8kaf0HS4ygwM1EAAA="</definedName>
    <definedName name="EPMWorkbookOptions_8" hidden="1">"MTexY3u+HcBSQV/5IlJX2Ljq3a+ibSfufkmNFeEUQWsm6IIJ9dV5fTLRteM0KCMHVNCH8gdcWfqTXdvVJ+Nwy2yX85X1bgZpv5h4TWc71ouMVHmswR5EbxuEnfSvXzaw3ifqav8DfTlEct1OAAA="</definedName>
    <definedName name="Eric">#REF!</definedName>
    <definedName name="erica" localSheetId="9" hidden="1">{#N/A,#N/A,FALSE,"CONTROLE"}</definedName>
    <definedName name="erica" localSheetId="3" hidden="1">{#N/A,#N/A,FALSE,"CONTROLE"}</definedName>
    <definedName name="erica" localSheetId="8" hidden="1">{#N/A,#N/A,FALSE,"CONTROLE"}</definedName>
    <definedName name="erica" hidden="1">{#N/A,#N/A,FALSE,"CONTROLE"}</definedName>
    <definedName name="etrwtrq" localSheetId="9" hidden="1">{#N/A,#N/A,FALSE,"CONTROLE"}</definedName>
    <definedName name="etrwtrq" localSheetId="3" hidden="1">{#N/A,#N/A,FALSE,"CONTROLE"}</definedName>
    <definedName name="etrwtrq" localSheetId="8" hidden="1">{#N/A,#N/A,FALSE,"CONTROLE"}</definedName>
    <definedName name="etrwtrq" hidden="1">{#N/A,#N/A,FALSE,"CONTROLE"}</definedName>
    <definedName name="ev.Calculation" hidden="1">2</definedName>
    <definedName name="ev.Initialized" hidden="1">FALSE</definedName>
    <definedName name="EV__EVCOM_OPTIONS__" hidden="1">8</definedName>
    <definedName name="EV__EXPOPTIONS__" hidden="1">0</definedName>
    <definedName name="EV__LASTREFTIME__" hidden="1">"(GMT-03:00)23/02/2016 09:35:46"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134217732</definedName>
    <definedName name="EV__WBVERSION__" hidden="1">0</definedName>
    <definedName name="ewere" localSheetId="9" hidden="1">{"TotalGeralDespesasPorArea",#N/A,FALSE,"VinculosAccessEfetivo"}</definedName>
    <definedName name="ewere" localSheetId="3" hidden="1">{"TotalGeralDespesasPorArea",#N/A,FALSE,"VinculosAccessEfetivo"}</definedName>
    <definedName name="ewere" localSheetId="8" hidden="1">{"TotalGeralDespesasPorArea",#N/A,FALSE,"VinculosAccessEfetivo"}</definedName>
    <definedName name="ewere" hidden="1">{"TotalGeralDespesasPorArea",#N/A,FALSE,"VinculosAccessEfetivo"}</definedName>
    <definedName name="ewqe" localSheetId="9" hidden="1">{"MDE",#N/A,FALSE,"S-MDE"}</definedName>
    <definedName name="ewqe" localSheetId="3" hidden="1">{"MDE",#N/A,FALSE,"S-MDE"}</definedName>
    <definedName name="ewqe" localSheetId="8" hidden="1">{"MDE",#N/A,FALSE,"S-MDE"}</definedName>
    <definedName name="ewqe" hidden="1">{"MDE",#N/A,FALSE,"S-MDE"}</definedName>
    <definedName name="ewr" localSheetId="9" hidden="1">{#N/A,#N/A,FALSE,"CONTROLE"}</definedName>
    <definedName name="ewr" localSheetId="3" hidden="1">{#N/A,#N/A,FALSE,"CONTROLE"}</definedName>
    <definedName name="ewr" localSheetId="8" hidden="1">{#N/A,#N/A,FALSE,"CONTROLE"}</definedName>
    <definedName name="ewr" hidden="1">{#N/A,#N/A,FALSE,"CONTROLE"}</definedName>
    <definedName name="Exchange_Rates" hidden="1">#REF!</definedName>
    <definedName name="Expected_balance">#REF!</definedName>
    <definedName name="ExRate_Yr1" hidden="1">#REF!</definedName>
    <definedName name="ExRate_Yr2" hidden="1">#REF!</definedName>
    <definedName name="ExRate_Yr3" hidden="1">#REF!</definedName>
    <definedName name="ExRate_Yr4" hidden="1">#REF!</definedName>
    <definedName name="ExRate_Yr5" hidden="1">#REF!</definedName>
    <definedName name="ExRate_Yr6" hidden="1">#REF!</definedName>
    <definedName name="ExRate_Yr7" hidden="1">#REF!</definedName>
    <definedName name="ExRateLTM_Yr1" hidden="1">#REF!</definedName>
    <definedName name="ExRateLTM_Yr2" hidden="1">#REF!</definedName>
    <definedName name="ExRateLTM_Yr3" hidden="1">#REF!</definedName>
    <definedName name="Extract_MI">#REF!</definedName>
    <definedName name="f">#REF!</definedName>
    <definedName name="fa" localSheetId="9" hidden="1">{#N/A,#N/A,FALSE,"CONTROLE"}</definedName>
    <definedName name="fa" localSheetId="3" hidden="1">{#N/A,#N/A,FALSE,"CONTROLE"}</definedName>
    <definedName name="fa" localSheetId="8" hidden="1">{#N/A,#N/A,FALSE,"CONTROLE"}</definedName>
    <definedName name="fa" hidden="1">{#N/A,#N/A,FALSE,"CONTROLE"}</definedName>
    <definedName name="fad" localSheetId="9" hidden="1">#REF!</definedName>
    <definedName name="fad" localSheetId="3" hidden="1">#REF!</definedName>
    <definedName name="fad" localSheetId="8" hidden="1">#REF!</definedName>
    <definedName name="fad" hidden="1">#REF!</definedName>
    <definedName name="FATURAMENTO_ANUALIZADO_P_C.A_RECEBER" localSheetId="9">#REF!</definedName>
    <definedName name="FATURAMENTO_ANUALIZADO_P_C.A_RECEBER" localSheetId="3">#REF!</definedName>
    <definedName name="FATURAMENTO_ANUALIZADO_P_C.A_RECEBER" localSheetId="8">#REF!</definedName>
    <definedName name="FATURAMENTO_ANUALIZADO_P_C.A_RECEBER">#REF!</definedName>
    <definedName name="fchto" localSheetId="9">#REF!</definedName>
    <definedName name="fchto" localSheetId="3">#REF!</definedName>
    <definedName name="fchto" localSheetId="8">#REF!</definedName>
    <definedName name="fchto">#REF!</definedName>
    <definedName name="FCode" localSheetId="3" hidden="1">#REF!</definedName>
    <definedName name="FCode" localSheetId="8" hidden="1">#REF!</definedName>
    <definedName name="FCode" hidden="1">#REF!</definedName>
    <definedName name="fcv" localSheetId="9" hidden="1">{"MDE",#N/A,FALSE,"S-MDE"}</definedName>
    <definedName name="fcv" localSheetId="3" hidden="1">{"MDE",#N/A,FALSE,"S-MDE"}</definedName>
    <definedName name="fcv" localSheetId="8" hidden="1">{"MDE",#N/A,FALSE,"S-MDE"}</definedName>
    <definedName name="fcv" hidden="1">{"MDE",#N/A,FALSE,"S-MDE"}</definedName>
    <definedName name="fdfds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fdfds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fdfds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fdfds" hidden="1">{#N/A,#N/A,FALSE,"LLAVE";#N/A,#N/A,FALSE,"EERR";#N/A,#N/A,FALSE,"ESP";#N/A,#N/A,FALSE,"EOAF";#N/A,#N/A,FALSE,"CASH";#N/A,#N/A,FALSE,"FINANZAS";#N/A,#N/A,FALSE,"DEUDA";#N/A,#N/A,FALSE,"INVERSION";#N/A,#N/A,FALSE,"PERSONAL"}</definedName>
    <definedName name="fdff" localSheetId="9" hidden="1">{"FORM 2",#N/A,FALSE,"Plan3"}</definedName>
    <definedName name="fdff" localSheetId="3" hidden="1">{"FORM 2",#N/A,FALSE,"Plan3"}</definedName>
    <definedName name="fdff" localSheetId="8" hidden="1">{"FORM 2",#N/A,FALSE,"Plan3"}</definedName>
    <definedName name="fdff" hidden="1">{"FORM 2",#N/A,FALSE,"Plan3"}</definedName>
    <definedName name="FDFSW" localSheetId="9" hidden="1">{"TotalGeralDespesasPorArea",#N/A,FALSE,"VinculosAccessEfetivo"}</definedName>
    <definedName name="FDFSW" localSheetId="3" hidden="1">{"TotalGeralDespesasPorArea",#N/A,FALSE,"VinculosAccessEfetivo"}</definedName>
    <definedName name="FDFSW" localSheetId="8" hidden="1">{"TotalGeralDespesasPorArea",#N/A,FALSE,"VinculosAccessEfetivo"}</definedName>
    <definedName name="FDFSW" hidden="1">{"TotalGeralDespesasPorArea",#N/A,FALSE,"VinculosAccessEfetivo"}</definedName>
    <definedName name="fdsfdsdfsdsdfs" localSheetId="9" hidden="1">{#N/A,#N/A,FALSE,"C_RESU";#N/A,#N/A,FALSE,"RES_HHOLD";#N/A,#N/A,FALSE,"Hh_Vdasmi";#N/A,#N/A,FALSE,"Hh_Markt";#N/A,#N/A,FALSE,"Hh_Asscom";#N/A,#N/A,FALSE,"Hh_Consorc";#N/A,#N/A,FALSE,"Hh_Disc";#N/A,#N/A,FALSE,"Hh_Linhaprod";#N/A,#N/A,FALSE,"C_EXP";#N/A,#N/A,FALSE,"RES_COMM";#N/A,#N/A,FALSE,"Co_Vda_Lwa";#N/A,#N/A,FALSE,"Co_Vda_Lf";#N/A,#N/A,FALSE,"Co_Vda_Lce";#N/A,#N/A,FALSE,"Co_Adm_sp";#N/A,#N/A,FALSE,"Co_Adm_cic";#N/A,#N/A,FALSE,"Co_Linhaprod";#N/A,#N/A,FALSE,"RES_OUTD";#N/A,#N/A,FALSE,"OU_Vdas";#N/A,#N/A,FALSE,"OU_Markt";#N/A,#N/A,FALSE,"OU_Admin";#N/A,#N/A,FALSE,"OU_Admfguar";#N/A,#N/A,FALSE,"OU_Linhaprod"}</definedName>
    <definedName name="fdsfdsdfsdsdfs" localSheetId="3" hidden="1">{#N/A,#N/A,FALSE,"C_RESU";#N/A,#N/A,FALSE,"RES_HHOLD";#N/A,#N/A,FALSE,"Hh_Vdasmi";#N/A,#N/A,FALSE,"Hh_Markt";#N/A,#N/A,FALSE,"Hh_Asscom";#N/A,#N/A,FALSE,"Hh_Consorc";#N/A,#N/A,FALSE,"Hh_Disc";#N/A,#N/A,FALSE,"Hh_Linhaprod";#N/A,#N/A,FALSE,"C_EXP";#N/A,#N/A,FALSE,"RES_COMM";#N/A,#N/A,FALSE,"Co_Vda_Lwa";#N/A,#N/A,FALSE,"Co_Vda_Lf";#N/A,#N/A,FALSE,"Co_Vda_Lce";#N/A,#N/A,FALSE,"Co_Adm_sp";#N/A,#N/A,FALSE,"Co_Adm_cic";#N/A,#N/A,FALSE,"Co_Linhaprod";#N/A,#N/A,FALSE,"RES_OUTD";#N/A,#N/A,FALSE,"OU_Vdas";#N/A,#N/A,FALSE,"OU_Markt";#N/A,#N/A,FALSE,"OU_Admin";#N/A,#N/A,FALSE,"OU_Admfguar";#N/A,#N/A,FALSE,"OU_Linhaprod"}</definedName>
    <definedName name="fdsfdsdfsdsdfs" localSheetId="8" hidden="1">{#N/A,#N/A,FALSE,"C_RESU";#N/A,#N/A,FALSE,"RES_HHOLD";#N/A,#N/A,FALSE,"Hh_Vdasmi";#N/A,#N/A,FALSE,"Hh_Markt";#N/A,#N/A,FALSE,"Hh_Asscom";#N/A,#N/A,FALSE,"Hh_Consorc";#N/A,#N/A,FALSE,"Hh_Disc";#N/A,#N/A,FALSE,"Hh_Linhaprod";#N/A,#N/A,FALSE,"C_EXP";#N/A,#N/A,FALSE,"RES_COMM";#N/A,#N/A,FALSE,"Co_Vda_Lwa";#N/A,#N/A,FALSE,"Co_Vda_Lf";#N/A,#N/A,FALSE,"Co_Vda_Lce";#N/A,#N/A,FALSE,"Co_Adm_sp";#N/A,#N/A,FALSE,"Co_Adm_cic";#N/A,#N/A,FALSE,"Co_Linhaprod";#N/A,#N/A,FALSE,"RES_OUTD";#N/A,#N/A,FALSE,"OU_Vdas";#N/A,#N/A,FALSE,"OU_Markt";#N/A,#N/A,FALSE,"OU_Admin";#N/A,#N/A,FALSE,"OU_Admfguar";#N/A,#N/A,FALSE,"OU_Linhaprod"}</definedName>
    <definedName name="fdsfdsdfsdsdfs" hidden="1">{#N/A,#N/A,FALSE,"C_RESU";#N/A,#N/A,FALSE,"RES_HHOLD";#N/A,#N/A,FALSE,"Hh_Vdasmi";#N/A,#N/A,FALSE,"Hh_Markt";#N/A,#N/A,FALSE,"Hh_Asscom";#N/A,#N/A,FALSE,"Hh_Consorc";#N/A,#N/A,FALSE,"Hh_Disc";#N/A,#N/A,FALSE,"Hh_Linhaprod";#N/A,#N/A,FALSE,"C_EXP";#N/A,#N/A,FALSE,"RES_COMM";#N/A,#N/A,FALSE,"Co_Vda_Lwa";#N/A,#N/A,FALSE,"Co_Vda_Lf";#N/A,#N/A,FALSE,"Co_Vda_Lce";#N/A,#N/A,FALSE,"Co_Adm_sp";#N/A,#N/A,FALSE,"Co_Adm_cic";#N/A,#N/A,FALSE,"Co_Linhaprod";#N/A,#N/A,FALSE,"RES_OUTD";#N/A,#N/A,FALSE,"OU_Vdas";#N/A,#N/A,FALSE,"OU_Markt";#N/A,#N/A,FALSE,"OU_Admin";#N/A,#N/A,FALSE,"OU_Admfguar";#N/A,#N/A,FALSE,"OU_Linhaprod"}</definedName>
    <definedName name="fdxc" localSheetId="9" hidden="1">{"'Resumo Formação'!$A$1:$N$34"}</definedName>
    <definedName name="fdxc" localSheetId="3" hidden="1">{"'Resumo Formação'!$A$1:$N$34"}</definedName>
    <definedName name="fdxc" localSheetId="8" hidden="1">{"'Resumo Formação'!$A$1:$N$34"}</definedName>
    <definedName name="fdxc" hidden="1">{"'Resumo Formação'!$A$1:$N$34"}</definedName>
    <definedName name="Feriados">#REF!</definedName>
    <definedName name="fevcpflr" localSheetId="9" hidden="1">{#N/A,#N/A,FALSE,"CONTROLE";#N/A,#N/A,FALSE,"CONTROLE"}</definedName>
    <definedName name="fevcpflr" localSheetId="3" hidden="1">{#N/A,#N/A,FALSE,"CONTROLE";#N/A,#N/A,FALSE,"CONTROLE"}</definedName>
    <definedName name="fevcpflr" localSheetId="8" hidden="1">{#N/A,#N/A,FALSE,"CONTROLE";#N/A,#N/A,FALSE,"CONTROLE"}</definedName>
    <definedName name="fevcpflr" hidden="1">{#N/A,#N/A,FALSE,"CONTROLE";#N/A,#N/A,FALSE,"CONTROLE"}</definedName>
    <definedName name="ff" localSheetId="9" hidden="1">{#N/A,#N/A,FALSE,"ENERGIA";#N/A,#N/A,FALSE,"PERDIDAS";#N/A,#N/A,FALSE,"CLIENTES";#N/A,#N/A,FALSE,"ESTADO";#N/A,#N/A,FALSE,"TECNICA"}</definedName>
    <definedName name="ff" localSheetId="3" hidden="1">{#N/A,#N/A,FALSE,"ENERGIA";#N/A,#N/A,FALSE,"PERDIDAS";#N/A,#N/A,FALSE,"CLIENTES";#N/A,#N/A,FALSE,"ESTADO";#N/A,#N/A,FALSE,"TECNICA"}</definedName>
    <definedName name="ff" localSheetId="8" hidden="1">{#N/A,#N/A,FALSE,"ENERGIA";#N/A,#N/A,FALSE,"PERDIDAS";#N/A,#N/A,FALSE,"CLIENTES";#N/A,#N/A,FALSE,"ESTADO";#N/A,#N/A,FALSE,"TECNICA"}</definedName>
    <definedName name="ff" hidden="1">{#N/A,#N/A,FALSE,"ENERGIA";#N/A,#N/A,FALSE,"PERDIDAS";#N/A,#N/A,FALSE,"CLIENTES";#N/A,#N/A,FALSE,"ESTADO";#N/A,#N/A,FALSE,"TECNICA"}</definedName>
    <definedName name="fffff" localSheetId="9" hidden="1">{"DetallexDep",#N/A,FALSE,"Giovanna (x DEPT)"}</definedName>
    <definedName name="fffff" localSheetId="3" hidden="1">{"DetallexDep",#N/A,FALSE,"Giovanna (x DEPT)"}</definedName>
    <definedName name="fffff" localSheetId="8" hidden="1">{"DetallexDep",#N/A,FALSE,"Giovanna (x DEPT)"}</definedName>
    <definedName name="fffff" hidden="1">{"DetallexDep",#N/A,FALSE,"Giovanna (x DEPT)"}</definedName>
    <definedName name="ffhhuu" localSheetId="9" hidden="1">{"Reais 99 MKT",#N/A,TRUE,"MKT";"Reais 99 BUSS",#N/A,TRUE,"BusOper";"Reais 99 TECH",#N/A,TRUE,"Tech";"Reais 99 LOCAL",#N/A,TRUE,"LocalProg";"Reais 99 GA",#N/A,TRUE,"G&amp;A";"Reais 99 CONSOL",#N/A,TRUE,"Consolidate"}</definedName>
    <definedName name="ffhhuu" localSheetId="3" hidden="1">{"Reais 99 MKT",#N/A,TRUE,"MKT";"Reais 99 BUSS",#N/A,TRUE,"BusOper";"Reais 99 TECH",#N/A,TRUE,"Tech";"Reais 99 LOCAL",#N/A,TRUE,"LocalProg";"Reais 99 GA",#N/A,TRUE,"G&amp;A";"Reais 99 CONSOL",#N/A,TRUE,"Consolidate"}</definedName>
    <definedName name="ffhhuu" localSheetId="8" hidden="1">{"Reais 99 MKT",#N/A,TRUE,"MKT";"Reais 99 BUSS",#N/A,TRUE,"BusOper";"Reais 99 TECH",#N/A,TRUE,"Tech";"Reais 99 LOCAL",#N/A,TRUE,"LocalProg";"Reais 99 GA",#N/A,TRUE,"G&amp;A";"Reais 99 CONSOL",#N/A,TRUE,"Consolidate"}</definedName>
    <definedName name="ffhhuu" hidden="1">{"Reais 99 MKT",#N/A,TRUE,"MKT";"Reais 99 BUSS",#N/A,TRUE,"BusOper";"Reais 99 TECH",#N/A,TRUE,"Tech";"Reais 99 LOCAL",#N/A,TRUE,"LocalProg";"Reais 99 GA",#N/A,TRUE,"G&amp;A";"Reais 99 CONSOL",#N/A,TRUE,"Consolidate"}</definedName>
    <definedName name="fgfghtfhjgh" localSheetId="9" hidden="1">{#N/A,#N/A,FALSE,"CONTROLE"}</definedName>
    <definedName name="fgfghtfhjgh" localSheetId="3" hidden="1">{#N/A,#N/A,FALSE,"CONTROLE"}</definedName>
    <definedName name="fgfghtfhjgh" localSheetId="8" hidden="1">{#N/A,#N/A,FALSE,"CONTROLE"}</definedName>
    <definedName name="fgfghtfhjgh" hidden="1">{#N/A,#N/A,FALSE,"CONTROLE"}</definedName>
    <definedName name="fggdfgd" localSheetId="9" hidden="1">{"TotalGeralDespesasPorArea",#N/A,FALSE,"VinculosAccessEfetivo"}</definedName>
    <definedName name="fggdfgd" localSheetId="3" hidden="1">{"TotalGeralDespesasPorArea",#N/A,FALSE,"VinculosAccessEfetivo"}</definedName>
    <definedName name="fggdfgd" localSheetId="8" hidden="1">{"TotalGeralDespesasPorArea",#N/A,FALSE,"VinculosAccessEfetivo"}</definedName>
    <definedName name="fggdfgd" hidden="1">{"TotalGeralDespesasPorArea",#N/A,FALSE,"VinculosAccessEfetivo"}</definedName>
    <definedName name="fgh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fgh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fgh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fgh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fghfgh" localSheetId="9" hidden="1">{#N/A,#N/A,FALSE,"CONTROLE"}</definedName>
    <definedName name="fghfgh" localSheetId="3" hidden="1">{#N/A,#N/A,FALSE,"CONTROLE"}</definedName>
    <definedName name="fghfgh" localSheetId="8" hidden="1">{#N/A,#N/A,FALSE,"CONTROLE"}</definedName>
    <definedName name="fghfgh" hidden="1">{#N/A,#N/A,FALSE,"CONTROLE"}</definedName>
    <definedName name="fghg" localSheetId="9" hidden="1">{#N/A,#N/A,FALSE,"CONTROLE"}</definedName>
    <definedName name="fghg" localSheetId="3" hidden="1">{#N/A,#N/A,FALSE,"CONTROLE"}</definedName>
    <definedName name="fghg" localSheetId="8" hidden="1">{#N/A,#N/A,FALSE,"CONTROLE"}</definedName>
    <definedName name="fghg" hidden="1">{#N/A,#N/A,FALSE,"CONTROLE"}</definedName>
    <definedName name="fgjdhg" localSheetId="9" hidden="1">{#N/A,#N/A,FALSE,"CONTROLE"}</definedName>
    <definedName name="fgjdhg" localSheetId="3" hidden="1">{#N/A,#N/A,FALSE,"CONTROLE"}</definedName>
    <definedName name="fgjdhg" localSheetId="8" hidden="1">{#N/A,#N/A,FALSE,"CONTROLE"}</definedName>
    <definedName name="fgjdhg" hidden="1">{#N/A,#N/A,FALSE,"CONTROLE"}</definedName>
    <definedName name="FIGURA">"Objeto 2"</definedName>
    <definedName name="fjdkcx" localSheetId="9" hidden="1">{"'Resumo Formação'!$A$1:$N$34"}</definedName>
    <definedName name="fjdkcx" localSheetId="3" hidden="1">{"'Resumo Formação'!$A$1:$N$34"}</definedName>
    <definedName name="fjdkcx" localSheetId="8" hidden="1">{"'Resumo Formação'!$A$1:$N$34"}</definedName>
    <definedName name="fjdkcx" hidden="1">{"'Resumo Formação'!$A$1:$N$34"}</definedName>
    <definedName name="fnfnfnfnfnf" localSheetId="9" hidden="1">{"'Resumo Formação'!$A$1:$N$34"}</definedName>
    <definedName name="fnfnfnfnfnf" localSheetId="3" hidden="1">{"'Resumo Formação'!$A$1:$N$34"}</definedName>
    <definedName name="fnfnfnfnfnf" localSheetId="8" hidden="1">{"'Resumo Formação'!$A$1:$N$34"}</definedName>
    <definedName name="fnfnfnfnfnf" hidden="1">{"'Resumo Formação'!$A$1:$N$34"}</definedName>
    <definedName name="Foreign_Exchange_Contracts">#REF!</definedName>
    <definedName name="Format" localSheetId="9">#REF!</definedName>
    <definedName name="Format" localSheetId="3">#REF!</definedName>
    <definedName name="Format" localSheetId="8">#REF!</definedName>
    <definedName name="Format">#REF!</definedName>
    <definedName name="fornecimento" localSheetId="9" hidden="1">{#N/A,#N/A,FALSE,"CONTROLE"}</definedName>
    <definedName name="fornecimento" localSheetId="3" hidden="1">{#N/A,#N/A,FALSE,"CONTROLE"}</definedName>
    <definedName name="fornecimento" localSheetId="8" hidden="1">{#N/A,#N/A,FALSE,"CONTROLE"}</definedName>
    <definedName name="fornecimento" hidden="1">{#N/A,#N/A,FALSE,"CONTROLE"}</definedName>
    <definedName name="frdesw" localSheetId="9" hidden="1">{"'Resumo Formação'!$A$1:$N$34"}</definedName>
    <definedName name="frdesw" localSheetId="3" hidden="1">{"'Resumo Formação'!$A$1:$N$34"}</definedName>
    <definedName name="frdesw" localSheetId="8" hidden="1">{"'Resumo Formação'!$A$1:$N$34"}</definedName>
    <definedName name="frdesw" hidden="1">{"'Resumo Formação'!$A$1:$N$34"}</definedName>
    <definedName name="FREDDY" localSheetId="9" hidden="1">{#N/A,#N/A,FALSE,"MAY96 2260";#N/A,#N/A,FALSE,"system reclass";#N/A,#N/A,FALSE,"Items with no project number"}</definedName>
    <definedName name="FREDDY" localSheetId="3" hidden="1">{#N/A,#N/A,FALSE,"MAY96 2260";#N/A,#N/A,FALSE,"system reclass";#N/A,#N/A,FALSE,"Items with no project number"}</definedName>
    <definedName name="FREDDY" localSheetId="8" hidden="1">{#N/A,#N/A,FALSE,"MAY96 2260";#N/A,#N/A,FALSE,"system reclass";#N/A,#N/A,FALSE,"Items with no project number"}</definedName>
    <definedName name="FREDDY" hidden="1">{#N/A,#N/A,FALSE,"MAY96 2260";#N/A,#N/A,FALSE,"system reclass";#N/A,#N/A,FALSE,"Items with no project number"}</definedName>
    <definedName name="frr" localSheetId="9" hidden="1">{#N/A,#N/A,FALSE,"CONTROLE"}</definedName>
    <definedName name="frr" localSheetId="3" hidden="1">{#N/A,#N/A,FALSE,"CONTROLE"}</definedName>
    <definedName name="frr" localSheetId="8" hidden="1">{#N/A,#N/A,FALSE,"CONTROLE"}</definedName>
    <definedName name="frr" hidden="1">{#N/A,#N/A,FALSE,"CONTROLE"}</definedName>
    <definedName name="frwea" localSheetId="9" hidden="1">{#N/A,#N/A,FALSE,"CONTROLE";#N/A,#N/A,FALSE,"CONTROLE"}</definedName>
    <definedName name="frwea" localSheetId="3" hidden="1">{#N/A,#N/A,FALSE,"CONTROLE";#N/A,#N/A,FALSE,"CONTROLE"}</definedName>
    <definedName name="frwea" localSheetId="8" hidden="1">{#N/A,#N/A,FALSE,"CONTROLE";#N/A,#N/A,FALSE,"CONTROLE"}</definedName>
    <definedName name="frwea" hidden="1">{#N/A,#N/A,FALSE,"CONTROLE";#N/A,#N/A,FALSE,"CONTROLE"}</definedName>
    <definedName name="ftgyhuj" localSheetId="9" hidden="1">{"'Resumo Formação'!$A$1:$N$34"}</definedName>
    <definedName name="ftgyhuj" localSheetId="3" hidden="1">{"'Resumo Formação'!$A$1:$N$34"}</definedName>
    <definedName name="ftgyhuj" localSheetId="8" hidden="1">{"'Resumo Formação'!$A$1:$N$34"}</definedName>
    <definedName name="ftgyhuj" hidden="1">{"'Resumo Formação'!$A$1:$N$34"}</definedName>
    <definedName name="fulana" localSheetId="9">#REF!:_L4800C5</definedName>
    <definedName name="fulana" localSheetId="3">#REF!:_L4800C5</definedName>
    <definedName name="fulana" localSheetId="12">#REF!:_L4800C5</definedName>
    <definedName name="fulana" localSheetId="11">#REF!:_L4800C5</definedName>
    <definedName name="fulana" localSheetId="8">#REF!:_L4800C5</definedName>
    <definedName name="fulana">#REF!:_L4800C5</definedName>
    <definedName name="futuro" localSheetId="9">#REF!</definedName>
    <definedName name="futuro" localSheetId="3">#REF!</definedName>
    <definedName name="futuro" localSheetId="8">#REF!</definedName>
    <definedName name="futuro">#REF!</definedName>
    <definedName name="fvfffffffffffffffffffff" localSheetId="9" hidden="1">{"'Resumo Formação'!$A$1:$N$34"}</definedName>
    <definedName name="fvfffffffffffffffffffff" localSheetId="3" hidden="1">{"'Resumo Formação'!$A$1:$N$34"}</definedName>
    <definedName name="fvfffffffffffffffffffff" localSheetId="8" hidden="1">{"'Resumo Formação'!$A$1:$N$34"}</definedName>
    <definedName name="fvfffffffffffffffffffff" hidden="1">{"'Resumo Formação'!$A$1:$N$34"}</definedName>
    <definedName name="fx" localSheetId="9" hidden="1">{#N/A,#N/A,FALSE,"ENERGIA";#N/A,#N/A,FALSE,"PERDIDAS";#N/A,#N/A,FALSE,"CLIENTES";#N/A,#N/A,FALSE,"ESTADO";#N/A,#N/A,FALSE,"TECNICA"}</definedName>
    <definedName name="fx" localSheetId="3" hidden="1">{#N/A,#N/A,FALSE,"ENERGIA";#N/A,#N/A,FALSE,"PERDIDAS";#N/A,#N/A,FALSE,"CLIENTES";#N/A,#N/A,FALSE,"ESTADO";#N/A,#N/A,FALSE,"TECNICA"}</definedName>
    <definedName name="fx" localSheetId="8" hidden="1">{#N/A,#N/A,FALSE,"ENERGIA";#N/A,#N/A,FALSE,"PERDIDAS";#N/A,#N/A,FALSE,"CLIENTES";#N/A,#N/A,FALSE,"ESTADO";#N/A,#N/A,FALSE,"TECNICA"}</definedName>
    <definedName name="fx" hidden="1">{#N/A,#N/A,FALSE,"ENERGIA";#N/A,#N/A,FALSE,"PERDIDAS";#N/A,#N/A,FALSE,"CLIENTES";#N/A,#N/A,FALSE,"ESTADO";#N/A,#N/A,FALSE,"TECNICA"}</definedName>
    <definedName name="g">#REF!</definedName>
    <definedName name="ga" localSheetId="9">#REF!:_L4800C5</definedName>
    <definedName name="ga" localSheetId="3">#REF!:_L4800C5</definedName>
    <definedName name="ga" localSheetId="12">#REF!:_L4800C5</definedName>
    <definedName name="ga" localSheetId="11">#REF!:_L4800C5</definedName>
    <definedName name="ga" localSheetId="8">#REF!:_L4800C5</definedName>
    <definedName name="ga">#REF!:_L4800C5</definedName>
    <definedName name="ger" localSheetId="9" hidden="1">{#N/A,#N/A,FALSE,"CONTROLE"}</definedName>
    <definedName name="ger" localSheetId="3" hidden="1">{#N/A,#N/A,FALSE,"CONTROLE"}</definedName>
    <definedName name="ger" localSheetId="8" hidden="1">{#N/A,#N/A,FALSE,"CONTROLE"}</definedName>
    <definedName name="ger" hidden="1">{#N/A,#N/A,FALSE,"CONTROLE"}</definedName>
    <definedName name="Gera_Hold2003" localSheetId="9" hidden="1">{#N/A,#N/A,FALSE,"CONTROLE"}</definedName>
    <definedName name="Gera_Hold2003" localSheetId="3" hidden="1">{#N/A,#N/A,FALSE,"CONTROLE"}</definedName>
    <definedName name="Gera_Hold2003" localSheetId="8" hidden="1">{#N/A,#N/A,FALSE,"CONTROLE"}</definedName>
    <definedName name="Gera_Hold2003" hidden="1">{#N/A,#N/A,FALSE,"CONTROLE"}</definedName>
    <definedName name="GERAÇÃO">#REF!</definedName>
    <definedName name="gerencial" localSheetId="9" hidden="1">{#N/A,#N/A,FALSE,"CONTROLE"}</definedName>
    <definedName name="gerencial" localSheetId="3" hidden="1">{#N/A,#N/A,FALSE,"CONTROLE"}</definedName>
    <definedName name="gerencial" localSheetId="8" hidden="1">{#N/A,#N/A,FALSE,"CONTROLE"}</definedName>
    <definedName name="gerencial" hidden="1">{#N/A,#N/A,FALSE,"CONTROLE"}</definedName>
    <definedName name="gfgf" localSheetId="9" hidden="1">{"'Resumo Formação'!$A$1:$N$34"}</definedName>
    <definedName name="gfgf" localSheetId="3" hidden="1">{"'Resumo Formação'!$A$1:$N$34"}</definedName>
    <definedName name="gfgf" localSheetId="8" hidden="1">{"'Resumo Formação'!$A$1:$N$34"}</definedName>
    <definedName name="gfgf" hidden="1">{"'Resumo Formação'!$A$1:$N$34"}</definedName>
    <definedName name="gfhj" localSheetId="9" hidden="1">{#N/A,#N/A,FALSE,"CONTROLE"}</definedName>
    <definedName name="gfhj" localSheetId="3" hidden="1">{#N/A,#N/A,FALSE,"CONTROLE"}</definedName>
    <definedName name="gfhj" localSheetId="8" hidden="1">{#N/A,#N/A,FALSE,"CONTROLE"}</definedName>
    <definedName name="gfhj" hidden="1">{#N/A,#N/A,FALSE,"CONTROLE"}</definedName>
    <definedName name="gg" localSheetId="9" hidden="1">{"TotalGeralDespesasPorArea",#N/A,FALSE,"VinculosAccessEfetivo"}</definedName>
    <definedName name="gg" localSheetId="3" hidden="1">{"TotalGeralDespesasPorArea",#N/A,FALSE,"VinculosAccessEfetivo"}</definedName>
    <definedName name="gg" localSheetId="8" hidden="1">{"TotalGeralDespesasPorArea",#N/A,FALSE,"VinculosAccessEfetivo"}</definedName>
    <definedName name="gg" hidden="1">{"TotalGeralDespesasPorArea",#N/A,FALSE,"VinculosAccessEfetivo"}</definedName>
    <definedName name="gghbf" localSheetId="9" hidden="1">{"MDE",#N/A,FALSE,"S-MDE"}</definedName>
    <definedName name="gghbf" localSheetId="3" hidden="1">{"MDE",#N/A,FALSE,"S-MDE"}</definedName>
    <definedName name="gghbf" localSheetId="8" hidden="1">{"MDE",#N/A,FALSE,"S-MDE"}</definedName>
    <definedName name="gghbf" hidden="1">{"MDE",#N/A,FALSE,"S-MDE"}</definedName>
    <definedName name="gghjr" hidden="1">#REF!</definedName>
    <definedName name="ghfgh" localSheetId="9" hidden="1">{#N/A,#N/A,FALSE,"CONTROLE";#N/A,#N/A,FALSE,"CONTROLE"}</definedName>
    <definedName name="ghfgh" localSheetId="3" hidden="1">{#N/A,#N/A,FALSE,"CONTROLE";#N/A,#N/A,FALSE,"CONTROLE"}</definedName>
    <definedName name="ghfgh" localSheetId="8" hidden="1">{#N/A,#N/A,FALSE,"CONTROLE";#N/A,#N/A,FALSE,"CONTROLE"}</definedName>
    <definedName name="ghfgh" hidden="1">{#N/A,#N/A,FALSE,"CONTROLE";#N/A,#N/A,FALSE,"CONTROLE"}</definedName>
    <definedName name="ghfnb" localSheetId="9" hidden="1">{#N/A,#N/A,FALSE,"CONTROLE"}</definedName>
    <definedName name="ghfnb" localSheetId="3" hidden="1">{#N/A,#N/A,FALSE,"CONTROLE"}</definedName>
    <definedName name="ghfnb" localSheetId="8" hidden="1">{#N/A,#N/A,FALSE,"CONTROLE"}</definedName>
    <definedName name="ghfnb" hidden="1">{#N/A,#N/A,FALSE,"CONTROLE"}</definedName>
    <definedName name="ghgth" localSheetId="9" hidden="1">#REF!</definedName>
    <definedName name="ghgth" localSheetId="3" hidden="1">#REF!</definedName>
    <definedName name="ghgth" localSheetId="8" hidden="1">#REF!</definedName>
    <definedName name="ghgth" hidden="1">#REF!</definedName>
    <definedName name="GHJK" localSheetId="9" hidden="1">{"'Resumo Formação'!$A$1:$N$34"}</definedName>
    <definedName name="GHJK" localSheetId="3" hidden="1">{"'Resumo Formação'!$A$1:$N$34"}</definedName>
    <definedName name="GHJK" localSheetId="8" hidden="1">{"'Resumo Formação'!$A$1:$N$34"}</definedName>
    <definedName name="GHJK" hidden="1">{"'Resumo Formação'!$A$1:$N$34"}</definedName>
    <definedName name="gjhyd" localSheetId="9" hidden="1">{#N/A,#N/A,FALSE,"CONTROLE"}</definedName>
    <definedName name="gjhyd" localSheetId="3" hidden="1">{#N/A,#N/A,FALSE,"CONTROLE"}</definedName>
    <definedName name="gjhyd" localSheetId="8" hidden="1">{#N/A,#N/A,FALSE,"CONTROLE"}</definedName>
    <definedName name="gjhyd" hidden="1">{#N/A,#N/A,FALSE,"CONTROLE"}</definedName>
    <definedName name="gjyu" localSheetId="9" hidden="1">{#N/A,#N/A,FALSE,"CONTROLE"}</definedName>
    <definedName name="gjyu" localSheetId="3" hidden="1">{#N/A,#N/A,FALSE,"CONTROLE"}</definedName>
    <definedName name="gjyu" localSheetId="8" hidden="1">{#N/A,#N/A,FALSE,"CONTROLE"}</definedName>
    <definedName name="gjyu" hidden="1">{#N/A,#N/A,FALSE,"CONTROLE"}</definedName>
    <definedName name="gkjf" localSheetId="9" hidden="1">{#N/A,#N/A,FALSE,"CONTROLE"}</definedName>
    <definedName name="gkjf" localSheetId="3" hidden="1">{#N/A,#N/A,FALSE,"CONTROLE"}</definedName>
    <definedName name="gkjf" localSheetId="8" hidden="1">{#N/A,#N/A,FALSE,"CONTROLE"}</definedName>
    <definedName name="gkjf" hidden="1">{#N/A,#N/A,FALSE,"CONTROLE"}</definedName>
    <definedName name="gklgjljg" localSheetId="9" hidden="1">{#N/A,#N/A,FALSE,"CONTROLE";#N/A,#N/A,FALSE,"CONTROLE"}</definedName>
    <definedName name="gklgjljg" localSheetId="3" hidden="1">{#N/A,#N/A,FALSE,"CONTROLE";#N/A,#N/A,FALSE,"CONTROLE"}</definedName>
    <definedName name="gklgjljg" localSheetId="8" hidden="1">{#N/A,#N/A,FALSE,"CONTROLE";#N/A,#N/A,FALSE,"CONTROLE"}</definedName>
    <definedName name="gklgjljg" hidden="1">{#N/A,#N/A,FALSE,"CONTROLE";#N/A,#N/A,FALSE,"CONTROLE"}</definedName>
    <definedName name="Grafico" localSheetId="9" hidden="1">{#N/A,#N/A,FALSE,"CONTROLE"}</definedName>
    <definedName name="Grafico" localSheetId="3" hidden="1">{#N/A,#N/A,FALSE,"CONTROLE"}</definedName>
    <definedName name="Grafico" localSheetId="8" hidden="1">{#N/A,#N/A,FALSE,"CONTROLE"}</definedName>
    <definedName name="Grafico" hidden="1">{#N/A,#N/A,FALSE,"CONTROLE"}</definedName>
    <definedName name="grecia">#REF!</definedName>
    <definedName name="gredfvc" localSheetId="9" hidden="1">{"'Resumo Formação'!$A$1:$N$34"}</definedName>
    <definedName name="gredfvc" localSheetId="3" hidden="1">{"'Resumo Formação'!$A$1:$N$34"}</definedName>
    <definedName name="gredfvc" localSheetId="8" hidden="1">{"'Resumo Formação'!$A$1:$N$34"}</definedName>
    <definedName name="gredfvc" hidden="1">{"'Resumo Formação'!$A$1:$N$34"}</definedName>
    <definedName name="GrpAcct1" hidden="1">"5410"</definedName>
    <definedName name="GrpLevel" hidden="1">2</definedName>
    <definedName name="gtre" localSheetId="9" hidden="1">{"USGV",#N/A,FALSE,"S-USGV"}</definedName>
    <definedName name="gtre" localSheetId="3" hidden="1">{"USGV",#N/A,FALSE,"S-USGV"}</definedName>
    <definedName name="gtre" localSheetId="8" hidden="1">{"USGV",#N/A,FALSE,"S-USGV"}</definedName>
    <definedName name="gtre" hidden="1">{"USGV",#N/A,FALSE,"S-USGV"}</definedName>
    <definedName name="gvy" localSheetId="9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gvy" localSheetId="3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gvy" localSheetId="8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gvy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gwrsdfgvc" localSheetId="9" hidden="1">{"'Resumo Formação'!$A$1:$N$34"}</definedName>
    <definedName name="gwrsdfgvc" localSheetId="3" hidden="1">{"'Resumo Formação'!$A$1:$N$34"}</definedName>
    <definedName name="gwrsdfgvc" localSheetId="8" hidden="1">{"'Resumo Formação'!$A$1:$N$34"}</definedName>
    <definedName name="gwrsdfgvc" hidden="1">{"'Resumo Formação'!$A$1:$N$34"}</definedName>
    <definedName name="h" localSheetId="9" hidden="1">{#N/A,#N/A,FALSE,"CONTROLE";#N/A,#N/A,FALSE,"CONTROLE"}</definedName>
    <definedName name="h" localSheetId="3" hidden="1">{#N/A,#N/A,FALSE,"CONTROLE";#N/A,#N/A,FALSE,"CONTROLE"}</definedName>
    <definedName name="h" localSheetId="8" hidden="1">{#N/A,#N/A,FALSE,"CONTROLE";#N/A,#N/A,FALSE,"CONTROLE"}</definedName>
    <definedName name="h" hidden="1">{#N/A,#N/A,FALSE,"CONTROLE";#N/A,#N/A,FALSE,"CONTROLE"}</definedName>
    <definedName name="HD" localSheetId="9" hidden="1">#REF!</definedName>
    <definedName name="HD" localSheetId="3" hidden="1">#REF!</definedName>
    <definedName name="HD" localSheetId="8" hidden="1">#REF!</definedName>
    <definedName name="HD" hidden="1">#REF!</definedName>
    <definedName name="Header" localSheetId="3">#REF!</definedName>
    <definedName name="Header" localSheetId="8">#REF!</definedName>
    <definedName name="Header">#REF!</definedName>
    <definedName name="hector" localSheetId="9" hidden="1">{#N/A,#N/A,FALSE,"1321";#N/A,#N/A,FALSE,"1324";#N/A,#N/A,FALSE,"1333";#N/A,#N/A,FALSE,"1371"}</definedName>
    <definedName name="hector" localSheetId="3" hidden="1">{#N/A,#N/A,FALSE,"1321";#N/A,#N/A,FALSE,"1324";#N/A,#N/A,FALSE,"1333";#N/A,#N/A,FALSE,"1371"}</definedName>
    <definedName name="hector" localSheetId="8" hidden="1">{#N/A,#N/A,FALSE,"1321";#N/A,#N/A,FALSE,"1324";#N/A,#N/A,FALSE,"1333";#N/A,#N/A,FALSE,"1371"}</definedName>
    <definedName name="hector" hidden="1">{#N/A,#N/A,FALSE,"1321";#N/A,#N/A,FALSE,"1324";#N/A,#N/A,FALSE,"1333";#N/A,#N/A,FALSE,"1371"}</definedName>
    <definedName name="hg" localSheetId="9" hidden="1">{"'Resumo Formação'!$A$1:$N$34"}</definedName>
    <definedName name="hg" localSheetId="3" hidden="1">{"'Resumo Formação'!$A$1:$N$34"}</definedName>
    <definedName name="hg" localSheetId="8" hidden="1">{"'Resumo Formação'!$A$1:$N$34"}</definedName>
    <definedName name="hg" hidden="1">{"'Resumo Formação'!$A$1:$N$34"}</definedName>
    <definedName name="hgdghfgh" localSheetId="9" hidden="1">{#N/A,#N/A,FALSE,"CONTROLE"}</definedName>
    <definedName name="hgdghfgh" localSheetId="3" hidden="1">{#N/A,#N/A,FALSE,"CONTROLE"}</definedName>
    <definedName name="hgdghfgh" localSheetId="8" hidden="1">{#N/A,#N/A,FALSE,"CONTROLE"}</definedName>
    <definedName name="hgdghfgh" hidden="1">{#N/A,#N/A,FALSE,"CONTROLE"}</definedName>
    <definedName name="hgdjhgjhgj" localSheetId="9" hidden="1">{#N/A,#N/A,FALSE,"CONTROLE"}</definedName>
    <definedName name="hgdjhgjhgj" localSheetId="3" hidden="1">{#N/A,#N/A,FALSE,"CONTROLE"}</definedName>
    <definedName name="hgdjhgjhgj" localSheetId="8" hidden="1">{#N/A,#N/A,FALSE,"CONTROLE"}</definedName>
    <definedName name="hgdjhgjhgj" hidden="1">{#N/A,#N/A,FALSE,"CONTROLE"}</definedName>
    <definedName name="hgf" localSheetId="9" hidden="1">{#N/A,#N/A,FALSE,"CONTROLE";#N/A,#N/A,FALSE,"CONTROLE"}</definedName>
    <definedName name="hgf" localSheetId="3" hidden="1">{#N/A,#N/A,FALSE,"CONTROLE";#N/A,#N/A,FALSE,"CONTROLE"}</definedName>
    <definedName name="hgf" localSheetId="8" hidden="1">{#N/A,#N/A,FALSE,"CONTROLE";#N/A,#N/A,FALSE,"CONTROLE"}</definedName>
    <definedName name="hgf" hidden="1">{#N/A,#N/A,FALSE,"CONTROLE";#N/A,#N/A,FALSE,"CONTROLE"}</definedName>
    <definedName name="hghjhhgj" localSheetId="9" hidden="1">{#N/A,#N/A,FALSE,"CONTROLE";#N/A,#N/A,FALSE,"CONTROLE"}</definedName>
    <definedName name="hghjhhgj" localSheetId="3" hidden="1">{#N/A,#N/A,FALSE,"CONTROLE";#N/A,#N/A,FALSE,"CONTROLE"}</definedName>
    <definedName name="hghjhhgj" localSheetId="8" hidden="1">{#N/A,#N/A,FALSE,"CONTROLE";#N/A,#N/A,FALSE,"CONTROLE"}</definedName>
    <definedName name="hghjhhgj" hidden="1">{#N/A,#N/A,FALSE,"CONTROLE";#N/A,#N/A,FALSE,"CONTROLE"}</definedName>
    <definedName name="hgsh" localSheetId="9" hidden="1">{#N/A,#N/A,FALSE,"CONTROLE";#N/A,#N/A,FALSE,"CONTROLE"}</definedName>
    <definedName name="hgsh" localSheetId="3" hidden="1">{#N/A,#N/A,FALSE,"CONTROLE";#N/A,#N/A,FALSE,"CONTROLE"}</definedName>
    <definedName name="hgsh" localSheetId="8" hidden="1">{#N/A,#N/A,FALSE,"CONTROLE";#N/A,#N/A,FALSE,"CONTROLE"}</definedName>
    <definedName name="hgsh" hidden="1">{#N/A,#N/A,FALSE,"CONTROLE";#N/A,#N/A,FALSE,"CONTROLE"}</definedName>
    <definedName name="hh">#REF!</definedName>
    <definedName name="hhh" localSheetId="9" hidden="1">{#N/A,#N/A,FALSE,"CONTROLE";#N/A,#N/A,FALSE,"CONTROLE"}</definedName>
    <definedName name="hhh" localSheetId="3" hidden="1">{#N/A,#N/A,FALSE,"CONTROLE";#N/A,#N/A,FALSE,"CONTROLE"}</definedName>
    <definedName name="hhh" localSheetId="8" hidden="1">{#N/A,#N/A,FALSE,"CONTROLE";#N/A,#N/A,FALSE,"CONTROLE"}</definedName>
    <definedName name="hhh" hidden="1">{#N/A,#N/A,FALSE,"CONTROLE";#N/A,#N/A,FALSE,"CONTROLE"}</definedName>
    <definedName name="hhhh" localSheetId="9" hidden="1">{"CAPA",#N/A,FALSE,"CAPA"}</definedName>
    <definedName name="hhhh" localSheetId="3" hidden="1">{"CAPA",#N/A,FALSE,"CAPA"}</definedName>
    <definedName name="hhhh" localSheetId="8" hidden="1">{"CAPA",#N/A,FALSE,"CAPA"}</definedName>
    <definedName name="hhhh" hidden="1">{"CAPA",#N/A,FALSE,"CAPA"}</definedName>
    <definedName name="hhhhh" localSheetId="9" hidden="1">{#N/A,#N/A,FALSE,"CONTROLE"}</definedName>
    <definedName name="hhhhh" localSheetId="3" hidden="1">{#N/A,#N/A,FALSE,"CONTROLE"}</definedName>
    <definedName name="hhhhh" localSheetId="8" hidden="1">{#N/A,#N/A,FALSE,"CONTROLE"}</definedName>
    <definedName name="hhhhh" hidden="1">{#N/A,#N/A,FALSE,"CONTROLE"}</definedName>
    <definedName name="hhhhhhhh" localSheetId="9" hidden="1">{#N/A,#N/A,FALSE,"CONTROLE"}</definedName>
    <definedName name="hhhhhhhh" localSheetId="3" hidden="1">{#N/A,#N/A,FALSE,"CONTROLE"}</definedName>
    <definedName name="hhhhhhhh" localSheetId="8" hidden="1">{#N/A,#N/A,FALSE,"CONTROLE"}</definedName>
    <definedName name="hhhhhhhh" hidden="1">{#N/A,#N/A,FALSE,"CONTROLE"}</definedName>
    <definedName name="hhhhhhhhh" localSheetId="9" hidden="1">{#N/A,#N/A,FALSE,"CONTROLE"}</definedName>
    <definedName name="hhhhhhhhh" localSheetId="3" hidden="1">{#N/A,#N/A,FALSE,"CONTROLE"}</definedName>
    <definedName name="hhhhhhhhh" localSheetId="8" hidden="1">{#N/A,#N/A,FALSE,"CONTROLE"}</definedName>
    <definedName name="hhhhhhhhh" hidden="1">{#N/A,#N/A,FALSE,"CONTROLE"}</definedName>
    <definedName name="hhkkl" localSheetId="9" hidden="1">{"CAPA",#N/A,FALSE,"CAPA"}</definedName>
    <definedName name="hhkkl" localSheetId="3" hidden="1">{"CAPA",#N/A,FALSE,"CAPA"}</definedName>
    <definedName name="hhkkl" localSheetId="8" hidden="1">{"CAPA",#N/A,FALSE,"CAPA"}</definedName>
    <definedName name="hhkkl" hidden="1">{"CAPA",#N/A,FALSE,"CAPA"}</definedName>
    <definedName name="HiddenRows" localSheetId="9" hidden="1">#REF!</definedName>
    <definedName name="HiddenRows" localSheetId="3" hidden="1">#REF!</definedName>
    <definedName name="HiddenRows" localSheetId="8" hidden="1">#REF!</definedName>
    <definedName name="HiddenRows" hidden="1">#REF!</definedName>
    <definedName name="HighlightDiff">#REF!</definedName>
    <definedName name="hjawt" localSheetId="9" hidden="1">{#N/A,#N/A,FALSE,"CONTROLE"}</definedName>
    <definedName name="hjawt" localSheetId="3" hidden="1">{#N/A,#N/A,FALSE,"CONTROLE"}</definedName>
    <definedName name="hjawt" localSheetId="8" hidden="1">{#N/A,#N/A,FALSE,"CONTROLE"}</definedName>
    <definedName name="hjawt" hidden="1">{#N/A,#N/A,FALSE,"CONTROLE"}</definedName>
    <definedName name="hjfg" localSheetId="9" hidden="1">{#N/A,#N/A,FALSE,"S-USGV";#N/A,#N/A,FALSE,"S-MDE";#N/A,#N/A,FALSE,"S-BELGO";#N/A,#N/A,FALSE,"CAPA"}</definedName>
    <definedName name="hjfg" localSheetId="3" hidden="1">{#N/A,#N/A,FALSE,"S-USGV";#N/A,#N/A,FALSE,"S-MDE";#N/A,#N/A,FALSE,"S-BELGO";#N/A,#N/A,FALSE,"CAPA"}</definedName>
    <definedName name="hjfg" localSheetId="8" hidden="1">{#N/A,#N/A,FALSE,"S-USGV";#N/A,#N/A,FALSE,"S-MDE";#N/A,#N/A,FALSE,"S-BELGO";#N/A,#N/A,FALSE,"CAPA"}</definedName>
    <definedName name="hjfg" hidden="1">{#N/A,#N/A,FALSE,"S-USGV";#N/A,#N/A,FALSE,"S-MDE";#N/A,#N/A,FALSE,"S-BELGO";#N/A,#N/A,FALSE,"CAPA"}</definedName>
    <definedName name="hjg" localSheetId="9" hidden="1">#REF!</definedName>
    <definedName name="hjg" localSheetId="3" hidden="1">#REF!</definedName>
    <definedName name="hjg" localSheetId="8" hidden="1">#REF!</definedName>
    <definedName name="hjg" hidden="1">#REF!</definedName>
    <definedName name="HJIOP" localSheetId="9" hidden="1">{#N/A,#N/A,FALSE,"ENERGIA";#N/A,#N/A,FALSE,"PERDIDAS";#N/A,#N/A,FALSE,"CLIENTES";#N/A,#N/A,FALSE,"ESTADO";#N/A,#N/A,FALSE,"TECNICA"}</definedName>
    <definedName name="HJIOP" localSheetId="3" hidden="1">{#N/A,#N/A,FALSE,"ENERGIA";#N/A,#N/A,FALSE,"PERDIDAS";#N/A,#N/A,FALSE,"CLIENTES";#N/A,#N/A,FALSE,"ESTADO";#N/A,#N/A,FALSE,"TECNICA"}</definedName>
    <definedName name="HJIOP" localSheetId="8" hidden="1">{#N/A,#N/A,FALSE,"ENERGIA";#N/A,#N/A,FALSE,"PERDIDAS";#N/A,#N/A,FALSE,"CLIENTES";#N/A,#N/A,FALSE,"ESTADO";#N/A,#N/A,FALSE,"TECNICA"}</definedName>
    <definedName name="HJIOP" hidden="1">{#N/A,#N/A,FALSE,"ENERGIA";#N/A,#N/A,FALSE,"PERDIDAS";#N/A,#N/A,FALSE,"CLIENTES";#N/A,#N/A,FALSE,"ESTADO";#N/A,#N/A,FALSE,"TECNICA"}</definedName>
    <definedName name="hjk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hjk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hjk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hjk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hlkgjj" localSheetId="9" hidden="1">{#N/A,#N/A,FALSE,"CONTROLE"}</definedName>
    <definedName name="hlkgjj" localSheetId="3" hidden="1">{#N/A,#N/A,FALSE,"CONTROLE"}</definedName>
    <definedName name="hlkgjj" localSheetId="8" hidden="1">{#N/A,#N/A,FALSE,"CONTROLE"}</definedName>
    <definedName name="hlkgjj" hidden="1">{#N/A,#N/A,FALSE,"CONTROLE"}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Aggregate" hidden="1">#REF!</definedName>
    <definedName name="hn.CompanyInfo" hidden="1">#REF!</definedName>
    <definedName name="hn.CompanyName" hidden="1">#REF!</definedName>
    <definedName name="hn.CompanyUCN" hidden="1">#REF!</definedName>
    <definedName name="hn.ConvertVal1" hidden="1">#REF!</definedName>
    <definedName name="hn.ConvertZero1" localSheetId="9" hidden="1">#REF!,#REF!,#REF!,#REF!,#REF!,#REF!,#REF!,#REF!,#REF!,#REF!</definedName>
    <definedName name="hn.ConvertZero1" localSheetId="3" hidden="1">#REF!,#REF!,#REF!,#REF!,#REF!,#REF!,#REF!,#REF!,#REF!,#REF!</definedName>
    <definedName name="hn.ConvertZero1" localSheetId="8" hidden="1">#REF!,#REF!,#REF!,#REF!,#REF!,#REF!,#REF!,#REF!,#REF!,#REF!</definedName>
    <definedName name="hn.ConvertZero1" hidden="1">#REF!,#REF!,#REF!,#REF!,#REF!,#REF!,#REF!,#REF!,#REF!,#REF!</definedName>
    <definedName name="hn.ConvertZero2" localSheetId="9" hidden="1">#REF!,#REF!,#REF!,#REF!,#REF!,#REF!,#REF!,#REF!</definedName>
    <definedName name="hn.ConvertZero2" localSheetId="3" hidden="1">#REF!,#REF!,#REF!,#REF!,#REF!,#REF!,#REF!,#REF!</definedName>
    <definedName name="hn.ConvertZero2" localSheetId="8" hidden="1">#REF!,#REF!,#REF!,#REF!,#REF!,#REF!,#REF!,#REF!</definedName>
    <definedName name="hn.ConvertZero2" hidden="1">#REF!,#REF!,#REF!,#REF!,#REF!,#REF!,#REF!,#REF!</definedName>
    <definedName name="hn.ConvertZero3" localSheetId="9" hidden="1">#REF!,#REF!,#REF!,#REF!,#REF!</definedName>
    <definedName name="hn.ConvertZero3" localSheetId="3" hidden="1">#REF!,#REF!,#REF!,#REF!,#REF!</definedName>
    <definedName name="hn.ConvertZero3" localSheetId="8" hidden="1">#REF!,#REF!,#REF!,#REF!,#REF!</definedName>
    <definedName name="hn.ConvertZero3" hidden="1">#REF!,#REF!,#REF!,#REF!,#REF!</definedName>
    <definedName name="hn.ConvertZero4" localSheetId="9" hidden="1">#REF!,#REF!,#REF!,#REF!,#REF!,#REF!,#REF!,#REF!</definedName>
    <definedName name="hn.ConvertZero4" localSheetId="3" hidden="1">#REF!,#REF!,#REF!,#REF!,#REF!,#REF!,#REF!,#REF!</definedName>
    <definedName name="hn.ConvertZero4" localSheetId="8" hidden="1">#REF!,#REF!,#REF!,#REF!,#REF!,#REF!,#REF!,#REF!</definedName>
    <definedName name="hn.ConvertZero4" hidden="1">#REF!,#REF!,#REF!,#REF!,#REF!,#REF!,#REF!,#REF!</definedName>
    <definedName name="hn.ConvertZeroUnhide1" localSheetId="9" hidden="1">#REF!,#REF!,#REF!</definedName>
    <definedName name="hn.ConvertZeroUnhide1" localSheetId="3" hidden="1">#REF!,#REF!,#REF!</definedName>
    <definedName name="hn.ConvertZeroUnhide1" localSheetId="8" hidden="1">#REF!,#REF!,#REF!</definedName>
    <definedName name="hn.ConvertZeroUnhide1" hidden="1">#REF!,#REF!,#REF!</definedName>
    <definedName name="hn.CopyforPR" localSheetId="9" hidden="1">#REF!</definedName>
    <definedName name="hn.CopyforPR" localSheetId="8" hidden="1">#REF!</definedName>
    <definedName name="hn.CopyforPR" hidden="1">#REF!</definedName>
    <definedName name="hn.Delete015" localSheetId="9" hidden="1">#REF!,#REF!,#REF!,#REF!</definedName>
    <definedName name="hn.Delete015" localSheetId="3" hidden="1">#REF!,#REF!,#REF!,#REF!</definedName>
    <definedName name="hn.Delete015" localSheetId="8" hidden="1">#REF!,#REF!,#REF!,#REF!</definedName>
    <definedName name="hn.Delete015" hidden="1">#REF!,#REF!,#REF!,#REF!</definedName>
    <definedName name="hn.domestic" localSheetId="9" hidden="1">#REF!</definedName>
    <definedName name="hn.domestic" localSheetId="8" hidden="1">#REF!</definedName>
    <definedName name="hn.domestic" hidden="1">#REF!</definedName>
    <definedName name="hn.DomesticFlag" localSheetId="9" hidden="1">#REF!</definedName>
    <definedName name="hn.DomesticFlag" hidden="1">#REF!</definedName>
    <definedName name="hn.DZ_MultByFXRates" localSheetId="9" hidden="1">#REF!,#REF!,#REF!,#REF!</definedName>
    <definedName name="hn.DZ_MultByFXRates" localSheetId="8" hidden="1">#REF!,#REF!,#REF!,#REF!</definedName>
    <definedName name="hn.DZ_MultByFXRates" hidden="1">#REF!,#REF!,#REF!,#REF!</definedName>
    <definedName name="hn.DZdata" localSheetId="9" hidden="1">#REF!</definedName>
    <definedName name="hn.DZdata" hidden="1">#REF!</definedName>
    <definedName name="hn.ExtDb" hidden="1">FALSE</definedName>
    <definedName name="hn.FromMain" hidden="1">#REF!</definedName>
    <definedName name="hn.FromMain1" hidden="1">#REF!</definedName>
    <definedName name="hn.FromMain2" hidden="1">#REF!</definedName>
    <definedName name="hn.FromMain3" hidden="1">#REF!</definedName>
    <definedName name="hn.FromMain4" hidden="1">#REF!</definedName>
    <definedName name="hn.FromMain5" hidden="1">#REF!</definedName>
    <definedName name="hn.Global" hidden="1">#REF!</definedName>
    <definedName name="hn.IssuerID" hidden="1">#REF!</definedName>
    <definedName name="hn.IssuerNameShort" hidden="1">#REF!</definedName>
    <definedName name="hn.LTM_MultByFXRates" localSheetId="9" hidden="1">#REF!,#REF!,#REF!,#REF!,#REF!,#REF!,#REF!</definedName>
    <definedName name="hn.LTM_MultByFXRates" localSheetId="8" hidden="1">#REF!,#REF!,#REF!,#REF!,#REF!,#REF!,#REF!</definedName>
    <definedName name="hn.LTM_MultByFXRates" hidden="1">#REF!,#REF!,#REF!,#REF!,#REF!,#REF!,#REF!</definedName>
    <definedName name="hn.LTMData" localSheetId="9" hidden="1">#REF!</definedName>
    <definedName name="hn.LTMData" hidden="1">#REF!</definedName>
    <definedName name="hn.ModelType" hidden="1">"DEAL"</definedName>
    <definedName name="hn.ModelVersion" hidden="1">1</definedName>
    <definedName name="hn.MultbyFXRates" localSheetId="9" hidden="1">#REF!,#REF!,#REF!,#REF!,#REF!,#REF!,#REF!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localSheetId="9" hidden="1">#REF!,#REF!,#REF!,#REF!,#REF!,#REF!,#REF!,#REF!,#REF!,#REF!,#REF!,#REF!</definedName>
    <definedName name="hn.MultByFXRatesBot1" localSheetId="3" hidden="1">#REF!,#REF!,#REF!,#REF!,#REF!,#REF!,#REF!,#REF!,#REF!,#REF!,#REF!,#REF!</definedName>
    <definedName name="hn.MultByFXRatesBot1" localSheetId="8" hidden="1">#REF!,#REF!,#REF!,#REF!,#REF!,#REF!,#REF!,#REF!,#REF!,#REF!,#REF!,#REF!</definedName>
    <definedName name="hn.MultByFXRatesBot1" hidden="1">#REF!,#REF!,#REF!,#REF!,#REF!,#REF!,#REF!,#REF!,#REF!,#REF!,#REF!,#REF!</definedName>
    <definedName name="hn.MultByFXRatesBot2" localSheetId="3" hidden="1">#REF!,#REF!,#REF!,#REF!,#REF!,#REF!,#REF!,#REF!,#REF!,#REF!,#REF!,#REF!</definedName>
    <definedName name="hn.MultByFXRatesBot2" localSheetId="8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localSheetId="3" hidden="1">#REF!,#REF!,#REF!,#REF!,#REF!,#REF!,#REF!,#REF!,#REF!,#REF!,#REF!,#REF!</definedName>
    <definedName name="hn.MultByFXRatesBot3" localSheetId="8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ObligorGrade" hidden="1">#REF!</definedName>
    <definedName name="hn.ParentName" hidden="1">#REF!</definedName>
    <definedName name="hn.ParentUCN" hidden="1">#REF!</definedName>
    <definedName name="hn.ParityCheck" hidden="1">#REF!</definedName>
    <definedName name="hn.PrivateEndMonth" hidden="1">#REF!</definedName>
    <definedName name="hn.PrivateLTM" hidden="1">#REF!</definedName>
    <definedName name="hn.PrivateLTMYear" hidden="1">#REF!</definedName>
    <definedName name="hn.PrivateQuarter" hidden="1">#REF!</definedName>
    <definedName name="hn.PrivateYear" hidden="1">#REF!</definedName>
    <definedName name="hn.PrivateYearEnd" hidden="1">#REF!</definedName>
    <definedName name="hn.PublicFlag" hidden="1">#REF!</definedName>
    <definedName name="hn.ReviewDescription" hidden="1">#REF!</definedName>
    <definedName name="hn.ReviewID" hidden="1">#REF!</definedName>
    <definedName name="hn.ReviewYear" hidden="1">#REF!</definedName>
    <definedName name="hn.Segment" hidden="1">#REF!</definedName>
    <definedName name="hn.SegmentDesc" hidden="1">#REF!</definedName>
    <definedName name="hn.SegmentID" hidden="1">#REF!</definedName>
    <definedName name="hn.Ticker" hidden="1">#REF!</definedName>
    <definedName name="hn.UserLogin" hidden="1">#REF!</definedName>
    <definedName name="hn.USLast" hidden="1">#REF!</definedName>
    <definedName name="hn.YearLabel" hidden="1">#REF!</definedName>
    <definedName name="ht" localSheetId="9" hidden="1">{"'DEC ou FEC'!$A$1:$O$132"}</definedName>
    <definedName name="ht" localSheetId="3" hidden="1">{"'DEC ou FEC'!$A$1:$O$132"}</definedName>
    <definedName name="ht" localSheetId="8" hidden="1">{"'DEC ou FEC'!$A$1:$O$132"}</definedName>
    <definedName name="ht" hidden="1">{"'DEC ou FEC'!$A$1:$O$132"}</definedName>
    <definedName name="htfg" localSheetId="9" hidden="1">{"'Resumo Formação'!$A$1:$N$34"}</definedName>
    <definedName name="htfg" localSheetId="3" hidden="1">{"'Resumo Formação'!$A$1:$N$34"}</definedName>
    <definedName name="htfg" localSheetId="8" hidden="1">{"'Resumo Formação'!$A$1:$N$34"}</definedName>
    <definedName name="htfg" hidden="1">{"'Resumo Formação'!$A$1:$N$34"}</definedName>
    <definedName name="HTML_CodePage" hidden="1">1252</definedName>
    <definedName name="HTML_Control" localSheetId="9" hidden="1">{"'Sheet1'!$A$1:$G$85"}</definedName>
    <definedName name="HTML_Control" localSheetId="3" hidden="1">{"'Sheet1'!$A$1:$G$85"}</definedName>
    <definedName name="HTML_Control" localSheetId="8" hidden="1">{"'Sheet1'!$A$1:$G$85"}</definedName>
    <definedName name="HTML_Control" hidden="1">{"'Sheet1'!$A$1:$G$85"}</definedName>
    <definedName name="HTML_Control2" localSheetId="9" hidden="1">{"'DEC ou FEC'!$A$1:$O$132"}</definedName>
    <definedName name="HTML_Control2" localSheetId="3" hidden="1">{"'DEC ou FEC'!$A$1:$O$132"}</definedName>
    <definedName name="HTML_Control2" localSheetId="8" hidden="1">{"'DEC ou FEC'!$A$1:$O$132"}</definedName>
    <definedName name="HTML_Control2" hidden="1">{"'DEC ou FEC'!$A$1:$O$132"}</definedName>
    <definedName name="HTML_Control3" localSheetId="9" hidden="1">{"'DEC ou FEC'!$A$1:$O$132"}</definedName>
    <definedName name="HTML_Control3" localSheetId="3" hidden="1">{"'DEC ou FEC'!$A$1:$O$132"}</definedName>
    <definedName name="HTML_Control3" localSheetId="8" hidden="1">{"'DEC ou FEC'!$A$1:$O$132"}</definedName>
    <definedName name="HTML_Control3" hidden="1">{"'DEC ou FEC'!$A$1:$O$132"}</definedName>
    <definedName name="HTML_Control4" localSheetId="9" hidden="1">{"'DEC ou FEC'!$A$1:$O$132"}</definedName>
    <definedName name="HTML_Control4" localSheetId="3" hidden="1">{"'DEC ou FEC'!$A$1:$O$132"}</definedName>
    <definedName name="HTML_Control4" localSheetId="8" hidden="1">{"'DEC ou FEC'!$A$1:$O$132"}</definedName>
    <definedName name="HTML_Control4" hidden="1">{"'DEC ou FEC'!$A$1:$O$132"}</definedName>
    <definedName name="HTML_Control5" localSheetId="9" hidden="1">{"'DEC ou FEC'!$A$1:$O$132"}</definedName>
    <definedName name="HTML_Control5" localSheetId="3" hidden="1">{"'DEC ou FEC'!$A$1:$O$132"}</definedName>
    <definedName name="HTML_Control5" localSheetId="8" hidden="1">{"'DEC ou FEC'!$A$1:$O$132"}</definedName>
    <definedName name="HTML_Control5" hidden="1">{"'DEC ou FEC'!$A$1:$O$132"}</definedName>
    <definedName name="HTML_Control6" localSheetId="9" hidden="1">{"'DEC ou FEC'!$A$1:$O$132"}</definedName>
    <definedName name="HTML_Control6" localSheetId="3" hidden="1">{"'DEC ou FEC'!$A$1:$O$132"}</definedName>
    <definedName name="HTML_Control6" localSheetId="8" hidden="1">{"'DEC ou FEC'!$A$1:$O$132"}</definedName>
    <definedName name="HTML_Control6" hidden="1">{"'DEC ou FEC'!$A$1:$O$132"}</definedName>
    <definedName name="HTML_Control7" localSheetId="9" hidden="1">{"'DEC ou FEC'!$A$1:$O$132"}</definedName>
    <definedName name="HTML_Control7" localSheetId="3" hidden="1">{"'DEC ou FEC'!$A$1:$O$132"}</definedName>
    <definedName name="HTML_Control7" localSheetId="8" hidden="1">{"'DEC ou FEC'!$A$1:$O$132"}</definedName>
    <definedName name="HTML_Control7" hidden="1">{"'DEC ou FEC'!$A$1:$O$132"}</definedName>
    <definedName name="HTML_Control8" localSheetId="9" hidden="1">{"'DEC ou FEC'!$A$1:$O$132"}</definedName>
    <definedName name="HTML_Control8" localSheetId="3" hidden="1">{"'DEC ou FEC'!$A$1:$O$132"}</definedName>
    <definedName name="HTML_Control8" localSheetId="8" hidden="1">{"'DEC ou FEC'!$A$1:$O$132"}</definedName>
    <definedName name="HTML_Control8" hidden="1">{"'DEC ou FEC'!$A$1:$O$132"}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"G:\WINDOWS\EXCEL5\CUSTOS\FORMACAO\MeuHTML.htm"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HUJYTU" localSheetId="9" hidden="1">{"TotalGeralDespesasPorArea",#N/A,FALSE,"VinculosAccessEfetivo"}</definedName>
    <definedName name="HUJYTU" localSheetId="3" hidden="1">{"TotalGeralDespesasPorArea",#N/A,FALSE,"VinculosAccessEfetivo"}</definedName>
    <definedName name="HUJYTU" localSheetId="8" hidden="1">{"TotalGeralDespesasPorArea",#N/A,FALSE,"VinculosAccessEfetivo"}</definedName>
    <definedName name="HUJYTU" hidden="1">{"TotalGeralDespesasPorArea",#N/A,FALSE,"VinculosAccessEfetivo"}</definedName>
    <definedName name="hy" localSheetId="9" hidden="1">{#N/A,#N/A,FALSE,"CONTROLE";#N/A,#N/A,FALSE,"CONTROLE"}</definedName>
    <definedName name="hy" localSheetId="3" hidden="1">{#N/A,#N/A,FALSE,"CONTROLE";#N/A,#N/A,FALSE,"CONTROLE"}</definedName>
    <definedName name="hy" localSheetId="8" hidden="1">{#N/A,#N/A,FALSE,"CONTROLE";#N/A,#N/A,FALSE,"CONTROLE"}</definedName>
    <definedName name="hy" hidden="1">{#N/A,#N/A,FALSE,"CONTROLE";#N/A,#N/A,FALSE,"CONTROLE"}</definedName>
    <definedName name="i">#REF!</definedName>
    <definedName name="iesuf" localSheetId="9" hidden="1">{"'Resumo Formação'!$A$1:$N$34"}</definedName>
    <definedName name="iesuf" localSheetId="3" hidden="1">{"'Resumo Formação'!$A$1:$N$34"}</definedName>
    <definedName name="iesuf" localSheetId="8" hidden="1">{"'Resumo Formação'!$A$1:$N$34"}</definedName>
    <definedName name="iesuf" hidden="1">{"'Resumo Formação'!$A$1:$N$34"}</definedName>
    <definedName name="ifckl" localSheetId="9" hidden="1">{"'Resumo Formação'!$A$1:$N$34"}</definedName>
    <definedName name="ifckl" localSheetId="3" hidden="1">{"'Resumo Formação'!$A$1:$N$34"}</definedName>
    <definedName name="ifckl" localSheetId="8" hidden="1">{"'Resumo Formação'!$A$1:$N$34"}</definedName>
    <definedName name="ifckl" hidden="1">{"'Resumo Formação'!$A$1:$N$34"}</definedName>
    <definedName name="ifd" localSheetId="9" hidden="1">{"'Resumo Formação'!$A$1:$N$34"}</definedName>
    <definedName name="ifd" localSheetId="3" hidden="1">{"'Resumo Formação'!$A$1:$N$34"}</definedName>
    <definedName name="ifd" localSheetId="8" hidden="1">{"'Resumo Formação'!$A$1:$N$34"}</definedName>
    <definedName name="ifd" hidden="1">{"'Resumo Formação'!$A$1:$N$34"}</definedName>
    <definedName name="ifkd" localSheetId="9" hidden="1">{"'Resumo Formação'!$A$1:$N$34"}</definedName>
    <definedName name="ifkd" localSheetId="3" hidden="1">{"'Resumo Formação'!$A$1:$N$34"}</definedName>
    <definedName name="ifkd" localSheetId="8" hidden="1">{"'Resumo Formação'!$A$1:$N$34"}</definedName>
    <definedName name="ifkd" hidden="1">{"'Resumo Formação'!$A$1:$N$34"}</definedName>
    <definedName name="ifpjkdl" localSheetId="9" hidden="1">{"'Resumo Formação'!$A$1:$N$34"}</definedName>
    <definedName name="ifpjkdl" localSheetId="3" hidden="1">{"'Resumo Formação'!$A$1:$N$34"}</definedName>
    <definedName name="ifpjkdl" localSheetId="8" hidden="1">{"'Resumo Formação'!$A$1:$N$34"}</definedName>
    <definedName name="ifpjkdl" hidden="1">{"'Resumo Formação'!$A$1:$N$34"}</definedName>
    <definedName name="ifsjdk" localSheetId="9" hidden="1">{"'Resumo Formação'!$A$1:$N$34"}</definedName>
    <definedName name="ifsjdk" localSheetId="3" hidden="1">{"'Resumo Formação'!$A$1:$N$34"}</definedName>
    <definedName name="ifsjdk" localSheetId="8" hidden="1">{"'Resumo Formação'!$A$1:$N$34"}</definedName>
    <definedName name="ifsjdk" hidden="1">{"'Resumo Formação'!$A$1:$N$34"}</definedName>
    <definedName name="IGPM">#REF!</definedName>
    <definedName name="II" localSheetId="9" hidden="1">{"TotalGeralDespesasPorArea",#N/A,FALSE,"VinculosAccessEfetivo"}</definedName>
    <definedName name="II" localSheetId="3" hidden="1">{"TotalGeralDespesasPorArea",#N/A,FALSE,"VinculosAccessEfetivo"}</definedName>
    <definedName name="II" localSheetId="8" hidden="1">{"TotalGeralDespesasPorArea",#N/A,FALSE,"VinculosAccessEfetivo"}</definedName>
    <definedName name="II" hidden="1">{"TotalGeralDespesasPorArea",#N/A,FALSE,"VinculosAccessEfetivo"}</definedName>
    <definedName name="iiphdlckx" localSheetId="9" hidden="1">{"'Resumo Formação'!$A$1:$N$34"}</definedName>
    <definedName name="iiphdlckx" localSheetId="3" hidden="1">{"'Resumo Formação'!$A$1:$N$34"}</definedName>
    <definedName name="iiphdlckx" localSheetId="8" hidden="1">{"'Resumo Formação'!$A$1:$N$34"}</definedName>
    <definedName name="iiphdlckx" hidden="1">{"'Resumo Formação'!$A$1:$N$34"}</definedName>
    <definedName name="ijrfdkc" localSheetId="9" hidden="1">{"'Resumo Formação'!$A$1:$N$34"}</definedName>
    <definedName name="ijrfdkc" localSheetId="3" hidden="1">{"'Resumo Formação'!$A$1:$N$34"}</definedName>
    <definedName name="ijrfdkc" localSheetId="8" hidden="1">{"'Resumo Formação'!$A$1:$N$34"}</definedName>
    <definedName name="ijrfdkc" hidden="1">{"'Resumo Formação'!$A$1:$N$34"}</definedName>
    <definedName name="ikikgh" localSheetId="9" hidden="1">{#N/A,#N/A,FALSE,"CONTROLE"}</definedName>
    <definedName name="ikikgh" localSheetId="3" hidden="1">{#N/A,#N/A,FALSE,"CONTROLE"}</definedName>
    <definedName name="ikikgh" localSheetId="8" hidden="1">{#N/A,#N/A,FALSE,"CONTROLE"}</definedName>
    <definedName name="ikikgh" hidden="1">{#N/A,#N/A,FALSE,"CONTROLE"}</definedName>
    <definedName name="ilpksd" localSheetId="9" hidden="1">{"'Resumo Formação'!$A$1:$N$34"}</definedName>
    <definedName name="ilpksd" localSheetId="3" hidden="1">{"'Resumo Formação'!$A$1:$N$34"}</definedName>
    <definedName name="ilpksd" localSheetId="8" hidden="1">{"'Resumo Formação'!$A$1:$N$34"}</definedName>
    <definedName name="ilpksd" hidden="1">{"'Resumo Formação'!$A$1:$N$34"}</definedName>
    <definedName name="im" localSheetId="9" hidden="1">{#N/A,#N/A,FALSE,"ENERGIA";#N/A,#N/A,FALSE,"PERDIDAS";#N/A,#N/A,FALSE,"CLIENTES";#N/A,#N/A,FALSE,"ESTADO";#N/A,#N/A,FALSE,"TECNICA"}</definedName>
    <definedName name="im" localSheetId="3" hidden="1">{#N/A,#N/A,FALSE,"ENERGIA";#N/A,#N/A,FALSE,"PERDIDAS";#N/A,#N/A,FALSE,"CLIENTES";#N/A,#N/A,FALSE,"ESTADO";#N/A,#N/A,FALSE,"TECNICA"}</definedName>
    <definedName name="im" localSheetId="8" hidden="1">{#N/A,#N/A,FALSE,"ENERGIA";#N/A,#N/A,FALSE,"PERDIDAS";#N/A,#N/A,FALSE,"CLIENTES";#N/A,#N/A,FALSE,"ESTADO";#N/A,#N/A,FALSE,"TECNICA"}</definedName>
    <definedName name="im" hidden="1">{#N/A,#N/A,FALSE,"ENERGIA";#N/A,#N/A,FALSE,"PERDIDAS";#N/A,#N/A,FALSE,"CLIENTES";#N/A,#N/A,FALSE,"ESTADO";#N/A,#N/A,FALSE,"TECNICA"}</definedName>
    <definedName name="ime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ime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ime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ime" hidden="1">{#N/A,#N/A,FALSE,"LLAVE";#N/A,#N/A,FALSE,"EERR";#N/A,#N/A,FALSE,"ESP";#N/A,#N/A,FALSE,"EOAF";#N/A,#N/A,FALSE,"CASH";#N/A,#N/A,FALSE,"FINANZAS";#N/A,#N/A,FALSE,"DEUDA";#N/A,#N/A,FALSE,"INVERSION";#N/A,#N/A,FALSE,"PERSONAL"}</definedName>
    <definedName name="Inad" hidden="1">49</definedName>
    <definedName name="Inflacao">#REF!</definedName>
    <definedName name="inform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inform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inform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inform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interm_level">#REF!</definedName>
    <definedName name="IOF" localSheetId="9">#REF!</definedName>
    <definedName name="IOF" localSheetId="3">#REF!</definedName>
    <definedName name="IOF" localSheetId="8">#REF!</definedName>
    <definedName name="IOF">#REF!</definedName>
    <definedName name="iotyu" localSheetId="9" hidden="1">{#N/A,#N/A,FALSE,"CONTROLE";#N/A,#N/A,FALSE,"CONTROLE"}</definedName>
    <definedName name="iotyu" localSheetId="3" hidden="1">{#N/A,#N/A,FALSE,"CONTROLE";#N/A,#N/A,FALSE,"CONTROLE"}</definedName>
    <definedName name="iotyu" localSheetId="8" hidden="1">{#N/A,#N/A,FALSE,"CONTROLE";#N/A,#N/A,FALSE,"CONTROLE"}</definedName>
    <definedName name="iotyu" hidden="1">{#N/A,#N/A,FALSE,"CONTROLE";#N/A,#N/A,FALSE,"CONTROLE"}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UEL" hidden="1">"c449"</definedName>
    <definedName name="IQ_FULL_TIME" hidden="1">"c450"</definedName>
    <definedName name="IQ_FX" hidden="1">"c451"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_REVENUE_OVER_EMPLOYEES" hidden="1">"c1437"</definedName>
    <definedName name="IQ_MACHINERY" hidden="1">"c711"</definedName>
    <definedName name="IQ_MAINT_REPAIR" hidden="1">"c2087"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IER_ONE_RATIO" hidden="1">"c1229"</definedName>
    <definedName name="IQ_TIME_DEP" hidden="1">"c1230"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Z_SCORE" hidden="1">"c1339"</definedName>
    <definedName name="IsColHidden" hidden="1">FALSE</definedName>
    <definedName name="isjfsdkl" localSheetId="9" hidden="1">{"'Resumo Formação'!$A$1:$N$34"}</definedName>
    <definedName name="isjfsdkl" localSheetId="3" hidden="1">{"'Resumo Formação'!$A$1:$N$34"}</definedName>
    <definedName name="isjfsdkl" localSheetId="8" hidden="1">{"'Resumo Formação'!$A$1:$N$34"}</definedName>
    <definedName name="isjfsdkl" hidden="1">{"'Resumo Formação'!$A$1:$N$34"}</definedName>
    <definedName name="IsLTMColHidden" hidden="1">FALSE</definedName>
    <definedName name="ItauBCP">#REF!</definedName>
    <definedName name="iukiikii" localSheetId="9" hidden="1">{#N/A,#N/A,FALSE,"CONTROLE"}</definedName>
    <definedName name="iukiikii" localSheetId="3" hidden="1">{#N/A,#N/A,FALSE,"CONTROLE"}</definedName>
    <definedName name="iukiikii" localSheetId="8" hidden="1">{#N/A,#N/A,FALSE,"CONTROLE"}</definedName>
    <definedName name="iukiikii" hidden="1">{#N/A,#N/A,FALSE,"CONTROLE"}</definedName>
    <definedName name="iuuki" localSheetId="9" hidden="1">{#N/A,#N/A,FALSE,"CONTROLE"}</definedName>
    <definedName name="iuuki" localSheetId="3" hidden="1">{#N/A,#N/A,FALSE,"CONTROLE"}</definedName>
    <definedName name="iuuki" localSheetId="8" hidden="1">{#N/A,#N/A,FALSE,"CONTROLE"}</definedName>
    <definedName name="iuuki" hidden="1">{#N/A,#N/A,FALSE,"CONTROLE"}</definedName>
    <definedName name="iwreefd" localSheetId="9" hidden="1">{"'Resumo Formação'!$A$1:$N$34"}</definedName>
    <definedName name="iwreefd" localSheetId="3" hidden="1">{"'Resumo Formação'!$A$1:$N$34"}</definedName>
    <definedName name="iwreefd" localSheetId="8" hidden="1">{"'Resumo Formação'!$A$1:$N$34"}</definedName>
    <definedName name="iwreefd" hidden="1">{"'Resumo Formação'!$A$1:$N$34"}</definedName>
    <definedName name="j">#REF!</definedName>
    <definedName name="Jan_99">#REF!</definedName>
    <definedName name="JAUERHCF">#REF!</definedName>
    <definedName name="jd" localSheetId="9" hidden="1">{#N/A,#N/A,FALSE,"CONTROLE"}</definedName>
    <definedName name="jd" localSheetId="3" hidden="1">{#N/A,#N/A,FALSE,"CONTROLE"}</definedName>
    <definedName name="jd" localSheetId="8" hidden="1">{#N/A,#N/A,FALSE,"CONTROLE"}</definedName>
    <definedName name="jd" hidden="1">{#N/A,#N/A,FALSE,"CONTROLE"}</definedName>
    <definedName name="jdcl" localSheetId="9" hidden="1">{"'Resumo Formação'!$A$1:$N$34"}</definedName>
    <definedName name="jdcl" localSheetId="3" hidden="1">{"'Resumo Formação'!$A$1:$N$34"}</definedName>
    <definedName name="jdcl" localSheetId="8" hidden="1">{"'Resumo Formação'!$A$1:$N$34"}</definedName>
    <definedName name="jdcl" hidden="1">{"'Resumo Formação'!$A$1:$N$34"}</definedName>
    <definedName name="jfdklc" localSheetId="9" hidden="1">{"'Resumo Formação'!$A$1:$N$34"}</definedName>
    <definedName name="jfdklc" localSheetId="3" hidden="1">{"'Resumo Formação'!$A$1:$N$34"}</definedName>
    <definedName name="jfdklc" localSheetId="8" hidden="1">{"'Resumo Formação'!$A$1:$N$34"}</definedName>
    <definedName name="jfdklc" hidden="1">{"'Resumo Formação'!$A$1:$N$34"}</definedName>
    <definedName name="jh" localSheetId="9" hidden="1">{"'Resumo Formação'!$A$1:$N$34"}</definedName>
    <definedName name="jh" localSheetId="3" hidden="1">{"'Resumo Formação'!$A$1:$N$34"}</definedName>
    <definedName name="jh" localSheetId="8" hidden="1">{"'Resumo Formação'!$A$1:$N$34"}</definedName>
    <definedName name="jh" hidden="1">{"'Resumo Formação'!$A$1:$N$34"}</definedName>
    <definedName name="jhhgj" localSheetId="9" hidden="1">{#N/A,#N/A,FALSE,"CONTROLE"}</definedName>
    <definedName name="jhhgj" localSheetId="3" hidden="1">{#N/A,#N/A,FALSE,"CONTROLE"}</definedName>
    <definedName name="jhhgj" localSheetId="8" hidden="1">{#N/A,#N/A,FALSE,"CONTROLE"}</definedName>
    <definedName name="jhhgj" hidden="1">{#N/A,#N/A,FALSE,"CONTROLE"}</definedName>
    <definedName name="jhjj" localSheetId="9">#REF!:_L4800C5</definedName>
    <definedName name="jhjj" localSheetId="3">#REF!:_L4800C5</definedName>
    <definedName name="jhjj" localSheetId="12">#REF!:_L4800C5</definedName>
    <definedName name="jhjj" localSheetId="11">#REF!:_L4800C5</definedName>
    <definedName name="jhjj" localSheetId="8">#REF!:_L4800C5</definedName>
    <definedName name="jhjj">#REF!:_L4800C5</definedName>
    <definedName name="jhkgjh" localSheetId="9" hidden="1">{#N/A,#N/A,FALSE,"CONTROLE";#N/A,#N/A,FALSE,"CONTROLE"}</definedName>
    <definedName name="jhkgjh" localSheetId="3" hidden="1">{#N/A,#N/A,FALSE,"CONTROLE";#N/A,#N/A,FALSE,"CONTROLE"}</definedName>
    <definedName name="jhkgjh" localSheetId="8" hidden="1">{#N/A,#N/A,FALSE,"CONTROLE";#N/A,#N/A,FALSE,"CONTROLE"}</definedName>
    <definedName name="jhkgjh" hidden="1">{#N/A,#N/A,FALSE,"CONTROLE";#N/A,#N/A,FALSE,"CONTROLE"}</definedName>
    <definedName name="jhlggk" localSheetId="9" hidden="1">{#N/A,#N/A,FALSE,"CONTROLE";#N/A,#N/A,FALSE,"CONTROLE"}</definedName>
    <definedName name="jhlggk" localSheetId="3" hidden="1">{#N/A,#N/A,FALSE,"CONTROLE";#N/A,#N/A,FALSE,"CONTROLE"}</definedName>
    <definedName name="jhlggk" localSheetId="8" hidden="1">{#N/A,#N/A,FALSE,"CONTROLE";#N/A,#N/A,FALSE,"CONTROLE"}</definedName>
    <definedName name="jhlggk" hidden="1">{#N/A,#N/A,FALSE,"CONTROLE";#N/A,#N/A,FALSE,"CONTROLE"}</definedName>
    <definedName name="JHS" localSheetId="9" hidden="1">#REF!</definedName>
    <definedName name="JHS" localSheetId="3" hidden="1">#REF!</definedName>
    <definedName name="JHS" localSheetId="8" hidden="1">#REF!</definedName>
    <definedName name="JHS" hidden="1">#REF!</definedName>
    <definedName name="jj" localSheetId="9" hidden="1">{#N/A,#N/A,FALSE,"CONTROLE"}</definedName>
    <definedName name="jj" localSheetId="3" hidden="1">{#N/A,#N/A,FALSE,"CONTROLE"}</definedName>
    <definedName name="jj" localSheetId="8" hidden="1">{#N/A,#N/A,FALSE,"CONTROLE"}</definedName>
    <definedName name="jj" hidden="1">{#N/A,#N/A,FALSE,"CONTROLE"}</definedName>
    <definedName name="jjj" localSheetId="9" hidden="1">{#N/A,#N/A,FALSE,"1321";#N/A,#N/A,FALSE,"1324";#N/A,#N/A,FALSE,"1333";#N/A,#N/A,FALSE,"1371"}</definedName>
    <definedName name="jjj" localSheetId="3" hidden="1">{#N/A,#N/A,FALSE,"1321";#N/A,#N/A,FALSE,"1324";#N/A,#N/A,FALSE,"1333";#N/A,#N/A,FALSE,"1371"}</definedName>
    <definedName name="jjj" localSheetId="8" hidden="1">{#N/A,#N/A,FALSE,"1321";#N/A,#N/A,FALSE,"1324";#N/A,#N/A,FALSE,"1333";#N/A,#N/A,FALSE,"1371"}</definedName>
    <definedName name="jjj" hidden="1">{#N/A,#N/A,FALSE,"1321";#N/A,#N/A,FALSE,"1324";#N/A,#N/A,FALSE,"1333";#N/A,#N/A,FALSE,"1371"}</definedName>
    <definedName name="JJJJJ" localSheetId="9" hidden="1">{"'Resumo Formação'!$A$1:$N$34"}</definedName>
    <definedName name="JJJJJ" localSheetId="3" hidden="1">{"'Resumo Formação'!$A$1:$N$34"}</definedName>
    <definedName name="JJJJJ" localSheetId="8" hidden="1">{"'Resumo Formação'!$A$1:$N$34"}</definedName>
    <definedName name="JJJJJ" hidden="1">{"'Resumo Formação'!$A$1:$N$34"}</definedName>
    <definedName name="jjnnk" localSheetId="9" hidden="1">{"USGV",#N/A,FALSE,"S-USGV"}</definedName>
    <definedName name="jjnnk" localSheetId="3" hidden="1">{"USGV",#N/A,FALSE,"S-USGV"}</definedName>
    <definedName name="jjnnk" localSheetId="8" hidden="1">{"USGV",#N/A,FALSE,"S-USGV"}</definedName>
    <definedName name="jjnnk" hidden="1">{"USGV",#N/A,FALSE,"S-USGV"}</definedName>
    <definedName name="jkhuy" localSheetId="9" hidden="1">#REF!</definedName>
    <definedName name="jkhuy" localSheetId="3" hidden="1">#REF!</definedName>
    <definedName name="jkhuy" localSheetId="8" hidden="1">#REF!</definedName>
    <definedName name="jkhuy" hidden="1">#REF!</definedName>
    <definedName name="JKL" localSheetId="9" hidden="1">{"'Resumo Formação'!$A$1:$N$34"}</definedName>
    <definedName name="JKL" localSheetId="3" hidden="1">{"'Resumo Formação'!$A$1:$N$34"}</definedName>
    <definedName name="JKL" localSheetId="8" hidden="1">{"'Resumo Formação'!$A$1:$N$34"}</definedName>
    <definedName name="JKL" hidden="1">{"'Resumo Formação'!$A$1:$N$34"}</definedName>
    <definedName name="jnuy" localSheetId="9" hidden="1">{"CAPA",#N/A,FALSE,"CAPA"}</definedName>
    <definedName name="jnuy" localSheetId="3" hidden="1">{"CAPA",#N/A,FALSE,"CAPA"}</definedName>
    <definedName name="jnuy" localSheetId="8" hidden="1">{"CAPA",#N/A,FALSE,"CAPA"}</definedName>
    <definedName name="jnuy" hidden="1">{"CAPA",#N/A,FALSE,"CAPA"}</definedName>
    <definedName name="joser" localSheetId="9" hidden="1">{#N/A,#N/A,TRUE,"Sales Performance";#N/A,#N/A,TRUE,"Inventories";#N/A,#N/A,TRUE,"Accounts Receivable";#N/A,#N/A,TRUE,"Past Due Analysis";#N/A,#N/A,TRUE,"Cash"}</definedName>
    <definedName name="joser" localSheetId="3" hidden="1">{#N/A,#N/A,TRUE,"Sales Performance";#N/A,#N/A,TRUE,"Inventories";#N/A,#N/A,TRUE,"Accounts Receivable";#N/A,#N/A,TRUE,"Past Due Analysis";#N/A,#N/A,TRUE,"Cash"}</definedName>
    <definedName name="joser" localSheetId="8" hidden="1">{#N/A,#N/A,TRUE,"Sales Performance";#N/A,#N/A,TRUE,"Inventories";#N/A,#N/A,TRUE,"Accounts Receivable";#N/A,#N/A,TRUE,"Past Due Analysis";#N/A,#N/A,TRUE,"Cash"}</definedName>
    <definedName name="joser" hidden="1">{#N/A,#N/A,TRUE,"Sales Performance";#N/A,#N/A,TRUE,"Inventories";#N/A,#N/A,TRUE,"Accounts Receivable";#N/A,#N/A,TRUE,"Past Due Analysis";#N/A,#N/A,TRUE,"Cash"}</definedName>
    <definedName name="jsfc" localSheetId="9" hidden="1">{"'Resumo Formação'!$A$1:$N$34"}</definedName>
    <definedName name="jsfc" localSheetId="3" hidden="1">{"'Resumo Formação'!$A$1:$N$34"}</definedName>
    <definedName name="jsfc" localSheetId="8" hidden="1">{"'Resumo Formação'!$A$1:$N$34"}</definedName>
    <definedName name="jsfc" hidden="1">{"'Resumo Formação'!$A$1:$N$34"}</definedName>
    <definedName name="JU">#REF!</definedName>
    <definedName name="JUHY">#REF!</definedName>
    <definedName name="juhygt" localSheetId="9" hidden="1">{"'Resumo Formação'!$A$1:$N$34"}</definedName>
    <definedName name="juhygt" localSheetId="3" hidden="1">{"'Resumo Formação'!$A$1:$N$34"}</definedName>
    <definedName name="juhygt" localSheetId="8" hidden="1">{"'Resumo Formação'!$A$1:$N$34"}</definedName>
    <definedName name="juhygt" hidden="1">{"'Resumo Formação'!$A$1:$N$34"}</definedName>
    <definedName name="juj" localSheetId="9" hidden="1">{#N/A,#N/A,FALSE,"CONTROLE";#N/A,#N/A,FALSE,"CONTROLE"}</definedName>
    <definedName name="juj" localSheetId="3" hidden="1">{#N/A,#N/A,FALSE,"CONTROLE";#N/A,#N/A,FALSE,"CONTROLE"}</definedName>
    <definedName name="juj" localSheetId="8" hidden="1">{#N/A,#N/A,FALSE,"CONTROLE";#N/A,#N/A,FALSE,"CONTROLE"}</definedName>
    <definedName name="juj" hidden="1">{#N/A,#N/A,FALSE,"CONTROLE";#N/A,#N/A,FALSE,"CONTROLE"}</definedName>
    <definedName name="JUL_2010" localSheetId="9" hidden="1">{#N/A,#N/A,FALSE,"CONTROLE"}</definedName>
    <definedName name="JUL_2010" localSheetId="3" hidden="1">{#N/A,#N/A,FALSE,"CONTROLE"}</definedName>
    <definedName name="JUL_2010" localSheetId="8" hidden="1">{#N/A,#N/A,FALSE,"CONTROLE"}</definedName>
    <definedName name="JUL_2010" hidden="1">{#N/A,#N/A,FALSE,"CONTROLE"}</definedName>
    <definedName name="JUN_2010" localSheetId="9" hidden="1">{#N/A,#N/A,FALSE,"CONTROLE"}</definedName>
    <definedName name="JUN_2010" localSheetId="3" hidden="1">{#N/A,#N/A,FALSE,"CONTROLE"}</definedName>
    <definedName name="JUN_2010" localSheetId="8" hidden="1">{#N/A,#N/A,FALSE,"CONTROLE"}</definedName>
    <definedName name="JUN_2010" hidden="1">{#N/A,#N/A,FALSE,"CONTROLE"}</definedName>
    <definedName name="juu" localSheetId="9" hidden="1">{#N/A,#N/A,FALSE,"CONTROLE"}</definedName>
    <definedName name="juu" localSheetId="3" hidden="1">{#N/A,#N/A,FALSE,"CONTROLE"}</definedName>
    <definedName name="juu" localSheetId="8" hidden="1">{#N/A,#N/A,FALSE,"CONTROLE"}</definedName>
    <definedName name="juu" hidden="1">{#N/A,#N/A,FALSE,"CONTROLE"}</definedName>
    <definedName name="jxhjshds" localSheetId="9" hidden="1">{#N/A,#N/A,FALSE,"1321";#N/A,#N/A,FALSE,"1324";#N/A,#N/A,FALSE,"1333";#N/A,#N/A,FALSE,"1371"}</definedName>
    <definedName name="jxhjshds" localSheetId="3" hidden="1">{#N/A,#N/A,FALSE,"1321";#N/A,#N/A,FALSE,"1324";#N/A,#N/A,FALSE,"1333";#N/A,#N/A,FALSE,"1371"}</definedName>
    <definedName name="jxhjshds" localSheetId="8" hidden="1">{#N/A,#N/A,FALSE,"1321";#N/A,#N/A,FALSE,"1324";#N/A,#N/A,FALSE,"1333";#N/A,#N/A,FALSE,"1371"}</definedName>
    <definedName name="jxhjshds" hidden="1">{#N/A,#N/A,FALSE,"1321";#N/A,#N/A,FALSE,"1324";#N/A,#N/A,FALSE,"1333";#N/A,#N/A,FALSE,"1371"}</definedName>
    <definedName name="jyd" localSheetId="9" hidden="1">{#N/A,#N/A,FALSE,"CONTROLE"}</definedName>
    <definedName name="jyd" localSheetId="3" hidden="1">{#N/A,#N/A,FALSE,"CONTROLE"}</definedName>
    <definedName name="jyd" localSheetId="8" hidden="1">{#N/A,#N/A,FALSE,"CONTROLE"}</definedName>
    <definedName name="jyd" hidden="1">{#N/A,#N/A,FALSE,"CONTROLE"}</definedName>
    <definedName name="k" localSheetId="9" hidden="1">{#N/A,#N/A,FALSE,"CONTROLE";#N/A,#N/A,FALSE,"CONTROLE"}</definedName>
    <definedName name="k" localSheetId="3" hidden="1">{#N/A,#N/A,FALSE,"CONTROLE";#N/A,#N/A,FALSE,"CONTROLE"}</definedName>
    <definedName name="k" localSheetId="8" hidden="1">{#N/A,#N/A,FALSE,"CONTROLE";#N/A,#N/A,FALSE,"CONTROLE"}</definedName>
    <definedName name="k" hidden="1">{#N/A,#N/A,FALSE,"CONTROLE";#N/A,#N/A,FALSE,"CONTROLE"}</definedName>
    <definedName name="k\" localSheetId="9" hidden="1">{"'Resumo Formação'!$A$1:$N$34"}</definedName>
    <definedName name="k\" localSheetId="3" hidden="1">{"'Resumo Formação'!$A$1:$N$34"}</definedName>
    <definedName name="k\" localSheetId="8" hidden="1">{"'Resumo Formação'!$A$1:$N$34"}</definedName>
    <definedName name="k\" hidden="1">{"'Resumo Formação'!$A$1:$N$34"}</definedName>
    <definedName name="kico" localSheetId="9" hidden="1">{#N/A,#N/A,FALSE,"CONTROLE";#N/A,#N/A,FALSE,"CONTROLE"}</definedName>
    <definedName name="kico" localSheetId="3" hidden="1">{#N/A,#N/A,FALSE,"CONTROLE";#N/A,#N/A,FALSE,"CONTROLE"}</definedName>
    <definedName name="kico" localSheetId="8" hidden="1">{#N/A,#N/A,FALSE,"CONTROLE";#N/A,#N/A,FALSE,"CONTROLE"}</definedName>
    <definedName name="kico" hidden="1">{#N/A,#N/A,FALSE,"CONTROLE";#N/A,#N/A,FALSE,"CONTROLE"}</definedName>
    <definedName name="kiko" localSheetId="9" hidden="1">{#N/A,#N/A,FALSE,"CONTROLE";#N/A,#N/A,FALSE,"CONTROLE"}</definedName>
    <definedName name="kiko" localSheetId="3" hidden="1">{#N/A,#N/A,FALSE,"CONTROLE";#N/A,#N/A,FALSE,"CONTROLE"}</definedName>
    <definedName name="kiko" localSheetId="8" hidden="1">{#N/A,#N/A,FALSE,"CONTROLE";#N/A,#N/A,FALSE,"CONTROLE"}</definedName>
    <definedName name="kiko" hidden="1">{#N/A,#N/A,FALSE,"CONTROLE";#N/A,#N/A,FALSE,"CONTROLE"}</definedName>
    <definedName name="kiy" localSheetId="9" hidden="1">{#N/A,#N/A,FALSE,"CONTROLE"}</definedName>
    <definedName name="kiy" localSheetId="3" hidden="1">{#N/A,#N/A,FALSE,"CONTROLE"}</definedName>
    <definedName name="kiy" localSheetId="8" hidden="1">{#N/A,#N/A,FALSE,"CONTROLE"}</definedName>
    <definedName name="kiy" hidden="1">{#N/A,#N/A,FALSE,"CONTROLE"}</definedName>
    <definedName name="kj" localSheetId="9" hidden="1">{"'Resumo Formação'!$A$1:$N$34"}</definedName>
    <definedName name="kj" localSheetId="3" hidden="1">{"'Resumo Formação'!$A$1:$N$34"}</definedName>
    <definedName name="kj" localSheetId="8" hidden="1">{"'Resumo Formação'!$A$1:$N$34"}</definedName>
    <definedName name="kj" hidden="1">{"'Resumo Formação'!$A$1:$N$34"}</definedName>
    <definedName name="kjfhgjfj" localSheetId="9" hidden="1">{#N/A,#N/A,FALSE,"CONTROLE";#N/A,#N/A,FALSE,"CONTROLE"}</definedName>
    <definedName name="kjfhgjfj" localSheetId="3" hidden="1">{#N/A,#N/A,FALSE,"CONTROLE";#N/A,#N/A,FALSE,"CONTROLE"}</definedName>
    <definedName name="kjfhgjfj" localSheetId="8" hidden="1">{#N/A,#N/A,FALSE,"CONTROLE";#N/A,#N/A,FALSE,"CONTROLE"}</definedName>
    <definedName name="kjfhgjfj" hidden="1">{#N/A,#N/A,FALSE,"CONTROLE";#N/A,#N/A,FALSE,"CONTROLE"}</definedName>
    <definedName name="kk" localSheetId="9" hidden="1">{#N/A,#N/A,FALSE,"CONTROLE";#N/A,#N/A,FALSE,"CONTROLE"}</definedName>
    <definedName name="kk" localSheetId="3" hidden="1">{#N/A,#N/A,FALSE,"CONTROLE";#N/A,#N/A,FALSE,"CONTROLE"}</definedName>
    <definedName name="kk" localSheetId="8" hidden="1">{#N/A,#N/A,FALSE,"CONTROLE";#N/A,#N/A,FALSE,"CONTROLE"}</definedName>
    <definedName name="kk" hidden="1">{#N/A,#N/A,FALSE,"CONTROLE";#N/A,#N/A,FALSE,"CONTROLE"}</definedName>
    <definedName name="kkk" localSheetId="9" hidden="1">{"DetallexDep",#N/A,FALSE,"Giovanna (x DEPT)"}</definedName>
    <definedName name="kkk" localSheetId="3" hidden="1">{"DetallexDep",#N/A,FALSE,"Giovanna (x DEPT)"}</definedName>
    <definedName name="kkk" localSheetId="8" hidden="1">{"DetallexDep",#N/A,FALSE,"Giovanna (x DEPT)"}</definedName>
    <definedName name="kkk" hidden="1">{"DetallexDep",#N/A,FALSE,"Giovanna (x DEPT)"}</definedName>
    <definedName name="kkkk" localSheetId="9" hidden="1">{"DetallexDep",#N/A,FALSE,"Giovanna (x DEPT)"}</definedName>
    <definedName name="kkkk" localSheetId="3" hidden="1">{"DetallexDep",#N/A,FALSE,"Giovanna (x DEPT)"}</definedName>
    <definedName name="kkkk" localSheetId="8" hidden="1">{"DetallexDep",#N/A,FALSE,"Giovanna (x DEPT)"}</definedName>
    <definedName name="kkkk" hidden="1">{"DetallexDep",#N/A,FALSE,"Giovanna (x DEPT)"}</definedName>
    <definedName name="KKKKKK" localSheetId="9" hidden="1">{"'Resumo Formação'!$A$1:$N$34"}</definedName>
    <definedName name="KKKKKK" localSheetId="3" hidden="1">{"'Resumo Formação'!$A$1:$N$34"}</definedName>
    <definedName name="KKKKKK" localSheetId="8" hidden="1">{"'Resumo Formação'!$A$1:$N$34"}</definedName>
    <definedName name="KKKKKK" hidden="1">{"'Resumo Formação'!$A$1:$N$34"}</definedName>
    <definedName name="kklloo" localSheetId="9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kklloo" localSheetId="3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kklloo" localSheetId="8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kklloo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kmjh" localSheetId="9" hidden="1">{"BELGO",#N/A,FALSE,"S-BELGO"}</definedName>
    <definedName name="kmjh" localSheetId="3" hidden="1">{"BELGO",#N/A,FALSE,"S-BELGO"}</definedName>
    <definedName name="kmjh" localSheetId="8" hidden="1">{"BELGO",#N/A,FALSE,"S-BELGO"}</definedName>
    <definedName name="kmjh" hidden="1">{"BELGO",#N/A,FALSE,"S-BELGO"}</definedName>
    <definedName name="ks" localSheetId="9" hidden="1">{"'Resumo Formação'!$A$1:$N$34"}</definedName>
    <definedName name="ks" localSheetId="3" hidden="1">{"'Resumo Formação'!$A$1:$N$34"}</definedName>
    <definedName name="ks" localSheetId="8" hidden="1">{"'Resumo Formação'!$A$1:$N$34"}</definedName>
    <definedName name="ks" hidden="1">{"'Resumo Formação'!$A$1:$N$34"}</definedName>
    <definedName name="ks9238cd" localSheetId="9" hidden="1">{#N/A,#N/A,FALSE,"1321";#N/A,#N/A,FALSE,"1324";#N/A,#N/A,FALSE,"1333";#N/A,#N/A,FALSE,"1371"}</definedName>
    <definedName name="ks9238cd" localSheetId="3" hidden="1">{#N/A,#N/A,FALSE,"1321";#N/A,#N/A,FALSE,"1324";#N/A,#N/A,FALSE,"1333";#N/A,#N/A,FALSE,"1371"}</definedName>
    <definedName name="ks9238cd" localSheetId="8" hidden="1">{#N/A,#N/A,FALSE,"1321";#N/A,#N/A,FALSE,"1324";#N/A,#N/A,FALSE,"1333";#N/A,#N/A,FALSE,"1371"}</definedName>
    <definedName name="ks9238cd" hidden="1">{#N/A,#N/A,FALSE,"1321";#N/A,#N/A,FALSE,"1324";#N/A,#N/A,FALSE,"1333";#N/A,#N/A,FALSE,"1371"}</definedName>
    <definedName name="ksd" localSheetId="9" hidden="1">{"'Resumo Formação'!$A$1:$N$34"}</definedName>
    <definedName name="ksd" localSheetId="3" hidden="1">{"'Resumo Formação'!$A$1:$N$34"}</definedName>
    <definedName name="ksd" localSheetId="8" hidden="1">{"'Resumo Formação'!$A$1:$N$34"}</definedName>
    <definedName name="ksd" hidden="1">{"'Resumo Formação'!$A$1:$N$34"}</definedName>
    <definedName name="L_Adjust">#REF!</definedName>
    <definedName name="L_AJE_Tot">#REF!</definedName>
    <definedName name="L_CY_Beg">#REF!</definedName>
    <definedName name="L_CY_End">#REF!</definedName>
    <definedName name="L_PY_End">#REF!</definedName>
    <definedName name="L_RJE_Tot">#REF!</definedName>
    <definedName name="LCBJS" localSheetId="9" hidden="1">{"'Resumo Formação'!$A$1:$N$34"}</definedName>
    <definedName name="LCBJS" localSheetId="3" hidden="1">{"'Resumo Formação'!$A$1:$N$34"}</definedName>
    <definedName name="LCBJS" localSheetId="8" hidden="1">{"'Resumo Formação'!$A$1:$N$34"}</definedName>
    <definedName name="LCBJS" hidden="1">{"'Resumo Formação'!$A$1:$N$34"}</definedName>
    <definedName name="limcount" hidden="1">1</definedName>
    <definedName name="liop" localSheetId="9" hidden="1">{#N/A,#N/A,FALSE,"S-USGV";#N/A,#N/A,FALSE,"S-MDE";#N/A,#N/A,FALSE,"S-BELGO";#N/A,#N/A,FALSE,"CAPA"}</definedName>
    <definedName name="liop" localSheetId="3" hidden="1">{#N/A,#N/A,FALSE,"S-USGV";#N/A,#N/A,FALSE,"S-MDE";#N/A,#N/A,FALSE,"S-BELGO";#N/A,#N/A,FALSE,"CAPA"}</definedName>
    <definedName name="liop" localSheetId="8" hidden="1">{#N/A,#N/A,FALSE,"S-USGV";#N/A,#N/A,FALSE,"S-MDE";#N/A,#N/A,FALSE,"S-BELGO";#N/A,#N/A,FALSE,"CAPA"}</definedName>
    <definedName name="liop" hidden="1">{#N/A,#N/A,FALSE,"S-USGV";#N/A,#N/A,FALSE,"S-MDE";#N/A,#N/A,FALSE,"S-BELGO";#N/A,#N/A,FALSE,"CAPA"}</definedName>
    <definedName name="Livres" localSheetId="9" hidden="1">{#N/A,#N/A,FALSE,"CONTROLE"}</definedName>
    <definedName name="Livres" localSheetId="3" hidden="1">{#N/A,#N/A,FALSE,"CONTROLE"}</definedName>
    <definedName name="Livres" localSheetId="8" hidden="1">{#N/A,#N/A,FALSE,"CONTROLE"}</definedName>
    <definedName name="Livres" hidden="1">{#N/A,#N/A,FALSE,"CONTROLE"}</definedName>
    <definedName name="Ljzxbc" localSheetId="9" hidden="1">{"'Resumo Formação'!$A$1:$N$34"}</definedName>
    <definedName name="Ljzxbc" localSheetId="3" hidden="1">{"'Resumo Formação'!$A$1:$N$34"}</definedName>
    <definedName name="Ljzxbc" localSheetId="8" hidden="1">{"'Resumo Formação'!$A$1:$N$34"}</definedName>
    <definedName name="Ljzxbc" hidden="1">{"'Resumo Formação'!$A$1:$N$34"}</definedName>
    <definedName name="lk" localSheetId="9" hidden="1">{"'Resumo Formação'!$A$1:$N$34"}</definedName>
    <definedName name="lk" localSheetId="3" hidden="1">{"'Resumo Formação'!$A$1:$N$34"}</definedName>
    <definedName name="lk" localSheetId="8" hidden="1">{"'Resumo Formação'!$A$1:$N$34"}</definedName>
    <definedName name="lk" hidden="1">{"'Resumo Formação'!$A$1:$N$34"}</definedName>
    <definedName name="lkjhgfdsa" localSheetId="9" hidden="1">{"'Resumo Formação'!$A$1:$N$34"}</definedName>
    <definedName name="lkjhgfdsa" localSheetId="3" hidden="1">{"'Resumo Formação'!$A$1:$N$34"}</definedName>
    <definedName name="lkjhgfdsa" localSheetId="8" hidden="1">{"'Resumo Formação'!$A$1:$N$34"}</definedName>
    <definedName name="lkjhgfdsa" hidden="1">{"'Resumo Formação'!$A$1:$N$34"}</definedName>
    <definedName name="lkjhyiuoyiugjhg" localSheetId="9" hidden="1">{"'DEC ou FEC'!$A$1:$O$132"}</definedName>
    <definedName name="lkjhyiuoyiugjhg" localSheetId="3" hidden="1">{"'DEC ou FEC'!$A$1:$O$132"}</definedName>
    <definedName name="lkjhyiuoyiugjhg" localSheetId="8" hidden="1">{"'DEC ou FEC'!$A$1:$O$132"}</definedName>
    <definedName name="lkjhyiuoyiugjhg" hidden="1">{"'DEC ou FEC'!$A$1:$O$132"}</definedName>
    <definedName name="lklk" localSheetId="9" hidden="1">{"'Resumo Formação'!$A$1:$N$34"}</definedName>
    <definedName name="lklk" localSheetId="3" hidden="1">{"'Resumo Formação'!$A$1:$N$34"}</definedName>
    <definedName name="lklk" localSheetId="8" hidden="1">{"'Resumo Formação'!$A$1:$N$34"}</definedName>
    <definedName name="lklk" hidden="1">{"'Resumo Formação'!$A$1:$N$34"}</definedName>
    <definedName name="lklklk" localSheetId="9" hidden="1">{"'Resumo Formação'!$A$1:$N$34"}</definedName>
    <definedName name="lklklk" localSheetId="3" hidden="1">{"'Resumo Formação'!$A$1:$N$34"}</definedName>
    <definedName name="lklklk" localSheetId="8" hidden="1">{"'Resumo Formação'!$A$1:$N$34"}</definedName>
    <definedName name="lklklk" hidden="1">{"'Resumo Formação'!$A$1:$N$34"}</definedName>
    <definedName name="lklklklklk" localSheetId="9" hidden="1">{"'Resumo Formação'!$A$1:$N$34"}</definedName>
    <definedName name="lklklklklk" localSheetId="3" hidden="1">{"'Resumo Formação'!$A$1:$N$34"}</definedName>
    <definedName name="lklklklklk" localSheetId="8" hidden="1">{"'Resumo Formação'!$A$1:$N$34"}</definedName>
    <definedName name="lklklklklk" hidden="1">{"'Resumo Formação'!$A$1:$N$34"}</definedName>
    <definedName name="lklklklklklklklklk" localSheetId="9" hidden="1">{"'Resumo Formação'!$A$1:$N$34"}</definedName>
    <definedName name="lklklklklklklklklk" localSheetId="3" hidden="1">{"'Resumo Formação'!$A$1:$N$34"}</definedName>
    <definedName name="lklklklklklklklklk" localSheetId="8" hidden="1">{"'Resumo Formação'!$A$1:$N$34"}</definedName>
    <definedName name="lklklklklklklklklk" hidden="1">{"'Resumo Formação'!$A$1:$N$34"}</definedName>
    <definedName name="lkwcv" localSheetId="9" hidden="1">{"'Resumo Formação'!$A$1:$N$34"}</definedName>
    <definedName name="lkwcv" localSheetId="3" hidden="1">{"'Resumo Formação'!$A$1:$N$34"}</definedName>
    <definedName name="lkwcv" localSheetId="8" hidden="1">{"'Resumo Formação'!$A$1:$N$34"}</definedName>
    <definedName name="lkwcv" hidden="1">{"'Resumo Formação'!$A$1:$N$34"}</definedName>
    <definedName name="LL">#REF!</definedName>
    <definedName name="llçço" localSheetId="9" hidden="1">{"CAPA",#N/A,FALSE,"CAPA"}</definedName>
    <definedName name="llçço" localSheetId="3" hidden="1">{"CAPA",#N/A,FALSE,"CAPA"}</definedName>
    <definedName name="llçço" localSheetId="8" hidden="1">{"CAPA",#N/A,FALSE,"CAPA"}</definedName>
    <definedName name="llçço" hidden="1">{"CAPA",#N/A,FALSE,"CAPA"}</definedName>
    <definedName name="lll" localSheetId="9" hidden="1">{"DetallexDep",#N/A,FALSE,"Giovanna (x DEPT)"}</definedName>
    <definedName name="lll" localSheetId="3" hidden="1">{"DetallexDep",#N/A,FALSE,"Giovanna (x DEPT)"}</definedName>
    <definedName name="lll" localSheetId="8" hidden="1">{"DetallexDep",#N/A,FALSE,"Giovanna (x DEPT)"}</definedName>
    <definedName name="lll" hidden="1">{"DetallexDep",#N/A,FALSE,"Giovanna (x DEPT)"}</definedName>
    <definedName name="LLLL" localSheetId="9" hidden="1">{#N/A,#N/A,FALSE,"CONTROLE"}</definedName>
    <definedName name="LLLL" localSheetId="3" hidden="1">{#N/A,#N/A,FALSE,"CONTROLE"}</definedName>
    <definedName name="LLLL" localSheetId="8" hidden="1">{#N/A,#N/A,FALSE,"CONTROLE"}</definedName>
    <definedName name="LLLL" hidden="1">{#N/A,#N/A,FALSE,"CONTROLE"}</definedName>
    <definedName name="LLLLLLL" localSheetId="9" hidden="1">{"'Resumo Formação'!$A$1:$N$34"}</definedName>
    <definedName name="LLLLLLL" localSheetId="3" hidden="1">{"'Resumo Formação'!$A$1:$N$34"}</definedName>
    <definedName name="LLLLLLL" localSheetId="8" hidden="1">{"'Resumo Formação'!$A$1:$N$34"}</definedName>
    <definedName name="LLLLLLL" hidden="1">{"'Resumo Formação'!$A$1:$N$34"}</definedName>
    <definedName name="LocalMoneyTable">#REF!</definedName>
    <definedName name="Logomarca">OFFSET(#REF!,0,MATCH(#REF!,#REF!,0)-1)</definedName>
    <definedName name="LSXXC" localSheetId="9" hidden="1">{"'Resumo Formação'!$A$1:$N$34"}</definedName>
    <definedName name="LSXXC" localSheetId="3" hidden="1">{"'Resumo Formação'!$A$1:$N$34"}</definedName>
    <definedName name="LSXXC" localSheetId="8" hidden="1">{"'Resumo Formação'!$A$1:$N$34"}</definedName>
    <definedName name="LSXXC" hidden="1">{"'Resumo Formação'!$A$1:$N$34"}</definedName>
    <definedName name="lth" localSheetId="3" hidden="1">#REF!</definedName>
    <definedName name="lth" hidden="1">#REF!</definedName>
    <definedName name="ltm_BalanceSheet" hidden="1">#REF!</definedName>
    <definedName name="ltm_IncomeStatement" hidden="1">#REF!</definedName>
    <definedName name="LUIS">#REF!</definedName>
    <definedName name="M" localSheetId="9" hidden="1">{#N/A,#N/A,FALSE,"Aging Summary";#N/A,#N/A,FALSE,"Ratio Analysis";#N/A,#N/A,FALSE,"Test 120 Day Accts";#N/A,#N/A,FALSE,"Tickmarks"}</definedName>
    <definedName name="M" localSheetId="3" hidden="1">{#N/A,#N/A,FALSE,"Aging Summary";#N/A,#N/A,FALSE,"Ratio Analysis";#N/A,#N/A,FALSE,"Test 120 Day Accts";#N/A,#N/A,FALSE,"Tickmarks"}</definedName>
    <definedName name="M" localSheetId="8" hidden="1">{#N/A,#N/A,FALSE,"Aging Summary";#N/A,#N/A,FALSE,"Ratio Analysis";#N/A,#N/A,FALSE,"Test 120 Day Accts";#N/A,#N/A,FALSE,"Tickmarks"}</definedName>
    <definedName name="M" hidden="1">{#N/A,#N/A,FALSE,"Aging Summary";#N/A,#N/A,FALSE,"Ratio Analysis";#N/A,#N/A,FALSE,"Test 120 Day Accts";#N/A,#N/A,FALSE,"Tickmarks"}</definedName>
    <definedName name="men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men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men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men" hidden="1">{#N/A,#N/A,FALSE,"LLAVE";#N/A,#N/A,FALSE,"EERR";#N/A,#N/A,FALSE,"ESP";#N/A,#N/A,FALSE,"EOAF";#N/A,#N/A,FALSE,"CASH";#N/A,#N/A,FALSE,"FINANZAS";#N/A,#N/A,FALSE,"DEUDA";#N/A,#N/A,FALSE,"INVERSION";#N/A,#N/A,FALSE,"PERSONAL"}</definedName>
    <definedName name="mês">#REF!</definedName>
    <definedName name="mike" localSheetId="9" hidden="1">{#N/A,#N/A,FALSE,"Aging Summary";#N/A,#N/A,FALSE,"Ratio Analysis";#N/A,#N/A,FALSE,"Test 120 Day Accts";#N/A,#N/A,FALSE,"Tickmarks"}</definedName>
    <definedName name="mike" localSheetId="3" hidden="1">{#N/A,#N/A,FALSE,"Aging Summary";#N/A,#N/A,FALSE,"Ratio Analysis";#N/A,#N/A,FALSE,"Test 120 Day Accts";#N/A,#N/A,FALSE,"Tickmarks"}</definedName>
    <definedName name="mike" localSheetId="8" hidden="1">{#N/A,#N/A,FALSE,"Aging Summary";#N/A,#N/A,FALSE,"Ratio Analysis";#N/A,#N/A,FALSE,"Test 120 Day Accts";#N/A,#N/A,FALSE,"Tickmarks"}</definedName>
    <definedName name="mike" hidden="1">{#N/A,#N/A,FALSE,"Aging Summary";#N/A,#N/A,FALSE,"Ratio Analysis";#N/A,#N/A,FALSE,"Test 120 Day Accts";#N/A,#N/A,FALSE,"Tickmarks"}</definedName>
    <definedName name="mjklpo" localSheetId="9" hidden="1">{"'Resumo Formação'!$A$1:$N$34"}</definedName>
    <definedName name="mjklpo" localSheetId="3" hidden="1">{"'Resumo Formação'!$A$1:$N$34"}</definedName>
    <definedName name="mjklpo" localSheetId="8" hidden="1">{"'Resumo Formação'!$A$1:$N$34"}</definedName>
    <definedName name="mjklpo" hidden="1">{"'Resumo Formação'!$A$1:$N$34"}</definedName>
    <definedName name="mkl" localSheetId="9" hidden="1">{#N/A,#N/A,FALSE,"GRAF.";"USGV",#N/A,FALSE,"S-USGV";"MDE",#N/A,FALSE,"S-MDE";"BELGO",#N/A,FALSE,"S-BELGO";#N/A,#N/A,FALSE,"CAPA"}</definedName>
    <definedName name="mkl" localSheetId="3" hidden="1">{#N/A,#N/A,FALSE,"GRAF.";"USGV",#N/A,FALSE,"S-USGV";"MDE",#N/A,FALSE,"S-MDE";"BELGO",#N/A,FALSE,"S-BELGO";#N/A,#N/A,FALSE,"CAPA"}</definedName>
    <definedName name="mkl" localSheetId="8" hidden="1">{#N/A,#N/A,FALSE,"GRAF.";"USGV",#N/A,FALSE,"S-USGV";"MDE",#N/A,FALSE,"S-MDE";"BELGO",#N/A,FALSE,"S-BELGO";#N/A,#N/A,FALSE,"CAPA"}</definedName>
    <definedName name="mkl" hidden="1">{#N/A,#N/A,FALSE,"GRAF.";"USGV",#N/A,FALSE,"S-USGV";"MDE",#N/A,FALSE,"S-MDE";"BELGO",#N/A,FALSE,"S-BELGO";#N/A,#N/A,FALSE,"CAPA"}</definedName>
    <definedName name="mklo" localSheetId="9" hidden="1">{"'Resumo Formação'!$A$1:$N$34"}</definedName>
    <definedName name="mklo" localSheetId="3" hidden="1">{"'Resumo Formação'!$A$1:$N$34"}</definedName>
    <definedName name="mklo" localSheetId="8" hidden="1">{"'Resumo Formação'!$A$1:$N$34"}</definedName>
    <definedName name="mklo" hidden="1">{"'Resumo Formação'!$A$1:$N$34"}</definedName>
    <definedName name="mko" localSheetId="9" hidden="1">{"'Resumo Formação'!$A$1:$N$34"}</definedName>
    <definedName name="mko" localSheetId="3" hidden="1">{"'Resumo Formação'!$A$1:$N$34"}</definedName>
    <definedName name="mko" localSheetId="8" hidden="1">{"'Resumo Formação'!$A$1:$N$34"}</definedName>
    <definedName name="mko" hidden="1">{"'Resumo Formação'!$A$1:$N$34"}</definedName>
    <definedName name="mlkn" localSheetId="9" hidden="1">{#N/A,#N/A,FALSE,"1321";#N/A,#N/A,FALSE,"1324";#N/A,#N/A,FALSE,"1333";#N/A,#N/A,FALSE,"1371"}</definedName>
    <definedName name="mlkn" localSheetId="3" hidden="1">{#N/A,#N/A,FALSE,"1321";#N/A,#N/A,FALSE,"1324";#N/A,#N/A,FALSE,"1333";#N/A,#N/A,FALSE,"1371"}</definedName>
    <definedName name="mlkn" localSheetId="8" hidden="1">{#N/A,#N/A,FALSE,"1321";#N/A,#N/A,FALSE,"1324";#N/A,#N/A,FALSE,"1333";#N/A,#N/A,FALSE,"1371"}</definedName>
    <definedName name="mlkn" hidden="1">{#N/A,#N/A,FALSE,"1321";#N/A,#N/A,FALSE,"1324";#N/A,#N/A,FALSE,"1333";#N/A,#N/A,FALSE,"1371"}</definedName>
    <definedName name="mm" localSheetId="9" hidden="1">{"TotalGeralDespesasPorArea",#N/A,FALSE,"VinculosAccessEfetivo"}</definedName>
    <definedName name="mm" localSheetId="3" hidden="1">{"TotalGeralDespesasPorArea",#N/A,FALSE,"VinculosAccessEfetivo"}</definedName>
    <definedName name="mm" localSheetId="8" hidden="1">{"TotalGeralDespesasPorArea",#N/A,FALSE,"VinculosAccessEfetivo"}</definedName>
    <definedName name="mm" hidden="1">{"TotalGeralDespesasPorArea",#N/A,FALSE,"VinculosAccessEfetivo"}</definedName>
    <definedName name="mmj" localSheetId="9" hidden="1">{"FORM 2",#N/A,FALSE,"Plan3"}</definedName>
    <definedName name="mmj" localSheetId="3" hidden="1">{"FORM 2",#N/A,FALSE,"Plan3"}</definedName>
    <definedName name="mmj" localSheetId="8" hidden="1">{"FORM 2",#N/A,FALSE,"Plan3"}</definedName>
    <definedName name="mmj" hidden="1">{"FORM 2",#N/A,FALSE,"Plan3"}</definedName>
    <definedName name="mmmm" localSheetId="9" hidden="1">{#N/A,#N/A,FALSE,"1321";#N/A,#N/A,FALSE,"1324";#N/A,#N/A,FALSE,"1333";#N/A,#N/A,FALSE,"1371"}</definedName>
    <definedName name="mmmm" localSheetId="3" hidden="1">{#N/A,#N/A,FALSE,"1321";#N/A,#N/A,FALSE,"1324";#N/A,#N/A,FALSE,"1333";#N/A,#N/A,FALSE,"1371"}</definedName>
    <definedName name="mmmm" localSheetId="8" hidden="1">{#N/A,#N/A,FALSE,"1321";#N/A,#N/A,FALSE,"1324";#N/A,#N/A,FALSE,"1333";#N/A,#N/A,FALSE,"1371"}</definedName>
    <definedName name="mmmm" hidden="1">{#N/A,#N/A,FALSE,"1321";#N/A,#N/A,FALSE,"1324";#N/A,#N/A,FALSE,"1333";#N/A,#N/A,FALSE,"1371"}</definedName>
    <definedName name="MMMMMM" localSheetId="9" hidden="1">{"CAPA",#N/A,FALSE,"CAPA"}</definedName>
    <definedName name="MMMMMM" localSheetId="3" hidden="1">{"CAPA",#N/A,FALSE,"CAPA"}</definedName>
    <definedName name="MMMMMM" localSheetId="8" hidden="1">{"CAPA",#N/A,FALSE,"CAPA"}</definedName>
    <definedName name="MMMMMM" hidden="1">{"CAPA",#N/A,FALSE,"CAPA"}</definedName>
    <definedName name="mnmn" localSheetId="9" hidden="1">{"'Resumo Formação'!$A$1:$N$34"}</definedName>
    <definedName name="mnmn" localSheetId="3" hidden="1">{"'Resumo Formação'!$A$1:$N$34"}</definedName>
    <definedName name="mnmn" localSheetId="8" hidden="1">{"'Resumo Formação'!$A$1:$N$34"}</definedName>
    <definedName name="mnmn" hidden="1">{"'Resumo Formação'!$A$1:$N$34"}</definedName>
    <definedName name="Monetary_Precision">#REF!</definedName>
    <definedName name="MP" localSheetId="9" hidden="1">{#N/A,#N/A,FALSE,"1321";#N/A,#N/A,FALSE,"1324";#N/A,#N/A,FALSE,"1333";#N/A,#N/A,FALSE,"1371"}</definedName>
    <definedName name="MP" localSheetId="3" hidden="1">{#N/A,#N/A,FALSE,"1321";#N/A,#N/A,FALSE,"1324";#N/A,#N/A,FALSE,"1333";#N/A,#N/A,FALSE,"1371"}</definedName>
    <definedName name="MP" localSheetId="8" hidden="1">{#N/A,#N/A,FALSE,"1321";#N/A,#N/A,FALSE,"1324";#N/A,#N/A,FALSE,"1333";#N/A,#N/A,FALSE,"1371"}</definedName>
    <definedName name="MP" hidden="1">{#N/A,#N/A,FALSE,"1321";#N/A,#N/A,FALSE,"1324";#N/A,#N/A,FALSE,"1333";#N/A,#N/A,FALSE,"1371"}</definedName>
    <definedName name="mso" localSheetId="9" hidden="1">{#N/A,#N/A,FALSE,"CONTROLE"}</definedName>
    <definedName name="mso" localSheetId="3" hidden="1">{#N/A,#N/A,FALSE,"CONTROLE"}</definedName>
    <definedName name="mso" localSheetId="8" hidden="1">{#N/A,#N/A,FALSE,"CONTROLE"}</definedName>
    <definedName name="mso" hidden="1">{#N/A,#N/A,FALSE,"CONTROLE"}</definedName>
    <definedName name="nad" localSheetId="9" hidden="1">{"'Resumo Formação'!$A$1:$N$34"}</definedName>
    <definedName name="nad" localSheetId="3" hidden="1">{"'Resumo Formação'!$A$1:$N$34"}</definedName>
    <definedName name="nad" localSheetId="8" hidden="1">{"'Resumo Formação'!$A$1:$N$34"}</definedName>
    <definedName name="nad" hidden="1">{"'Resumo Formação'!$A$1:$N$34"}</definedName>
    <definedName name="naomi" localSheetId="9" hidden="1">{#N/A,#N/A,FALSE,"1321";#N/A,#N/A,FALSE,"1324";#N/A,#N/A,FALSE,"1333";#N/A,#N/A,FALSE,"1371"}</definedName>
    <definedName name="naomi" localSheetId="3" hidden="1">{#N/A,#N/A,FALSE,"1321";#N/A,#N/A,FALSE,"1324";#N/A,#N/A,FALSE,"1333";#N/A,#N/A,FALSE,"1371"}</definedName>
    <definedName name="naomi" localSheetId="8" hidden="1">{#N/A,#N/A,FALSE,"1321";#N/A,#N/A,FALSE,"1324";#N/A,#N/A,FALSE,"1333";#N/A,#N/A,FALSE,"1371"}</definedName>
    <definedName name="naomi" hidden="1">{#N/A,#N/A,FALSE,"1321";#N/A,#N/A,FALSE,"1324";#N/A,#N/A,FALSE,"1333";#N/A,#N/A,FALSE,"1371"}</definedName>
    <definedName name="nb" localSheetId="9" hidden="1">{"TotalGeralDespesasPorArea",#N/A,FALSE,"VinculosAccessEfetivo"}</definedName>
    <definedName name="nb" localSheetId="3" hidden="1">{"TotalGeralDespesasPorArea",#N/A,FALSE,"VinculosAccessEfetivo"}</definedName>
    <definedName name="nb" localSheetId="8" hidden="1">{"TotalGeralDespesasPorArea",#N/A,FALSE,"VinculosAccessEfetivo"}</definedName>
    <definedName name="nb" hidden="1">{"TotalGeralDespesasPorArea",#N/A,FALSE,"VinculosAccessEfetivo"}</definedName>
    <definedName name="NBVB" localSheetId="9" hidden="1">{"DetallexDep",#N/A,FALSE,"Giovanna (x DEPT)"}</definedName>
    <definedName name="NBVB" localSheetId="3" hidden="1">{"DetallexDep",#N/A,FALSE,"Giovanna (x DEPT)"}</definedName>
    <definedName name="NBVB" localSheetId="8" hidden="1">{"DetallexDep",#N/A,FALSE,"Giovanna (x DEPT)"}</definedName>
    <definedName name="NBVB" hidden="1">{"DetallexDep",#N/A,FALSE,"Giovanna (x DEPT)"}</definedName>
    <definedName name="njmh" localSheetId="9" hidden="1">{"CAPA",#N/A,FALSE,"CAPA"}</definedName>
    <definedName name="njmh" localSheetId="3" hidden="1">{"CAPA",#N/A,FALSE,"CAPA"}</definedName>
    <definedName name="njmh" localSheetId="8" hidden="1">{"CAPA",#N/A,FALSE,"CAPA"}</definedName>
    <definedName name="njmh" hidden="1">{"CAPA",#N/A,FALSE,"CAPA"}</definedName>
    <definedName name="nnjio" localSheetId="9" hidden="1">{"'Resumo Formação'!$A$1:$N$34"}</definedName>
    <definedName name="nnjio" localSheetId="3" hidden="1">{"'Resumo Formação'!$A$1:$N$34"}</definedName>
    <definedName name="nnjio" localSheetId="8" hidden="1">{"'Resumo Formação'!$A$1:$N$34"}</definedName>
    <definedName name="nnjio" hidden="1">{"'Resumo Formação'!$A$1:$N$34"}</definedName>
    <definedName name="nnn" localSheetId="9" hidden="1">{#N/A,#N/A,FALSE,"1321";#N/A,#N/A,FALSE,"1324";#N/A,#N/A,FALSE,"1333";#N/A,#N/A,FALSE,"1371"}</definedName>
    <definedName name="nnn" localSheetId="3" hidden="1">{#N/A,#N/A,FALSE,"1321";#N/A,#N/A,FALSE,"1324";#N/A,#N/A,FALSE,"1333";#N/A,#N/A,FALSE,"1371"}</definedName>
    <definedName name="nnn" localSheetId="8" hidden="1">{#N/A,#N/A,FALSE,"1321";#N/A,#N/A,FALSE,"1324";#N/A,#N/A,FALSE,"1333";#N/A,#N/A,FALSE,"1371"}</definedName>
    <definedName name="nnn" hidden="1">{#N/A,#N/A,FALSE,"1321";#N/A,#N/A,FALSE,"1324";#N/A,#N/A,FALSE,"1333";#N/A,#N/A,FALSE,"1371"}</definedName>
    <definedName name="nnnn" localSheetId="9" hidden="1">{#N/A,#N/A,FALSE,"1321";#N/A,#N/A,FALSE,"1324";#N/A,#N/A,FALSE,"1333";#N/A,#N/A,FALSE,"1371"}</definedName>
    <definedName name="nnnn" localSheetId="3" hidden="1">{#N/A,#N/A,FALSE,"1321";#N/A,#N/A,FALSE,"1324";#N/A,#N/A,FALSE,"1333";#N/A,#N/A,FALSE,"1371"}</definedName>
    <definedName name="nnnn" localSheetId="8" hidden="1">{#N/A,#N/A,FALSE,"1321";#N/A,#N/A,FALSE,"1324";#N/A,#N/A,FALSE,"1333";#N/A,#N/A,FALSE,"1371"}</definedName>
    <definedName name="nnnn" hidden="1">{#N/A,#N/A,FALSE,"1321";#N/A,#N/A,FALSE,"1324";#N/A,#N/A,FALSE,"1333";#N/A,#N/A,FALSE,"1371"}</definedName>
    <definedName name="nnnnb" localSheetId="9" hidden="1">{#N/A,#N/A,FALSE,"CONTROLE"}</definedName>
    <definedName name="nnnnb" localSheetId="3" hidden="1">{#N/A,#N/A,FALSE,"CONTROLE"}</definedName>
    <definedName name="nnnnb" localSheetId="8" hidden="1">{#N/A,#N/A,FALSE,"CONTROLE"}</definedName>
    <definedName name="nnnnb" hidden="1">{#N/A,#N/A,FALSE,"CONTROLE"}</definedName>
    <definedName name="noashd" localSheetId="9">#REF!:_L4800C5</definedName>
    <definedName name="noashd" localSheetId="3">#REF!:_L4800C5</definedName>
    <definedName name="noashd" localSheetId="12">#REF!:_L4800C5</definedName>
    <definedName name="noashd" localSheetId="11">#REF!:_L4800C5</definedName>
    <definedName name="noashd" localSheetId="8">#REF!:_L4800C5</definedName>
    <definedName name="noashd">#REF!:_L4800C5</definedName>
    <definedName name="NOta" localSheetId="9">#REF!:_L4800C5</definedName>
    <definedName name="NOta" localSheetId="3">#REF!:_L4800C5</definedName>
    <definedName name="NOta" localSheetId="12">#REF!:_L4800C5</definedName>
    <definedName name="NOta" localSheetId="11">#REF!:_L4800C5</definedName>
    <definedName name="NOta" localSheetId="8">#REF!:_L4800C5</definedName>
    <definedName name="NOta">#REF!:_L4800C5</definedName>
    <definedName name="nws" localSheetId="9" hidden="1">{#N/A,#N/A,FALSE,"1321";#N/A,#N/A,FALSE,"1324";#N/A,#N/A,FALSE,"1333";#N/A,#N/A,FALSE,"1371"}</definedName>
    <definedName name="nws" localSheetId="3" hidden="1">{#N/A,#N/A,FALSE,"1321";#N/A,#N/A,FALSE,"1324";#N/A,#N/A,FALSE,"1333";#N/A,#N/A,FALSE,"1371"}</definedName>
    <definedName name="nws" localSheetId="8" hidden="1">{#N/A,#N/A,FALSE,"1321";#N/A,#N/A,FALSE,"1324";#N/A,#N/A,FALSE,"1333";#N/A,#N/A,FALSE,"1371"}</definedName>
    <definedName name="nws" hidden="1">{#N/A,#N/A,FALSE,"1321";#N/A,#N/A,FALSE,"1324";#N/A,#N/A,FALSE,"1333";#N/A,#N/A,FALSE,"1371"}</definedName>
    <definedName name="o" localSheetId="9" hidden="1">{#N/A,#N/A,FALSE,"CONTROLE";#N/A,#N/A,FALSE,"CONTROLE"}</definedName>
    <definedName name="o" localSheetId="3" hidden="1">{#N/A,#N/A,FALSE,"CONTROLE";#N/A,#N/A,FALSE,"CONTROLE"}</definedName>
    <definedName name="o" localSheetId="8" hidden="1">{#N/A,#N/A,FALSE,"CONTROLE";#N/A,#N/A,FALSE,"CONTROLE"}</definedName>
    <definedName name="o" hidden="1">{#N/A,#N/A,FALSE,"CONTROLE";#N/A,#N/A,FALSE,"CONTROLE"}</definedName>
    <definedName name="O_NPPCSectionA4_Total">#REF!</definedName>
    <definedName name="O_NPPCSectionB5_Total">#REF!</definedName>
    <definedName name="odcvj" localSheetId="9" hidden="1">{"'Resumo Formação'!$A$1:$N$34"}</definedName>
    <definedName name="odcvj" localSheetId="3" hidden="1">{"'Resumo Formação'!$A$1:$N$34"}</definedName>
    <definedName name="odcvj" localSheetId="8" hidden="1">{"'Resumo Formação'!$A$1:$N$34"}</definedName>
    <definedName name="odcvj" hidden="1">{"'Resumo Formação'!$A$1:$N$34"}</definedName>
    <definedName name="ohdvscx" localSheetId="9" hidden="1">{"'Resumo Formação'!$A$1:$N$34"}</definedName>
    <definedName name="ohdvscx" localSheetId="3" hidden="1">{"'Resumo Formação'!$A$1:$N$34"}</definedName>
    <definedName name="ohdvscx" localSheetId="8" hidden="1">{"'Resumo Formação'!$A$1:$N$34"}</definedName>
    <definedName name="ohdvscx" hidden="1">{"'Resumo Formação'!$A$1:$N$34"}</definedName>
    <definedName name="oiAS" localSheetId="9" hidden="1">{"'Resumo Formação'!$A$1:$N$34"}</definedName>
    <definedName name="oiAS" localSheetId="3" hidden="1">{"'Resumo Formação'!$A$1:$N$34"}</definedName>
    <definedName name="oiAS" localSheetId="8" hidden="1">{"'Resumo Formação'!$A$1:$N$34"}</definedName>
    <definedName name="oiAS" hidden="1">{"'Resumo Formação'!$A$1:$N$34"}</definedName>
    <definedName name="oiio" localSheetId="9" hidden="1">{#N/A,#N/A,FALSE,"CONTROLE"}</definedName>
    <definedName name="oiio" localSheetId="3" hidden="1">{#N/A,#N/A,FALSE,"CONTROLE"}</definedName>
    <definedName name="oiio" localSheetId="8" hidden="1">{#N/A,#N/A,FALSE,"CONTROLE"}</definedName>
    <definedName name="oiio" hidden="1">{#N/A,#N/A,FALSE,"CONTROLE"}</definedName>
    <definedName name="oiuup" localSheetId="9" hidden="1">{#N/A,#N/A,FALSE,"CONTROLE";#N/A,#N/A,FALSE,"CONTROLE"}</definedName>
    <definedName name="oiuup" localSheetId="3" hidden="1">{#N/A,#N/A,FALSE,"CONTROLE";#N/A,#N/A,FALSE,"CONTROLE"}</definedName>
    <definedName name="oiuup" localSheetId="8" hidden="1">{#N/A,#N/A,FALSE,"CONTROLE";#N/A,#N/A,FALSE,"CONTROLE"}</definedName>
    <definedName name="oiuup" hidden="1">{#N/A,#N/A,FALSE,"CONTROLE";#N/A,#N/A,FALSE,"CONTROLE"}</definedName>
    <definedName name="oksdha" localSheetId="9" hidden="1">{"'Resumo Formação'!$A$1:$N$34"}</definedName>
    <definedName name="oksdha" localSheetId="3" hidden="1">{"'Resumo Formação'!$A$1:$N$34"}</definedName>
    <definedName name="oksdha" localSheetId="8" hidden="1">{"'Resumo Formação'!$A$1:$N$34"}</definedName>
    <definedName name="oksdha" hidden="1">{"'Resumo Formação'!$A$1:$N$34"}</definedName>
    <definedName name="olhwsd" localSheetId="9" hidden="1">{"'Resumo Formação'!$A$1:$N$34"}</definedName>
    <definedName name="olhwsd" localSheetId="3" hidden="1">{"'Resumo Formação'!$A$1:$N$34"}</definedName>
    <definedName name="olhwsd" localSheetId="8" hidden="1">{"'Resumo Formação'!$A$1:$N$34"}</definedName>
    <definedName name="olhwsd" hidden="1">{"'Resumo Formação'!$A$1:$N$34"}</definedName>
    <definedName name="OO" localSheetId="9" hidden="1">{"TotalGeralDespesasPorArea",#N/A,FALSE,"VinculosAccessEfetivo"}</definedName>
    <definedName name="OO" localSheetId="3" hidden="1">{"TotalGeralDespesasPorArea",#N/A,FALSE,"VinculosAccessEfetivo"}</definedName>
    <definedName name="OO" localSheetId="8" hidden="1">{"TotalGeralDespesasPorArea",#N/A,FALSE,"VinculosAccessEfetivo"}</definedName>
    <definedName name="OO" hidden="1">{"TotalGeralDespesasPorArea",#N/A,FALSE,"VinculosAccessEfetivo"}</definedName>
    <definedName name="operação" localSheetId="9" hidden="1">{#N/A,#N/A,FALSE,"CONTROLE"}</definedName>
    <definedName name="operação" localSheetId="3" hidden="1">{#N/A,#N/A,FALSE,"CONTROLE"}</definedName>
    <definedName name="operação" localSheetId="8" hidden="1">{#N/A,#N/A,FALSE,"CONTROLE"}</definedName>
    <definedName name="operação" hidden="1">{#N/A,#N/A,FALSE,"CONTROLE"}</definedName>
    <definedName name="OrderTable" localSheetId="9" hidden="1">#REF!</definedName>
    <definedName name="OrderTable" localSheetId="3" hidden="1">#REF!</definedName>
    <definedName name="OrderTable" localSheetId="8" hidden="1">#REF!</definedName>
    <definedName name="OrderTable" hidden="1">#REF!</definedName>
    <definedName name="OTRO" localSheetId="9" hidden="1">{"'Sheet1'!$A$1:$G$85"}</definedName>
    <definedName name="OTRO" localSheetId="3" hidden="1">{"'Sheet1'!$A$1:$G$85"}</definedName>
    <definedName name="OTRO" localSheetId="8" hidden="1">{"'Sheet1'!$A$1:$G$85"}</definedName>
    <definedName name="OTRO" hidden="1">{"'Sheet1'!$A$1:$G$85"}</definedName>
    <definedName name="outa" localSheetId="9" hidden="1">{#N/A,#N/A,FALSE,"1321";#N/A,#N/A,FALSE,"1324";#N/A,#N/A,FALSE,"1333";#N/A,#N/A,FALSE,"1371"}</definedName>
    <definedName name="outa" localSheetId="3" hidden="1">{#N/A,#N/A,FALSE,"1321";#N/A,#N/A,FALSE,"1324";#N/A,#N/A,FALSE,"1333";#N/A,#N/A,FALSE,"1371"}</definedName>
    <definedName name="outa" localSheetId="8" hidden="1">{#N/A,#N/A,FALSE,"1321";#N/A,#N/A,FALSE,"1324";#N/A,#N/A,FALSE,"1333";#N/A,#N/A,FALSE,"1371"}</definedName>
    <definedName name="outa" hidden="1">{#N/A,#N/A,FALSE,"1321";#N/A,#N/A,FALSE,"1324";#N/A,#N/A,FALSE,"1333";#N/A,#N/A,FALSE,"1371"}</definedName>
    <definedName name="outra" localSheetId="9" hidden="1">{#N/A,#N/A,FALSE,"1321";#N/A,#N/A,FALSE,"1324";#N/A,#N/A,FALSE,"1333";#N/A,#N/A,FALSE,"1371"}</definedName>
    <definedName name="outra" localSheetId="3" hidden="1">{#N/A,#N/A,FALSE,"1321";#N/A,#N/A,FALSE,"1324";#N/A,#N/A,FALSE,"1333";#N/A,#N/A,FALSE,"1371"}</definedName>
    <definedName name="outra" localSheetId="8" hidden="1">{#N/A,#N/A,FALSE,"1321";#N/A,#N/A,FALSE,"1324";#N/A,#N/A,FALSE,"1333";#N/A,#N/A,FALSE,"1371"}</definedName>
    <definedName name="outra" hidden="1">{#N/A,#N/A,FALSE,"1321";#N/A,#N/A,FALSE,"1324";#N/A,#N/A,FALSE,"1333";#N/A,#N/A,FALSE,"1371"}</definedName>
    <definedName name="outra1" localSheetId="9" hidden="1">{#N/A,#N/A,FALSE,"1321";#N/A,#N/A,FALSE,"1324";#N/A,#N/A,FALSE,"1333";#N/A,#N/A,FALSE,"1371"}</definedName>
    <definedName name="outra1" localSheetId="3" hidden="1">{#N/A,#N/A,FALSE,"1321";#N/A,#N/A,FALSE,"1324";#N/A,#N/A,FALSE,"1333";#N/A,#N/A,FALSE,"1371"}</definedName>
    <definedName name="outra1" localSheetId="8" hidden="1">{#N/A,#N/A,FALSE,"1321";#N/A,#N/A,FALSE,"1324";#N/A,#N/A,FALSE,"1333";#N/A,#N/A,FALSE,"1371"}</definedName>
    <definedName name="outra1" hidden="1">{#N/A,#N/A,FALSE,"1321";#N/A,#N/A,FALSE,"1324";#N/A,#N/A,FALSE,"1333";#N/A,#N/A,FALSE,"1371"}</definedName>
    <definedName name="owsnsls" localSheetId="9" hidden="1">{"'Resumo Formação'!$A$1:$N$34"}</definedName>
    <definedName name="owsnsls" localSheetId="3" hidden="1">{"'Resumo Formação'!$A$1:$N$34"}</definedName>
    <definedName name="owsnsls" localSheetId="8" hidden="1">{"'Resumo Formação'!$A$1:$N$34"}</definedName>
    <definedName name="owsnsls" hidden="1">{"'Resumo Formação'!$A$1:$N$34"}</definedName>
    <definedName name="oy" localSheetId="9" hidden="1">{#N/A,#N/A,FALSE,"CONTROLE";#N/A,#N/A,FALSE,"CONTROLE"}</definedName>
    <definedName name="oy" localSheetId="3" hidden="1">{#N/A,#N/A,FALSE,"CONTROLE";#N/A,#N/A,FALSE,"CONTROLE"}</definedName>
    <definedName name="oy" localSheetId="8" hidden="1">{#N/A,#N/A,FALSE,"CONTROLE";#N/A,#N/A,FALSE,"CONTROLE"}</definedName>
    <definedName name="oy" hidden="1">{#N/A,#N/A,FALSE,"CONTROLE";#N/A,#N/A,FALSE,"CONTROLE"}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DivisionA" hidden="1">#REF!</definedName>
    <definedName name="p.DivisionB" hidden="1">#REF!</definedName>
    <definedName name="p.DivisionC" hidden="1">#REF!</definedName>
    <definedName name="p.DivisionD" hidden="1">#REF!</definedName>
    <definedName name="p.DivisionE" hidden="1">#REF!</definedName>
    <definedName name="p.DivisionF" hidden="1">#REF!</definedName>
    <definedName name="p.DivisionG" hidden="1">#REF!</definedName>
    <definedName name="p.DivisionH" hidden="1">#REF!</definedName>
    <definedName name="p.IRR" hidden="1">#REF!</definedName>
    <definedName name="p.IRR_Titles" hidden="1">#REF!</definedName>
    <definedName name="p.LTM_BS" hidden="1">#REF!</definedName>
    <definedName name="p.LTM_IS" hidden="1">#REF!</definedName>
    <definedName name="p.SP" hidden="1">#REF!</definedName>
    <definedName name="p.Summary" hidden="1">#REF!</definedName>
    <definedName name="p.Summary_Titles" hidden="1">#REF!</definedName>
    <definedName name="P_CÁLCULO">#REF!</definedName>
    <definedName name="partes" localSheetId="3" hidden="1">#REF!</definedName>
    <definedName name="partes" hidden="1">#REF!</definedName>
    <definedName name="PATRIMÔNIO_PRÓPRIO">#REF!</definedName>
    <definedName name="PDC" localSheetId="9" hidden="1">#REF!</definedName>
    <definedName name="PDC" localSheetId="3" hidden="1">#REF!</definedName>
    <definedName name="PDC" localSheetId="8" hidden="1">#REF!</definedName>
    <definedName name="PDC" hidden="1">#REF!</definedName>
    <definedName name="Peaje_Conx_REP_ISA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Peaje_Conx_REP_ISA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Peaje_Conx_REP_ISA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Peaje_Conx_REP_ISA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Peaje_Conx_rep_isa_2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Peaje_Conx_rep_isa_2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Peaje_Conx_rep_isa_2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Peaje_Conx_rep_isa_2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PEDRO" localSheetId="9" hidden="1">{#N/A,#N/A,FALSE,"CONTROLE"}</definedName>
    <definedName name="PEDRO" localSheetId="3" hidden="1">{#N/A,#N/A,FALSE,"CONTROLE"}</definedName>
    <definedName name="PEDRO" localSheetId="8" hidden="1">{#N/A,#N/A,FALSE,"CONTROLE"}</definedName>
    <definedName name="PEDRO" hidden="1">{#N/A,#N/A,FALSE,"CONTROLE"}</definedName>
    <definedName name="Percent_Threshold">#REF!</definedName>
    <definedName name="Periodo">#REF!</definedName>
    <definedName name="Período" localSheetId="9">#REF!</definedName>
    <definedName name="Período" localSheetId="3">#REF!</definedName>
    <definedName name="Período" localSheetId="8">#REF!</definedName>
    <definedName name="Período">#REF!</definedName>
    <definedName name="Períodos" localSheetId="9">#REF!,#REF!,#REF!,#REF!</definedName>
    <definedName name="Períodos" localSheetId="3">#REF!,#REF!,#REF!,#REF!</definedName>
    <definedName name="Períodos" localSheetId="8">#REF!,#REF!,#REF!,#REF!</definedName>
    <definedName name="Períodos">#REF!,#REF!,#REF!,#REF!</definedName>
    <definedName name="pfd" localSheetId="9" hidden="1">{"'Resumo Formação'!$A$1:$N$34"}</definedName>
    <definedName name="pfd" localSheetId="3" hidden="1">{"'Resumo Formação'!$A$1:$N$34"}</definedName>
    <definedName name="pfd" localSheetId="8" hidden="1">{"'Resumo Formação'!$A$1:$N$34"}</definedName>
    <definedName name="pfd" hidden="1">{"'Resumo Formação'!$A$1:$N$34"}</definedName>
    <definedName name="pffkd" localSheetId="9" hidden="1">{"'Resumo Formação'!$A$1:$N$34"}</definedName>
    <definedName name="pffkd" localSheetId="3" hidden="1">{"'Resumo Formação'!$A$1:$N$34"}</definedName>
    <definedName name="pffkd" localSheetId="8" hidden="1">{"'Resumo Formação'!$A$1:$N$34"}</definedName>
    <definedName name="pffkd" hidden="1">{"'Resumo Formação'!$A$1:$N$34"}</definedName>
    <definedName name="PIB">#REF!</definedName>
    <definedName name="pifdjkzxcl" localSheetId="9" hidden="1">{"'Resumo Formação'!$A$1:$N$34"}</definedName>
    <definedName name="pifdjkzxcl" localSheetId="3" hidden="1">{"'Resumo Formação'!$A$1:$N$34"}</definedName>
    <definedName name="pifdjkzxcl" localSheetId="8" hidden="1">{"'Resumo Formação'!$A$1:$N$34"}</definedName>
    <definedName name="pifdjkzxcl" hidden="1">{"'Resumo Formação'!$A$1:$N$34"}</definedName>
    <definedName name="pijwrefjfsd" localSheetId="9" hidden="1">{"'Resumo Formação'!$A$1:$N$34"}</definedName>
    <definedName name="pijwrefjfsd" localSheetId="3" hidden="1">{"'Resumo Formação'!$A$1:$N$34"}</definedName>
    <definedName name="pijwrefjfsd" localSheetId="8" hidden="1">{"'Resumo Formação'!$A$1:$N$34"}</definedName>
    <definedName name="pijwrefjfsd" hidden="1">{"'Resumo Formação'!$A$1:$N$34"}</definedName>
    <definedName name="pinco" hidden="1">#REF!</definedName>
    <definedName name="pippo" hidden="1">#REF!</definedName>
    <definedName name="Piratininga" localSheetId="9" hidden="1">{#N/A,#N/A,FALSE,"CONTROLE"}</definedName>
    <definedName name="Piratininga" localSheetId="3" hidden="1">{#N/A,#N/A,FALSE,"CONTROLE"}</definedName>
    <definedName name="Piratininga" localSheetId="8" hidden="1">{#N/A,#N/A,FALSE,"CONTROLE"}</definedName>
    <definedName name="Piratininga" hidden="1">{#N/A,#N/A,FALSE,"CONTROLE"}</definedName>
    <definedName name="PIRATININGAV2" localSheetId="9" hidden="1">{#N/A,#N/A,FALSE,"CONTROLE"}</definedName>
    <definedName name="PIRATININGAV2" localSheetId="3" hidden="1">{#N/A,#N/A,FALSE,"CONTROLE"}</definedName>
    <definedName name="PIRATININGAV2" localSheetId="8" hidden="1">{#N/A,#N/A,FALSE,"CONTROLE"}</definedName>
    <definedName name="PIRATININGAV2" hidden="1">{#N/A,#N/A,FALSE,"CONTROLE"}</definedName>
    <definedName name="PL" localSheetId="9" hidden="1">{#N/A,#N/A,FALSE,"1321";#N/A,#N/A,FALSE,"1324";#N/A,#N/A,FALSE,"1333";#N/A,#N/A,FALSE,"1371"}</definedName>
    <definedName name="PL" localSheetId="3" hidden="1">{#N/A,#N/A,FALSE,"1321";#N/A,#N/A,FALSE,"1324";#N/A,#N/A,FALSE,"1333";#N/A,#N/A,FALSE,"1371"}</definedName>
    <definedName name="PL" localSheetId="8" hidden="1">{#N/A,#N/A,FALSE,"1321";#N/A,#N/A,FALSE,"1324";#N/A,#N/A,FALSE,"1333";#N/A,#N/A,FALSE,"1371"}</definedName>
    <definedName name="PL" hidden="1">{#N/A,#N/A,FALSE,"1321";#N/A,#N/A,FALSE,"1324";#N/A,#N/A,FALSE,"1333";#N/A,#N/A,FALSE,"1371"}</definedName>
    <definedName name="PLANCDI">#REF!</definedName>
    <definedName name="pofjsdklc" localSheetId="9" hidden="1">{"'Resumo Formação'!$A$1:$N$34"}</definedName>
    <definedName name="pofjsdklc" localSheetId="3" hidden="1">{"'Resumo Formação'!$A$1:$N$34"}</definedName>
    <definedName name="pofjsdklc" localSheetId="8" hidden="1">{"'Resumo Formação'!$A$1:$N$34"}</definedName>
    <definedName name="pofjsdklc" hidden="1">{"'Resumo Formação'!$A$1:$N$34"}</definedName>
    <definedName name="poi" localSheetId="9" hidden="1">{"CAPA",#N/A,FALSE,"CAPA"}</definedName>
    <definedName name="poi" localSheetId="3" hidden="1">{"CAPA",#N/A,FALSE,"CAPA"}</definedName>
    <definedName name="poi" localSheetId="8" hidden="1">{"CAPA",#N/A,FALSE,"CAPA"}</definedName>
    <definedName name="poi" hidden="1">{"CAPA",#N/A,FALSE,"CAPA"}</definedName>
    <definedName name="poiu" localSheetId="9" hidden="1">{#N/A,#N/A,FALSE,"CONTROLE";#N/A,#N/A,FALSE,"CONTROLE"}</definedName>
    <definedName name="poiu" localSheetId="3" hidden="1">{#N/A,#N/A,FALSE,"CONTROLE";#N/A,#N/A,FALSE,"CONTROLE"}</definedName>
    <definedName name="poiu" localSheetId="8" hidden="1">{#N/A,#N/A,FALSE,"CONTROLE";#N/A,#N/A,FALSE,"CONTROLE"}</definedName>
    <definedName name="poiu" hidden="1">{#N/A,#N/A,FALSE,"CONTROLE";#N/A,#N/A,FALSE,"CONTROLE"}</definedName>
    <definedName name="poiuuuuuuuuuu" localSheetId="9" hidden="1">{#N/A,#N/A,FALSE,"CONTROLE";#N/A,#N/A,FALSE,"CONTROLE"}</definedName>
    <definedName name="poiuuuuuuuuuu" localSheetId="3" hidden="1">{#N/A,#N/A,FALSE,"CONTROLE";#N/A,#N/A,FALSE,"CONTROLE"}</definedName>
    <definedName name="poiuuuuuuuuuu" localSheetId="8" hidden="1">{#N/A,#N/A,FALSE,"CONTROLE";#N/A,#N/A,FALSE,"CONTROLE"}</definedName>
    <definedName name="poiuuuuuuuuuu" hidden="1">{#N/A,#N/A,FALSE,"CONTROLE";#N/A,#N/A,FALSE,"CONTROLE"}</definedName>
    <definedName name="poiuytrewq" localSheetId="9" hidden="1">{"'Resumo Formação'!$A$1:$N$34"}</definedName>
    <definedName name="poiuytrewq" localSheetId="3" hidden="1">{"'Resumo Formação'!$A$1:$N$34"}</definedName>
    <definedName name="poiuytrewq" localSheetId="8" hidden="1">{"'Resumo Formação'!$A$1:$N$34"}</definedName>
    <definedName name="poiuytrewq" hidden="1">{"'Resumo Formação'!$A$1:$N$34"}</definedName>
    <definedName name="POL" localSheetId="9" hidden="1">{"DetallexDep",#N/A,FALSE,"Giovanna (x DEPT)"}</definedName>
    <definedName name="POL" localSheetId="3" hidden="1">{"DetallexDep",#N/A,FALSE,"Giovanna (x DEPT)"}</definedName>
    <definedName name="POL" localSheetId="8" hidden="1">{"DetallexDep",#N/A,FALSE,"Giovanna (x DEPT)"}</definedName>
    <definedName name="POL" hidden="1">{"DetallexDep",#N/A,FALSE,"Giovanna (x DEPT)"}</definedName>
    <definedName name="Post_Hedge_Exposure">#REF!</definedName>
    <definedName name="pp" localSheetId="9" hidden="1">{#N/A,#N/A,FALSE,"ENERGIA";#N/A,#N/A,FALSE,"PERDIDAS";#N/A,#N/A,FALSE,"CLIENTES";#N/A,#N/A,FALSE,"ESTADO";#N/A,#N/A,FALSE,"TECNICA"}</definedName>
    <definedName name="pp" localSheetId="3" hidden="1">{#N/A,#N/A,FALSE,"ENERGIA";#N/A,#N/A,FALSE,"PERDIDAS";#N/A,#N/A,FALSE,"CLIENTES";#N/A,#N/A,FALSE,"ESTADO";#N/A,#N/A,FALSE,"TECNICA"}</definedName>
    <definedName name="pp" localSheetId="8" hidden="1">{#N/A,#N/A,FALSE,"ENERGIA";#N/A,#N/A,FALSE,"PERDIDAS";#N/A,#N/A,FALSE,"CLIENTES";#N/A,#N/A,FALSE,"ESTADO";#N/A,#N/A,FALSE,"TECNICA"}</definedName>
    <definedName name="pp" hidden="1">{#N/A,#N/A,FALSE,"ENERGIA";#N/A,#N/A,FALSE,"PERDIDAS";#N/A,#N/A,FALSE,"CLIENTES";#N/A,#N/A,FALSE,"ESTADO";#N/A,#N/A,FALSE,"TECNICA"}</definedName>
    <definedName name="pqp" localSheetId="9" hidden="1">{"TotalGeralDespesasPorArea",#N/A,FALSE,"VinculosAccessEfetivo"}</definedName>
    <definedName name="pqp" localSheetId="3" hidden="1">{"TotalGeralDespesasPorArea",#N/A,FALSE,"VinculosAccessEfetivo"}</definedName>
    <definedName name="pqp" localSheetId="8" hidden="1">{"TotalGeralDespesasPorArea",#N/A,FALSE,"VinculosAccessEfetivo"}</definedName>
    <definedName name="pqp" hidden="1">{"TotalGeralDespesasPorArea",#N/A,FALSE,"VinculosAccessEfetivo"}</definedName>
    <definedName name="Prazo">#REF!</definedName>
    <definedName name="PRDEC" localSheetId="9">#REF!</definedName>
    <definedName name="PRDEC" localSheetId="3">#REF!</definedName>
    <definedName name="PRDEC" localSheetId="8">#REF!</definedName>
    <definedName name="PRDEC">#REF!</definedName>
    <definedName name="PRESTAÇÃO_DE_CONTAS___CONFERENCIA" localSheetId="3">#REF!</definedName>
    <definedName name="PRESTAÇÃO_DE_CONTAS___CONFERENCIA" localSheetId="8">#REF!</definedName>
    <definedName name="PRESTAÇÃO_DE_CONTAS___CONFERENCIA">#REF!</definedName>
    <definedName name="PREVIDENCIARIO" localSheetId="3">#REF!</definedName>
    <definedName name="PREVIDENCIARIO" localSheetId="8">#REF!</definedName>
    <definedName name="PREVIDENCIARIO">#REF!</definedName>
    <definedName name="ProdForm" localSheetId="3" hidden="1">#REF!</definedName>
    <definedName name="ProdForm" hidden="1">#REF!</definedName>
    <definedName name="Product" localSheetId="3" hidden="1">#REF!</definedName>
    <definedName name="Product" hidden="1">#REF!</definedName>
    <definedName name="PROGR_PREVID_RESUMO_CESP">#REF!</definedName>
    <definedName name="PROGR_PREVID_RESUMO_CPFL">#REF!</definedName>
    <definedName name="PROGR_PREVID_RESUMO_CTEEP">#REF!</definedName>
    <definedName name="PROGR_PREVID_RESUMO_DUKE">#REF!</definedName>
    <definedName name="PROGR_PREVID_RESUMO_EBE">#REF!</definedName>
    <definedName name="PROGR_PREVID_RESUMO_EDINFOR">#REF!</definedName>
    <definedName name="PROGR_PREVID_RESUMO_ELEKTRO">#REF!</definedName>
    <definedName name="PROGR_PREVID_RESUMO_ELETROPAULO">#REF!</definedName>
    <definedName name="PROGR_PREVID_RESUMO_EMAE">#REF!</definedName>
    <definedName name="PROGR_PREVID_RESUMO_FUNDAÇAO">#REF!</definedName>
    <definedName name="PROGR_PREVID_RESUMO_PIRATININGA">#REF!</definedName>
    <definedName name="PROGR_PREVID_RESUMO_TIETE">#REF!</definedName>
    <definedName name="prolix" localSheetId="9" hidden="1">{#N/A,#N/A,FALSE,"1321";#N/A,#N/A,FALSE,"1324";#N/A,#N/A,FALSE,"1333";#N/A,#N/A,FALSE,"1371"}</definedName>
    <definedName name="prolix" localSheetId="3" hidden="1">{#N/A,#N/A,FALSE,"1321";#N/A,#N/A,FALSE,"1324";#N/A,#N/A,FALSE,"1333";#N/A,#N/A,FALSE,"1371"}</definedName>
    <definedName name="prolix" localSheetId="8" hidden="1">{#N/A,#N/A,FALSE,"1321";#N/A,#N/A,FALSE,"1324";#N/A,#N/A,FALSE,"1333";#N/A,#N/A,FALSE,"1371"}</definedName>
    <definedName name="prolix" hidden="1">{#N/A,#N/A,FALSE,"1321";#N/A,#N/A,FALSE,"1324";#N/A,#N/A,FALSE,"1333";#N/A,#N/A,FALSE,"1371"}</definedName>
    <definedName name="PROVISÕES">#REF!</definedName>
    <definedName name="Prueva" localSheetId="9" hidden="1">{#N/A,#N/A,FALSE,"Aging Summary";#N/A,#N/A,FALSE,"Ratio Analysis";#N/A,#N/A,FALSE,"Test 120 Day Accts";#N/A,#N/A,FALSE,"Tickmarks"}</definedName>
    <definedName name="Prueva" localSheetId="3" hidden="1">{#N/A,#N/A,FALSE,"Aging Summary";#N/A,#N/A,FALSE,"Ratio Analysis";#N/A,#N/A,FALSE,"Test 120 Day Accts";#N/A,#N/A,FALSE,"Tickmarks"}</definedName>
    <definedName name="Prueva" localSheetId="8" hidden="1">{#N/A,#N/A,FALSE,"Aging Summary";#N/A,#N/A,FALSE,"Ratio Analysis";#N/A,#N/A,FALSE,"Test 120 Day Accts";#N/A,#N/A,FALSE,"Tickmarks"}</definedName>
    <definedName name="Prueva" hidden="1">{#N/A,#N/A,FALSE,"Aging Summary";#N/A,#N/A,FALSE,"Ratio Analysis";#N/A,#N/A,FALSE,"Test 120 Day Accts";#N/A,#N/A,FALSE,"Tickmarks"}</definedName>
    <definedName name="ptax">#REF!</definedName>
    <definedName name="q" localSheetId="9" hidden="1">{#N/A,#N/A,FALSE,"CONTROLE";#N/A,#N/A,FALSE,"CONTROLE"}</definedName>
    <definedName name="q" localSheetId="3" hidden="1">{#N/A,#N/A,FALSE,"CONTROLE";#N/A,#N/A,FALSE,"CONTROLE"}</definedName>
    <definedName name="q" localSheetId="8" hidden="1">{#N/A,#N/A,FALSE,"CONTROLE";#N/A,#N/A,FALSE,"CONTROLE"}</definedName>
    <definedName name="q" hidden="1">{#N/A,#N/A,FALSE,"CONTROLE";#N/A,#N/A,FALSE,"CONTROLE"}</definedName>
    <definedName name="qawer" localSheetId="9" hidden="1">{"'Resumo Formação'!$A$1:$N$34"}</definedName>
    <definedName name="qawer" localSheetId="3" hidden="1">{"'Resumo Formação'!$A$1:$N$34"}</definedName>
    <definedName name="qawer" localSheetId="8" hidden="1">{"'Resumo Formação'!$A$1:$N$34"}</definedName>
    <definedName name="qawer" hidden="1">{"'Resumo Formação'!$A$1:$N$34"}</definedName>
    <definedName name="qazwsxedc" localSheetId="9" hidden="1">{"'Resumo Formação'!$A$1:$N$34"}</definedName>
    <definedName name="qazwsxedc" localSheetId="3" hidden="1">{"'Resumo Formação'!$A$1:$N$34"}</definedName>
    <definedName name="qazwsxedc" localSheetId="8" hidden="1">{"'Resumo Formação'!$A$1:$N$34"}</definedName>
    <definedName name="qazwsxedc" hidden="1">{"'Resumo Formação'!$A$1:$N$34"}</definedName>
    <definedName name="qq" localSheetId="9" hidden="1">{#N/A,#N/A,FALSE,"CONTROLE";#N/A,#N/A,FALSE,"CONTROLE"}</definedName>
    <definedName name="qq" localSheetId="3" hidden="1">{#N/A,#N/A,FALSE,"CONTROLE";#N/A,#N/A,FALSE,"CONTROLE"}</definedName>
    <definedName name="qq" localSheetId="8" hidden="1">{#N/A,#N/A,FALSE,"CONTROLE";#N/A,#N/A,FALSE,"CONTROLE"}</definedName>
    <definedName name="qq" hidden="1">{#N/A,#N/A,FALSE,"CONTROLE";#N/A,#N/A,FALSE,"CONTROLE"}</definedName>
    <definedName name="qqq" localSheetId="9" hidden="1">{#N/A,#N/A,FALSE,"CONTROLE"}</definedName>
    <definedName name="qqq" localSheetId="3" hidden="1">{#N/A,#N/A,FALSE,"CONTROLE"}</definedName>
    <definedName name="qqq" localSheetId="8" hidden="1">{#N/A,#N/A,FALSE,"CONTROLE"}</definedName>
    <definedName name="qqq" hidden="1">{#N/A,#N/A,FALSE,"CONTROLE"}</definedName>
    <definedName name="qqqq" localSheetId="9" hidden="1">{#N/A,#N/A,FALSE,"CONTROLE"}</definedName>
    <definedName name="qqqq" localSheetId="3" hidden="1">{#N/A,#N/A,FALSE,"CONTROLE"}</definedName>
    <definedName name="qqqq" localSheetId="8" hidden="1">{#N/A,#N/A,FALSE,"CONTROLE"}</definedName>
    <definedName name="qqqq" hidden="1">{#N/A,#N/A,FALSE,"CONTROLE"}</definedName>
    <definedName name="qqqqqq" localSheetId="9" hidden="1">{#N/A,#N/A,FALSE,"CONTROLE"}</definedName>
    <definedName name="qqqqqq" localSheetId="3" hidden="1">{#N/A,#N/A,FALSE,"CONTROLE"}</definedName>
    <definedName name="qqqqqq" localSheetId="8" hidden="1">{#N/A,#N/A,FALSE,"CONTROLE"}</definedName>
    <definedName name="qqqqqq" hidden="1">{#N/A,#N/A,FALSE,"CONTROLE"}</definedName>
    <definedName name="qqqqqqq" localSheetId="9" hidden="1">{"USGV",#N/A,FALSE,"S-USGV"}</definedName>
    <definedName name="qqqqqqq" localSheetId="3" hidden="1">{"USGV",#N/A,FALSE,"S-USGV"}</definedName>
    <definedName name="qqqqqqq" localSheetId="8" hidden="1">{"USGV",#N/A,FALSE,"S-USGV"}</definedName>
    <definedName name="qqqqqqq" hidden="1">{"USGV",#N/A,FALSE,"S-USGV"}</definedName>
    <definedName name="qqqqqqqqqqqqq" localSheetId="9" hidden="1">{#N/A,#N/A,FALSE,"CONTROLE"}</definedName>
    <definedName name="qqqqqqqqqqqqq" localSheetId="3" hidden="1">{#N/A,#N/A,FALSE,"CONTROLE"}</definedName>
    <definedName name="qqqqqqqqqqqqq" localSheetId="8" hidden="1">{#N/A,#N/A,FALSE,"CONTROLE"}</definedName>
    <definedName name="qqqqqqqqqqqqq" hidden="1">{#N/A,#N/A,FALSE,"CONTROLE"}</definedName>
    <definedName name="qtret" localSheetId="9" hidden="1">{#N/A,#N/A,FALSE,"CONTROLE"}</definedName>
    <definedName name="qtret" localSheetId="3" hidden="1">{#N/A,#N/A,FALSE,"CONTROLE"}</definedName>
    <definedName name="qtret" localSheetId="8" hidden="1">{#N/A,#N/A,FALSE,"CONTROLE"}</definedName>
    <definedName name="qtret" hidden="1">{#N/A,#N/A,FALSE,"CONTROLE"}</definedName>
    <definedName name="qtyyuu" localSheetId="9" hidden="1">{#N/A,#N/A,FALSE,"CONTROLE"}</definedName>
    <definedName name="qtyyuu" localSheetId="3" hidden="1">{#N/A,#N/A,FALSE,"CONTROLE"}</definedName>
    <definedName name="qtyyuu" localSheetId="8" hidden="1">{#N/A,#N/A,FALSE,"CONTROLE"}</definedName>
    <definedName name="qtyyuu" hidden="1">{#N/A,#N/A,FALSE,"CONTROLE"}</definedName>
    <definedName name="qualquer" localSheetId="9" hidden="1">{#N/A,#N/A,FALSE,"1321";#N/A,#N/A,FALSE,"1324";#N/A,#N/A,FALSE,"1333";#N/A,#N/A,FALSE,"1371"}</definedName>
    <definedName name="qualquer" localSheetId="3" hidden="1">{#N/A,#N/A,FALSE,"1321";#N/A,#N/A,FALSE,"1324";#N/A,#N/A,FALSE,"1333";#N/A,#N/A,FALSE,"1371"}</definedName>
    <definedName name="qualquer" localSheetId="8" hidden="1">{#N/A,#N/A,FALSE,"1321";#N/A,#N/A,FALSE,"1324";#N/A,#N/A,FALSE,"1333";#N/A,#N/A,FALSE,"1371"}</definedName>
    <definedName name="qualquer" hidden="1">{#N/A,#N/A,FALSE,"1321";#N/A,#N/A,FALSE,"1324";#N/A,#N/A,FALSE,"1333";#N/A,#N/A,FALSE,"1371"}</definedName>
    <definedName name="qwe" localSheetId="9" hidden="1">{#N/A,#N/A,FALSE,"CONTROLE"}</definedName>
    <definedName name="qwe" localSheetId="3" hidden="1">{#N/A,#N/A,FALSE,"CONTROLE"}</definedName>
    <definedName name="qwe" localSheetId="8" hidden="1">{#N/A,#N/A,FALSE,"CONTROLE"}</definedName>
    <definedName name="qwe" hidden="1">{#N/A,#N/A,FALSE,"CONTROLE"}</definedName>
    <definedName name="qweer" localSheetId="9" hidden="1">{"DetallexDep",#N/A,FALSE,"Giovanna (x DEPT)"}</definedName>
    <definedName name="qweer" localSheetId="3" hidden="1">{"DetallexDep",#N/A,FALSE,"Giovanna (x DEPT)"}</definedName>
    <definedName name="qweer" localSheetId="8" hidden="1">{"DetallexDep",#N/A,FALSE,"Giovanna (x DEPT)"}</definedName>
    <definedName name="qweer" hidden="1">{"DetallexDep",#N/A,FALSE,"Giovanna (x DEPT)"}</definedName>
    <definedName name="qwertyuiop" localSheetId="9" hidden="1">{"'Resumo Formação'!$A$1:$N$34"}</definedName>
    <definedName name="qwertyuiop" localSheetId="3" hidden="1">{"'Resumo Formação'!$A$1:$N$34"}</definedName>
    <definedName name="qwertyuiop" localSheetId="8" hidden="1">{"'Resumo Formação'!$A$1:$N$34"}</definedName>
    <definedName name="qwertyuiop" hidden="1">{"'Resumo Formação'!$A$1:$N$34"}</definedName>
    <definedName name="qwq" localSheetId="9" hidden="1">{"TotalGeralDespesasPorArea",#N/A,FALSE,"VinculosAccessEfetivo"}</definedName>
    <definedName name="qwq" localSheetId="3" hidden="1">{"TotalGeralDespesasPorArea",#N/A,FALSE,"VinculosAccessEfetivo"}</definedName>
    <definedName name="qwq" localSheetId="8" hidden="1">{"TotalGeralDespesasPorArea",#N/A,FALSE,"VinculosAccessEfetivo"}</definedName>
    <definedName name="qwq" hidden="1">{"TotalGeralDespesasPorArea",#N/A,FALSE,"VinculosAccessEfetivo"}</definedName>
    <definedName name="qwr" localSheetId="9" hidden="1">{"'Resumo Formação'!$A$1:$N$34"}</definedName>
    <definedName name="qwr" localSheetId="3" hidden="1">{"'Resumo Formação'!$A$1:$N$34"}</definedName>
    <definedName name="qwr" localSheetId="8" hidden="1">{"'Resumo Formação'!$A$1:$N$34"}</definedName>
    <definedName name="qwr" hidden="1">{"'Resumo Formação'!$A$1:$N$34"}</definedName>
    <definedName name="qwrre" localSheetId="9" hidden="1">{#N/A,#N/A,FALSE,"CONTROLE"}</definedName>
    <definedName name="qwrre" localSheetId="3" hidden="1">{#N/A,#N/A,FALSE,"CONTROLE"}</definedName>
    <definedName name="qwrre" localSheetId="8" hidden="1">{#N/A,#N/A,FALSE,"CONTROLE"}</definedName>
    <definedName name="qwrre" hidden="1">{#N/A,#N/A,FALSE,"CONTROLE"}</definedName>
    <definedName name="QWS" localSheetId="9" hidden="1">{"DetallexDep",#N/A,FALSE,"Giovanna (x DEPT)"}</definedName>
    <definedName name="QWS" localSheetId="3" hidden="1">{"DetallexDep",#N/A,FALSE,"Giovanna (x DEPT)"}</definedName>
    <definedName name="QWS" localSheetId="8" hidden="1">{"DetallexDep",#N/A,FALSE,"Giovanna (x DEPT)"}</definedName>
    <definedName name="QWS" hidden="1">{"DetallexDep",#N/A,FALSE,"Giovanna (x DEPT)"}</definedName>
    <definedName name="qxevtni" localSheetId="9" hidden="1">{"'Resumo Formação'!$A$1:$N$34"}</definedName>
    <definedName name="qxevtni" localSheetId="3" hidden="1">{"'Resumo Formação'!$A$1:$N$34"}</definedName>
    <definedName name="qxevtni" localSheetId="8" hidden="1">{"'Resumo Formação'!$A$1:$N$34"}</definedName>
    <definedName name="qxevtni" hidden="1">{"'Resumo Formação'!$A$1:$N$34"}</definedName>
    <definedName name="r.BSAssets" hidden="1">#REF!</definedName>
    <definedName name="r.BSEquity" hidden="1">#REF!</definedName>
    <definedName name="r.BSLiabilities" hidden="1">#REF!</definedName>
    <definedName name="r.CashFlow" hidden="1">#REF!</definedName>
    <definedName name="r.ISGrossProfit" hidden="1">#REF!</definedName>
    <definedName name="r.ISInterest" hidden="1">#REF!</definedName>
    <definedName name="r.ISNetIncome" hidden="1">#REF!</definedName>
    <definedName name="r.Leverage" hidden="1">#REF!</definedName>
    <definedName name="r.Liquidity" hidden="1">#REF!</definedName>
    <definedName name="r.LTM" hidden="1">#REF!</definedName>
    <definedName name="r.LTMInterim" hidden="1">#REF!</definedName>
    <definedName name="r.Market" hidden="1">#REF!</definedName>
    <definedName name="r.Miscellaneous" hidden="1">#REF!</definedName>
    <definedName name="r.Profitability" hidden="1">#REF!</definedName>
    <definedName name="r.Summary" hidden="1">#REF!</definedName>
    <definedName name="R_Factor">#REF!</definedName>
    <definedName name="raf" localSheetId="9" hidden="1">{#N/A,#N/A,FALSE,"CONTROLE";#N/A,#N/A,FALSE,"CONTROLE"}</definedName>
    <definedName name="raf" localSheetId="3" hidden="1">{#N/A,#N/A,FALSE,"CONTROLE";#N/A,#N/A,FALSE,"CONTROLE"}</definedName>
    <definedName name="raf" localSheetId="8" hidden="1">{#N/A,#N/A,FALSE,"CONTROLE";#N/A,#N/A,FALSE,"CONTROLE"}</definedName>
    <definedName name="raf" hidden="1">{#N/A,#N/A,FALSE,"CONTROLE";#N/A,#N/A,FALSE,"CONTROLE"}</definedName>
    <definedName name="RawData">#REF!</definedName>
    <definedName name="RawHeader">#REF!</definedName>
    <definedName name="RB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RB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RB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RB" hidden="1">{#N/A,#N/A,FALSE,"LLAVE";#N/A,#N/A,FALSE,"EERR";#N/A,#N/A,FALSE,"ESP";#N/A,#N/A,FALSE,"EOAF";#N/A,#N/A,FALSE,"CASH";#N/A,#N/A,FALSE,"FINANZAS";#N/A,#N/A,FALSE,"DEUDA";#N/A,#N/A,FALSE,"INVERSION";#N/A,#N/A,FALSE,"PERSONAL"}</definedName>
    <definedName name="RBTESTE" localSheetId="9" hidden="1">{#N/A,#N/A,FALSE,"ENERGIA";#N/A,#N/A,FALSE,"PERDIDAS";#N/A,#N/A,FALSE,"CLIENTES";#N/A,#N/A,FALSE,"ESTADO";#N/A,#N/A,FALSE,"TECNICA"}</definedName>
    <definedName name="RBTESTE" localSheetId="3" hidden="1">{#N/A,#N/A,FALSE,"ENERGIA";#N/A,#N/A,FALSE,"PERDIDAS";#N/A,#N/A,FALSE,"CLIENTES";#N/A,#N/A,FALSE,"ESTADO";#N/A,#N/A,FALSE,"TECNICA"}</definedName>
    <definedName name="RBTESTE" localSheetId="8" hidden="1">{#N/A,#N/A,FALSE,"ENERGIA";#N/A,#N/A,FALSE,"PERDIDAS";#N/A,#N/A,FALSE,"CLIENTES";#N/A,#N/A,FALSE,"ESTADO";#N/A,#N/A,FALSE,"TECNICA"}</definedName>
    <definedName name="RBTESTE" hidden="1">{#N/A,#N/A,FALSE,"ENERGIA";#N/A,#N/A,FALSE,"PERDIDAS";#N/A,#N/A,FALSE,"CLIENTES";#N/A,#N/A,FALSE,"ESTADO";#N/A,#N/A,FALSE,"TECNICA"}</definedName>
    <definedName name="RCArea" localSheetId="9" hidden="1">#REF!</definedName>
    <definedName name="RCArea" localSheetId="3" hidden="1">#REF!</definedName>
    <definedName name="RCArea" localSheetId="8" hidden="1">#REF!</definedName>
    <definedName name="RCArea" hidden="1">#REF!</definedName>
    <definedName name="rdsfvcx" localSheetId="9" hidden="1">{"'Resumo Formação'!$A$1:$N$34"}</definedName>
    <definedName name="rdsfvcx" localSheetId="3" hidden="1">{"'Resumo Formação'!$A$1:$N$34"}</definedName>
    <definedName name="rdsfvcx" localSheetId="8" hidden="1">{"'Resumo Formação'!$A$1:$N$34"}</definedName>
    <definedName name="rdsfvcx" hidden="1">{"'Resumo Formação'!$A$1:$N$34"}</definedName>
    <definedName name="re5t" localSheetId="9" hidden="1">{#N/A,#N/A,FALSE,"CONTROLE"}</definedName>
    <definedName name="re5t" localSheetId="3" hidden="1">{#N/A,#N/A,FALSE,"CONTROLE"}</definedName>
    <definedName name="re5t" localSheetId="8" hidden="1">{#N/A,#N/A,FALSE,"CONTROLE"}</definedName>
    <definedName name="re5t" hidden="1">{#N/A,#N/A,FALSE,"CONTROLE"}</definedName>
    <definedName name="REAIS" localSheetId="9" hidden="1">{#N/A,#N/A,FALSE,"CONTROLE"}</definedName>
    <definedName name="REAIS" localSheetId="3" hidden="1">{#N/A,#N/A,FALSE,"CONTROLE"}</definedName>
    <definedName name="REAIS" localSheetId="8" hidden="1">{#N/A,#N/A,FALSE,"CONTROLE"}</definedName>
    <definedName name="REAIS" hidden="1">{#N/A,#N/A,FALSE,"CONTROLE"}</definedName>
    <definedName name="REAISPREV" localSheetId="9" hidden="1">{#N/A,#N/A,FALSE,"CONTROLE"}</definedName>
    <definedName name="REAISPREV" localSheetId="3" hidden="1">{#N/A,#N/A,FALSE,"CONTROLE"}</definedName>
    <definedName name="REAISPREV" localSheetId="8" hidden="1">{#N/A,#N/A,FALSE,"CONTROLE"}</definedName>
    <definedName name="REAISPREV" hidden="1">{#N/A,#N/A,FALSE,"CONTROLE"}</definedName>
    <definedName name="receitabru">#REF!</definedName>
    <definedName name="ReceitaLiq">#REF!</definedName>
    <definedName name="RECURSOS_COLETADOS_CESP" localSheetId="9">#REF!</definedName>
    <definedName name="RECURSOS_COLETADOS_CESP" localSheetId="3">#REF!</definedName>
    <definedName name="RECURSOS_COLETADOS_CESP" localSheetId="8">#REF!</definedName>
    <definedName name="RECURSOS_COLETADOS_CESP">#REF!</definedName>
    <definedName name="RECURSOS_COLETADOS_CPFL" localSheetId="3">#REF!</definedName>
    <definedName name="RECURSOS_COLETADOS_CPFL" localSheetId="8">#REF!</definedName>
    <definedName name="RECURSOS_COLETADOS_CPFL">#REF!</definedName>
    <definedName name="RECURSOS_COLETADOS_CTEEP" localSheetId="3">#REF!</definedName>
    <definedName name="RECURSOS_COLETADOS_CTEEP" localSheetId="8">#REF!</definedName>
    <definedName name="RECURSOS_COLETADOS_CTEEP">#REF!</definedName>
    <definedName name="RECURSOS_COLETADOS_DUKE">#REF!</definedName>
    <definedName name="RECURSOS_COLETADOS_EBE">#REF!</definedName>
    <definedName name="RECURSOS_COLETADOS_EDINFOR">#REF!</definedName>
    <definedName name="RECURSOS_COLETADOS_ELEKTRO">#REF!</definedName>
    <definedName name="RECURSOS_COLETADOS_ELETROPAULO">#REF!</definedName>
    <definedName name="RECURSOS_COLETADOS_EMAE">#REF!</definedName>
    <definedName name="RECURSOS_COLETADOS_FUNDAÇAO">#REF!</definedName>
    <definedName name="RECURSOS_COLETADOS_PIRATININGA" localSheetId="9">#REF!</definedName>
    <definedName name="RECURSOS_COLETADOS_PIRATININGA" localSheetId="3">#REF!</definedName>
    <definedName name="RECURSOS_COLETADOS_PIRATININGA" localSheetId="8">#REF!</definedName>
    <definedName name="RECURSOS_COLETADOS_PIRATININGA">#REF!</definedName>
    <definedName name="RECURSOS_COLETADOS_TIETE" localSheetId="3">#REF!</definedName>
    <definedName name="RECURSOS_COLETADOS_TIETE" localSheetId="8">#REF!</definedName>
    <definedName name="RECURSOS_COLETADOS_TIETE">#REF!</definedName>
    <definedName name="RECURSOS_UTILIZADOS_CESP" localSheetId="3">#REF!</definedName>
    <definedName name="RECURSOS_UTILIZADOS_CESP" localSheetId="8">#REF!</definedName>
    <definedName name="RECURSOS_UTILIZADOS_CESP">#REF!</definedName>
    <definedName name="RECURSOS_UTILIZADOS_CPFL">#REF!</definedName>
    <definedName name="RECURSOS_UTILIZADOS_CTEEP">#REF!</definedName>
    <definedName name="RECURSOS_UTILIZADOS_DUKE">#REF!</definedName>
    <definedName name="RECURSOS_UTILIZADOS_EBE">#REF!</definedName>
    <definedName name="RECURSOS_UTILIZADOS_EDINFOR">#REF!</definedName>
    <definedName name="RECURSOS_UTILIZADOS_ELEKTRO">#REF!</definedName>
    <definedName name="RECURSOS_UTILIZADOS_ELETROPAULO">#REF!</definedName>
    <definedName name="RECURSOS_UTILIZADOS_EMAE">#REF!</definedName>
    <definedName name="RECURSOS_UTILIZADOS_FUNDAÇAO">#REF!</definedName>
    <definedName name="RECURSOS_UTILIZADOS_PIRATININGA">#REF!</definedName>
    <definedName name="RECURSOS_UTILIZADOS_TIETE">#REF!</definedName>
    <definedName name="reduzido" localSheetId="9" hidden="1">{#N/A,#N/A,FALSE,"CONTROLE"}</definedName>
    <definedName name="reduzido" localSheetId="3" hidden="1">{#N/A,#N/A,FALSE,"CONTROLE"}</definedName>
    <definedName name="reduzido" localSheetId="8" hidden="1">{#N/A,#N/A,FALSE,"CONTROLE"}</definedName>
    <definedName name="reduzido" hidden="1">{#N/A,#N/A,FALSE,"CONTROLE"}</definedName>
    <definedName name="regulatorios" localSheetId="9">#REF!:_L4800C5</definedName>
    <definedName name="regulatorios" localSheetId="3">#REF!:_L4800C5</definedName>
    <definedName name="regulatorios" localSheetId="12">#REF!:_L4800C5</definedName>
    <definedName name="regulatorios" localSheetId="11">#REF!:_L4800C5</definedName>
    <definedName name="regulatorios" localSheetId="8">#REF!:_L4800C5</definedName>
    <definedName name="regulatorios">#REF!:_L4800C5</definedName>
    <definedName name="Relat" localSheetId="9" hidden="1">{#N/A,#N/A,FALSE,"CONTROLE";#N/A,#N/A,FALSE,"CONTROLE"}</definedName>
    <definedName name="Relat" localSheetId="3" hidden="1">{#N/A,#N/A,FALSE,"CONTROLE";#N/A,#N/A,FALSE,"CONTROLE"}</definedName>
    <definedName name="Relat" localSheetId="8" hidden="1">{#N/A,#N/A,FALSE,"CONTROLE";#N/A,#N/A,FALSE,"CONTROLE"}</definedName>
    <definedName name="Relat" hidden="1">{#N/A,#N/A,FALSE,"CONTROLE";#N/A,#N/A,FALSE,"CONTROLE"}</definedName>
    <definedName name="Renato" localSheetId="9" hidden="1">{#N/A,#N/A,FALSE,"CONTROLE"}</definedName>
    <definedName name="Renato" localSheetId="3" hidden="1">{#N/A,#N/A,FALSE,"CONTROLE"}</definedName>
    <definedName name="Renato" localSheetId="8" hidden="1">{#N/A,#N/A,FALSE,"CONTROLE"}</definedName>
    <definedName name="Renato" hidden="1">{#N/A,#N/A,FALSE,"CONTROLE"}</definedName>
    <definedName name="REPORTE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REPORTE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REPORTE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REPORTE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RESERVAS_MATEMATICAS">#REF!</definedName>
    <definedName name="Residual_difference">#REF!</definedName>
    <definedName name="RESULTADO">#REF!</definedName>
    <definedName name="resumo" localSheetId="9">#REF!:_L4800C5</definedName>
    <definedName name="resumo" localSheetId="3">#REF!:_L4800C5</definedName>
    <definedName name="resumo" localSheetId="12">#REF!:_L4800C5</definedName>
    <definedName name="resumo" localSheetId="11">#REF!:_L4800C5</definedName>
    <definedName name="resumo" localSheetId="8">#REF!:_L4800C5</definedName>
    <definedName name="resumo">#REF!:_L4800C5</definedName>
    <definedName name="RESUMO3" localSheetId="9" hidden="1">{#N/A,#N/A,FALSE,"CONTROLE"}</definedName>
    <definedName name="RESUMO3" localSheetId="3" hidden="1">{#N/A,#N/A,FALSE,"CONTROLE"}</definedName>
    <definedName name="RESUMO3" localSheetId="8" hidden="1">{#N/A,#N/A,FALSE,"CONTROLE"}</definedName>
    <definedName name="RESUMO3" hidden="1">{#N/A,#N/A,FALSE,"CONTROLE"}</definedName>
    <definedName name="retwr" localSheetId="9" hidden="1">{#N/A,#N/A,FALSE,"CONTROLE";#N/A,#N/A,FALSE,"CONTROLE"}</definedName>
    <definedName name="retwr" localSheetId="3" hidden="1">{#N/A,#N/A,FALSE,"CONTROLE";#N/A,#N/A,FALSE,"CONTROLE"}</definedName>
    <definedName name="retwr" localSheetId="8" hidden="1">{#N/A,#N/A,FALSE,"CONTROLE";#N/A,#N/A,FALSE,"CONTROLE"}</definedName>
    <definedName name="retwr" hidden="1">{#N/A,#N/A,FALSE,"CONTROLE";#N/A,#N/A,FALSE,"CONTROLE"}</definedName>
    <definedName name="rety" localSheetId="9" hidden="1">{#N/A,#N/A,FALSE,"CONTROLE"}</definedName>
    <definedName name="rety" localSheetId="3" hidden="1">{#N/A,#N/A,FALSE,"CONTROLE"}</definedName>
    <definedName name="rety" localSheetId="8" hidden="1">{#N/A,#N/A,FALSE,"CONTROLE"}</definedName>
    <definedName name="rety" hidden="1">{#N/A,#N/A,FALSE,"CONTROLE"}</definedName>
    <definedName name="rewefds" localSheetId="9" hidden="1">{"'Resumo Formação'!$A$1:$N$34"}</definedName>
    <definedName name="rewefds" localSheetId="3" hidden="1">{"'Resumo Formação'!$A$1:$N$34"}</definedName>
    <definedName name="rewefds" localSheetId="8" hidden="1">{"'Resumo Formação'!$A$1:$N$34"}</definedName>
    <definedName name="rewefds" hidden="1">{"'Resumo Formação'!$A$1:$N$34"}</definedName>
    <definedName name="rey" localSheetId="9" hidden="1">{#N/A,#N/A,FALSE,"CONTROLE"}</definedName>
    <definedName name="rey" localSheetId="3" hidden="1">{#N/A,#N/A,FALSE,"CONTROLE"}</definedName>
    <definedName name="rey" localSheetId="8" hidden="1">{#N/A,#N/A,FALSE,"CONTROLE"}</definedName>
    <definedName name="rey" hidden="1">{#N/A,#N/A,FALSE,"CONTROLE"}</definedName>
    <definedName name="rfre" localSheetId="9" hidden="1">{#N/A,#N/A,FALSE,"CONTROLE"}</definedName>
    <definedName name="rfre" localSheetId="3" hidden="1">{#N/A,#N/A,FALSE,"CONTROLE"}</definedName>
    <definedName name="rfre" localSheetId="8" hidden="1">{#N/A,#N/A,FALSE,"CONTROLE"}</definedName>
    <definedName name="rfre" hidden="1">{#N/A,#N/A,FALSE,"CONTROLE"}</definedName>
    <definedName name="rfvtgb" localSheetId="9" hidden="1">{"'Resumo Formação'!$A$1:$N$34"}</definedName>
    <definedName name="rfvtgb" localSheetId="3" hidden="1">{"'Resumo Formação'!$A$1:$N$34"}</definedName>
    <definedName name="rfvtgb" localSheetId="8" hidden="1">{"'Resumo Formação'!$A$1:$N$34"}</definedName>
    <definedName name="rfvtgb" hidden="1">{"'Resumo Formação'!$A$1:$N$34"}</definedName>
    <definedName name="rg" localSheetId="9" hidden="1">{#N/A,#N/A,FALSE,"CONTROLE"}</definedName>
    <definedName name="rg" localSheetId="3" hidden="1">{#N/A,#N/A,FALSE,"CONTROLE"}</definedName>
    <definedName name="rg" localSheetId="8" hidden="1">{#N/A,#N/A,FALSE,"CONTROLE"}</definedName>
    <definedName name="rg" hidden="1">{#N/A,#N/A,FALSE,"CONTROLE"}</definedName>
    <definedName name="RGEDívidasDomésticas">#REF!</definedName>
    <definedName name="rgefsdfv" localSheetId="9" hidden="1">{"'Resumo Formação'!$A$1:$N$34"}</definedName>
    <definedName name="rgefsdfv" localSheetId="3" hidden="1">{"'Resumo Formação'!$A$1:$N$34"}</definedName>
    <definedName name="rgefsdfv" localSheetId="8" hidden="1">{"'Resumo Formação'!$A$1:$N$34"}</definedName>
    <definedName name="rgefsdfv" hidden="1">{"'Resumo Formação'!$A$1:$N$34"}</definedName>
    <definedName name="RiskCollectDistributionSamples">2</definedName>
    <definedName name="RiskExcelReportsGoInNewWorkbook">FALSE</definedName>
    <definedName name="RiskExcelReportsToGenerate">6144</definedName>
    <definedName name="RiskFixedSeed">1</definedName>
    <definedName name="RiskGenerateExcelReportsAtEndOfSimulation">TRUE</definedName>
    <definedName name="RiskHasSettings">TRUE</definedName>
    <definedName name="RiskMinimizeOnStart">FALSE</definedName>
    <definedName name="RiskMonitorConvergence">FALSE</definedName>
    <definedName name="RiskNumIterations">5000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TRUE</definedName>
    <definedName name="RiskUseDifferentSeedForEachSim">FALSE</definedName>
    <definedName name="RiskUseFixedSeed">FALSE</definedName>
    <definedName name="RiskUseMultipleCPUs">FALSE</definedName>
    <definedName name="rngShowNames" localSheetId="9" hidden="1">#REF!</definedName>
    <definedName name="rngShowNames" localSheetId="3" hidden="1">#REF!</definedName>
    <definedName name="rngShowNames" localSheetId="8" hidden="1">#REF!</definedName>
    <definedName name="rngShowNames" hidden="1">#REF!</definedName>
    <definedName name="rngToggles" localSheetId="3" hidden="1">#REF!</definedName>
    <definedName name="rngToggles" localSheetId="8" hidden="1">#REF!</definedName>
    <definedName name="rngToggles" hidden="1">#REF!</definedName>
    <definedName name="rr" localSheetId="9" hidden="1">{#N/A,#N/A,FALSE,"CONTROLE"}</definedName>
    <definedName name="rr" localSheetId="3" hidden="1">{#N/A,#N/A,FALSE,"CONTROLE"}</definedName>
    <definedName name="rr" localSheetId="8" hidden="1">{#N/A,#N/A,FALSE,"CONTROLE"}</definedName>
    <definedName name="rr" hidden="1">{#N/A,#N/A,FALSE,"CONTROLE"}</definedName>
    <definedName name="rrrrr" localSheetId="3" hidden="1">#REF!</definedName>
    <definedName name="rrrrr" hidden="1">#REF!</definedName>
    <definedName name="rrrrrr" localSheetId="9" hidden="1">{#N/A,#N/A,FALSE,"S-USGV";#N/A,#N/A,FALSE,"S-MDE";#N/A,#N/A,FALSE,"S-BELGO";#N/A,#N/A,FALSE,"CAPA"}</definedName>
    <definedName name="rrrrrr" localSheetId="3" hidden="1">{#N/A,#N/A,FALSE,"S-USGV";#N/A,#N/A,FALSE,"S-MDE";#N/A,#N/A,FALSE,"S-BELGO";#N/A,#N/A,FALSE,"CAPA"}</definedName>
    <definedName name="rrrrrr" localSheetId="8" hidden="1">{#N/A,#N/A,FALSE,"S-USGV";#N/A,#N/A,FALSE,"S-MDE";#N/A,#N/A,FALSE,"S-BELGO";#N/A,#N/A,FALSE,"CAPA"}</definedName>
    <definedName name="rrrrrr" hidden="1">{#N/A,#N/A,FALSE,"S-USGV";#N/A,#N/A,FALSE,"S-MDE";#N/A,#N/A,FALSE,"S-BELGO";#N/A,#N/A,FALSE,"CAPA"}</definedName>
    <definedName name="rrwfsdc" localSheetId="9" hidden="1">{"'Resumo Formação'!$A$1:$N$34"}</definedName>
    <definedName name="rrwfsdc" localSheetId="3" hidden="1">{"'Resumo Formação'!$A$1:$N$34"}</definedName>
    <definedName name="rrwfsdc" localSheetId="8" hidden="1">{"'Resumo Formação'!$A$1:$N$34"}</definedName>
    <definedName name="rrwfsdc" hidden="1">{"'Resumo Formação'!$A$1:$N$34"}</definedName>
    <definedName name="rtet" localSheetId="9" hidden="1">{#N/A,#N/A,FALSE,"CONTROLE";#N/A,#N/A,FALSE,"CONTROLE"}</definedName>
    <definedName name="rtet" localSheetId="3" hidden="1">{#N/A,#N/A,FALSE,"CONTROLE";#N/A,#N/A,FALSE,"CONTROLE"}</definedName>
    <definedName name="rtet" localSheetId="8" hidden="1">{#N/A,#N/A,FALSE,"CONTROLE";#N/A,#N/A,FALSE,"CONTROLE"}</definedName>
    <definedName name="rtet" hidden="1">{#N/A,#N/A,FALSE,"CONTROLE";#N/A,#N/A,FALSE,"CONTROLE"}</definedName>
    <definedName name="rtg" localSheetId="9" hidden="1">{#N/A,#N/A,FALSE,"CONTROLE";#N/A,#N/A,FALSE,"CONTROLE"}</definedName>
    <definedName name="rtg" localSheetId="3" hidden="1">{#N/A,#N/A,FALSE,"CONTROLE";#N/A,#N/A,FALSE,"CONTROLE"}</definedName>
    <definedName name="rtg" localSheetId="8" hidden="1">{#N/A,#N/A,FALSE,"CONTROLE";#N/A,#N/A,FALSE,"CONTROLE"}</definedName>
    <definedName name="rtg" hidden="1">{#N/A,#N/A,FALSE,"CONTROLE";#N/A,#N/A,FALSE,"CONTROLE"}</definedName>
    <definedName name="rtre" localSheetId="9" hidden="1">{#N/A,#N/A,FALSE,"CONTROLE";#N/A,#N/A,FALSE,"CONTROLE"}</definedName>
    <definedName name="rtre" localSheetId="3" hidden="1">{#N/A,#N/A,FALSE,"CONTROLE";#N/A,#N/A,FALSE,"CONTROLE"}</definedName>
    <definedName name="rtre" localSheetId="8" hidden="1">{#N/A,#N/A,FALSE,"CONTROLE";#N/A,#N/A,FALSE,"CONTROLE"}</definedName>
    <definedName name="rtre" hidden="1">{#N/A,#N/A,FALSE,"CONTROLE";#N/A,#N/A,FALSE,"CONTROLE"}</definedName>
    <definedName name="rtrgersdvf" localSheetId="9" hidden="1">{"'Resumo Formação'!$A$1:$N$34"}</definedName>
    <definedName name="rtrgersdvf" localSheetId="3" hidden="1">{"'Resumo Formação'!$A$1:$N$34"}</definedName>
    <definedName name="rtrgersdvf" localSheetId="8" hidden="1">{"'Resumo Formação'!$A$1:$N$34"}</definedName>
    <definedName name="rtrgersdvf" hidden="1">{"'Resumo Formação'!$A$1:$N$34"}</definedName>
    <definedName name="rtt" localSheetId="9" hidden="1">{#N/A,#N/A,FALSE,"CONTROLE"}</definedName>
    <definedName name="rtt" localSheetId="3" hidden="1">{#N/A,#N/A,FALSE,"CONTROLE"}</definedName>
    <definedName name="rtt" localSheetId="8" hidden="1">{#N/A,#N/A,FALSE,"CONTROLE"}</definedName>
    <definedName name="rtt" hidden="1">{#N/A,#N/A,FALSE,"CONTROLE"}</definedName>
    <definedName name="RTYU" localSheetId="9" hidden="1">{"'Resumo Formação'!$A$1:$N$34"}</definedName>
    <definedName name="RTYU" localSheetId="3" hidden="1">{"'Resumo Formação'!$A$1:$N$34"}</definedName>
    <definedName name="RTYU" localSheetId="8" hidden="1">{"'Resumo Formação'!$A$1:$N$34"}</definedName>
    <definedName name="RTYU" hidden="1">{"'Resumo Formação'!$A$1:$N$34"}</definedName>
    <definedName name="rwefdsc" localSheetId="9" hidden="1">{"'Resumo Formação'!$A$1:$N$34"}</definedName>
    <definedName name="rwefdsc" localSheetId="3" hidden="1">{"'Resumo Formação'!$A$1:$N$34"}</definedName>
    <definedName name="rwefdsc" localSheetId="8" hidden="1">{"'Resumo Formação'!$A$1:$N$34"}</definedName>
    <definedName name="rwefdsc" hidden="1">{"'Resumo Formação'!$A$1:$N$34"}</definedName>
    <definedName name="rwefsd" localSheetId="9" hidden="1">{"'Resumo Formação'!$A$1:$N$34"}</definedName>
    <definedName name="rwefsd" localSheetId="3" hidden="1">{"'Resumo Formação'!$A$1:$N$34"}</definedName>
    <definedName name="rwefsd" localSheetId="8" hidden="1">{"'Resumo Formação'!$A$1:$N$34"}</definedName>
    <definedName name="rwefsd" hidden="1">{"'Resumo Formação'!$A$1:$N$34"}</definedName>
    <definedName name="rwfsdvc" localSheetId="9" hidden="1">{"'Resumo Formação'!$A$1:$N$34"}</definedName>
    <definedName name="rwfsdvc" localSheetId="3" hidden="1">{"'Resumo Formação'!$A$1:$N$34"}</definedName>
    <definedName name="rwfsdvc" localSheetId="8" hidden="1">{"'Resumo Formação'!$A$1:$N$34"}</definedName>
    <definedName name="rwfsdvc" hidden="1">{"'Resumo Formação'!$A$1:$N$34"}</definedName>
    <definedName name="rwsdfvc" localSheetId="9" hidden="1">{"'Resumo Formação'!$A$1:$N$34"}</definedName>
    <definedName name="rwsdfvc" localSheetId="3" hidden="1">{"'Resumo Formação'!$A$1:$N$34"}</definedName>
    <definedName name="rwsdfvc" localSheetId="8" hidden="1">{"'Resumo Formação'!$A$1:$N$34"}</definedName>
    <definedName name="rwsdfvc" hidden="1">{"'Resumo Formação'!$A$1:$N$34"}</definedName>
    <definedName name="s" localSheetId="9">{"TotalGeralDespesasPorArea",#N/A,FALSE,"VinculosAccessEfetivo"}</definedName>
    <definedName name="s" localSheetId="3">{"TotalGeralDespesasPorArea",#N/A,FALSE,"VinculosAccessEfetivo"}</definedName>
    <definedName name="s" localSheetId="8">{"TotalGeralDespesasPorArea",#N/A,FALSE,"VinculosAccessEfetivo"}</definedName>
    <definedName name="s">{"TotalGeralDespesasPorArea",#N/A,FALSE,"VinculosAccessEfetivo"}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asd" localSheetId="9" hidden="1">{#N/A,#N/A,FALSE,"1321";#N/A,#N/A,FALSE,"1324";#N/A,#N/A,FALSE,"1333";#N/A,#N/A,FALSE,"1371"}</definedName>
    <definedName name="saasd" localSheetId="3" hidden="1">{#N/A,#N/A,FALSE,"1321";#N/A,#N/A,FALSE,"1324";#N/A,#N/A,FALSE,"1333";#N/A,#N/A,FALSE,"1371"}</definedName>
    <definedName name="saasd" localSheetId="8" hidden="1">{#N/A,#N/A,FALSE,"1321";#N/A,#N/A,FALSE,"1324";#N/A,#N/A,FALSE,"1333";#N/A,#N/A,FALSE,"1371"}</definedName>
    <definedName name="saasd" hidden="1">{#N/A,#N/A,FALSE,"1321";#N/A,#N/A,FALSE,"1324";#N/A,#N/A,FALSE,"1333";#N/A,#N/A,FALSE,"1371"}</definedName>
    <definedName name="SAPBEXdnldView" hidden="1">"40N80X7T2VPF0CJDK0BESXBX2"</definedName>
    <definedName name="SAPBEXhrIndnt" hidden="1">"Wide"</definedName>
    <definedName name="SAPBEXrevision" localSheetId="3" hidden="1">249</definedName>
    <definedName name="SAPBEXrevision" hidden="1">249</definedName>
    <definedName name="SAPBEXsysID" localSheetId="3" hidden="1">"BP0"</definedName>
    <definedName name="SAPBEXsysID" hidden="1">"BP0"</definedName>
    <definedName name="SAPBEXwbID" localSheetId="3" hidden="1">"4B7GHUB5C7IWXR05MFAYN18IT"</definedName>
    <definedName name="SAPBEXwbID" hidden="1">"4B7GHUB5C7IWXR05MFAYN18IT"</definedName>
    <definedName name="SAPsysID" hidden="1">"708C5W7SBKP804JT78WJ0JNKI"</definedName>
    <definedName name="SAPwbID" hidden="1">"ARS"</definedName>
    <definedName name="SAS" localSheetId="9" hidden="1">{"CAPA",#N/A,FALSE,"CAPA"}</definedName>
    <definedName name="SAS" localSheetId="3" hidden="1">{"CAPA",#N/A,FALSE,"CAPA"}</definedName>
    <definedName name="SAS" localSheetId="8" hidden="1">{"CAPA",#N/A,FALSE,"CAPA"}</definedName>
    <definedName name="SAS" hidden="1">{"CAPA",#N/A,FALSE,"CAPA"}</definedName>
    <definedName name="SASA" localSheetId="9" hidden="1">{#N/A,#N/A,FALSE,"Aging Summary";#N/A,#N/A,FALSE,"Ratio Analysis";#N/A,#N/A,FALSE,"Test 120 Day Accts";#N/A,#N/A,FALSE,"Tickmarks"}</definedName>
    <definedName name="SASA" localSheetId="3" hidden="1">{#N/A,#N/A,FALSE,"Aging Summary";#N/A,#N/A,FALSE,"Ratio Analysis";#N/A,#N/A,FALSE,"Test 120 Day Accts";#N/A,#N/A,FALSE,"Tickmarks"}</definedName>
    <definedName name="SASA" localSheetId="8" hidden="1">{#N/A,#N/A,FALSE,"Aging Summary";#N/A,#N/A,FALSE,"Ratio Analysis";#N/A,#N/A,FALSE,"Test 120 Day Accts";#N/A,#N/A,FALSE,"Tickmarks"}</definedName>
    <definedName name="SASA" hidden="1">{#N/A,#N/A,FALSE,"Aging Summary";#N/A,#N/A,FALSE,"Ratio Analysis";#N/A,#N/A,FALSE,"Test 120 Day Accts";#N/A,#N/A,FALSE,"Tickmarks"}</definedName>
    <definedName name="sasd" localSheetId="9" hidden="1">{#N/A,#N/A,FALSE,"CONTROLE"}</definedName>
    <definedName name="sasd" localSheetId="3" hidden="1">{#N/A,#N/A,FALSE,"CONTROLE"}</definedName>
    <definedName name="sasd" localSheetId="8" hidden="1">{#N/A,#N/A,FALSE,"CONTROLE"}</definedName>
    <definedName name="sasd" hidden="1">{#N/A,#N/A,FALSE,"CONTROLE"}</definedName>
    <definedName name="SBBBBBBBBB" localSheetId="9" hidden="1">{#N/A,#N/A,FALSE,"Aging Summary";#N/A,#N/A,FALSE,"Ratio Analysis";#N/A,#N/A,FALSE,"Test 120 Day Accts";#N/A,#N/A,FALSE,"Tickmarks"}</definedName>
    <definedName name="SBBBBBBBBB" localSheetId="3" hidden="1">{#N/A,#N/A,FALSE,"Aging Summary";#N/A,#N/A,FALSE,"Ratio Analysis";#N/A,#N/A,FALSE,"Test 120 Day Accts";#N/A,#N/A,FALSE,"Tickmarks"}</definedName>
    <definedName name="SBBBBBBBBB" localSheetId="8" hidden="1">{#N/A,#N/A,FALSE,"Aging Summary";#N/A,#N/A,FALSE,"Ratio Analysis";#N/A,#N/A,FALSE,"Test 120 Day Accts";#N/A,#N/A,FALSE,"Tickmarks"}</definedName>
    <definedName name="SBBBBBBBBB" hidden="1">{#N/A,#N/A,FALSE,"Aging Summary";#N/A,#N/A,FALSE,"Ratio Analysis";#N/A,#N/A,FALSE,"Test 120 Day Accts";#N/A,#N/A,FALSE,"Tickmarks"}</definedName>
    <definedName name="sbc" localSheetId="9" hidden="1">{#N/A,#N/A,FALSE,"1321";#N/A,#N/A,FALSE,"1324";#N/A,#N/A,FALSE,"1333";#N/A,#N/A,FALSE,"1371"}</definedName>
    <definedName name="sbc" localSheetId="3" hidden="1">{#N/A,#N/A,FALSE,"1321";#N/A,#N/A,FALSE,"1324";#N/A,#N/A,FALSE,"1333";#N/A,#N/A,FALSE,"1371"}</definedName>
    <definedName name="sbc" localSheetId="8" hidden="1">{#N/A,#N/A,FALSE,"1321";#N/A,#N/A,FALSE,"1324";#N/A,#N/A,FALSE,"1333";#N/A,#N/A,FALSE,"1371"}</definedName>
    <definedName name="sbc" hidden="1">{#N/A,#N/A,FALSE,"1321";#N/A,#N/A,FALSE,"1324";#N/A,#N/A,FALSE,"1333";#N/A,#N/A,FALSE,"1371"}</definedName>
    <definedName name="sC" localSheetId="9" hidden="1">{"'Resumo Formação'!$A$1:$N$34"}</definedName>
    <definedName name="sC" localSheetId="3" hidden="1">{"'Resumo Formação'!$A$1:$N$34"}</definedName>
    <definedName name="sC" localSheetId="8" hidden="1">{"'Resumo Formação'!$A$1:$N$34"}</definedName>
    <definedName name="sC" hidden="1">{"'Resumo Formação'!$A$1:$N$34"}</definedName>
    <definedName name="sda" localSheetId="9" hidden="1">{"TotalGeralDespesasPorArea",#N/A,FALSE,"VinculosAccessEfetivo"}</definedName>
    <definedName name="sda" localSheetId="3" hidden="1">{"TotalGeralDespesasPorArea",#N/A,FALSE,"VinculosAccessEfetivo"}</definedName>
    <definedName name="sda" localSheetId="8" hidden="1">{"TotalGeralDespesasPorArea",#N/A,FALSE,"VinculosAccessEfetivo"}</definedName>
    <definedName name="sda" hidden="1">{"TotalGeralDespesasPorArea",#N/A,FALSE,"VinculosAccessEfetivo"}</definedName>
    <definedName name="sdf" localSheetId="9" hidden="1">{"BELGO",#N/A,FALSE,"S-BELGO"}</definedName>
    <definedName name="sdf" localSheetId="3" hidden="1">{"BELGO",#N/A,FALSE,"S-BELGO"}</definedName>
    <definedName name="sdf" localSheetId="8" hidden="1">{"BELGO",#N/A,FALSE,"S-BELGO"}</definedName>
    <definedName name="sdf" hidden="1">{"BELGO",#N/A,FALSE,"S-BELGO"}</definedName>
    <definedName name="sdfds" localSheetId="9" hidden="1">{#N/A,#N/A,FALSE,"CONTROLE"}</definedName>
    <definedName name="sdfds" localSheetId="3" hidden="1">{#N/A,#N/A,FALSE,"CONTROLE"}</definedName>
    <definedName name="sdfds" localSheetId="8" hidden="1">{#N/A,#N/A,FALSE,"CONTROLE"}</definedName>
    <definedName name="sdfds" hidden="1">{#N/A,#N/A,FALSE,"CONTROLE"}</definedName>
    <definedName name="SDFG" localSheetId="9" hidden="1">{"'Resumo Formação'!$A$1:$N$34"}</definedName>
    <definedName name="SDFG" localSheetId="3" hidden="1">{"'Resumo Formação'!$A$1:$N$34"}</definedName>
    <definedName name="SDFG" localSheetId="8" hidden="1">{"'Resumo Formação'!$A$1:$N$34"}</definedName>
    <definedName name="SDFG" hidden="1">{"'Resumo Formação'!$A$1:$N$34"}</definedName>
    <definedName name="sdsd" localSheetId="9" hidden="1">{#N/A,#N/A,FALSE,"CONTROLE"}</definedName>
    <definedName name="sdsd" localSheetId="3" hidden="1">{#N/A,#N/A,FALSE,"CONTROLE"}</definedName>
    <definedName name="sdsd" localSheetId="8" hidden="1">{#N/A,#N/A,FALSE,"CONTROLE"}</definedName>
    <definedName name="sdsd" hidden="1">{#N/A,#N/A,FALSE,"CONTROLE"}</definedName>
    <definedName name="sdz" localSheetId="9" hidden="1">{#N/A,#N/A,FALSE,"GRAF.";"USGV",#N/A,FALSE,"S-USGV";"MDE",#N/A,FALSE,"S-MDE";"BELGO",#N/A,FALSE,"S-BELGO";#N/A,#N/A,FALSE,"CAPA"}</definedName>
    <definedName name="sdz" localSheetId="3" hidden="1">{#N/A,#N/A,FALSE,"GRAF.";"USGV",#N/A,FALSE,"S-USGV";"MDE",#N/A,FALSE,"S-MDE";"BELGO",#N/A,FALSE,"S-BELGO";#N/A,#N/A,FALSE,"CAPA"}</definedName>
    <definedName name="sdz" localSheetId="8" hidden="1">{#N/A,#N/A,FALSE,"GRAF.";"USGV",#N/A,FALSE,"S-USGV";"MDE",#N/A,FALSE,"S-MDE";"BELGO",#N/A,FALSE,"S-BELGO";#N/A,#N/A,FALSE,"CAPA"}</definedName>
    <definedName name="sdz" hidden="1">{#N/A,#N/A,FALSE,"GRAF.";"USGV",#N/A,FALSE,"S-USGV";"MDE",#N/A,FALSE,"S-MDE";"BELGO",#N/A,FALSE,"S-BELGO";#N/A,#N/A,FALSE,"CAPA"}</definedName>
    <definedName name="sencount" localSheetId="3" hidden="1">2</definedName>
    <definedName name="sencount" hidden="1">2</definedName>
    <definedName name="SENS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SENS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SENS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SENS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SERIE_CDI">#REF!</definedName>
    <definedName name="SERIE_PTAX">#REF!</definedName>
    <definedName name="sfdc" localSheetId="9" hidden="1">{"'Resumo Formação'!$A$1:$N$34"}</definedName>
    <definedName name="sfdc" localSheetId="3" hidden="1">{"'Resumo Formação'!$A$1:$N$34"}</definedName>
    <definedName name="sfdc" localSheetId="8" hidden="1">{"'Resumo Formação'!$A$1:$N$34"}</definedName>
    <definedName name="sfdc" hidden="1">{"'Resumo Formação'!$A$1:$N$34"}</definedName>
    <definedName name="sgaj" localSheetId="9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sgaj" localSheetId="3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sgaj" localSheetId="8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sgaj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slbj" localSheetId="9" hidden="1">{"'Resumo Formação'!$A$1:$N$34"}</definedName>
    <definedName name="slbj" localSheetId="3" hidden="1">{"'Resumo Formação'!$A$1:$N$34"}</definedName>
    <definedName name="slbj" localSheetId="8" hidden="1">{"'Resumo Formação'!$A$1:$N$34"}</definedName>
    <definedName name="slbj" hidden="1">{"'Resumo Formação'!$A$1:$N$34"}</definedName>
    <definedName name="SOBRA" localSheetId="9" hidden="1">{#N/A,#N/A,FALSE,"CONTROLE";#N/A,#N/A,FALSE,"CONTROLE"}</definedName>
    <definedName name="SOBRA" localSheetId="3" hidden="1">{#N/A,#N/A,FALSE,"CONTROLE";#N/A,#N/A,FALSE,"CONTROLE"}</definedName>
    <definedName name="SOBRA" localSheetId="8" hidden="1">{#N/A,#N/A,FALSE,"CONTROLE";#N/A,#N/A,FALSE,"CONTROLE"}</definedName>
    <definedName name="SOBRA" hidden="1">{#N/A,#N/A,FALSE,"CONTROLE";#N/A,#N/A,FALSE,"CONTROLE"}</definedName>
    <definedName name="solange" localSheetId="9">#REF!:_L4800C5</definedName>
    <definedName name="solange" localSheetId="3">#REF!:_L4800C5</definedName>
    <definedName name="solange" localSheetId="12">#REF!:_L4800C5</definedName>
    <definedName name="solange" localSheetId="11">#REF!:_L4800C5</definedName>
    <definedName name="solange" localSheetId="8">#REF!:_L4800C5</definedName>
    <definedName name="solange">#REF!:_L4800C5</definedName>
    <definedName name="solver_adj" localSheetId="9" hidden="1">#REF!,#REF!</definedName>
    <definedName name="solver_adj" localSheetId="3" hidden="1">#REF!,#REF!</definedName>
    <definedName name="solver_adj" localSheetId="8" hidden="1">#REF!,#REF!</definedName>
    <definedName name="solver_adj" hidden="1">#REF!,#REF!</definedName>
    <definedName name="solver_adj2" localSheetId="3" hidden="1">#REF!,#REF!</definedName>
    <definedName name="solver_adj2" localSheetId="8" hidden="1">#REF!,#REF!</definedName>
    <definedName name="solver_adj2" hidden="1">#REF!,#REF!</definedName>
    <definedName name="solver_lin" hidden="1">0</definedName>
    <definedName name="solver_num" hidden="1">0</definedName>
    <definedName name="solver_opt" localSheetId="9" hidden="1">#REF!</definedName>
    <definedName name="solver_opt" localSheetId="3" hidden="1">#REF!</definedName>
    <definedName name="solver_opt" localSheetId="8" hidden="1">#REF!</definedName>
    <definedName name="solver_opt" hidden="1">#REF!</definedName>
    <definedName name="solver_opt2" localSheetId="3" hidden="1">#REF!</definedName>
    <definedName name="solver_opt2" localSheetId="8" hidden="1">#REF!</definedName>
    <definedName name="solver_opt2" hidden="1">#REF!</definedName>
    <definedName name="solver_rel10" hidden="1">1</definedName>
    <definedName name="solver_rel11" hidden="1">1</definedName>
    <definedName name="solver_rel12" hidden="1">1</definedName>
    <definedName name="solver_rel13" hidden="1">1</definedName>
    <definedName name="solver_rel14" hidden="1">1</definedName>
    <definedName name="solver_rel15" hidden="1">1</definedName>
    <definedName name="solver_rel16" hidden="1">1</definedName>
    <definedName name="solver_rel17" hidden="1">1</definedName>
    <definedName name="solver_rel18" hidden="1">1</definedName>
    <definedName name="solver_rel19" hidden="1">1</definedName>
    <definedName name="solver_rel20" hidden="1">1</definedName>
    <definedName name="solver_rel21" hidden="1">1</definedName>
    <definedName name="solver_rel22" hidden="1">1</definedName>
    <definedName name="solver_rel23" hidden="1">1</definedName>
    <definedName name="solver_rel24" hidden="1">1</definedName>
    <definedName name="solver_rel25" hidden="1">1</definedName>
    <definedName name="solver_rel26" hidden="1">1</definedName>
    <definedName name="solver_rel27" hidden="1">1</definedName>
    <definedName name="solver_rel28" hidden="1">1</definedName>
    <definedName name="solver_rel29" hidden="1">1</definedName>
    <definedName name="solver_rel30" hidden="1">1</definedName>
    <definedName name="solver_rel31" hidden="1">1</definedName>
    <definedName name="solver_rel32" hidden="1">1</definedName>
    <definedName name="solver_rel33" hidden="1">1</definedName>
    <definedName name="solver_rel34" hidden="1">1</definedName>
    <definedName name="solver_rel35" hidden="1">1</definedName>
    <definedName name="solver_rel36" hidden="1">1</definedName>
    <definedName name="solver_rel37" hidden="1">1</definedName>
    <definedName name="solver_rel38" hidden="1">1</definedName>
    <definedName name="solver_rel39" hidden="1">1</definedName>
    <definedName name="solver_rel40" hidden="1">1</definedName>
    <definedName name="solver_rel41" hidden="1">1</definedName>
    <definedName name="solver_rel42" hidden="1">1</definedName>
    <definedName name="solver_rel43" hidden="1">1</definedName>
    <definedName name="solver_rel44" hidden="1">1</definedName>
    <definedName name="solver_rel45" hidden="1">1</definedName>
    <definedName name="solver_rel46" hidden="1">1</definedName>
    <definedName name="solver_rel47" hidden="1">1</definedName>
    <definedName name="solver_rel48" hidden="1">1</definedName>
    <definedName name="solver_rel49" hidden="1">1</definedName>
    <definedName name="solver_rel50" hidden="1">1</definedName>
    <definedName name="solver_rel51" hidden="1">1</definedName>
    <definedName name="solver_rel52" hidden="1">1</definedName>
    <definedName name="solver_rel53" hidden="1">1</definedName>
    <definedName name="solver_rel54" hidden="1">1</definedName>
    <definedName name="solver_rel55" hidden="1">1</definedName>
    <definedName name="solver_rel56" hidden="1">1</definedName>
    <definedName name="solver_rel57" hidden="1">1</definedName>
    <definedName name="solver_rel58" hidden="1">1</definedName>
    <definedName name="solver_rel9" hidden="1">1</definedName>
    <definedName name="solver_typ" hidden="1">1</definedName>
    <definedName name="solver_val" hidden="1">0</definedName>
    <definedName name="SpecialPrice" localSheetId="3" hidden="1">#REF!</definedName>
    <definedName name="SpecialPrice" hidden="1">#REF!</definedName>
    <definedName name="ss" localSheetId="9" hidden="1">{"TotalGeralDespesasPorArea",#N/A,FALSE,"VinculosAccessEfetivo"}</definedName>
    <definedName name="ss" localSheetId="3" hidden="1">{"TotalGeralDespesasPorArea",#N/A,FALSE,"VinculosAccessEfetivo"}</definedName>
    <definedName name="ss" localSheetId="8" hidden="1">{"TotalGeralDespesasPorArea",#N/A,FALSE,"VinculosAccessEfetivo"}</definedName>
    <definedName name="ss" hidden="1">{"TotalGeralDespesasPorArea",#N/A,FALSE,"VinculosAccessEfetivo"}</definedName>
    <definedName name="SSS" localSheetId="9" hidden="1">{"'Resumo Formação'!$A$1:$N$34"}</definedName>
    <definedName name="SSS" localSheetId="3" hidden="1">{"'Resumo Formação'!$A$1:$N$34"}</definedName>
    <definedName name="SSS" localSheetId="8" hidden="1">{"'Resumo Formação'!$A$1:$N$34"}</definedName>
    <definedName name="SSS" hidden="1">{"'Resumo Formação'!$A$1:$N$34"}</definedName>
    <definedName name="SSSS" localSheetId="9" hidden="1">{"'Resumo Formação'!$A$1:$N$34"}</definedName>
    <definedName name="SSSS" localSheetId="3" hidden="1">{"'Resumo Formação'!$A$1:$N$34"}</definedName>
    <definedName name="SSSS" localSheetId="8" hidden="1">{"'Resumo Formação'!$A$1:$N$34"}</definedName>
    <definedName name="SSSS" hidden="1">{"'Resumo Formação'!$A$1:$N$34"}</definedName>
    <definedName name="SSSSSSSSS" localSheetId="9" hidden="1">{#N/A,#N/A,FALSE,"S-USGV";#N/A,#N/A,FALSE,"S-MDE";#N/A,#N/A,FALSE,"S-BELGO";#N/A,#N/A,FALSE,"CAPA"}</definedName>
    <definedName name="SSSSSSSSS" localSheetId="3" hidden="1">{#N/A,#N/A,FALSE,"S-USGV";#N/A,#N/A,FALSE,"S-MDE";#N/A,#N/A,FALSE,"S-BELGO";#N/A,#N/A,FALSE,"CAPA"}</definedName>
    <definedName name="SSSSSSSSS" localSheetId="8" hidden="1">{#N/A,#N/A,FALSE,"S-USGV";#N/A,#N/A,FALSE,"S-MDE";#N/A,#N/A,FALSE,"S-BELGO";#N/A,#N/A,FALSE,"CAPA"}</definedName>
    <definedName name="SSSSSSSSS" hidden="1">{#N/A,#N/A,FALSE,"S-USGV";#N/A,#N/A,FALSE,"S-MDE";#N/A,#N/A,FALSE,"S-BELGO";#N/A,#N/A,FALSE,"CAPA"}</definedName>
    <definedName name="SSSSSSSSSS" localSheetId="9" hidden="1">{"'Resumo Formação'!$A$1:$N$34"}</definedName>
    <definedName name="SSSSSSSSSS" localSheetId="3" hidden="1">{"'Resumo Formação'!$A$1:$N$34"}</definedName>
    <definedName name="SSSSSSSSSS" localSheetId="8" hidden="1">{"'Resumo Formação'!$A$1:$N$34"}</definedName>
    <definedName name="SSSSSSSSSS" hidden="1">{"'Resumo Formação'!$A$1:$N$34"}</definedName>
    <definedName name="SSSSSSSSSSS" localSheetId="9" hidden="1">{"'Resumo Formação'!$A$1:$N$34"}</definedName>
    <definedName name="SSSSSSSSSSS" localSheetId="3" hidden="1">{"'Resumo Formação'!$A$1:$N$34"}</definedName>
    <definedName name="SSSSSSSSSSS" localSheetId="8" hidden="1">{"'Resumo Formação'!$A$1:$N$34"}</definedName>
    <definedName name="SSSSSSSSSSS" hidden="1">{"'Resumo Formação'!$A$1:$N$34"}</definedName>
    <definedName name="SSSSSSSSSSSS" localSheetId="9" hidden="1">{"'Resumo Formação'!$A$1:$N$34"}</definedName>
    <definedName name="SSSSSSSSSSSS" localSheetId="3" hidden="1">{"'Resumo Formação'!$A$1:$N$34"}</definedName>
    <definedName name="SSSSSSSSSSSS" localSheetId="8" hidden="1">{"'Resumo Formação'!$A$1:$N$34"}</definedName>
    <definedName name="SSSSSSSSSSSS" hidden="1">{"'Resumo Formação'!$A$1:$N$34"}</definedName>
    <definedName name="SUMMARY" localSheetId="9" hidden="1">{"Portuguese",#N/A,FALSE,"R00";"Portuguese",#N/A,FALSE,"R01";"Portuguese",#N/A,FALSE,"R01_1";"Portuguese",#N/A,FALSE,"R01_2";"Portuguese",#N/A,FALSE,"R01_2A";"Portuguese",#N/A,FALSE,"R01_3";"Portuguese",#N/A,FALSE,"R02";"Portuguese",#N/A,FALSE,"R03";"Portuguese",#N/A,FALSE,"R04";"Portuguese",#N/A,FALSE,"R05";"Portuguese",#N/A,FALSE,"R06_B";"Portuguese",#N/A,FALSE,"R07";"Portuguese",#N/A,FALSE,"R08";"Portuguese",#N/A,FALSE,"R09"}</definedName>
    <definedName name="SUMMARY" localSheetId="3" hidden="1">{"Portuguese",#N/A,FALSE,"R00";"Portuguese",#N/A,FALSE,"R01";"Portuguese",#N/A,FALSE,"R01_1";"Portuguese",#N/A,FALSE,"R01_2";"Portuguese",#N/A,FALSE,"R01_2A";"Portuguese",#N/A,FALSE,"R01_3";"Portuguese",#N/A,FALSE,"R02";"Portuguese",#N/A,FALSE,"R03";"Portuguese",#N/A,FALSE,"R04";"Portuguese",#N/A,FALSE,"R05";"Portuguese",#N/A,FALSE,"R06_B";"Portuguese",#N/A,FALSE,"R07";"Portuguese",#N/A,FALSE,"R08";"Portuguese",#N/A,FALSE,"R09"}</definedName>
    <definedName name="SUMMARY" localSheetId="8" hidden="1">{"Portuguese",#N/A,FALSE,"R00";"Portuguese",#N/A,FALSE,"R01";"Portuguese",#N/A,FALSE,"R01_1";"Portuguese",#N/A,FALSE,"R01_2";"Portuguese",#N/A,FALSE,"R01_2A";"Portuguese",#N/A,FALSE,"R01_3";"Portuguese",#N/A,FALSE,"R02";"Portuguese",#N/A,FALSE,"R03";"Portuguese",#N/A,FALSE,"R04";"Portuguese",#N/A,FALSE,"R05";"Portuguese",#N/A,FALSE,"R06_B";"Portuguese",#N/A,FALSE,"R07";"Portuguese",#N/A,FALSE,"R08";"Portuguese",#N/A,FALSE,"R09"}</definedName>
    <definedName name="SUMMARY" hidden="1">{"Portuguese",#N/A,FALSE,"R00";"Portuguese",#N/A,FALSE,"R01";"Portuguese",#N/A,FALSE,"R01_1";"Portuguese",#N/A,FALSE,"R01_2";"Portuguese",#N/A,FALSE,"R01_2A";"Portuguese",#N/A,FALSE,"R01_3";"Portuguese",#N/A,FALSE,"R02";"Portuguese",#N/A,FALSE,"R03";"Portuguese",#N/A,FALSE,"R04";"Portuguese",#N/A,FALSE,"R05";"Portuguese",#N/A,FALSE,"R06_B";"Portuguese",#N/A,FALSE,"R07";"Portuguese",#N/A,FALSE,"R08";"Portuguese",#N/A,FALSE,"R09"}</definedName>
    <definedName name="swaqza" localSheetId="9" hidden="1">{"'Resumo Formação'!$A$1:$N$34"}</definedName>
    <definedName name="swaqza" localSheetId="3" hidden="1">{"'Resumo Formação'!$A$1:$N$34"}</definedName>
    <definedName name="swaqza" localSheetId="8" hidden="1">{"'Resumo Formação'!$A$1:$N$34"}</definedName>
    <definedName name="swaqza" hidden="1">{"'Resumo Formação'!$A$1:$N$34"}</definedName>
    <definedName name="Swvu.Coal._.Pricing._.and._.Usage." localSheetId="3" hidden="1">#REF!</definedName>
    <definedName name="Swvu.Coal._.Pricing._.and._.Usage." hidden="1">#REF!</definedName>
    <definedName name="Swvu.Depreciation._.Monthly." localSheetId="3" hidden="1">#REF!</definedName>
    <definedName name="Swvu.Depreciation._.Monthly." hidden="1">#REF!</definedName>
    <definedName name="Swvu.Gross._.Profit." localSheetId="3" hidden="1">#REF!</definedName>
    <definedName name="Swvu.Gross._.Profit." hidden="1">#REF!</definedName>
    <definedName name="Swvu.Gross._.Profit._.Monthly." localSheetId="3" hidden="1">#REF!</definedName>
    <definedName name="Swvu.Gross._.Profit._.Monthly." hidden="1">#REF!</definedName>
    <definedName name="Swvu.Inter._.Plant._.Xfer._.Monthly." localSheetId="3" hidden="1">#REF!</definedName>
    <definedName name="Swvu.Inter._.Plant._.Xfer._.Monthly." hidden="1">#REF!</definedName>
    <definedName name="Swvu.Inventory._.Change._.Monthly." localSheetId="3" hidden="1">#REF!</definedName>
    <definedName name="Swvu.Inventory._.Change._.Monthly." hidden="1">#REF!</definedName>
    <definedName name="Swvu.Labour._.Fringes._.Monthly." localSheetId="3" hidden="1">#REF!</definedName>
    <definedName name="Swvu.Labour._.Fringes._.Monthly." hidden="1">#REF!</definedName>
    <definedName name="Swvu.Other._.Variable._.Monthly." localSheetId="3" hidden="1">#REF!</definedName>
    <definedName name="Swvu.Other._.Variable._.Monthly." hidden="1">#REF!</definedName>
    <definedName name="Swvu.Other._.Variable._.Summary." localSheetId="3" hidden="1">#REF!</definedName>
    <definedName name="Swvu.Other._.Variable._.Summary." hidden="1">#REF!</definedName>
    <definedName name="Swvu.Power._.Monthly." localSheetId="3" hidden="1">#REF!</definedName>
    <definedName name="Swvu.Power._.Monthly." hidden="1">#REF!</definedName>
    <definedName name="Swvu.Power._.Summary." localSheetId="3" hidden="1">#REF!</definedName>
    <definedName name="Swvu.Power._.Summary." hidden="1">#REF!</definedName>
    <definedName name="Swvu.Process._.Fuel._.Monthly." localSheetId="3" hidden="1">#REF!</definedName>
    <definedName name="Swvu.Process._.Fuel._.Monthly." hidden="1">#REF!</definedName>
    <definedName name="Swvu.Process._.Fuel._.Summary." localSheetId="3" hidden="1">#REF!</definedName>
    <definedName name="Swvu.Process._.Fuel._.Summary." hidden="1">#REF!</definedName>
    <definedName name="Swvu.Production._.Monthly." localSheetId="3" hidden="1">#REF!</definedName>
    <definedName name="Swvu.Production._.Monthly." hidden="1">#REF!</definedName>
    <definedName name="Swvu.Purchased._.Material._.Monthly." localSheetId="3" hidden="1">#REF!</definedName>
    <definedName name="Swvu.Purchased._.Material._.Monthly." hidden="1">#REF!</definedName>
    <definedName name="Swvu.Purchased._.Material._.Summary." localSheetId="3" hidden="1">#REF!</definedName>
    <definedName name="Swvu.Purchased._.Material._.Summary." hidden="1">#REF!</definedName>
    <definedName name="Swvu.Repair._.Materials._.Monthly." localSheetId="3" hidden="1">#REF!</definedName>
    <definedName name="Swvu.Repair._.Materials._.Monthly." hidden="1">#REF!</definedName>
    <definedName name="Swvu.Repair._.Materials._.Summary." localSheetId="3" hidden="1">#REF!</definedName>
    <definedName name="Swvu.Repair._.Materials._.Summary." hidden="1">#REF!</definedName>
    <definedName name="sxd" localSheetId="9" hidden="1">{#N/A,#N/A,FALSE,"CONTROLE";#N/A,#N/A,FALSE,"CONTROLE"}</definedName>
    <definedName name="sxd" localSheetId="3" hidden="1">{#N/A,#N/A,FALSE,"CONTROLE";#N/A,#N/A,FALSE,"CONTROLE"}</definedName>
    <definedName name="sxd" localSheetId="8" hidden="1">{#N/A,#N/A,FALSE,"CONTROLE";#N/A,#N/A,FALSE,"CONTROLE"}</definedName>
    <definedName name="sxd" hidden="1">{#N/A,#N/A,FALSE,"CONTROLE";#N/A,#N/A,FALSE,"CONTROLE"}</definedName>
    <definedName name="sxj" localSheetId="9" hidden="1">{"'Resumo Formação'!$A$1:$N$34"}</definedName>
    <definedName name="sxj" localSheetId="3" hidden="1">{"'Resumo Formação'!$A$1:$N$34"}</definedName>
    <definedName name="sxj" localSheetId="8" hidden="1">{"'Resumo Formação'!$A$1:$N$34"}</definedName>
    <definedName name="sxj" hidden="1">{"'Resumo Formação'!$A$1:$N$34"}</definedName>
    <definedName name="t">#REF!</definedName>
    <definedName name="TAB">#REF!</definedName>
    <definedName name="tbl_ProdInfo" localSheetId="3" hidden="1">#REF!</definedName>
    <definedName name="tbl_ProdInfo" hidden="1">#REF!</definedName>
    <definedName name="te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te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te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te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TEST0">#REF!</definedName>
    <definedName name="TEST1">#REF!</definedName>
    <definedName name="TEST2">#REF!</definedName>
    <definedName name="TEST3">#REF!</definedName>
    <definedName name="TEST4">#REF!</definedName>
    <definedName name="TEST5">#REF!</definedName>
    <definedName name="TEST6">#REF!</definedName>
    <definedName name="Teste" localSheetId="9" hidden="1">{#N/A,#N/A,FALSE,"CONTROLE"}</definedName>
    <definedName name="Teste" localSheetId="3" hidden="1">{#N/A,#N/A,FALSE,"CONTROLE"}</definedName>
    <definedName name="Teste" localSheetId="8" hidden="1">{#N/A,#N/A,FALSE,"CONTROLE"}</definedName>
    <definedName name="Teste" hidden="1">{#N/A,#N/A,FALSE,"CONTROLE"}</definedName>
    <definedName name="teste1" localSheetId="9" hidden="1">{#N/A,#N/A,FALSE,"CONTROLE"}</definedName>
    <definedName name="teste1" localSheetId="3" hidden="1">{#N/A,#N/A,FALSE,"CONTROLE"}</definedName>
    <definedName name="teste1" localSheetId="8" hidden="1">{#N/A,#N/A,FALSE,"CONTROLE"}</definedName>
    <definedName name="teste1" hidden="1">{#N/A,#N/A,FALSE,"CONTROLE"}</definedName>
    <definedName name="teste2" hidden="1">#REF!</definedName>
    <definedName name="testge" localSheetId="9" hidden="1">{#N/A,#N/A,FALSE,"1321";#N/A,#N/A,FALSE,"1324";#N/A,#N/A,FALSE,"1333";#N/A,#N/A,FALSE,"1371"}</definedName>
    <definedName name="testge" localSheetId="3" hidden="1">{#N/A,#N/A,FALSE,"1321";#N/A,#N/A,FALSE,"1324";#N/A,#N/A,FALSE,"1333";#N/A,#N/A,FALSE,"1371"}</definedName>
    <definedName name="testge" localSheetId="8" hidden="1">{#N/A,#N/A,FALSE,"1321";#N/A,#N/A,FALSE,"1324";#N/A,#N/A,FALSE,"1333";#N/A,#N/A,FALSE,"1371"}</definedName>
    <definedName name="testge" hidden="1">{#N/A,#N/A,FALSE,"1321";#N/A,#N/A,FALSE,"1324";#N/A,#N/A,FALSE,"1333";#N/A,#N/A,FALSE,"1371"}</definedName>
    <definedName name="TESTHKEY">#REF!</definedName>
    <definedName name="TESTKEYS" localSheetId="9">#REF!</definedName>
    <definedName name="TESTKEYS" localSheetId="3">#REF!</definedName>
    <definedName name="TESTKEYS" localSheetId="8">#REF!</definedName>
    <definedName name="TESTKEYS">#REF!</definedName>
    <definedName name="TESTVKEY" localSheetId="3">#REF!</definedName>
    <definedName name="TESTVKEY" localSheetId="8">#REF!</definedName>
    <definedName name="TESTVKEY">#REF!</definedName>
    <definedName name="TextRefCopy1" localSheetId="3">#REF!</definedName>
    <definedName name="TextRefCopy1" localSheetId="8">#REF!</definedName>
    <definedName name="TextRefCopy1">#REF!</definedName>
    <definedName name="TextRefCopy10">#REF!</definedName>
    <definedName name="TextRefCopy11" localSheetId="9">#REF!</definedName>
    <definedName name="TextRefCopy11" localSheetId="3">#REF!</definedName>
    <definedName name="TextRefCopy11" localSheetId="8">#REF!</definedName>
    <definedName name="TextRefCopy11">#REF!</definedName>
    <definedName name="TextRefCopy12" localSheetId="3">#REF!</definedName>
    <definedName name="TextRefCopy12" localSheetId="8">#REF!</definedName>
    <definedName name="TextRefCopy12">#REF!</definedName>
    <definedName name="TextRefCopy13" localSheetId="3">#REF!</definedName>
    <definedName name="TextRefCopy13" localSheetId="8">#REF!</definedName>
    <definedName name="TextRefCopy13">#REF!</definedName>
    <definedName name="TextRefCopy14" localSheetId="3">#REF!</definedName>
    <definedName name="TextRefCopy14" localSheetId="8">#REF!</definedName>
    <definedName name="TextRefCopy14">#REF!</definedName>
    <definedName name="TextRefCopy15" localSheetId="9">#REF!</definedName>
    <definedName name="TextRefCopy15" localSheetId="3">#REF!</definedName>
    <definedName name="TextRefCopy15" localSheetId="8">#REF!</definedName>
    <definedName name="TextRefCopy15">#REF!</definedName>
    <definedName name="TextRefCopy16" localSheetId="3">#REF!</definedName>
    <definedName name="TextRefCopy16" localSheetId="8">#REF!</definedName>
    <definedName name="TextRefCopy16">#REF!</definedName>
    <definedName name="TextRefCopy17" localSheetId="3">#REF!</definedName>
    <definedName name="TextRefCopy17" localSheetId="8">#REF!</definedName>
    <definedName name="TextRefCopy17">#REF!</definedName>
    <definedName name="TextRefCopy19">#REF!</definedName>
    <definedName name="TextRefCopy2">#REF!</definedName>
    <definedName name="TextRefCopy20">#REF!</definedName>
    <definedName name="TextRefCopy21" localSheetId="9">#REF!</definedName>
    <definedName name="TextRefCopy21" localSheetId="3">#REF!</definedName>
    <definedName name="TextRefCopy21" localSheetId="8">#REF!</definedName>
    <definedName name="TextRefCopy21">#REF!</definedName>
    <definedName name="TextRefCopy22" localSheetId="3">#REF!</definedName>
    <definedName name="TextRefCopy22" localSheetId="8">#REF!</definedName>
    <definedName name="TextRefCopy22">#REF!</definedName>
    <definedName name="TextRefCopy25" localSheetId="3">#REF!</definedName>
    <definedName name="TextRefCopy25" localSheetId="8">#REF!</definedName>
    <definedName name="TextRefCopy25">#REF!</definedName>
    <definedName name="TextRefCopy28" localSheetId="9">#REF!</definedName>
    <definedName name="TextRefCopy28" localSheetId="3">#REF!</definedName>
    <definedName name="TextRefCopy28" localSheetId="8">#REF!</definedName>
    <definedName name="TextRefCopy28">#REF!</definedName>
    <definedName name="TextRefCopy29" localSheetId="3">#REF!</definedName>
    <definedName name="TextRefCopy29" localSheetId="8">#REF!</definedName>
    <definedName name="TextRefCopy29">#REF!</definedName>
    <definedName name="TextRefCopy3" localSheetId="3">#REF!</definedName>
    <definedName name="TextRefCopy3" localSheetId="8">#REF!</definedName>
    <definedName name="TextRefCopy3">#REF!</definedName>
    <definedName name="TextRefCopy30">#REF!</definedName>
    <definedName name="TextRefCopy31">#REF!</definedName>
    <definedName name="TextRefCopy32">#REF!</definedName>
    <definedName name="TextRefCopy33">#REF!</definedName>
    <definedName name="TextRefCopy5">#REF!</definedName>
    <definedName name="TextRefCopy6">#REF!</definedName>
    <definedName name="TextRefCopy7">#REF!</definedName>
    <definedName name="TextRefCopy8">#REF!</definedName>
    <definedName name="TextRefCopy9" localSheetId="9">#REF!</definedName>
    <definedName name="TextRefCopy9" localSheetId="3">#REF!</definedName>
    <definedName name="TextRefCopy9" localSheetId="8">#REF!</definedName>
    <definedName name="TextRefCopy9">#REF!</definedName>
    <definedName name="TextRefCopyRangeCount" hidden="1">28</definedName>
    <definedName name="tg" localSheetId="9" hidden="1">{#N/A,#N/A,FALSE,"CONTROLE";#N/A,#N/A,FALSE,"CONTROLE"}</definedName>
    <definedName name="tg" localSheetId="3" hidden="1">{#N/A,#N/A,FALSE,"CONTROLE";#N/A,#N/A,FALSE,"CONTROLE"}</definedName>
    <definedName name="tg" localSheetId="8" hidden="1">{#N/A,#N/A,FALSE,"CONTROLE";#N/A,#N/A,FALSE,"CONTROLE"}</definedName>
    <definedName name="tg" hidden="1">{#N/A,#N/A,FALSE,"CONTROLE";#N/A,#N/A,FALSE,"CONTROLE"}</definedName>
    <definedName name="tgbyhn" localSheetId="9" hidden="1">{"'Resumo Formação'!$A$1:$N$34"}</definedName>
    <definedName name="tgbyhn" localSheetId="3" hidden="1">{"'Resumo Formação'!$A$1:$N$34"}</definedName>
    <definedName name="tgbyhn" localSheetId="8" hidden="1">{"'Resumo Formação'!$A$1:$N$34"}</definedName>
    <definedName name="tgbyhn" hidden="1">{"'Resumo Formação'!$A$1:$N$34"}</definedName>
    <definedName name="tgbyyhnn" localSheetId="9" hidden="1">{"'Resumo Formação'!$A$1:$N$34"}</definedName>
    <definedName name="tgbyyhnn" localSheetId="3" hidden="1">{"'Resumo Formação'!$A$1:$N$34"}</definedName>
    <definedName name="tgbyyhnn" localSheetId="8" hidden="1">{"'Resumo Formação'!$A$1:$N$34"}</definedName>
    <definedName name="tgbyyhnn" hidden="1">{"'Resumo Formação'!$A$1:$N$34"}</definedName>
    <definedName name="thgfdvxc" localSheetId="9" hidden="1">{"'Resumo Formação'!$A$1:$N$34"}</definedName>
    <definedName name="thgfdvxc" localSheetId="3" hidden="1">{"'Resumo Formação'!$A$1:$N$34"}</definedName>
    <definedName name="thgfdvxc" localSheetId="8" hidden="1">{"'Resumo Formação'!$A$1:$N$34"}</definedName>
    <definedName name="thgfdvxc" hidden="1">{"'Resumo Formação'!$A$1:$N$34"}</definedName>
    <definedName name="Threshold">#REF!</definedName>
    <definedName name="tht" localSheetId="9" hidden="1">{#N/A,#N/A,FALSE,"CONTROLE"}</definedName>
    <definedName name="tht" localSheetId="3" hidden="1">{#N/A,#N/A,FALSE,"CONTROLE"}</definedName>
    <definedName name="tht" localSheetId="8" hidden="1">{#N/A,#N/A,FALSE,"CONTROLE"}</definedName>
    <definedName name="tht" hidden="1">{#N/A,#N/A,FALSE,"CONTROLE"}</definedName>
    <definedName name="TIETÊ">#REF!</definedName>
    <definedName name="tiuliul" localSheetId="9" hidden="1">{#N/A,#N/A,FALSE,"CONTROLE"}</definedName>
    <definedName name="tiuliul" localSheetId="3" hidden="1">{#N/A,#N/A,FALSE,"CONTROLE"}</definedName>
    <definedName name="tiuliul" localSheetId="8" hidden="1">{#N/A,#N/A,FALSE,"CONTROLE"}</definedName>
    <definedName name="tiuliul" hidden="1">{#N/A,#N/A,FALSE,"CONTROLE"}</definedName>
    <definedName name="TJLP">#REF!</definedName>
    <definedName name="TJLP_DIA" localSheetId="9">#REF!</definedName>
    <definedName name="TJLP_DIA" localSheetId="3">#REF!</definedName>
    <definedName name="TJLP_DIA" localSheetId="8">#REF!</definedName>
    <definedName name="TJLP_DIA">#REF!</definedName>
    <definedName name="tr" localSheetId="9" hidden="1">{#N/A,#N/A,FALSE,"CONTROLE"}</definedName>
    <definedName name="tr" localSheetId="3" hidden="1">{#N/A,#N/A,FALSE,"CONTROLE"}</definedName>
    <definedName name="tr" localSheetId="8" hidden="1">{#N/A,#N/A,FALSE,"CONTROLE"}</definedName>
    <definedName name="tr" hidden="1">{#N/A,#N/A,FALSE,"CONTROLE"}</definedName>
    <definedName name="TR06_COT">#REF!</definedName>
    <definedName name="TRANSF_INTERPROGRAMAS_CESP">#REF!</definedName>
    <definedName name="TRANSF_INTERPROGRAMAS_CPFL">#REF!</definedName>
    <definedName name="TRANSF_INTERPROGRAMAS_CTEEP">#REF!</definedName>
    <definedName name="TRANSF_INTERPROGRAMAS_DUKE">#REF!</definedName>
    <definedName name="TRANSF_INTERPROGRAMAS_EBE">#REF!</definedName>
    <definedName name="TRANSF_INTERPROGRAMAS_EDINFOR">#REF!</definedName>
    <definedName name="TRANSF_INTERPROGRAMAS_ELEKTRO">#REF!</definedName>
    <definedName name="TRANSF_INTERPROGRAMAS_ELETROPAULO">#REF!</definedName>
    <definedName name="TRANSF_INTERPROGRAMAS_EMAE">#REF!</definedName>
    <definedName name="TRANSF_INTERPROGRAMAS_FUNDAÇAO">#REF!</definedName>
    <definedName name="TRANSF_INTERPROGRAMAS_PIRATININGA">#REF!</definedName>
    <definedName name="TRANSF_INTERPROGRAMAS_TIETE">#REF!</definedName>
    <definedName name="trat" localSheetId="9" hidden="1">{#N/A,#N/A,FALSE,"CONTROLE";#N/A,#N/A,FALSE,"CONTROLE"}</definedName>
    <definedName name="trat" localSheetId="3" hidden="1">{#N/A,#N/A,FALSE,"CONTROLE";#N/A,#N/A,FALSE,"CONTROLE"}</definedName>
    <definedName name="trat" localSheetId="8" hidden="1">{#N/A,#N/A,FALSE,"CONTROLE";#N/A,#N/A,FALSE,"CONTROLE"}</definedName>
    <definedName name="trat" hidden="1">{#N/A,#N/A,FALSE,"CONTROLE";#N/A,#N/A,FALSE,"CONTROLE"}</definedName>
    <definedName name="trht" localSheetId="9" hidden="1">{#N/A,#N/A,FALSE,"CONTROLE"}</definedName>
    <definedName name="trht" localSheetId="3" hidden="1">{#N/A,#N/A,FALSE,"CONTROLE"}</definedName>
    <definedName name="trht" localSheetId="8" hidden="1">{#N/A,#N/A,FALSE,"CONTROLE"}</definedName>
    <definedName name="trht" hidden="1">{#N/A,#N/A,FALSE,"CONTROLE"}</definedName>
    <definedName name="trregfgfv" localSheetId="9" hidden="1">{"'Resumo Formação'!$A$1:$N$34"}</definedName>
    <definedName name="trregfgfv" localSheetId="3" hidden="1">{"'Resumo Formação'!$A$1:$N$34"}</definedName>
    <definedName name="trregfgfv" localSheetId="8" hidden="1">{"'Resumo Formação'!$A$1:$N$34"}</definedName>
    <definedName name="trregfgfv" hidden="1">{"'Resumo Formação'!$A$1:$N$34"}</definedName>
    <definedName name="TRS">#REF!</definedName>
    <definedName name="trwfdsvc" localSheetId="9" hidden="1">{"'Resumo Formação'!$A$1:$N$34"}</definedName>
    <definedName name="trwfdsvc" localSheetId="3" hidden="1">{"'Resumo Formação'!$A$1:$N$34"}</definedName>
    <definedName name="trwfdsvc" localSheetId="8" hidden="1">{"'Resumo Formação'!$A$1:$N$34"}</definedName>
    <definedName name="trwfdsvc" hidden="1">{"'Resumo Formação'!$A$1:$N$34"}</definedName>
    <definedName name="try" localSheetId="9" hidden="1">{#N/A,#N/A,FALSE,"CONTROLE"}</definedName>
    <definedName name="try" localSheetId="3" hidden="1">{#N/A,#N/A,FALSE,"CONTROLE"}</definedName>
    <definedName name="try" localSheetId="8" hidden="1">{#N/A,#N/A,FALSE,"CONTROLE"}</definedName>
    <definedName name="try" hidden="1">{#N/A,#N/A,FALSE,"CONTROLE"}</definedName>
    <definedName name="trye" localSheetId="9" hidden="1">{#N/A,#N/A,FALSE,"CONTROLE"}</definedName>
    <definedName name="trye" localSheetId="3" hidden="1">{#N/A,#N/A,FALSE,"CONTROLE"}</definedName>
    <definedName name="trye" localSheetId="8" hidden="1">{#N/A,#N/A,FALSE,"CONTROLE"}</definedName>
    <definedName name="trye" hidden="1">{#N/A,#N/A,FALSE,"CONTROLE"}</definedName>
    <definedName name="tryhtr" localSheetId="9" hidden="1">{#N/A,#N/A,FALSE,"CONTROLE"}</definedName>
    <definedName name="tryhtr" localSheetId="3" hidden="1">{#N/A,#N/A,FALSE,"CONTROLE"}</definedName>
    <definedName name="tryhtr" localSheetId="8" hidden="1">{#N/A,#N/A,FALSE,"CONTROLE"}</definedName>
    <definedName name="tryhtr" hidden="1">{#N/A,#N/A,FALSE,"CONTROLE"}</definedName>
    <definedName name="tryr" localSheetId="9" hidden="1">{#N/A,#N/A,FALSE,"CONTROLE";#N/A,#N/A,FALSE,"CONTROLE"}</definedName>
    <definedName name="tryr" localSheetId="3" hidden="1">{#N/A,#N/A,FALSE,"CONTROLE";#N/A,#N/A,FALSE,"CONTROLE"}</definedName>
    <definedName name="tryr" localSheetId="8" hidden="1">{#N/A,#N/A,FALSE,"CONTROLE";#N/A,#N/A,FALSE,"CONTROLE"}</definedName>
    <definedName name="tryr" hidden="1">{#N/A,#N/A,FALSE,"CONTROLE";#N/A,#N/A,FALSE,"CONTROLE"}</definedName>
    <definedName name="tryrsty" localSheetId="9" hidden="1">{#N/A,#N/A,FALSE,"CONTROLE"}</definedName>
    <definedName name="tryrsty" localSheetId="3" hidden="1">{#N/A,#N/A,FALSE,"CONTROLE"}</definedName>
    <definedName name="tryrsty" localSheetId="8" hidden="1">{#N/A,#N/A,FALSE,"CONTROLE"}</definedName>
    <definedName name="tryrsty" hidden="1">{#N/A,#N/A,FALSE,"CONTROLE"}</definedName>
    <definedName name="trytr" localSheetId="9" hidden="1">{#N/A,#N/A,FALSE,"CONTROLE";#N/A,#N/A,FALSE,"CONTROLE"}</definedName>
    <definedName name="trytr" localSheetId="3" hidden="1">{#N/A,#N/A,FALSE,"CONTROLE";#N/A,#N/A,FALSE,"CONTROLE"}</definedName>
    <definedName name="trytr" localSheetId="8" hidden="1">{#N/A,#N/A,FALSE,"CONTROLE";#N/A,#N/A,FALSE,"CONTROLE"}</definedName>
    <definedName name="trytr" hidden="1">{#N/A,#N/A,FALSE,"CONTROLE";#N/A,#N/A,FALSE,"CONTROLE"}</definedName>
    <definedName name="tt" localSheetId="9" hidden="1">{#N/A,#N/A,FALSE,"CONTROLE"}</definedName>
    <definedName name="tt" localSheetId="3" hidden="1">{#N/A,#N/A,FALSE,"CONTROLE"}</definedName>
    <definedName name="tt" localSheetId="8" hidden="1">{#N/A,#N/A,FALSE,"CONTROLE"}</definedName>
    <definedName name="tt" hidden="1">{#N/A,#N/A,FALSE,"CONTROLE"}</definedName>
    <definedName name="tttt" localSheetId="9" hidden="1">{#N/A,#N/A,FALSE,"CONTROLE"}</definedName>
    <definedName name="tttt" localSheetId="3" hidden="1">{#N/A,#N/A,FALSE,"CONTROLE"}</definedName>
    <definedName name="tttt" localSheetId="8" hidden="1">{#N/A,#N/A,FALSE,"CONTROLE"}</definedName>
    <definedName name="tttt" hidden="1">{#N/A,#N/A,FALSE,"CONTROLE"}</definedName>
    <definedName name="ttttt" localSheetId="9" hidden="1">{#N/A,#N/A,FALSE,"CONTROLE"}</definedName>
    <definedName name="ttttt" localSheetId="3" hidden="1">{#N/A,#N/A,FALSE,"CONTROLE"}</definedName>
    <definedName name="ttttt" localSheetId="8" hidden="1">{#N/A,#N/A,FALSE,"CONTROLE"}</definedName>
    <definedName name="ttttt" hidden="1">{#N/A,#N/A,FALSE,"CONTROLE"}</definedName>
    <definedName name="tttttt" localSheetId="9" hidden="1">{#N/A,#N/A,FALSE,"CONTROLE"}</definedName>
    <definedName name="tttttt" localSheetId="3" hidden="1">{#N/A,#N/A,FALSE,"CONTROLE"}</definedName>
    <definedName name="tttttt" localSheetId="8" hidden="1">{#N/A,#N/A,FALSE,"CONTROLE"}</definedName>
    <definedName name="tttttt" hidden="1">{#N/A,#N/A,FALSE,"CONTROLE"}</definedName>
    <definedName name="ttttttt" localSheetId="9" hidden="1">{#N/A,#N/A,FALSE,"CONTROLE"}</definedName>
    <definedName name="ttttttt" localSheetId="3" hidden="1">{#N/A,#N/A,FALSE,"CONTROLE"}</definedName>
    <definedName name="ttttttt" localSheetId="8" hidden="1">{#N/A,#N/A,FALSE,"CONTROLE"}</definedName>
    <definedName name="ttttttt" hidden="1">{#N/A,#N/A,FALSE,"CONTROLE"}</definedName>
    <definedName name="tttttttt" localSheetId="9" hidden="1">{#N/A,#N/A,FALSE,"CONTROLE"}</definedName>
    <definedName name="tttttttt" localSheetId="3" hidden="1">{#N/A,#N/A,FALSE,"CONTROLE"}</definedName>
    <definedName name="tttttttt" localSheetId="8" hidden="1">{#N/A,#N/A,FALSE,"CONTROLE"}</definedName>
    <definedName name="tttttttt" hidden="1">{#N/A,#N/A,FALSE,"CONTROLE"}</definedName>
    <definedName name="ttttttttt" localSheetId="9" hidden="1">{#N/A,#N/A,FALSE,"CONTROLE"}</definedName>
    <definedName name="ttttttttt" localSheetId="3" hidden="1">{#N/A,#N/A,FALSE,"CONTROLE"}</definedName>
    <definedName name="ttttttttt" localSheetId="8" hidden="1">{#N/A,#N/A,FALSE,"CONTROLE"}</definedName>
    <definedName name="ttttttttt" hidden="1">{#N/A,#N/A,FALSE,"CONTROLE"}</definedName>
    <definedName name="tttttttttt" localSheetId="9" hidden="1">{#N/A,#N/A,FALSE,"CONTROLE"}</definedName>
    <definedName name="tttttttttt" localSheetId="3" hidden="1">{#N/A,#N/A,FALSE,"CONTROLE"}</definedName>
    <definedName name="tttttttttt" localSheetId="8" hidden="1">{#N/A,#N/A,FALSE,"CONTROLE"}</definedName>
    <definedName name="tttttttttt" hidden="1">{#N/A,#N/A,FALSE,"CONTROLE"}</definedName>
    <definedName name="tttttttttttt" localSheetId="9" hidden="1">{#N/A,#N/A,FALSE,"CONTROLE"}</definedName>
    <definedName name="tttttttttttt" localSheetId="3" hidden="1">{#N/A,#N/A,FALSE,"CONTROLE"}</definedName>
    <definedName name="tttttttttttt" localSheetId="8" hidden="1">{#N/A,#N/A,FALSE,"CONTROLE"}</definedName>
    <definedName name="tttttttttttt" hidden="1">{#N/A,#N/A,FALSE,"CONTROLE"}</definedName>
    <definedName name="ttttttttttttt" localSheetId="9" hidden="1">{#N/A,#N/A,FALSE,"CONTROLE"}</definedName>
    <definedName name="ttttttttttttt" localSheetId="3" hidden="1">{#N/A,#N/A,FALSE,"CONTROLE"}</definedName>
    <definedName name="ttttttttttttt" localSheetId="8" hidden="1">{#N/A,#N/A,FALSE,"CONTROLE"}</definedName>
    <definedName name="ttttttttttttt" hidden="1">{#N/A,#N/A,FALSE,"CONTROLE"}</definedName>
    <definedName name="ttttttttttttttttttttt" localSheetId="9" hidden="1">{#N/A,#N/A,FALSE,"CONTROLE"}</definedName>
    <definedName name="ttttttttttttttttttttt" localSheetId="3" hidden="1">{#N/A,#N/A,FALSE,"CONTROLE"}</definedName>
    <definedName name="ttttttttttttttttttttt" localSheetId="8" hidden="1">{#N/A,#N/A,FALSE,"CONTROLE"}</definedName>
    <definedName name="ttttttttttttttttttttt" hidden="1">{#N/A,#N/A,FALSE,"CONTROLE"}</definedName>
    <definedName name="Tuba">#REF!</definedName>
    <definedName name="TUDO">#REF!</definedName>
    <definedName name="tudo2" localSheetId="9" hidden="1">{"ATI",#N/A,TRUE,"BALabr97";"PAS",#N/A,TRUE,"BALabr97";"REC",#N/A,TRUE,"BALabr97"}</definedName>
    <definedName name="tudo2" localSheetId="3" hidden="1">{"ATI",#N/A,TRUE,"BALabr97";"PAS",#N/A,TRUE,"BALabr97";"REC",#N/A,TRUE,"BALabr97"}</definedName>
    <definedName name="tudo2" localSheetId="8" hidden="1">{"ATI",#N/A,TRUE,"BALabr97";"PAS",#N/A,TRUE,"BALabr97";"REC",#N/A,TRUE,"BALabr97"}</definedName>
    <definedName name="tudo2" hidden="1">{"ATI",#N/A,TRUE,"BALabr97";"PAS",#N/A,TRUE,"BALabr97";"REC",#N/A,TRUE,"BALabr97"}</definedName>
    <definedName name="tyiyto" localSheetId="9" hidden="1">{#N/A,#N/A,FALSE,"CONTROLE"}</definedName>
    <definedName name="tyiyto" localSheetId="3" hidden="1">{#N/A,#N/A,FALSE,"CONTROLE"}</definedName>
    <definedName name="tyiyto" localSheetId="8" hidden="1">{#N/A,#N/A,FALSE,"CONTROLE"}</definedName>
    <definedName name="tyiyto" hidden="1">{#N/A,#N/A,FALSE,"CONTROLE"}</definedName>
    <definedName name="TYRRE" localSheetId="9" hidden="1">{"TotalGeralDespesasPorArea",#N/A,FALSE,"VinculosAccessEfetivo"}</definedName>
    <definedName name="TYRRE" localSheetId="3" hidden="1">{"TotalGeralDespesasPorArea",#N/A,FALSE,"VinculosAccessEfetivo"}</definedName>
    <definedName name="TYRRE" localSheetId="8" hidden="1">{"TotalGeralDespesasPorArea",#N/A,FALSE,"VinculosAccessEfetivo"}</definedName>
    <definedName name="TYRRE" hidden="1">{"TotalGeralDespesasPorArea",#N/A,FALSE,"VinculosAccessEfetivo"}</definedName>
    <definedName name="tyt" localSheetId="9" hidden="1">{#N/A,#N/A,FALSE,"CONTROLE"}</definedName>
    <definedName name="tyt" localSheetId="3" hidden="1">{#N/A,#N/A,FALSE,"CONTROLE"}</definedName>
    <definedName name="tyt" localSheetId="8" hidden="1">{#N/A,#N/A,FALSE,"CONTROLE"}</definedName>
    <definedName name="tyt" hidden="1">{#N/A,#N/A,FALSE,"CONTROLE"}</definedName>
    <definedName name="tyuttry" localSheetId="9" hidden="1">{#N/A,#N/A,FALSE,"CONTROLE";#N/A,#N/A,FALSE,"CONTROLE"}</definedName>
    <definedName name="tyuttry" localSheetId="3" hidden="1">{#N/A,#N/A,FALSE,"CONTROLE";#N/A,#N/A,FALSE,"CONTROLE"}</definedName>
    <definedName name="tyuttry" localSheetId="8" hidden="1">{#N/A,#N/A,FALSE,"CONTROLE";#N/A,#N/A,FALSE,"CONTROLE"}</definedName>
    <definedName name="tyuttry" hidden="1">{#N/A,#N/A,FALSE,"CONTROLE";#N/A,#N/A,FALSE,"CONTROLE"}</definedName>
    <definedName name="u" localSheetId="9" hidden="1">{#N/A,#N/A,FALSE,"CONTROLE"}</definedName>
    <definedName name="u" localSheetId="3" hidden="1">{#N/A,#N/A,FALSE,"CONTROLE"}</definedName>
    <definedName name="u" localSheetId="8" hidden="1">{#N/A,#N/A,FALSE,"CONTROLE"}</definedName>
    <definedName name="u" hidden="1">{#N/A,#N/A,FALSE,"CONTROLE"}</definedName>
    <definedName name="uiliul" localSheetId="9" hidden="1">{#N/A,#N/A,FALSE,"CONTROLE"}</definedName>
    <definedName name="uiliul" localSheetId="3" hidden="1">{#N/A,#N/A,FALSE,"CONTROLE"}</definedName>
    <definedName name="uiliul" localSheetId="8" hidden="1">{#N/A,#N/A,FALSE,"CONTROLE"}</definedName>
    <definedName name="uiliul" hidden="1">{#N/A,#N/A,FALSE,"CONTROLE"}</definedName>
    <definedName name="uiru" localSheetId="9" hidden="1">{#N/A,#N/A,FALSE,"CONTROLE";#N/A,#N/A,FALSE,"CONTROLE"}</definedName>
    <definedName name="uiru" localSheetId="3" hidden="1">{#N/A,#N/A,FALSE,"CONTROLE";#N/A,#N/A,FALSE,"CONTROLE"}</definedName>
    <definedName name="uiru" localSheetId="8" hidden="1">{#N/A,#N/A,FALSE,"CONTROLE";#N/A,#N/A,FALSE,"CONTROLE"}</definedName>
    <definedName name="uiru" hidden="1">{#N/A,#N/A,FALSE,"CONTROLE";#N/A,#N/A,FALSE,"CONTROLE"}</definedName>
    <definedName name="uj" localSheetId="9" hidden="1">{#N/A,#N/A,FALSE,"CONTROLE"}</definedName>
    <definedName name="uj" localSheetId="3" hidden="1">{#N/A,#N/A,FALSE,"CONTROLE"}</definedName>
    <definedName name="uj" localSheetId="8" hidden="1">{#N/A,#N/A,FALSE,"CONTROLE"}</definedName>
    <definedName name="uj" hidden="1">{#N/A,#N/A,FALSE,"CONTROLE"}</definedName>
    <definedName name="ujmik" localSheetId="9" hidden="1">{"'Resumo Formação'!$A$1:$N$34"}</definedName>
    <definedName name="ujmik" localSheetId="3" hidden="1">{"'Resumo Formação'!$A$1:$N$34"}</definedName>
    <definedName name="ujmik" localSheetId="8" hidden="1">{"'Resumo Formação'!$A$1:$N$34"}</definedName>
    <definedName name="ujmik" hidden="1">{"'Resumo Formação'!$A$1:$N$34"}</definedName>
    <definedName name="ujuju" localSheetId="9" hidden="1">{#N/A,#N/A,FALSE,"CONTROLE";#N/A,#N/A,FALSE,"CONTROLE"}</definedName>
    <definedName name="ujuju" localSheetId="3" hidden="1">{#N/A,#N/A,FALSE,"CONTROLE";#N/A,#N/A,FALSE,"CONTROLE"}</definedName>
    <definedName name="ujuju" localSheetId="8" hidden="1">{#N/A,#N/A,FALSE,"CONTROLE";#N/A,#N/A,FALSE,"CONTROLE"}</definedName>
    <definedName name="ujuju" hidden="1">{#N/A,#N/A,FALSE,"CONTROLE";#N/A,#N/A,FALSE,"CONTROLE"}</definedName>
    <definedName name="UMBNDES">#REF!</definedName>
    <definedName name="UMBNDESDIA">#REF!</definedName>
    <definedName name="Unidade">#REF!</definedName>
    <definedName name="USDollar" hidden="1">#REF!</definedName>
    <definedName name="utkiukuy" localSheetId="9" hidden="1">{#N/A,#N/A,FALSE,"CONTROLE"}</definedName>
    <definedName name="utkiukuy" localSheetId="3" hidden="1">{#N/A,#N/A,FALSE,"CONTROLE"}</definedName>
    <definedName name="utkiukuy" localSheetId="8" hidden="1">{#N/A,#N/A,FALSE,"CONTROLE"}</definedName>
    <definedName name="utkiukuy" hidden="1">{#N/A,#N/A,FALSE,"CONTROLE"}</definedName>
    <definedName name="UU" localSheetId="9" hidden="1">{"TotalGeralDespesasPorArea",#N/A,FALSE,"VinculosAccessEfetivo"}</definedName>
    <definedName name="UU" localSheetId="3" hidden="1">{"TotalGeralDespesasPorArea",#N/A,FALSE,"VinculosAccessEfetivo"}</definedName>
    <definedName name="UU" localSheetId="8" hidden="1">{"TotalGeralDespesasPorArea",#N/A,FALSE,"VinculosAccessEfetivo"}</definedName>
    <definedName name="UU" hidden="1">{"TotalGeralDespesasPorArea",#N/A,FALSE,"VinculosAccessEfetivo"}</definedName>
    <definedName name="uuv" localSheetId="9" hidden="1">{#N/A,#N/A,FALSE,"1321";#N/A,#N/A,FALSE,"1324";#N/A,#N/A,FALSE,"1333";#N/A,#N/A,FALSE,"1371"}</definedName>
    <definedName name="uuv" localSheetId="3" hidden="1">{#N/A,#N/A,FALSE,"1321";#N/A,#N/A,FALSE,"1324";#N/A,#N/A,FALSE,"1333";#N/A,#N/A,FALSE,"1371"}</definedName>
    <definedName name="uuv" localSheetId="8" hidden="1">{#N/A,#N/A,FALSE,"1321";#N/A,#N/A,FALSE,"1324";#N/A,#N/A,FALSE,"1333";#N/A,#N/A,FALSE,"1371"}</definedName>
    <definedName name="uuv" hidden="1">{#N/A,#N/A,FALSE,"1321";#N/A,#N/A,FALSE,"1324";#N/A,#N/A,FALSE,"1333";#N/A,#N/A,FALSE,"1371"}</definedName>
    <definedName name="uuy" localSheetId="9" hidden="1">{#N/A,#N/A,FALSE,"CONTROLE"}</definedName>
    <definedName name="uuy" localSheetId="3" hidden="1">{#N/A,#N/A,FALSE,"CONTROLE"}</definedName>
    <definedName name="uuy" localSheetId="8" hidden="1">{#N/A,#N/A,FALSE,"CONTROLE"}</definedName>
    <definedName name="uuy" hidden="1">{#N/A,#N/A,FALSE,"CONTROLE"}</definedName>
    <definedName name="uytuytu" localSheetId="9" hidden="1">{#N/A,#N/A,FALSE,"CONTROLE"}</definedName>
    <definedName name="uytuytu" localSheetId="3" hidden="1">{#N/A,#N/A,FALSE,"CONTROLE"}</definedName>
    <definedName name="uytuytu" localSheetId="8" hidden="1">{#N/A,#N/A,FALSE,"CONTROLE"}</definedName>
    <definedName name="uytuytu" hidden="1">{#N/A,#N/A,FALSE,"CONTROLE"}</definedName>
    <definedName name="v" localSheetId="9" hidden="1">{#N/A,#N/A,FALSE,"CONTROLE"}</definedName>
    <definedName name="v" localSheetId="3" hidden="1">{#N/A,#N/A,FALSE,"CONTROLE"}</definedName>
    <definedName name="v" localSheetId="8" hidden="1">{#N/A,#N/A,FALSE,"CONTROLE"}</definedName>
    <definedName name="v" hidden="1">{#N/A,#N/A,FALSE,"CONTROLE"}</definedName>
    <definedName name="valoriz" localSheetId="9" hidden="1">{"'Resumo Formação'!$A$1:$N$34"}</definedName>
    <definedName name="valoriz" localSheetId="3" hidden="1">{"'Resumo Formação'!$A$1:$N$34"}</definedName>
    <definedName name="valoriz" localSheetId="8" hidden="1">{"'Resumo Formação'!$A$1:$N$34"}</definedName>
    <definedName name="valoriz" hidden="1">{"'Resumo Formação'!$A$1:$N$34"}</definedName>
    <definedName name="VarDolar">#REF!</definedName>
    <definedName name="vb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vb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vb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vb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vbhh" localSheetId="9" hidden="1">{#N/A,#N/A,FALSE,"S-USGV";#N/A,#N/A,FALSE,"S-MDE";#N/A,#N/A,FALSE,"S-BELGO";#N/A,#N/A,FALSE,"CAPA"}</definedName>
    <definedName name="vbhh" localSheetId="3" hidden="1">{#N/A,#N/A,FALSE,"S-USGV";#N/A,#N/A,FALSE,"S-MDE";#N/A,#N/A,FALSE,"S-BELGO";#N/A,#N/A,FALSE,"CAPA"}</definedName>
    <definedName name="vbhh" localSheetId="8" hidden="1">{#N/A,#N/A,FALSE,"S-USGV";#N/A,#N/A,FALSE,"S-MDE";#N/A,#N/A,FALSE,"S-BELGO";#N/A,#N/A,FALSE,"CAPA"}</definedName>
    <definedName name="vbhh" hidden="1">{#N/A,#N/A,FALSE,"S-USGV";#N/A,#N/A,FALSE,"S-MDE";#N/A,#N/A,FALSE,"S-BELGO";#N/A,#N/A,FALSE,"CAPA"}</definedName>
    <definedName name="vbn" localSheetId="9" hidden="1">{#N/A,#N/A,FALSE,"CONTROLE";#N/A,#N/A,FALSE,"CONTROLE"}</definedName>
    <definedName name="vbn" localSheetId="3" hidden="1">{#N/A,#N/A,FALSE,"CONTROLE";#N/A,#N/A,FALSE,"CONTROLE"}</definedName>
    <definedName name="vbn" localSheetId="8" hidden="1">{#N/A,#N/A,FALSE,"CONTROLE";#N/A,#N/A,FALSE,"CONTROLE"}</definedName>
    <definedName name="vbn" hidden="1">{#N/A,#N/A,FALSE,"CONTROLE";#N/A,#N/A,FALSE,"CONTROLE"}</definedName>
    <definedName name="vcxbstg" localSheetId="9" hidden="1">{#N/A,#N/A,FALSE,"CONTROLE"}</definedName>
    <definedName name="vcxbstg" localSheetId="3" hidden="1">{#N/A,#N/A,FALSE,"CONTROLE"}</definedName>
    <definedName name="vcxbstg" localSheetId="8" hidden="1">{#N/A,#N/A,FALSE,"CONTROLE"}</definedName>
    <definedName name="vcxbstg" hidden="1">{#N/A,#N/A,FALSE,"CONTROLE"}</definedName>
    <definedName name="vf" localSheetId="9" hidden="1">{#N/A,#N/A,FALSE,"CONTROLE"}</definedName>
    <definedName name="vf" localSheetId="3" hidden="1">{#N/A,#N/A,FALSE,"CONTROLE"}</definedName>
    <definedName name="vf" localSheetId="8" hidden="1">{#N/A,#N/A,FALSE,"CONTROLE"}</definedName>
    <definedName name="vf" hidden="1">{#N/A,#N/A,FALSE,"CONTROLE"}</definedName>
    <definedName name="vfbgnh" localSheetId="9" hidden="1">{"'Resumo Formação'!$A$1:$N$34"}</definedName>
    <definedName name="vfbgnh" localSheetId="3" hidden="1">{"'Resumo Formação'!$A$1:$N$34"}</definedName>
    <definedName name="vfbgnh" localSheetId="8" hidden="1">{"'Resumo Formação'!$A$1:$N$34"}</definedName>
    <definedName name="vfbgnh" hidden="1">{"'Resumo Formação'!$A$1:$N$34"}</definedName>
    <definedName name="vgy" localSheetId="9" hidden="1">{"'Resumo Formação'!$A$1:$N$34"}</definedName>
    <definedName name="vgy" localSheetId="3" hidden="1">{"'Resumo Formação'!$A$1:$N$34"}</definedName>
    <definedName name="vgy" localSheetId="8" hidden="1">{"'Resumo Formação'!$A$1:$N$34"}</definedName>
    <definedName name="vgy" hidden="1">{"'Resumo Formação'!$A$1:$N$34"}</definedName>
    <definedName name="vv" hidden="1">#REF!</definedName>
    <definedName name="vvggk" localSheetId="9" hidden="1">{#N/A,#N/A,FALSE,"GRAF.";"USGV",#N/A,FALSE,"S-USGV";"MDE",#N/A,FALSE,"S-MDE";"BELGO",#N/A,FALSE,"S-BELGO";#N/A,#N/A,FALSE,"CAPA"}</definedName>
    <definedName name="vvggk" localSheetId="3" hidden="1">{#N/A,#N/A,FALSE,"GRAF.";"USGV",#N/A,FALSE,"S-USGV";"MDE",#N/A,FALSE,"S-MDE";"BELGO",#N/A,FALSE,"S-BELGO";#N/A,#N/A,FALSE,"CAPA"}</definedName>
    <definedName name="vvggk" localSheetId="8" hidden="1">{#N/A,#N/A,FALSE,"GRAF.";"USGV",#N/A,FALSE,"S-USGV";"MDE",#N/A,FALSE,"S-MDE";"BELGO",#N/A,FALSE,"S-BELGO";#N/A,#N/A,FALSE,"CAPA"}</definedName>
    <definedName name="vvggk" hidden="1">{#N/A,#N/A,FALSE,"GRAF.";"USGV",#N/A,FALSE,"S-USGV";"MDE",#N/A,FALSE,"S-MDE";"BELGO",#N/A,FALSE,"S-BELGO";#N/A,#N/A,FALSE,"CAPA"}</definedName>
    <definedName name="vvv">#REF!</definedName>
    <definedName name="vvvvv" localSheetId="9" hidden="1">{#N/A,#N/A,FALSE,"CONTROLE";#N/A,#N/A,FALSE,"CONTROLE"}</definedName>
    <definedName name="vvvvv" localSheetId="3" hidden="1">{#N/A,#N/A,FALSE,"CONTROLE";#N/A,#N/A,FALSE,"CONTROLE"}</definedName>
    <definedName name="vvvvv" localSheetId="8" hidden="1">{#N/A,#N/A,FALSE,"CONTROLE";#N/A,#N/A,FALSE,"CONTROLE"}</definedName>
    <definedName name="vvvvv" hidden="1">{#N/A,#N/A,FALSE,"CONTROLE";#N/A,#N/A,FALSE,"CONTROLE"}</definedName>
    <definedName name="w" localSheetId="9" hidden="1">{#N/A,#N/A,TRUE,"Sales Performance";#N/A,#N/A,TRUE,"Inventories";#N/A,#N/A,TRUE,"Accounts Receivable";#N/A,#N/A,TRUE,"Past Due Analysis";#N/A,#N/A,TRUE,"Cash"}</definedName>
    <definedName name="w" localSheetId="3" hidden="1">{#N/A,#N/A,TRUE,"Sales Performance";#N/A,#N/A,TRUE,"Inventories";#N/A,#N/A,TRUE,"Accounts Receivable";#N/A,#N/A,TRUE,"Past Due Analysis";#N/A,#N/A,TRUE,"Cash"}</definedName>
    <definedName name="w" localSheetId="8" hidden="1">{#N/A,#N/A,TRUE,"Sales Performance";#N/A,#N/A,TRUE,"Inventories";#N/A,#N/A,TRUE,"Accounts Receivable";#N/A,#N/A,TRUE,"Past Due Analysis";#N/A,#N/A,TRUE,"Cash"}</definedName>
    <definedName name="w" hidden="1">{#N/A,#N/A,TRUE,"Sales Performance";#N/A,#N/A,TRUE,"Inventories";#N/A,#N/A,TRUE,"Accounts Receivable";#N/A,#N/A,TRUE,"Past Due Analysis";#N/A,#N/A,TRUE,"Cash"}</definedName>
    <definedName name="wdwd" localSheetId="9" hidden="1">{#N/A,#N/A,FALSE,"CONTROLE";#N/A,#N/A,FALSE,"CONTROLE"}</definedName>
    <definedName name="wdwd" localSheetId="3" hidden="1">{#N/A,#N/A,FALSE,"CONTROLE";#N/A,#N/A,FALSE,"CONTROLE"}</definedName>
    <definedName name="wdwd" localSheetId="8" hidden="1">{#N/A,#N/A,FALSE,"CONTROLE";#N/A,#N/A,FALSE,"CONTROLE"}</definedName>
    <definedName name="wdwd" hidden="1">{#N/A,#N/A,FALSE,"CONTROLE";#N/A,#N/A,FALSE,"CONTROLE"}</definedName>
    <definedName name="WEEWASD" localSheetId="9" hidden="1">{"'Resumo Formação'!$A$1:$N$34"}</definedName>
    <definedName name="WEEWASD" localSheetId="3" hidden="1">{"'Resumo Formação'!$A$1:$N$34"}</definedName>
    <definedName name="WEEWASD" localSheetId="8" hidden="1">{"'Resumo Formação'!$A$1:$N$34"}</definedName>
    <definedName name="WEEWASD" hidden="1">{"'Resumo Formação'!$A$1:$N$34"}</definedName>
    <definedName name="WEFDS" localSheetId="9" hidden="1">{"'Resumo Formação'!$A$1:$N$34"}</definedName>
    <definedName name="WEFDS" localSheetId="3" hidden="1">{"'Resumo Formação'!$A$1:$N$34"}</definedName>
    <definedName name="WEFDS" localSheetId="8" hidden="1">{"'Resumo Formação'!$A$1:$N$34"}</definedName>
    <definedName name="WEFDS" hidden="1">{"'Resumo Formação'!$A$1:$N$34"}</definedName>
    <definedName name="wel" localSheetId="9" hidden="1">{#N/A,#N/A,FALSE,"1321";#N/A,#N/A,FALSE,"1324";#N/A,#N/A,FALSE,"1333";#N/A,#N/A,FALSE,"1371"}</definedName>
    <definedName name="wel" localSheetId="3" hidden="1">{#N/A,#N/A,FALSE,"1321";#N/A,#N/A,FALSE,"1324";#N/A,#N/A,FALSE,"1333";#N/A,#N/A,FALSE,"1371"}</definedName>
    <definedName name="wel" localSheetId="8" hidden="1">{#N/A,#N/A,FALSE,"1321";#N/A,#N/A,FALSE,"1324";#N/A,#N/A,FALSE,"1333";#N/A,#N/A,FALSE,"1371"}</definedName>
    <definedName name="wel" hidden="1">{#N/A,#N/A,FALSE,"1321";#N/A,#N/A,FALSE,"1324";#N/A,#N/A,FALSE,"1333";#N/A,#N/A,FALSE,"1371"}</definedName>
    <definedName name="werrt" localSheetId="9" hidden="1">{#N/A,#N/A,FALSE,"CONTROLE";#N/A,#N/A,FALSE,"CONTROLE"}</definedName>
    <definedName name="werrt" localSheetId="3" hidden="1">{#N/A,#N/A,FALSE,"CONTROLE";#N/A,#N/A,FALSE,"CONTROLE"}</definedName>
    <definedName name="werrt" localSheetId="8" hidden="1">{#N/A,#N/A,FALSE,"CONTROLE";#N/A,#N/A,FALSE,"CONTROLE"}</definedName>
    <definedName name="werrt" hidden="1">{#N/A,#N/A,FALSE,"CONTROLE";#N/A,#N/A,FALSE,"CONTROLE"}</definedName>
    <definedName name="WERT" localSheetId="9" hidden="1">{"'Resumo Formação'!$A$1:$N$34"}</definedName>
    <definedName name="WERT" localSheetId="3" hidden="1">{"'Resumo Formação'!$A$1:$N$34"}</definedName>
    <definedName name="WERT" localSheetId="8" hidden="1">{"'Resumo Formação'!$A$1:$N$34"}</definedName>
    <definedName name="WERT" hidden="1">{"'Resumo Formação'!$A$1:$N$34"}</definedName>
    <definedName name="wewADASDFSDADFwewq" localSheetId="3" hidden="1">#REF!</definedName>
    <definedName name="wewADASDFSDADFwewq" hidden="1">#REF!</definedName>
    <definedName name="wewe" localSheetId="9" hidden="1">{"CAPA",#N/A,FALSE,"CAPA"}</definedName>
    <definedName name="wewe" localSheetId="3" hidden="1">{"CAPA",#N/A,FALSE,"CAPA"}</definedName>
    <definedName name="wewe" localSheetId="8" hidden="1">{"CAPA",#N/A,FALSE,"CAPA"}</definedName>
    <definedName name="wewe" hidden="1">{"CAPA",#N/A,FALSE,"CAPA"}</definedName>
    <definedName name="wewtre" hidden="1">48</definedName>
    <definedName name="wfdsc" localSheetId="9" hidden="1">{"'Resumo Formação'!$A$1:$N$34"}</definedName>
    <definedName name="wfdsc" localSheetId="3" hidden="1">{"'Resumo Formação'!$A$1:$N$34"}</definedName>
    <definedName name="wfdsc" localSheetId="8" hidden="1">{"'Resumo Formação'!$A$1:$N$34"}</definedName>
    <definedName name="wfdsc" hidden="1">{"'Resumo Formação'!$A$1:$N$34"}</definedName>
    <definedName name="wouj" localSheetId="9" hidden="1">{"'Resumo Formação'!$A$1:$N$34"}</definedName>
    <definedName name="wouj" localSheetId="3" hidden="1">{"'Resumo Formação'!$A$1:$N$34"}</definedName>
    <definedName name="wouj" localSheetId="8" hidden="1">{"'Resumo Formação'!$A$1:$N$34"}</definedName>
    <definedName name="wouj" hidden="1">{"'Resumo Formação'!$A$1:$N$34"}</definedName>
    <definedName name="wq" localSheetId="9" hidden="1">{#N/A,#N/A,FALSE,"CONTROLE";#N/A,#N/A,FALSE,"CONTROLE"}</definedName>
    <definedName name="wq" localSheetId="3" hidden="1">{#N/A,#N/A,FALSE,"CONTROLE";#N/A,#N/A,FALSE,"CONTROLE"}</definedName>
    <definedName name="wq" localSheetId="8" hidden="1">{#N/A,#N/A,FALSE,"CONTROLE";#N/A,#N/A,FALSE,"CONTROLE"}</definedName>
    <definedName name="wq" hidden="1">{#N/A,#N/A,FALSE,"CONTROLE";#N/A,#N/A,FALSE,"CONTROLE"}</definedName>
    <definedName name="wrefdsc" localSheetId="9" hidden="1">{"'Resumo Formação'!$A$1:$N$34"}</definedName>
    <definedName name="wrefdsc" localSheetId="3" hidden="1">{"'Resumo Formação'!$A$1:$N$34"}</definedName>
    <definedName name="wrefdsc" localSheetId="8" hidden="1">{"'Resumo Formação'!$A$1:$N$34"}</definedName>
    <definedName name="wrefdsc" hidden="1">{"'Resumo Formação'!$A$1:$N$34"}</definedName>
    <definedName name="wrn.01." localSheetId="9" hidden="1">{#N/A,#N/A,FALSE,"1321";#N/A,#N/A,FALSE,"1324";#N/A,#N/A,FALSE,"1333";#N/A,#N/A,FALSE,"1371"}</definedName>
    <definedName name="wrn.01." localSheetId="3" hidden="1">{#N/A,#N/A,FALSE,"1321";#N/A,#N/A,FALSE,"1324";#N/A,#N/A,FALSE,"1333";#N/A,#N/A,FALSE,"1371"}</definedName>
    <definedName name="wrn.01." localSheetId="8" hidden="1">{#N/A,#N/A,FALSE,"1321";#N/A,#N/A,FALSE,"1324";#N/A,#N/A,FALSE,"1333";#N/A,#N/A,FALSE,"1371"}</definedName>
    <definedName name="wrn.01." hidden="1">{#N/A,#N/A,FALSE,"1321";#N/A,#N/A,FALSE,"1324";#N/A,#N/A,FALSE,"1333";#N/A,#N/A,FALSE,"1371"}</definedName>
    <definedName name="wrn.02." localSheetId="9" hidden="1">{#N/A,#N/A,FALSE,"1321";#N/A,#N/A,FALSE,"1324";#N/A,#N/A,FALSE,"1333";#N/A,#N/A,FALSE,"1371"}</definedName>
    <definedName name="wrn.02." localSheetId="3" hidden="1">{#N/A,#N/A,FALSE,"1321";#N/A,#N/A,FALSE,"1324";#N/A,#N/A,FALSE,"1333";#N/A,#N/A,FALSE,"1371"}</definedName>
    <definedName name="wrn.02." localSheetId="8" hidden="1">{#N/A,#N/A,FALSE,"1321";#N/A,#N/A,FALSE,"1324";#N/A,#N/A,FALSE,"1333";#N/A,#N/A,FALSE,"1371"}</definedName>
    <definedName name="wrn.02." hidden="1">{#N/A,#N/A,FALSE,"1321";#N/A,#N/A,FALSE,"1324";#N/A,#N/A,FALSE,"1333";#N/A,#N/A,FALSE,"1371"}</definedName>
    <definedName name="wrn.98._.BUDGET._.PACKAGE." localSheetId="9" hidden="1">{"PROD VOLUME",#N/A,FALSE,"PROD VOLUME";"DETAIL OF MATERIALS",#N/A,FALSE,"PURCH MAT'L STDS";"MATERIALS SUMMARY",#N/A,FALSE,"PURCH MAT'L STDS";"EARNINGS STMT",#N/A,FALSE,"EARNINGS STMT";"PLANT BURDEN",#N/A,FALSE,"PLANT BURDEN";"MAINTENANCE",#N/A,FALSE,"R&amp;M";"POWER",#N/A,FALSE,"POWER";"SUMMARY LABOR AND FRINGE",#N/A,FALSE,"SUMMARY LABOR&amp;FRINGE"}</definedName>
    <definedName name="wrn.98._.BUDGET._.PACKAGE." localSheetId="3" hidden="1">{"PROD VOLUME",#N/A,FALSE,"PROD VOLUME";"DETAIL OF MATERIALS",#N/A,FALSE,"PURCH MAT'L STDS";"MATERIALS SUMMARY",#N/A,FALSE,"PURCH MAT'L STDS";"EARNINGS STMT",#N/A,FALSE,"EARNINGS STMT";"PLANT BURDEN",#N/A,FALSE,"PLANT BURDEN";"MAINTENANCE",#N/A,FALSE,"R&amp;M";"POWER",#N/A,FALSE,"POWER";"SUMMARY LABOR AND FRINGE",#N/A,FALSE,"SUMMARY LABOR&amp;FRINGE"}</definedName>
    <definedName name="wrn.98._.BUDGET._.PACKAGE." localSheetId="8" hidden="1">{"PROD VOLUME",#N/A,FALSE,"PROD VOLUME";"DETAIL OF MATERIALS",#N/A,FALSE,"PURCH MAT'L STDS";"MATERIALS SUMMARY",#N/A,FALSE,"PURCH MAT'L STDS";"EARNINGS STMT",#N/A,FALSE,"EARNINGS STMT";"PLANT BURDEN",#N/A,FALSE,"PLANT BURDEN";"MAINTENANCE",#N/A,FALSE,"R&amp;M";"POWER",#N/A,FALSE,"POWER";"SUMMARY LABOR AND FRINGE",#N/A,FALSE,"SUMMARY LABOR&amp;FRINGE"}</definedName>
    <definedName name="wrn.98._.BUDGET._.PACKAGE." hidden="1">{"PROD VOLUME",#N/A,FALSE,"PROD VOLUME";"DETAIL OF MATERIALS",#N/A,FALSE,"PURCH MAT'L STDS";"MATERIALS SUMMARY",#N/A,FALSE,"PURCH MAT'L STDS";"EARNINGS STMT",#N/A,FALSE,"EARNINGS STMT";"PLANT BURDEN",#N/A,FALSE,"PLANT BURDEN";"MAINTENANCE",#N/A,FALSE,"R&amp;M";"POWER",#N/A,FALSE,"POWER";"SUMMARY LABOR AND FRINGE",#N/A,FALSE,"SUMMARY LABOR&amp;FRINGE"}</definedName>
    <definedName name="wrn.A1.._.Supuestos." localSheetId="9" hidden="1">{"Supuestos 1",#N/A,FALSE,"Supuestos"}</definedName>
    <definedName name="wrn.A1.._.Supuestos." localSheetId="3" hidden="1">{"Supuestos 1",#N/A,FALSE,"Supuestos"}</definedName>
    <definedName name="wrn.A1.._.Supuestos." localSheetId="8" hidden="1">{"Supuestos 1",#N/A,FALSE,"Supuestos"}</definedName>
    <definedName name="wrn.A1.._.Supuestos." hidden="1">{"Supuestos 1",#N/A,FALSE,"Supuestos"}</definedName>
    <definedName name="wrn.A2.._.Macroeconomico." localSheetId="9" hidden="1">{"Macroeconomico 2",#N/A,FALSE,"Macroeconomico"}</definedName>
    <definedName name="wrn.A2.._.Macroeconomico." localSheetId="3" hidden="1">{"Macroeconomico 2",#N/A,FALSE,"Macroeconomico"}</definedName>
    <definedName name="wrn.A2.._.Macroeconomico." localSheetId="8" hidden="1">{"Macroeconomico 2",#N/A,FALSE,"Macroeconomico"}</definedName>
    <definedName name="wrn.A2.._.Macroeconomico." hidden="1">{"Macroeconomico 2",#N/A,FALSE,"Macroeconomico"}</definedName>
    <definedName name="wrn.A3.._.Lineas.._.abonadas.._.Multi." localSheetId="9" hidden="1">{"Mercado ETB 1",#N/A,FALSE,"Lineas, Abonadas, Multi";"L.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Multi"}</definedName>
    <definedName name="wrn.A3.._.Lineas.._.abonadas.._.Multi." localSheetId="3" hidden="1">{"Mercado ETB 1",#N/A,FALSE,"Lineas, Abonadas, Multi";"L.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Multi"}</definedName>
    <definedName name="wrn.A3.._.Lineas.._.abonadas.._.Multi." localSheetId="8" hidden="1">{"Mercado ETB 1",#N/A,FALSE,"Lineas, Abonadas, Multi";"L.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Multi"}</definedName>
    <definedName name="wrn.A3.._.Lineas.._.abonadas.._.Multi." hidden="1">{"Mercado ETB 1",#N/A,FALSE,"Lineas, Abonadas, Multi";"L.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Multi"}</definedName>
    <definedName name="wrn.A3.1.._.Lineas._.Facturadas." localSheetId="9" hidden="1">{"L. facturadas. 1",#N/A,FALSE,"Lineas Facturadas";"Crecimiento año a año. 2",#N/A,FALSE,"Lineas Facturadas";"Por. recp. total. 3",#N/A,FALSE,"Lineas Facturadas"}</definedName>
    <definedName name="wrn.A3.1.._.Lineas._.Facturadas." localSheetId="3" hidden="1">{"L. facturadas. 1",#N/A,FALSE,"Lineas Facturadas";"Crecimiento año a año. 2",#N/A,FALSE,"Lineas Facturadas";"Por. recp. total. 3",#N/A,FALSE,"Lineas Facturadas"}</definedName>
    <definedName name="wrn.A3.1.._.Lineas._.Facturadas." localSheetId="8" hidden="1">{"L. facturadas. 1",#N/A,FALSE,"Lineas Facturadas";"Crecimiento año a año. 2",#N/A,FALSE,"Lineas Facturadas";"Por. recp. total. 3",#N/A,FALSE,"Lineas Facturadas"}</definedName>
    <definedName name="wrn.A3.1.._.Lineas._.Facturadas." hidden="1">{"L. facturadas. 1",#N/A,FALSE,"Lineas Facturadas";"Crecimiento año a año. 2",#N/A,FALSE,"Lineas Facturadas";"Por. recp. total. 3",#N/A,FALSE,"Lineas Facturadas"}</definedName>
    <definedName name="wrn.A4.._.Multimedicion." localSheetId="9" hidden="1">{"Multi. Impulsos. 1",#N/A,FALSE,"Multimedicion";"Crecimiento año a año. 2",#N/A,FALSE,"Multimedicion";"Por. resp. total. 3",#N/A,FALSE,"Multimedicion"}</definedName>
    <definedName name="wrn.A4.._.Multimedicion." localSheetId="3" hidden="1">{"Multi. Impulsos. 1",#N/A,FALSE,"Multimedicion";"Crecimiento año a año. 2",#N/A,FALSE,"Multimedicion";"Por. resp. total. 3",#N/A,FALSE,"Multimedicion"}</definedName>
    <definedName name="wrn.A4.._.Multimedicion." localSheetId="8" hidden="1">{"Multi. Impulsos. 1",#N/A,FALSE,"Multimedicion";"Crecimiento año a año. 2",#N/A,FALSE,"Multimedicion";"Por. resp. total. 3",#N/A,FALSE,"Multimedicion"}</definedName>
    <definedName name="wrn.A4.._.Multimedicion." hidden="1">{"Multi. Impulsos. 1",#N/A,FALSE,"Multimedicion";"Crecimiento año a año. 2",#N/A,FALSE,"Multimedicion";"Por. resp. total. 3",#N/A,FALSE,"Multimedicion"}</definedName>
    <definedName name="wrn.A5.._.Tarifas." localSheetId="9" hidden="1">{"Valor par Domic. 1",#N/A,FALSE,"Tarifas";"Crecimiento año a año. 2",#N/A,FALSE,"Tarifas";"Traif. prom. de LD.. 3",#N/A,FALSE,"Tarifas"}</definedName>
    <definedName name="wrn.A5.._.Tarifas." localSheetId="3" hidden="1">{"Valor par Domic. 1",#N/A,FALSE,"Tarifas";"Crecimiento año a año. 2",#N/A,FALSE,"Tarifas";"Traif. prom. de LD.. 3",#N/A,FALSE,"Tarifas"}</definedName>
    <definedName name="wrn.A5.._.Tarifas." localSheetId="8" hidden="1">{"Valor par Domic. 1",#N/A,FALSE,"Tarifas";"Crecimiento año a año. 2",#N/A,FALSE,"Tarifas";"Traif. prom. de LD.. 3",#N/A,FALSE,"Tarifas"}</definedName>
    <definedName name="wrn.A5.._.Tarifas." hidden="1">{"Valor par Domic. 1",#N/A,FALSE,"Tarifas";"Crecimiento año a año. 2",#N/A,FALSE,"Tarifas";"Traif. prom. de LD.. 3",#N/A,FALSE,"Tarifas"}</definedName>
    <definedName name="wrn.A6.._.Vol._.de._.llamadas." localSheetId="9" hidden="1">{"Ind. Vista de llamadas. 1",#N/A,FALSE,"Volumen de Llamadas";"Ind. Vol de llamadas. 2",#N/A,FALSE,"Volumen de Llamadas";"Factor de CAmbio en Multi. 3",#N/A,FALSE,"Volumen de Llamadas";"Factor de cambio en Multi. 4",#N/A,FALSE,"Volumen de Llamadas"}</definedName>
    <definedName name="wrn.A6.._.Vol._.de._.llamadas." localSheetId="3" hidden="1">{"Ind. Vista de llamadas. 1",#N/A,FALSE,"Volumen de Llamadas";"Ind. Vol de llamadas. 2",#N/A,FALSE,"Volumen de Llamadas";"Factor de CAmbio en Multi. 3",#N/A,FALSE,"Volumen de Llamadas";"Factor de cambio en Multi. 4",#N/A,FALSE,"Volumen de Llamadas"}</definedName>
    <definedName name="wrn.A6.._.Vol._.de._.llamadas." localSheetId="8" hidden="1">{"Ind. Vista de llamadas. 1",#N/A,FALSE,"Volumen de Llamadas";"Ind. Vol de llamadas. 2",#N/A,FALSE,"Volumen de Llamadas";"Factor de CAmbio en Multi. 3",#N/A,FALSE,"Volumen de Llamadas";"Factor de cambio en Multi. 4",#N/A,FALSE,"Volumen de Llamadas"}</definedName>
    <definedName name="wrn.A6.._.Vol._.de._.llamadas." hidden="1">{"Ind. Vista de llamadas. 1",#N/A,FALSE,"Volumen de Llamadas";"Ind. Vol de llamadas. 2",#N/A,FALSE,"Volumen de Llamadas";"Factor de CAmbio en Multi. 3",#N/A,FALSE,"Volumen de Llamadas";"Factor de cambio en Multi. 4",#N/A,FALSE,"Volumen de Llamadas"}</definedName>
    <definedName name="wrn.Aging._.and._.Trend._.Analysis." localSheetId="9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8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9" hidden="1">{"Gross Profit",#N/A,FALSE,"Gross Profit";"Gross Profit Variances",#N/A,FALSE,"Gross Profit Variances";"Volumes &amp; Nets Current",#N/A,FALSE,"Volumes &amp; Nets";"Volumes &amp; Nets - Freight &amp; History",#N/A,FALSE,"Volumes &amp; Nets";"Process Fuel - Current",#N/A,FALSE,"Process Fuel";"Process Fuel - History",#N/A,FALSE,"Process Fuel";"Power - Current",#N/A,FALSE,"Power";"Power - History",#N/A,FALSE,"Power";"Purchased Materials - Current",#N/A,FALSE,"Purchased Material";"Purchased Materials - History",#N/A,FALSE,"Purchased Material";"Other Variable - Current",#N/A,FALSE,"Other Variable";"Other Variable - History",#N/A,FALSE,"Other Variable";"Inter Plant Transfers",#N/A,FALSE,"Inter Plant Xfer";"Labour &amp; Fringes - Current $",#N/A,FALSE,"Labour and Fringes";"Labour &amp; Fringes - Current Hours",#N/A,FALSE,"Labour and Fringes";"Labour &amp; Fringes - Current Rates",#N/A,FALSE,"Labour and Fringes";"Labour &amp; Fringes - Current Department",#N/A,FALSE,"Labour and Fringes";"Labour &amp; Fringes - History",#N/A,FALSE,"Labour and Fringes";"Repair Materials &amp; Services - Current",#N/A,FALSE,"Repair Mat";"Repair Materials &amp; Services - History",#N/A,FALSE,"Repair Mat";"Depreciation",#N/A,FALSE,"Depreciation";"Other Fixed - Current",#N/A,FALSE,"Other Fixed";"Other Fixed - History",#N/A,FALSE,"Other Fixed";"Inventory Change",#N/A,FALSE,"Inventory Change";"Misc Income &amp; Expense",#N/A,FALSE,"Misc Income &amp; Exp";"Production Quantities",#N/A,FALSE,"Production Page";"KPI",#N/A,FALSE,"KPI";"Production Activity",#N/A,FALSE,"Production Activity";"Inventories",#N/A,FALSE,"Inventories";"Best Practices",#N/A,FALSE,"Best Practices";"Materials Assumptions",#N/A,FALSE,"Mat Assumptions"}</definedName>
    <definedName name="wrn.All." localSheetId="3" hidden="1">{"Gross Profit",#N/A,FALSE,"Gross Profit";"Gross Profit Variances",#N/A,FALSE,"Gross Profit Variances";"Volumes &amp; Nets Current",#N/A,FALSE,"Volumes &amp; Nets";"Volumes &amp; Nets - Freight &amp; History",#N/A,FALSE,"Volumes &amp; Nets";"Process Fuel - Current",#N/A,FALSE,"Process Fuel";"Process Fuel - History",#N/A,FALSE,"Process Fuel";"Power - Current",#N/A,FALSE,"Power";"Power - History",#N/A,FALSE,"Power";"Purchased Materials - Current",#N/A,FALSE,"Purchased Material";"Purchased Materials - History",#N/A,FALSE,"Purchased Material";"Other Variable - Current",#N/A,FALSE,"Other Variable";"Other Variable - History",#N/A,FALSE,"Other Variable";"Inter Plant Transfers",#N/A,FALSE,"Inter Plant Xfer";"Labour &amp; Fringes - Current $",#N/A,FALSE,"Labour and Fringes";"Labour &amp; Fringes - Current Hours",#N/A,FALSE,"Labour and Fringes";"Labour &amp; Fringes - Current Rates",#N/A,FALSE,"Labour and Fringes";"Labour &amp; Fringes - Current Department",#N/A,FALSE,"Labour and Fringes";"Labour &amp; Fringes - History",#N/A,FALSE,"Labour and Fringes";"Repair Materials &amp; Services - Current",#N/A,FALSE,"Repair Mat";"Repair Materials &amp; Services - History",#N/A,FALSE,"Repair Mat";"Depreciation",#N/A,FALSE,"Depreciation";"Other Fixed - Current",#N/A,FALSE,"Other Fixed";"Other Fixed - History",#N/A,FALSE,"Other Fixed";"Inventory Change",#N/A,FALSE,"Inventory Change";"Misc Income &amp; Expense",#N/A,FALSE,"Misc Income &amp; Exp";"Production Quantities",#N/A,FALSE,"Production Page";"KPI",#N/A,FALSE,"KPI";"Production Activity",#N/A,FALSE,"Production Activity";"Inventories",#N/A,FALSE,"Inventories";"Best Practices",#N/A,FALSE,"Best Practices";"Materials Assumptions",#N/A,FALSE,"Mat Assumptions"}</definedName>
    <definedName name="wrn.All." localSheetId="8" hidden="1">{"Gross Profit",#N/A,FALSE,"Gross Profit";"Gross Profit Variances",#N/A,FALSE,"Gross Profit Variances";"Volumes &amp; Nets Current",#N/A,FALSE,"Volumes &amp; Nets";"Volumes &amp; Nets - Freight &amp; History",#N/A,FALSE,"Volumes &amp; Nets";"Process Fuel - Current",#N/A,FALSE,"Process Fuel";"Process Fuel - History",#N/A,FALSE,"Process Fuel";"Power - Current",#N/A,FALSE,"Power";"Power - History",#N/A,FALSE,"Power";"Purchased Materials - Current",#N/A,FALSE,"Purchased Material";"Purchased Materials - History",#N/A,FALSE,"Purchased Material";"Other Variable - Current",#N/A,FALSE,"Other Variable";"Other Variable - History",#N/A,FALSE,"Other Variable";"Inter Plant Transfers",#N/A,FALSE,"Inter Plant Xfer";"Labour &amp; Fringes - Current $",#N/A,FALSE,"Labour and Fringes";"Labour &amp; Fringes - Current Hours",#N/A,FALSE,"Labour and Fringes";"Labour &amp; Fringes - Current Rates",#N/A,FALSE,"Labour and Fringes";"Labour &amp; Fringes - Current Department",#N/A,FALSE,"Labour and Fringes";"Labour &amp; Fringes - History",#N/A,FALSE,"Labour and Fringes";"Repair Materials &amp; Services - Current",#N/A,FALSE,"Repair Mat";"Repair Materials &amp; Services - History",#N/A,FALSE,"Repair Mat";"Depreciation",#N/A,FALSE,"Depreciation";"Other Fixed - Current",#N/A,FALSE,"Other Fixed";"Other Fixed - History",#N/A,FALSE,"Other Fixed";"Inventory Change",#N/A,FALSE,"Inventory Change";"Misc Income &amp; Expense",#N/A,FALSE,"Misc Income &amp; Exp";"Production Quantities",#N/A,FALSE,"Production Page";"KPI",#N/A,FALSE,"KPI";"Production Activity",#N/A,FALSE,"Production Activity";"Inventories",#N/A,FALSE,"Inventories";"Best Practices",#N/A,FALSE,"Best Practices";"Materials Assumptions",#N/A,FALSE,"Mat Assumptions"}</definedName>
    <definedName name="wrn.All." hidden="1">{"Gross Profit",#N/A,FALSE,"Gross Profit";"Gross Profit Variances",#N/A,FALSE,"Gross Profit Variances";"Volumes &amp; Nets Current",#N/A,FALSE,"Volumes &amp; Nets";"Volumes &amp; Nets - Freight &amp; History",#N/A,FALSE,"Volumes &amp; Nets";"Process Fuel - Current",#N/A,FALSE,"Process Fuel";"Process Fuel - History",#N/A,FALSE,"Process Fuel";"Power - Current",#N/A,FALSE,"Power";"Power - History",#N/A,FALSE,"Power";"Purchased Materials - Current",#N/A,FALSE,"Purchased Material";"Purchased Materials - History",#N/A,FALSE,"Purchased Material";"Other Variable - Current",#N/A,FALSE,"Other Variable";"Other Variable - History",#N/A,FALSE,"Other Variable";"Inter Plant Transfers",#N/A,FALSE,"Inter Plant Xfer";"Labour &amp; Fringes - Current $",#N/A,FALSE,"Labour and Fringes";"Labour &amp; Fringes - Current Hours",#N/A,FALSE,"Labour and Fringes";"Labour &amp; Fringes - Current Rates",#N/A,FALSE,"Labour and Fringes";"Labour &amp; Fringes - Current Department",#N/A,FALSE,"Labour and Fringes";"Labour &amp; Fringes - History",#N/A,FALSE,"Labour and Fringes";"Repair Materials &amp; Services - Current",#N/A,FALSE,"Repair Mat";"Repair Materials &amp; Services - History",#N/A,FALSE,"Repair Mat";"Depreciation",#N/A,FALSE,"Depreciation";"Other Fixed - Current",#N/A,FALSE,"Other Fixed";"Other Fixed - History",#N/A,FALSE,"Other Fixed";"Inventory Change",#N/A,FALSE,"Inventory Change";"Misc Income &amp; Expense",#N/A,FALSE,"Misc Income &amp; Exp";"Production Quantities",#N/A,FALSE,"Production Page";"KPI",#N/A,FALSE,"KPI";"Production Activity",#N/A,FALSE,"Production Activity";"Inventories",#N/A,FALSE,"Inventories";"Best Practices",#N/A,FALSE,"Best Practices";"Materials Assumptions",#N/A,FALSE,"Mat Assumptions"}</definedName>
    <definedName name="wrn.ANALISE." localSheetId="9" hidden="1">{#N/A,#N/A,FALSE,"R26";#N/A,#N/A,FALSE,"R27";#N/A,#N/A,FALSE,"F17";#N/A,#N/A,FALSE,"F21";#N/A,#N/A,FALSE,"H15";#N/A,#N/A,FALSE,"H40"}</definedName>
    <definedName name="wrn.ANALISE." localSheetId="3" hidden="1">{#N/A,#N/A,FALSE,"R26";#N/A,#N/A,FALSE,"R27";#N/A,#N/A,FALSE,"F17";#N/A,#N/A,FALSE,"F21";#N/A,#N/A,FALSE,"H15";#N/A,#N/A,FALSE,"H40"}</definedName>
    <definedName name="wrn.ANALISE." localSheetId="8" hidden="1">{#N/A,#N/A,FALSE,"R26";#N/A,#N/A,FALSE,"R27";#N/A,#N/A,FALSE,"F17";#N/A,#N/A,FALSE,"F21";#N/A,#N/A,FALSE,"H15";#N/A,#N/A,FALSE,"H40"}</definedName>
    <definedName name="wrn.ANALISE." hidden="1">{#N/A,#N/A,FALSE,"R26";#N/A,#N/A,FALSE,"R27";#N/A,#N/A,FALSE,"F17";#N/A,#N/A,FALSE,"F21";#N/A,#N/A,FALSE,"H15";#N/A,#N/A,FALSE,"H40"}</definedName>
    <definedName name="wrn.ANALITICO._.COMPLETO." localSheetId="9" hidden="1">{"ativo analítico",#N/A,FALSE,"BALmar97";"passivo analítico",#N/A,FALSE,"BALmar97";"resultado analítico",#N/A,FALSE,"BALmar97"}</definedName>
    <definedName name="wrn.ANALITICO._.COMPLETO." localSheetId="3" hidden="1">{"ativo analítico",#N/A,FALSE,"BALmar97";"passivo analítico",#N/A,FALSE,"BALmar97";"resultado analítico",#N/A,FALSE,"BALmar97"}</definedName>
    <definedName name="wrn.ANALITICO._.COMPLETO." localSheetId="8" hidden="1">{"ativo analítico",#N/A,FALSE,"BALmar97";"passivo analítico",#N/A,FALSE,"BALmar97";"resultado analítico",#N/A,FALSE,"BALmar97"}</definedName>
    <definedName name="wrn.ANALITICO._.COMPLETO." hidden="1">{"ativo analítico",#N/A,FALSE,"BALmar97";"passivo analítico",#N/A,FALSE,"BALmar97";"resultado analítico",#N/A,FALSE,"BALmar97"}</definedName>
    <definedName name="wrn.APLICAÇÃO." localSheetId="9" hidden="1">{#N/A,#N/A,FALSE,"CONTROLE"}</definedName>
    <definedName name="wrn.APLICAÇÃO." localSheetId="3" hidden="1">{#N/A,#N/A,FALSE,"CONTROLE"}</definedName>
    <definedName name="wrn.APLICAÇÃO." localSheetId="8" hidden="1">{#N/A,#N/A,FALSE,"CONTROLE"}</definedName>
    <definedName name="wrn.APLICAÇÃO." hidden="1">{#N/A,#N/A,FALSE,"CONTROLE"}</definedName>
    <definedName name="wrn.B._.P._.TDS." localSheetId="9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._.P._.TDS." localSheetId="3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._.P._.TDS." localSheetId="8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._.P._.TDS.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ALANÇOS." localSheetId="9" hidden="1">{"SOC E MEN balanços",#N/A,FALSE,"BALFEV97"}</definedName>
    <definedName name="wrn.BALANÇOS." localSheetId="3" hidden="1">{"SOC E MEN balanços",#N/A,FALSE,"BALFEV97"}</definedName>
    <definedName name="wrn.BALANÇOS." localSheetId="8" hidden="1">{"SOC E MEN balanços",#N/A,FALSE,"BALFEV97"}</definedName>
    <definedName name="wrn.BALANÇOS." hidden="1">{"SOC E MEN balanços",#N/A,FALSE,"BALFEV97"}</definedName>
    <definedName name="wrn.BELGO." localSheetId="9" hidden="1">{"BELGO",#N/A,FALSE,"S-BELGO"}</definedName>
    <definedName name="wrn.BELGO." localSheetId="3" hidden="1">{"BELGO",#N/A,FALSE,"S-BELGO"}</definedName>
    <definedName name="wrn.BELGO." localSheetId="8" hidden="1">{"BELGO",#N/A,FALSE,"S-BELGO"}</definedName>
    <definedName name="wrn.BELGO." hidden="1">{"BELGO",#N/A,FALSE,"S-BELGO"}</definedName>
    <definedName name="wrn.Best._.Practices." localSheetId="9" hidden="1">{"Best Practices",#N/A,FALSE,"Best Practices"}</definedName>
    <definedName name="wrn.Best._.Practices." localSheetId="3" hidden="1">{"Best Practices",#N/A,FALSE,"Best Practices"}</definedName>
    <definedName name="wrn.Best._.Practices." localSheetId="8" hidden="1">{"Best Practices",#N/A,FALSE,"Best Practices"}</definedName>
    <definedName name="wrn.Best._.Practices." hidden="1">{"Best Practices",#N/A,FALSE,"Best Practices"}</definedName>
    <definedName name="wrn.C1._.Publicar." localSheetId="9" hidden="1">{"Convenio Publicar",#N/A,FALSE,"Publicar"}</definedName>
    <definedName name="wrn.C1._.Publicar." localSheetId="3" hidden="1">{"Convenio Publicar",#N/A,FALSE,"Publicar"}</definedName>
    <definedName name="wrn.C1._.Publicar." localSheetId="8" hidden="1">{"Convenio Publicar",#N/A,FALSE,"Publicar"}</definedName>
    <definedName name="wrn.C1._.Publicar." hidden="1">{"Convenio Publicar",#N/A,FALSE,"Publicar"}</definedName>
    <definedName name="wrn.C2.._.Telefonos._.Publicos." localSheetId="9" hidden="1">{"Convenio",#N/A,FALSE,"Tel. Pub.";"Cifras 1",#N/A,FALSE,"Tel. Pub.";"Cifras 2",#N/A,FALSE,"Tel. Pub.";"Cifras 3",#N/A,FALSE,"Tel. Pub.";"Cifras 4",#N/A,FALSE,"Tel. Pub.";"Cifras 5",#N/A,FALSE,"Tel. Pub.";"Cifras 6",#N/A,FALSE,"Tel. Pub."}</definedName>
    <definedName name="wrn.C2.._.Telefonos._.Publicos." localSheetId="3" hidden="1">{"Convenio",#N/A,FALSE,"Tel. Pub.";"Cifras 1",#N/A,FALSE,"Tel. Pub.";"Cifras 2",#N/A,FALSE,"Tel. Pub.";"Cifras 3",#N/A,FALSE,"Tel. Pub.";"Cifras 4",#N/A,FALSE,"Tel. Pub.";"Cifras 5",#N/A,FALSE,"Tel. Pub.";"Cifras 6",#N/A,FALSE,"Tel. Pub."}</definedName>
    <definedName name="wrn.C2.._.Telefonos._.Publicos." localSheetId="8" hidden="1">{"Convenio",#N/A,FALSE,"Tel. Pub.";"Cifras 1",#N/A,FALSE,"Tel. Pub.";"Cifras 2",#N/A,FALSE,"Tel. Pub.";"Cifras 3",#N/A,FALSE,"Tel. Pub.";"Cifras 4",#N/A,FALSE,"Tel. Pub.";"Cifras 5",#N/A,FALSE,"Tel. Pub.";"Cifras 6",#N/A,FALSE,"Tel. Pub."}</definedName>
    <definedName name="wrn.C2.._.Telefonos._.Publicos." hidden="1">{"Convenio",#N/A,FALSE,"Tel. Pub.";"Cifras 1",#N/A,FALSE,"Tel. Pub.";"Cifras 2",#N/A,FALSE,"Tel. Pub.";"Cifras 3",#N/A,FALSE,"Tel. Pub.";"Cifras 4",#N/A,FALSE,"Tel. Pub.";"Cifras 5",#N/A,FALSE,"Tel. Pub.";"Cifras 6",#N/A,FALSE,"Tel. Pub."}</definedName>
    <definedName name="wrn.C3.._.Red._.Inteligente." localSheetId="9" hidden="1">{"Convenio",#N/A,FALSE,"Red Inteligente";"Cifras 1",#N/A,FALSE,"Red Inteligente";"Cifras 2",#N/A,FALSE,"Red Inteligente"}</definedName>
    <definedName name="wrn.C3.._.Red._.Inteligente." localSheetId="3" hidden="1">{"Convenio",#N/A,FALSE,"Red Inteligente";"Cifras 1",#N/A,FALSE,"Red Inteligente";"Cifras 2",#N/A,FALSE,"Red Inteligente"}</definedName>
    <definedName name="wrn.C3.._.Red._.Inteligente." localSheetId="8" hidden="1">{"Convenio",#N/A,FALSE,"Red Inteligente";"Cifras 1",#N/A,FALSE,"Red Inteligente";"Cifras 2",#N/A,FALSE,"Red Inteligente"}</definedName>
    <definedName name="wrn.C3.._.Red._.Inteligente." hidden="1">{"Convenio",#N/A,FALSE,"Red Inteligente";"Cifras 1",#N/A,FALSE,"Red Inteligente";"Cifras 2",#N/A,FALSE,"Red Inteligente"}</definedName>
    <definedName name="wrn.C4.._.Fibra._.optica." localSheetId="9" hidden="1">{"Convenio",#N/A,FALSE,"Fibraoptica";"Cifras 1",#N/A,FALSE,"Fibraoptica"}</definedName>
    <definedName name="wrn.C4.._.Fibra._.optica." localSheetId="3" hidden="1">{"Convenio",#N/A,FALSE,"Fibraoptica";"Cifras 1",#N/A,FALSE,"Fibraoptica"}</definedName>
    <definedName name="wrn.C4.._.Fibra._.optica." localSheetId="8" hidden="1">{"Convenio",#N/A,FALSE,"Fibraoptica";"Cifras 1",#N/A,FALSE,"Fibraoptica"}</definedName>
    <definedName name="wrn.C4.._.Fibra._.optica." hidden="1">{"Convenio",#N/A,FALSE,"Fibraoptica";"Cifras 1",#N/A,FALSE,"Fibraoptica"}</definedName>
    <definedName name="wrn.C5.._.Impsat." localSheetId="9" hidden="1">{"Convenio 1",#N/A,FALSE,"Impsat";"Convenio 2",#N/A,FALSE,"Impsat";"Cifras 1",#N/A,FALSE,"Impsat"}</definedName>
    <definedName name="wrn.C5.._.Impsat." localSheetId="3" hidden="1">{"Convenio 1",#N/A,FALSE,"Impsat";"Convenio 2",#N/A,FALSE,"Impsat";"Cifras 1",#N/A,FALSE,"Impsat"}</definedName>
    <definedName name="wrn.C5.._.Impsat." localSheetId="8" hidden="1">{"Convenio 1",#N/A,FALSE,"Impsat";"Convenio 2",#N/A,FALSE,"Impsat";"Cifras 1",#N/A,FALSE,"Impsat"}</definedName>
    <definedName name="wrn.C5.._.Impsat." hidden="1">{"Convenio 1",#N/A,FALSE,"Impsat";"Convenio 2",#N/A,FALSE,"Impsat";"Cifras 1",#N/A,FALSE,"Impsat"}</definedName>
    <definedName name="wrn.C6.._.Colomsat." localSheetId="9" hidden="1">{"Convenio",#N/A,FALSE,"Colomsat"}</definedName>
    <definedName name="wrn.C6.._.Colomsat." localSheetId="3" hidden="1">{"Convenio",#N/A,FALSE,"Colomsat"}</definedName>
    <definedName name="wrn.C6.._.Colomsat." localSheetId="8" hidden="1">{"Convenio",#N/A,FALSE,"Colomsat"}</definedName>
    <definedName name="wrn.C6.._.Colomsat." hidden="1">{"Convenio",#N/A,FALSE,"Colomsat"}</definedName>
    <definedName name="wrn.C7.._.Colvatel." localSheetId="9" hidden="1">{"Convenio 1",#N/A,FALSE,"Colvatel";"Convenio 2",#N/A,FALSE,"Colvatel";"Convenio 3",#N/A,FALSE,"Colvatel"}</definedName>
    <definedName name="wrn.C7.._.Colvatel." localSheetId="3" hidden="1">{"Convenio 1",#N/A,FALSE,"Colvatel";"Convenio 2",#N/A,FALSE,"Colvatel";"Convenio 3",#N/A,FALSE,"Colvatel"}</definedName>
    <definedName name="wrn.C7.._.Colvatel." localSheetId="8" hidden="1">{"Convenio 1",#N/A,FALSE,"Colvatel";"Convenio 2",#N/A,FALSE,"Colvatel";"Convenio 3",#N/A,FALSE,"Colvatel"}</definedName>
    <definedName name="wrn.C7.._.Colvatel." hidden="1">{"Convenio 1",#N/A,FALSE,"Colvatel";"Convenio 2",#N/A,FALSE,"Colvatel";"Convenio 3",#N/A,FALSE,"Colvatel"}</definedName>
    <definedName name="wrn.CAPA." localSheetId="9" hidden="1">{"CAPA",#N/A,FALSE,"CAPA"}</definedName>
    <definedName name="wrn.CAPA." localSheetId="3" hidden="1">{"CAPA",#N/A,FALSE,"CAPA"}</definedName>
    <definedName name="wrn.CAPA." localSheetId="8" hidden="1">{"CAPA",#N/A,FALSE,"CAPA"}</definedName>
    <definedName name="wrn.CAPA." hidden="1">{"CAPA",#N/A,FALSE,"CAPA"}</definedName>
    <definedName name="wrn.clientcopy." localSheetId="9" hidden="1">{"WACC_clientcopy",#N/A,FALSE,"Inputs";"Beta_clientcopy",#N/A,FALSE,"Inputs";"SCF_clientcopy",#N/A,FALSE,"Inputs";"ProBS_clientcopy",#N/A,FALSE,"Inputs";"BS_clientcopy",#N/A,FALSE,"Inputs";"ProIS_clientcopy",#N/A,FALSE,"Inputs";"IS_clientcopy",#N/A,FALSE,"Inputs";"Ratios_clientcopy",#N/A,FALSE,"Ratios"}</definedName>
    <definedName name="wrn.clientcopy." localSheetId="3" hidden="1">{"WACC_clientcopy",#N/A,FALSE,"Inputs";"Beta_clientcopy",#N/A,FALSE,"Inputs";"SCF_clientcopy",#N/A,FALSE,"Inputs";"ProBS_clientcopy",#N/A,FALSE,"Inputs";"BS_clientcopy",#N/A,FALSE,"Inputs";"ProIS_clientcopy",#N/A,FALSE,"Inputs";"IS_clientcopy",#N/A,FALSE,"Inputs";"Ratios_clientcopy",#N/A,FALSE,"Ratios"}</definedName>
    <definedName name="wrn.clientcopy." localSheetId="8" hidden="1">{"WACC_clientcopy",#N/A,FALSE,"Inputs";"Beta_clientcopy",#N/A,FALSE,"Inputs";"SCF_clientcopy",#N/A,FALSE,"Inputs";"ProBS_clientcopy",#N/A,FALSE,"Inputs";"BS_clientcopy",#N/A,FALSE,"Inputs";"ProIS_clientcopy",#N/A,FALSE,"Inputs";"IS_clientcopy",#N/A,FALSE,"Inputs";"Ratios_clientcopy",#N/A,FALSE,"Ratios"}</definedName>
    <definedName name="wrn.clientcopy." hidden="1">{"WACC_clientcopy",#N/A,FALSE,"Inputs";"Beta_clientcopy",#N/A,FALSE,"Inputs";"SCF_clientcopy",#N/A,FALSE,"Inputs";"ProBS_clientcopy",#N/A,FALSE,"Inputs";"BS_clientcopy",#N/A,FALSE,"Inputs";"ProIS_clientcopy",#N/A,FALSE,"Inputs";"IS_clientcopy",#N/A,FALSE,"Inputs";"Ratios_clientcopy",#N/A,FALSE,"Ratios"}</definedName>
    <definedName name="wrn.D1.._.Ingresos." localSheetId="9" hidden="1">{"Ingresos 1",#N/A,FALSE,"Ingresos-Resumen";"Ingresos 2",#N/A,FALSE,"Ingresos-Resumen";"Ingresos 3",#N/A,FALSE,"Ingresos-Resumen"}</definedName>
    <definedName name="wrn.D1.._.Ingresos." localSheetId="3" hidden="1">{"Ingresos 1",#N/A,FALSE,"Ingresos-Resumen";"Ingresos 2",#N/A,FALSE,"Ingresos-Resumen";"Ingresos 3",#N/A,FALSE,"Ingresos-Resumen"}</definedName>
    <definedName name="wrn.D1.._.Ingresos." localSheetId="8" hidden="1">{"Ingresos 1",#N/A,FALSE,"Ingresos-Resumen";"Ingresos 2",#N/A,FALSE,"Ingresos-Resumen";"Ingresos 3",#N/A,FALSE,"Ingresos-Resumen"}</definedName>
    <definedName name="wrn.D1.._.Ingresos." hidden="1">{"Ingresos 1",#N/A,FALSE,"Ingresos-Resumen";"Ingresos 2",#N/A,FALSE,"Ingresos-Resumen";"Ingresos 3",#N/A,FALSE,"Ingresos-Resumen"}</definedName>
    <definedName name="wrn.D2.._.Supuestos._.Balances." localSheetId="9" hidden="1">{"Supuestos Balances 1",#N/A,FALSE,"Supuestos Balance";"Supuestos Balances 2",#N/A,FALSE,"Supuestos Balance";"Supuestos Balances 3",#N/A,FALSE,"Supuestos Balance";"Supuestos balances 4",#N/A,FALSE,"Supuestos Balance"}</definedName>
    <definedName name="wrn.D2.._.Supuestos._.Balances." localSheetId="3" hidden="1">{"Supuestos Balances 1",#N/A,FALSE,"Supuestos Balance";"Supuestos Balances 2",#N/A,FALSE,"Supuestos Balance";"Supuestos Balances 3",#N/A,FALSE,"Supuestos Balance";"Supuestos balances 4",#N/A,FALSE,"Supuestos Balance"}</definedName>
    <definedName name="wrn.D2.._.Supuestos._.Balances." localSheetId="8" hidden="1">{"Supuestos Balances 1",#N/A,FALSE,"Supuestos Balance";"Supuestos Balances 2",#N/A,FALSE,"Supuestos Balance";"Supuestos Balances 3",#N/A,FALSE,"Supuestos Balance";"Supuestos balances 4",#N/A,FALSE,"Supuestos Balance"}</definedName>
    <definedName name="wrn.D2.._.Supuestos._.Balances." hidden="1">{"Supuestos Balances 1",#N/A,FALSE,"Supuestos Balance";"Supuestos Balances 2",#N/A,FALSE,"Supuestos Balance";"Supuestos Balances 3",#N/A,FALSE,"Supuestos Balance";"Supuestos balances 4",#N/A,FALSE,"Supuestos Balance"}</definedName>
    <definedName name="wrn.D3.._.Inversiones._.LP." localSheetId="9" hidden="1">{"Inversiones LP 1",#N/A,FALSE,"Inversiones Largo Plazo";"Inversiones LP2",#N/A,FALSE,"Inversiones Largo Plazo"}</definedName>
    <definedName name="wrn.D3.._.Inversiones._.LP." localSheetId="3" hidden="1">{"Inversiones LP 1",#N/A,FALSE,"Inversiones Largo Plazo";"Inversiones LP2",#N/A,FALSE,"Inversiones Largo Plazo"}</definedName>
    <definedName name="wrn.D3.._.Inversiones._.LP." localSheetId="8" hidden="1">{"Inversiones LP 1",#N/A,FALSE,"Inversiones Largo Plazo";"Inversiones LP2",#N/A,FALSE,"Inversiones Largo Plazo"}</definedName>
    <definedName name="wrn.D3.._.Inversiones._.LP." hidden="1">{"Inversiones LP 1",#N/A,FALSE,"Inversiones Largo Plazo";"Inversiones LP2",#N/A,FALSE,"Inversiones Largo Plazo"}</definedName>
    <definedName name="wrn.D4.._.Estados._.Financieros." localSheetId="9" hidden="1">{"Estados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Financieros"}</definedName>
    <definedName name="wrn.D4.._.Estados._.Financieros." localSheetId="3" hidden="1">{"Estados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Financieros"}</definedName>
    <definedName name="wrn.D4.._.Estados._.Financieros." localSheetId="8" hidden="1">{"Estados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Financieros"}</definedName>
    <definedName name="wrn.D4.._.Estados._.Financieros." hidden="1">{"Estados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Financieros"}</definedName>
    <definedName name="wrn.D5.._.Tasa._.de._.Descuentos." localSheetId="9" hidden="1">{"T. de descuento",#N/A,FALSE,"Tasa de Descuento"}</definedName>
    <definedName name="wrn.D5.._.Tasa._.de._.Descuentos." localSheetId="3" hidden="1">{"T. de descuento",#N/A,FALSE,"Tasa de Descuento"}</definedName>
    <definedName name="wrn.D5.._.Tasa._.de._.Descuentos." localSheetId="8" hidden="1">{"T. de descuento",#N/A,FALSE,"Tasa de Descuento"}</definedName>
    <definedName name="wrn.D5.._.Tasa._.de._.Descuentos." hidden="1">{"T. de descuento",#N/A,FALSE,"Tasa de Descuento"}</definedName>
    <definedName name="wrn.D6.._.Valoracion." localSheetId="9" hidden="1">{"Valorizacion",#N/A,FALSE,"Valoracion"}</definedName>
    <definedName name="wrn.D6.._.Valoracion." localSheetId="3" hidden="1">{"Valorizacion",#N/A,FALSE,"Valoracion"}</definedName>
    <definedName name="wrn.D6.._.Valoracion." localSheetId="8" hidden="1">{"Valorizacion",#N/A,FALSE,"Valoracion"}</definedName>
    <definedName name="wrn.D6.._.Valoracion." hidden="1">{"Valorizacion",#N/A,FALSE,"Valoracion"}</definedName>
    <definedName name="wrn.Depreciation." localSheetId="9" hidden="1">{"Depreciation",#N/A,FALSE,"Depreciation"}</definedName>
    <definedName name="wrn.Depreciation." localSheetId="3" hidden="1">{"Depreciation",#N/A,FALSE,"Depreciation"}</definedName>
    <definedName name="wrn.Depreciation." localSheetId="8" hidden="1">{"Depreciation",#N/A,FALSE,"Depreciation"}</definedName>
    <definedName name="wrn.Depreciation." hidden="1">{"Depreciation",#N/A,FALSE,"Depreciation"}</definedName>
    <definedName name="wrn.depreciation2" localSheetId="9" hidden="1">{"Depreciation",#N/A,FALSE,"Depreciation"}</definedName>
    <definedName name="wrn.depreciation2" localSheetId="3" hidden="1">{"Depreciation",#N/A,FALSE,"Depreciation"}</definedName>
    <definedName name="wrn.depreciation2" localSheetId="8" hidden="1">{"Depreciation",#N/A,FALSE,"Depreciation"}</definedName>
    <definedName name="wrn.depreciation2" hidden="1">{"Depreciation",#N/A,FALSE,"Depreciation"}</definedName>
    <definedName name="wrn.Desp._.financeiras." localSheetId="9" hidden="1">{"FINANCEIRAS",#N/A,FALSE,"BALmar96"}</definedName>
    <definedName name="wrn.Desp._.financeiras." localSheetId="3" hidden="1">{"FINANCEIRAS",#N/A,FALSE,"BALmar96"}</definedName>
    <definedName name="wrn.Desp._.financeiras." localSheetId="8" hidden="1">{"FINANCEIRAS",#N/A,FALSE,"BALmar96"}</definedName>
    <definedName name="wrn.Desp._.financeiras." hidden="1">{"FINANCEIRAS",#N/A,FALSE,"BALmar96"}</definedName>
    <definedName name="wrn.DespesasPorArea." localSheetId="9" hidden="1">{"TotalGeralDespesasPorArea",#N/A,FALSE,"VinculosAccessEfetivo"}</definedName>
    <definedName name="wrn.DespesasPorArea." localSheetId="3" hidden="1">{"TotalGeralDespesasPorArea",#N/A,FALSE,"VinculosAccessEfetivo"}</definedName>
    <definedName name="wrn.DespesasPorArea." localSheetId="8" hidden="1">{"TotalGeralDespesasPorArea",#N/A,FALSE,"VinculosAccessEfetivo"}</definedName>
    <definedName name="wrn.DespesasPorArea." hidden="1">{"TotalGeralDespesasPorArea",#N/A,FALSE,"VinculosAccessEfetivo"}</definedName>
    <definedName name="wrn.DetallexDEP." localSheetId="9" hidden="1">{"DetallexDep",#N/A,FALSE,"Giovanna (x DEPT)"}</definedName>
    <definedName name="wrn.DetallexDEP." localSheetId="3" hidden="1">{"DetallexDep",#N/A,FALSE,"Giovanna (x DEPT)"}</definedName>
    <definedName name="wrn.DetallexDEP." localSheetId="8" hidden="1">{"DetallexDep",#N/A,FALSE,"Giovanna (x DEPT)"}</definedName>
    <definedName name="wrn.DetallexDEP." hidden="1">{"DetallexDep",#N/A,FALSE,"Giovanna (x DEPT)"}</definedName>
    <definedName name="wrn.English." localSheetId="9" hidden="1">{"English",#N/A,FALSE,"R00";"English",#N/A,FALSE,"R01";"English",#N/A,FALSE,"R01_1";"English",#N/A,FALSE,"R01_2";"English",#N/A,FALSE,"R01_2A";"English",#N/A,FALSE,"R01_3";"English",#N/A,FALSE,"R02";"English",#N/A,FALSE,"R03";"English",#N/A,FALSE,"R04";"English",#N/A,FALSE,"R05";"English",#N/A,FALSE,"R06_B";"English",#N/A,FALSE,"R07";"English",#N/A,FALSE,"R08";"English",#N/A,FALSE,"R09"}</definedName>
    <definedName name="wrn.English." localSheetId="3" hidden="1">{"English",#N/A,FALSE,"R00";"English",#N/A,FALSE,"R01";"English",#N/A,FALSE,"R01_1";"English",#N/A,FALSE,"R01_2";"English",#N/A,FALSE,"R01_2A";"English",#N/A,FALSE,"R01_3";"English",#N/A,FALSE,"R02";"English",#N/A,FALSE,"R03";"English",#N/A,FALSE,"R04";"English",#N/A,FALSE,"R05";"English",#N/A,FALSE,"R06_B";"English",#N/A,FALSE,"R07";"English",#N/A,FALSE,"R08";"English",#N/A,FALSE,"R09"}</definedName>
    <definedName name="wrn.English." localSheetId="8" hidden="1">{"English",#N/A,FALSE,"R00";"English",#N/A,FALSE,"R01";"English",#N/A,FALSE,"R01_1";"English",#N/A,FALSE,"R01_2";"English",#N/A,FALSE,"R01_2A";"English",#N/A,FALSE,"R01_3";"English",#N/A,FALSE,"R02";"English",#N/A,FALSE,"R03";"English",#N/A,FALSE,"R04";"English",#N/A,FALSE,"R05";"English",#N/A,FALSE,"R06_B";"English",#N/A,FALSE,"R07";"English",#N/A,FALSE,"R08";"English",#N/A,FALSE,"R09"}</definedName>
    <definedName name="wrn.English." hidden="1">{"English",#N/A,FALSE,"R00";"English",#N/A,FALSE,"R01";"English",#N/A,FALSE,"R01_1";"English",#N/A,FALSE,"R01_2";"English",#N/A,FALSE,"R01_2A";"English",#N/A,FALSE,"R01_3";"English",#N/A,FALSE,"R02";"English",#N/A,FALSE,"R03";"English",#N/A,FALSE,"R04";"English",#N/A,FALSE,"R05";"English",#N/A,FALSE,"R06_B";"English",#N/A,FALSE,"R07";"English",#N/A,FALSE,"R08";"English",#N/A,FALSE,"R09"}</definedName>
    <definedName name="wrn.EXPENSES._.98._.US." localSheetId="9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localSheetId="3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localSheetId="8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9._.REAL." localSheetId="9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localSheetId="3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localSheetId="8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hidden="1">{"Reais 99 MKT",#N/A,TRUE,"MKT";"Reais 99 BUSS",#N/A,TRUE,"BusOper";"Reais 99 TECH",#N/A,TRUE,"Tech";"Reais 99 LOCAL",#N/A,TRUE,"LocalProg";"Reais 99 GA",#N/A,TRUE,"G&amp;A";"Reais 99 CONSOL",#N/A,TRUE,"Consolidate"}</definedName>
    <definedName name="wrn.filecopy." localSheetId="9" hidden="1">{"WACC_filecopy",#N/A,FALSE,"Inputs";"Beta_filecopy",#N/A,FALSE,"Inputs";"SCF_filecopy",#N/A,FALSE,"Inputs";"ProBS_filecopy",#N/A,FALSE,"Inputs";"BS_filecopy",#N/A,FALSE,"Inputs";"ProIS_filecopy",#N/A,FALSE,"Inputs";"IS_filecopy",#N/A,FALSE,"Inputs"}</definedName>
    <definedName name="wrn.filecopy." localSheetId="3" hidden="1">{"WACC_filecopy",#N/A,FALSE,"Inputs";"Beta_filecopy",#N/A,FALSE,"Inputs";"SCF_filecopy",#N/A,FALSE,"Inputs";"ProBS_filecopy",#N/A,FALSE,"Inputs";"BS_filecopy",#N/A,FALSE,"Inputs";"ProIS_filecopy",#N/A,FALSE,"Inputs";"IS_filecopy",#N/A,FALSE,"Inputs"}</definedName>
    <definedName name="wrn.filecopy." localSheetId="8" hidden="1">{"WACC_filecopy",#N/A,FALSE,"Inputs";"Beta_filecopy",#N/A,FALSE,"Inputs";"SCF_filecopy",#N/A,FALSE,"Inputs";"ProBS_filecopy",#N/A,FALSE,"Inputs";"BS_filecopy",#N/A,FALSE,"Inputs";"ProIS_filecopy",#N/A,FALSE,"Inputs";"IS_filecopy",#N/A,FALSE,"Inputs"}</definedName>
    <definedName name="wrn.filecopy." hidden="1">{"WACC_filecopy",#N/A,FALSE,"Inputs";"Beta_filecopy",#N/A,FALSE,"Inputs";"SCF_filecopy",#N/A,FALSE,"Inputs";"ProBS_filecopy",#N/A,FALSE,"Inputs";"BS_filecopy",#N/A,FALSE,"Inputs";"ProIS_filecopy",#N/A,FALSE,"Inputs";"IS_filecopy",#N/A,FALSE,"Inputs"}</definedName>
    <definedName name="wrn.Final." localSheetId="9" hidden="1">{"Macroeconomico 2",#N/A,FALSE,"Macroeconomico";"Supuestos 1",#N/A,FALSE,"Supuestos";"Mercado ETB 1",#N/A,FALSE,"Lineas, Abonadas, Multi";"Supuestos 2",#N/A,FALSE,"Supuestos";"L.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Multi";"L. facturadas. 1",#N/A,FALSE,"Lineas Facturadas";"Crecimiento año a año. 2",#N/A,FALSE,"Lineas Facturadas";"Por. recp. total. 3",#N/A,FALSE,"Lineas Facturadas";"Multi. Impulsos. 1",#N/A,FALSE,"Multimedicion";"Crecimiento año a año. 2",#N/A,FALSE,"Multimedicion";"Por. resp. total. 3",#N/A,FALSE,"Multimedicion";"Valor par Domic. 1",#N/A,FALSE,"Tarifas";"Crecimiento año a año. 2",#N/A,FALSE,"Tarifas";"Traif. prom. de LD.. 3",#N/A,FALSE,"Tarifas";"Ind. Vista de llamadas. 1",#N/A,FALSE,"Volumen de Llamadas";"Ind. Vol. de llamadas. 2",#N/A,FALSE,"Volumen de Llamadas";"Factor de CAmbio en Multi. 3",#N/A,FALSE,"Volumen de Llamadas";"Factor de Cambio en Multi. 4",#N/A,FALSE,"Volumen de Llamadas";"Ingresos 1",#N/A,FALSE,"Ingresos-Resumen";"Ingresos 2",#N/A,FALSE,"Ingresos-Resumen";"Cifras 6",#N/A,FALSE,"Tel. Pub.";"Convenio",#N/A,FALSE,"Tel. Pub.";"Ingresos 3",#N/A,FALSE,"Ingresos-Resumen";"IBM 1",#N/A,FALSE,"IBM";"Cifras 1",#N/A,FALSE,"Fibraoptica";"Convenio",#N/A,FALSE,"Fibraoptica";"Cifras 1",#N/A,FALSE,"Red Inteligente";"Cifras 2",#N/A,FALSE,"Red Inteligente";"Convenio",#N/A,FALSE,"Red Inteligente";"Cifras 1",#N/A,FALSE,"Impsat";"Convenio 1",#N/A,FALSE,"Impsat";"Convenio 2",#N/A,FALSE,"Impsat";"Convenio 1",#N/A,FALSE,"Colvatel";"Convenio 2",#N/A,FALSE,"Colvatel";"Convenio 3",#N/A,FALSE,"Colvatel";"Convenio",#N/A,FALSE,"Colomsat";"Convenio Publicar",#N/A,FALSE,"Publicar";"Supuestos Balances 1",#N/A,FALSE,"Supuestos Balance";"Supuestos Balances 2",#N/A,FALSE,"Supuestos Balance";"Supuestos Balances 3",#N/A,FALSE,"Supuestos Balance";"Supuestos balances 4",#N/A,FALSE,"Supuestos Balance";"Estados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Financieros";"Múltiplos 1",#N/A,FALSE,"Comparables";"Múltiplos 2",#N/A,FALSE,"Comparables";"T. de descuento",#N/A,FALSE,"Tasa de Descuento";"Valorizacion",#N/A,FALSE,"Valoracion"}</definedName>
    <definedName name="wrn.Final." localSheetId="3" hidden="1">{"Macroeconomico 2",#N/A,FALSE,"Macroeconomico";"Supuestos 1",#N/A,FALSE,"Supuestos";"Mercado ETB 1",#N/A,FALSE,"Lineas, Abonadas, Multi";"Supuestos 2",#N/A,FALSE,"Supuestos";"L.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Multi";"L. facturadas. 1",#N/A,FALSE,"Lineas Facturadas";"Crecimiento año a año. 2",#N/A,FALSE,"Lineas Facturadas";"Por. recp. total. 3",#N/A,FALSE,"Lineas Facturadas";"Multi. Impulsos. 1",#N/A,FALSE,"Multimedicion";"Crecimiento año a año. 2",#N/A,FALSE,"Multimedicion";"Por. resp. total. 3",#N/A,FALSE,"Multimedicion";"Valor par Domic. 1",#N/A,FALSE,"Tarifas";"Crecimiento año a año. 2",#N/A,FALSE,"Tarifas";"Traif. prom. de LD.. 3",#N/A,FALSE,"Tarifas";"Ind. Vista de llamadas. 1",#N/A,FALSE,"Volumen de Llamadas";"Ind. Vol. de llamadas. 2",#N/A,FALSE,"Volumen de Llamadas";"Factor de CAmbio en Multi. 3",#N/A,FALSE,"Volumen de Llamadas";"Factor de Cambio en Multi. 4",#N/A,FALSE,"Volumen de Llamadas";"Ingresos 1",#N/A,FALSE,"Ingresos-Resumen";"Ingresos 2",#N/A,FALSE,"Ingresos-Resumen";"Cifras 6",#N/A,FALSE,"Tel. Pub.";"Convenio",#N/A,FALSE,"Tel. Pub.";"Ingresos 3",#N/A,FALSE,"Ingresos-Resumen";"IBM 1",#N/A,FALSE,"IBM";"Cifras 1",#N/A,FALSE,"Fibraoptica";"Convenio",#N/A,FALSE,"Fibraoptica";"Cifras 1",#N/A,FALSE,"Red Inteligente";"Cifras 2",#N/A,FALSE,"Red Inteligente";"Convenio",#N/A,FALSE,"Red Inteligente";"Cifras 1",#N/A,FALSE,"Impsat";"Convenio 1",#N/A,FALSE,"Impsat";"Convenio 2",#N/A,FALSE,"Impsat";"Convenio 1",#N/A,FALSE,"Colvatel";"Convenio 2",#N/A,FALSE,"Colvatel";"Convenio 3",#N/A,FALSE,"Colvatel";"Convenio",#N/A,FALSE,"Colomsat";"Convenio Publicar",#N/A,FALSE,"Publicar";"Supuestos Balances 1",#N/A,FALSE,"Supuestos Balance";"Supuestos Balances 2",#N/A,FALSE,"Supuestos Balance";"Supuestos Balances 3",#N/A,FALSE,"Supuestos Balance";"Supuestos balances 4",#N/A,FALSE,"Supuestos Balance";"Estados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Financieros";"Múltiplos 1",#N/A,FALSE,"Comparables";"Múltiplos 2",#N/A,FALSE,"Comparables";"T. de descuento",#N/A,FALSE,"Tasa de Descuento";"Valorizacion",#N/A,FALSE,"Valoracion"}</definedName>
    <definedName name="wrn.Final." localSheetId="8" hidden="1">{"Macroeconomico 2",#N/A,FALSE,"Macroeconomico";"Supuestos 1",#N/A,FALSE,"Supuestos";"Mercado ETB 1",#N/A,FALSE,"Lineas, Abonadas, Multi";"Supuestos 2",#N/A,FALSE,"Supuestos";"L.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Multi";"L. facturadas. 1",#N/A,FALSE,"Lineas Facturadas";"Crecimiento año a año. 2",#N/A,FALSE,"Lineas Facturadas";"Por. recp. total. 3",#N/A,FALSE,"Lineas Facturadas";"Multi. Impulsos. 1",#N/A,FALSE,"Multimedicion";"Crecimiento año a año. 2",#N/A,FALSE,"Multimedicion";"Por. resp. total. 3",#N/A,FALSE,"Multimedicion";"Valor par Domic. 1",#N/A,FALSE,"Tarifas";"Crecimiento año a año. 2",#N/A,FALSE,"Tarifas";"Traif. prom. de LD.. 3",#N/A,FALSE,"Tarifas";"Ind. Vista de llamadas. 1",#N/A,FALSE,"Volumen de Llamadas";"Ind. Vol. de llamadas. 2",#N/A,FALSE,"Volumen de Llamadas";"Factor de CAmbio en Multi. 3",#N/A,FALSE,"Volumen de Llamadas";"Factor de Cambio en Multi. 4",#N/A,FALSE,"Volumen de Llamadas";"Ingresos 1",#N/A,FALSE,"Ingresos-Resumen";"Ingresos 2",#N/A,FALSE,"Ingresos-Resumen";"Cifras 6",#N/A,FALSE,"Tel. Pub.";"Convenio",#N/A,FALSE,"Tel. Pub.";"Ingresos 3",#N/A,FALSE,"Ingresos-Resumen";"IBM 1",#N/A,FALSE,"IBM";"Cifras 1",#N/A,FALSE,"Fibraoptica";"Convenio",#N/A,FALSE,"Fibraoptica";"Cifras 1",#N/A,FALSE,"Red Inteligente";"Cifras 2",#N/A,FALSE,"Red Inteligente";"Convenio",#N/A,FALSE,"Red Inteligente";"Cifras 1",#N/A,FALSE,"Impsat";"Convenio 1",#N/A,FALSE,"Impsat";"Convenio 2",#N/A,FALSE,"Impsat";"Convenio 1",#N/A,FALSE,"Colvatel";"Convenio 2",#N/A,FALSE,"Colvatel";"Convenio 3",#N/A,FALSE,"Colvatel";"Convenio",#N/A,FALSE,"Colomsat";"Convenio Publicar",#N/A,FALSE,"Publicar";"Supuestos Balances 1",#N/A,FALSE,"Supuestos Balance";"Supuestos Balances 2",#N/A,FALSE,"Supuestos Balance";"Supuestos Balances 3",#N/A,FALSE,"Supuestos Balance";"Supuestos balances 4",#N/A,FALSE,"Supuestos Balance";"Estados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Financieros";"Múltiplos 1",#N/A,FALSE,"Comparables";"Múltiplos 2",#N/A,FALSE,"Comparables";"T. de descuento",#N/A,FALSE,"Tasa de Descuento";"Valorizacion",#N/A,FALSE,"Valoracion"}</definedName>
    <definedName name="wrn.Final." hidden="1">{"Macroeconomico 2",#N/A,FALSE,"Macroeconomico";"Supuestos 1",#N/A,FALSE,"Supuestos";"Mercado ETB 1",#N/A,FALSE,"Lineas, Abonadas, Multi";"Supuestos 2",#N/A,FALSE,"Supuestos";"L.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Multi";"L. facturadas. 1",#N/A,FALSE,"Lineas Facturadas";"Crecimiento año a año. 2",#N/A,FALSE,"Lineas Facturadas";"Por. recp. total. 3",#N/A,FALSE,"Lineas Facturadas";"Multi. Impulsos. 1",#N/A,FALSE,"Multimedicion";"Crecimiento año a año. 2",#N/A,FALSE,"Multimedicion";"Por. resp. total. 3",#N/A,FALSE,"Multimedicion";"Valor par Domic. 1",#N/A,FALSE,"Tarifas";"Crecimiento año a año. 2",#N/A,FALSE,"Tarifas";"Traif. prom. de LD.. 3",#N/A,FALSE,"Tarifas";"Ind. Vista de llamadas. 1",#N/A,FALSE,"Volumen de Llamadas";"Ind. Vol. de llamadas. 2",#N/A,FALSE,"Volumen de Llamadas";"Factor de CAmbio en Multi. 3",#N/A,FALSE,"Volumen de Llamadas";"Factor de Cambio en Multi. 4",#N/A,FALSE,"Volumen de Llamadas";"Ingresos 1",#N/A,FALSE,"Ingresos-Resumen";"Ingresos 2",#N/A,FALSE,"Ingresos-Resumen";"Cifras 6",#N/A,FALSE,"Tel. Pub.";"Convenio",#N/A,FALSE,"Tel. Pub.";"Ingresos 3",#N/A,FALSE,"Ingresos-Resumen";"IBM 1",#N/A,FALSE,"IBM";"Cifras 1",#N/A,FALSE,"Fibraoptica";"Convenio",#N/A,FALSE,"Fibraoptica";"Cifras 1",#N/A,FALSE,"Red Inteligente";"Cifras 2",#N/A,FALSE,"Red Inteligente";"Convenio",#N/A,FALSE,"Red Inteligente";"Cifras 1",#N/A,FALSE,"Impsat";"Convenio 1",#N/A,FALSE,"Impsat";"Convenio 2",#N/A,FALSE,"Impsat";"Convenio 1",#N/A,FALSE,"Colvatel";"Convenio 2",#N/A,FALSE,"Colvatel";"Convenio 3",#N/A,FALSE,"Colvatel";"Convenio",#N/A,FALSE,"Colomsat";"Convenio Publicar",#N/A,FALSE,"Publicar";"Supuestos Balances 1",#N/A,FALSE,"Supuestos Balance";"Supuestos Balances 2",#N/A,FALSE,"Supuestos Balance";"Supuestos Balances 3",#N/A,FALSE,"Supuestos Balance";"Supuestos balances 4",#N/A,FALSE,"Supuestos Balance";"Estados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Financieros";"Múltiplos 1",#N/A,FALSE,"Comparables";"Múltiplos 2",#N/A,FALSE,"Comparables";"T. de descuento",#N/A,FALSE,"Tasa de Descuento";"Valorizacion",#N/A,FALSE,"Valoracion"}</definedName>
    <definedName name="wrn.Financeiras._.Totais." localSheetId="9" hidden="1">{"Financ.total",#N/A,FALSE,"BALJAN97"}</definedName>
    <definedName name="wrn.Financeiras._.Totais." localSheetId="3" hidden="1">{"Financ.total",#N/A,FALSE,"BALJAN97"}</definedName>
    <definedName name="wrn.Financeiras._.Totais." localSheetId="8" hidden="1">{"Financ.total",#N/A,FALSE,"BALJAN97"}</definedName>
    <definedName name="wrn.Financeiras._.Totais." hidden="1">{"Financ.total",#N/A,FALSE,"BALJAN97"}</definedName>
    <definedName name="wrn.FINANCIAL._.MONTH." localSheetId="9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localSheetId="3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localSheetId="8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S." localSheetId="9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localSheetId="3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localSheetId="8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US._.MONTH." localSheetId="9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localSheetId="3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localSheetId="8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S." localSheetId="9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localSheetId="3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localSheetId="8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ORM._.2." localSheetId="9" hidden="1">{"FORM 2",#N/A,FALSE,"Plan3"}</definedName>
    <definedName name="wrn.FORM._.2." localSheetId="3" hidden="1">{"FORM 2",#N/A,FALSE,"Plan3"}</definedName>
    <definedName name="wrn.FORM._.2." localSheetId="8" hidden="1">{"FORM 2",#N/A,FALSE,"Plan3"}</definedName>
    <definedName name="wrn.FORM._.2." hidden="1">{"FORM 2",#N/A,FALSE,"Plan3"}</definedName>
    <definedName name="wrn.FORM1." localSheetId="9" hidden="1">{"FORM 1",#N/A,FALSE,"Plan3"}</definedName>
    <definedName name="wrn.FORM1." localSheetId="3" hidden="1">{"FORM 1",#N/A,FALSE,"Plan3"}</definedName>
    <definedName name="wrn.FORM1." localSheetId="8" hidden="1">{"FORM 1",#N/A,FALSE,"Plan3"}</definedName>
    <definedName name="wrn.FORM1." hidden="1">{"FORM 1",#N/A,FALSE,"Plan3"}</definedName>
    <definedName name="wrn.forneci" localSheetId="9" hidden="1">{#N/A,#N/A,FALSE,"CONTROLE";#N/A,#N/A,FALSE,"CONTROLE"}</definedName>
    <definedName name="wrn.forneci" localSheetId="3" hidden="1">{#N/A,#N/A,FALSE,"CONTROLE";#N/A,#N/A,FALSE,"CONTROLE"}</definedName>
    <definedName name="wrn.forneci" localSheetId="8" hidden="1">{#N/A,#N/A,FALSE,"CONTROLE";#N/A,#N/A,FALSE,"CONTROLE"}</definedName>
    <definedName name="wrn.forneci" hidden="1">{#N/A,#N/A,FALSE,"CONTROLE";#N/A,#N/A,FALSE,"CONTROLE"}</definedName>
    <definedName name="wrn.Gross._.Profit." localSheetId="9" hidden="1">{"Gross Profit",#N/A,FALSE,"Gross Profit"}</definedName>
    <definedName name="wrn.Gross._.Profit." localSheetId="3" hidden="1">{"Gross Profit",#N/A,FALSE,"Gross Profit"}</definedName>
    <definedName name="wrn.Gross._.Profit." localSheetId="8" hidden="1">{"Gross Profit",#N/A,FALSE,"Gross Profit"}</definedName>
    <definedName name="wrn.Gross._.Profit." hidden="1">{"Gross Profit",#N/A,FALSE,"Gross Profit"}</definedName>
    <definedName name="wrn.Gross._.Profit._.Variances." localSheetId="9" hidden="1">{"Gross Profit Variances",#N/A,FALSE,"Gross Profit Variances"}</definedName>
    <definedName name="wrn.Gross._.Profit._.Variances." localSheetId="3" hidden="1">{"Gross Profit Variances",#N/A,FALSE,"Gross Profit Variances"}</definedName>
    <definedName name="wrn.Gross._.Profit._.Variances." localSheetId="8" hidden="1">{"Gross Profit Variances",#N/A,FALSE,"Gross Profit Variances"}</definedName>
    <definedName name="wrn.Gross._.Profit._.Variances." hidden="1">{"Gross Profit Variances",#N/A,FALSE,"Gross Profit Variances"}</definedName>
    <definedName name="wrn.imp_flx." localSheetId="9" hidden="1">{#N/A,#N/A,FALSE,"CONSOLID";#N/A,#N/A,FALSE,"CIMENTO";#N/A,#N/A,FALSE,"METALURGIA";#N/A,#N/A,FALSE,"PAPEL";#N/A,#N/A,FALSE,"QUÍMICA";#N/A,#N/A,FALSE,"AGROINDL";#N/A,#N/A,FALSE,"OUTROS";#N/A,#N/A,FALSE,"REAL_ORCADO"}</definedName>
    <definedName name="wrn.imp_flx." localSheetId="3" hidden="1">{#N/A,#N/A,FALSE,"CONSOLID";#N/A,#N/A,FALSE,"CIMENTO";#N/A,#N/A,FALSE,"METALURGIA";#N/A,#N/A,FALSE,"PAPEL";#N/A,#N/A,FALSE,"QUÍMICA";#N/A,#N/A,FALSE,"AGROINDL";#N/A,#N/A,FALSE,"OUTROS";#N/A,#N/A,FALSE,"REAL_ORCADO"}</definedName>
    <definedName name="wrn.imp_flx." localSheetId="8" hidden="1">{#N/A,#N/A,FALSE,"CONSOLID";#N/A,#N/A,FALSE,"CIMENTO";#N/A,#N/A,FALSE,"METALURGIA";#N/A,#N/A,FALSE,"PAPEL";#N/A,#N/A,FALSE,"QUÍMICA";#N/A,#N/A,FALSE,"AGROINDL";#N/A,#N/A,FALSE,"OUTROS";#N/A,#N/A,FALSE,"REAL_ORCADO"}</definedName>
    <definedName name="wrn.imp_flx." hidden="1">{#N/A,#N/A,FALSE,"CONSOLID";#N/A,#N/A,FALSE,"CIMENTO";#N/A,#N/A,FALSE,"METALURGIA";#N/A,#N/A,FALSE,"PAPEL";#N/A,#N/A,FALSE,"QUÍMICA";#N/A,#N/A,FALSE,"AGROINDL";#N/A,#N/A,FALSE,"OUTROS";#N/A,#N/A,FALSE,"REAL_ORCADO"}</definedName>
    <definedName name="wrn.INFMES." localSheetId="9" hidden="1">{#N/A,#N/A,FALSE,"ENERGIA";#N/A,#N/A,FALSE,"PERDIDAS";#N/A,#N/A,FALSE,"CLIENTES";#N/A,#N/A,FALSE,"ESTADO";#N/A,#N/A,FALSE,"TECNICA"}</definedName>
    <definedName name="wrn.INFMES." localSheetId="3" hidden="1">{#N/A,#N/A,FALSE,"ENERGIA";#N/A,#N/A,FALSE,"PERDIDAS";#N/A,#N/A,FALSE,"CLIENTES";#N/A,#N/A,FALSE,"ESTADO";#N/A,#N/A,FALSE,"TECNICA"}</definedName>
    <definedName name="wrn.INFMES." localSheetId="8" hidden="1">{#N/A,#N/A,FALSE,"ENERGIA";#N/A,#N/A,FALSE,"PERDIDAS";#N/A,#N/A,FALSE,"CLIENTES";#N/A,#N/A,FALSE,"ESTADO";#N/A,#N/A,FALSE,"TECNICA"}</definedName>
    <definedName name="wrn.INFMES." hidden="1">{#N/A,#N/A,FALSE,"ENERGIA";#N/A,#N/A,FALSE,"PERDIDAS";#N/A,#N/A,FALSE,"CLIENTES";#N/A,#N/A,FALSE,"ESTADO";#N/A,#N/A,FALSE,"TECNICA"}</definedName>
    <definedName name="wrn.Inter._.Plant._.Transfers." localSheetId="9" hidden="1">{"Inter Plant Transfers",#N/A,FALSE,"Inter Plant Xfer"}</definedName>
    <definedName name="wrn.Inter._.Plant._.Transfers." localSheetId="3" hidden="1">{"Inter Plant Transfers",#N/A,FALSE,"Inter Plant Xfer"}</definedName>
    <definedName name="wrn.Inter._.Plant._.Transfers." localSheetId="8" hidden="1">{"Inter Plant Transfers",#N/A,FALSE,"Inter Plant Xfer"}</definedName>
    <definedName name="wrn.Inter._.Plant._.Transfers." hidden="1">{"Inter Plant Transfers",#N/A,FALSE,"Inter Plant Xfer"}</definedName>
    <definedName name="wrn.Inventories." localSheetId="9" hidden="1">{"Inventories",#N/A,FALSE,"Inventories"}</definedName>
    <definedName name="wrn.Inventories." localSheetId="3" hidden="1">{"Inventories",#N/A,FALSE,"Inventories"}</definedName>
    <definedName name="wrn.Inventories." localSheetId="8" hidden="1">{"Inventories",#N/A,FALSE,"Inventories"}</definedName>
    <definedName name="wrn.Inventories." hidden="1">{"Inventories",#N/A,FALSE,"Inventories"}</definedName>
    <definedName name="wrn.Inventory._.Change." localSheetId="9" hidden="1">{"Inventory Change",#N/A,FALSE,"Inventory Change"}</definedName>
    <definedName name="wrn.Inventory._.Change." localSheetId="3" hidden="1">{"Inventory Change",#N/A,FALSE,"Inventory Change"}</definedName>
    <definedName name="wrn.Inventory._.Change." localSheetId="8" hidden="1">{"Inventory Change",#N/A,FALSE,"Inventory Change"}</definedName>
    <definedName name="wrn.Inventory._.Change." hidden="1">{"Inventory Change",#N/A,FALSE,"Inventory Change"}</definedName>
    <definedName name="wrn.JUINTI._.IRENDA." localSheetId="9" hidden="1">{"Planil_IR",#N/A,FALSE,"BALJUN97";"Financeiras_Líquidas",#N/A,FALSE,"BALJUN97"}</definedName>
    <definedName name="wrn.JUINTI._.IRENDA." localSheetId="3" hidden="1">{"Planil_IR",#N/A,FALSE,"BALJUN97";"Financeiras_Líquidas",#N/A,FALSE,"BALJUN97"}</definedName>
    <definedName name="wrn.JUINTI._.IRENDA." localSheetId="8" hidden="1">{"Planil_IR",#N/A,FALSE,"BALJUN97";"Financeiras_Líquidas",#N/A,FALSE,"BALJUN97"}</definedName>
    <definedName name="wrn.JUINTI._.IRENDA." hidden="1">{"Planil_IR",#N/A,FALSE,"BALJUN97";"Financeiras_Líquidas",#N/A,FALSE,"BALJUN97"}</definedName>
    <definedName name="wrn.KPI." localSheetId="9" hidden="1">{"KPI",#N/A,FALSE,"KPI"}</definedName>
    <definedName name="wrn.KPI." localSheetId="3" hidden="1">{"KPI",#N/A,FALSE,"KPI"}</definedName>
    <definedName name="wrn.KPI." localSheetId="8" hidden="1">{"KPI",#N/A,FALSE,"KPI"}</definedName>
    <definedName name="wrn.KPI." hidden="1">{"KPI",#N/A,FALSE,"KPI"}</definedName>
    <definedName name="wrn.Labour." localSheetId="9" hidden="1">{"Labour &amp; Fringes - Current $",#N/A,FALSE,"Labour and Fringes";"Labour &amp; Fringes - Current Hours",#N/A,FALSE,"Labour and Fringes";"Labour &amp; Fringes - Current Rates",#N/A,FALSE,"Labour and Fringes";"Labour &amp; Fringes - Current Department",#N/A,FALSE,"Labour and Fringes";"Repair Materials &amp; Services - History",#N/A,FALSE,"Labour and Fringes"}</definedName>
    <definedName name="wrn.Labour." localSheetId="3" hidden="1">{"Labour &amp; Fringes - Current $",#N/A,FALSE,"Labour and Fringes";"Labour &amp; Fringes - Current Hours",#N/A,FALSE,"Labour and Fringes";"Labour &amp; Fringes - Current Rates",#N/A,FALSE,"Labour and Fringes";"Labour &amp; Fringes - Current Department",#N/A,FALSE,"Labour and Fringes";"Repair Materials &amp; Services - History",#N/A,FALSE,"Labour and Fringes"}</definedName>
    <definedName name="wrn.Labour." localSheetId="8" hidden="1">{"Labour &amp; Fringes - Current $",#N/A,FALSE,"Labour and Fringes";"Labour &amp; Fringes - Current Hours",#N/A,FALSE,"Labour and Fringes";"Labour &amp; Fringes - Current Rates",#N/A,FALSE,"Labour and Fringes";"Labour &amp; Fringes - Current Department",#N/A,FALSE,"Labour and Fringes";"Repair Materials &amp; Services - History",#N/A,FALSE,"Labour and Fringes"}</definedName>
    <definedName name="wrn.Labour." hidden="1">{"Labour &amp; Fringes - Current $",#N/A,FALSE,"Labour and Fringes";"Labour &amp; Fringes - Current Hours",#N/A,FALSE,"Labour and Fringes";"Labour &amp; Fringes - Current Rates",#N/A,FALSE,"Labour and Fringes";"Labour &amp; Fringes - Current Department",#N/A,FALSE,"Labour and Fringes";"Repair Materials &amp; Services - History",#N/A,FALSE,"Labour and Fringes"}</definedName>
    <definedName name="wrn.Maintenance." localSheetId="9" hidden="1">{"Repair Materials &amp; Services - Current",#N/A,FALSE,"Repair Mat";"Repair Materials &amp; Services - History",#N/A,FALSE,"Repair Mat"}</definedName>
    <definedName name="wrn.Maintenance." localSheetId="3" hidden="1">{"Repair Materials &amp; Services - Current",#N/A,FALSE,"Repair Mat";"Repair Materials &amp; Services - History",#N/A,FALSE,"Repair Mat"}</definedName>
    <definedName name="wrn.Maintenance." localSheetId="8" hidden="1">{"Repair Materials &amp; Services - Current",#N/A,FALSE,"Repair Mat";"Repair Materials &amp; Services - History",#N/A,FALSE,"Repair Mat"}</definedName>
    <definedName name="wrn.Maintenance." hidden="1">{"Repair Materials &amp; Services - Current",#N/A,FALSE,"Repair Mat";"Repair Materials &amp; Services - History",#N/A,FALSE,"Repair Mat"}</definedName>
    <definedName name="wrn.Materials._.Assumptions." localSheetId="9" hidden="1">{"Materials Assumptions",#N/A,FALSE,"Mat Assumptions"}</definedName>
    <definedName name="wrn.Materials._.Assumptions." localSheetId="3" hidden="1">{"Materials Assumptions",#N/A,FALSE,"Mat Assumptions"}</definedName>
    <definedName name="wrn.Materials._.Assumptions." localSheetId="8" hidden="1">{"Materials Assumptions",#N/A,FALSE,"Mat Assumptions"}</definedName>
    <definedName name="wrn.Materials._.Assumptions." hidden="1">{"Materials Assumptions",#N/A,FALSE,"Mat Assumptions"}</definedName>
    <definedName name="wrn.MDE." localSheetId="9" hidden="1">{"MDE",#N/A,FALSE,"S-MDE"}</definedName>
    <definedName name="wrn.MDE." localSheetId="3" hidden="1">{"MDE",#N/A,FALSE,"S-MDE"}</definedName>
    <definedName name="wrn.MDE." localSheetId="8" hidden="1">{"MDE",#N/A,FALSE,"S-MDE"}</definedName>
    <definedName name="wrn.MDE." hidden="1">{"MDE",#N/A,FALSE,"S-MDE"}</definedName>
    <definedName name="wrn.Mechanical." localSheetId="9" hidden="1">{#N/A,#N/A,FALSE,"Total Dept";#N/A,#N/A,FALSE,"General";#N/A,#N/A,FALSE,"Quarry";#N/A,#N/A,FALSE,"Kiln";#N/A,#N/A,FALSE,"Finish Grind";#N/A,#N/A,FALSE,"Shipping"}</definedName>
    <definedName name="wrn.Mechanical." localSheetId="3" hidden="1">{#N/A,#N/A,FALSE,"Total Dept";#N/A,#N/A,FALSE,"General";#N/A,#N/A,FALSE,"Quarry";#N/A,#N/A,FALSE,"Kiln";#N/A,#N/A,FALSE,"Finish Grind";#N/A,#N/A,FALSE,"Shipping"}</definedName>
    <definedName name="wrn.Mechanical." localSheetId="8" hidden="1">{#N/A,#N/A,FALSE,"Total Dept";#N/A,#N/A,FALSE,"General";#N/A,#N/A,FALSE,"Quarry";#N/A,#N/A,FALSE,"Kiln";#N/A,#N/A,FALSE,"Finish Grind";#N/A,#N/A,FALSE,"Shipping"}</definedName>
    <definedName name="wrn.Mechanical." hidden="1">{#N/A,#N/A,FALSE,"Total Dept";#N/A,#N/A,FALSE,"General";#N/A,#N/A,FALSE,"Quarry";#N/A,#N/A,FALSE,"Kiln";#N/A,#N/A,FALSE,"Finish Grind";#N/A,#N/A,FALSE,"Shipping"}</definedName>
    <definedName name="wrn.MENSUAL.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wrn.MENSUAL.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wrn.MENSUAL.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wrn.MENSUAL." hidden="1">{#N/A,#N/A,FALSE,"LLAVE";#N/A,#N/A,FALSE,"EERR";#N/A,#N/A,FALSE,"ESP";#N/A,#N/A,FALSE,"EOAF";#N/A,#N/A,FALSE,"CASH";#N/A,#N/A,FALSE,"FINANZAS";#N/A,#N/A,FALSE,"DEUDA";#N/A,#N/A,FALSE,"INVERSION";#N/A,#N/A,FALSE,"PERSONAL"}</definedName>
    <definedName name="wrn.Misc._.Income._.And._.Expense." localSheetId="9" hidden="1">{"Misc Income &amp; Expense",#N/A,FALSE,"Misc Income &amp; Exp"}</definedName>
    <definedName name="wrn.Misc._.Income._.And._.Expense." localSheetId="3" hidden="1">{"Misc Income &amp; Expense",#N/A,FALSE,"Misc Income &amp; Exp"}</definedName>
    <definedName name="wrn.Misc._.Income._.And._.Expense." localSheetId="8" hidden="1">{"Misc Income &amp; Expense",#N/A,FALSE,"Misc Income &amp; Exp"}</definedName>
    <definedName name="wrn.Misc._.Income._.And._.Expense." hidden="1">{"Misc Income &amp; Expense",#N/A,FALSE,"Misc Income &amp; Exp"}</definedName>
    <definedName name="wrn.Other._.Fixed." localSheetId="9" hidden="1">{"Other Fixed - Current",#N/A,FALSE,"Other Fixed";"Other Fixed - History",#N/A,FALSE,"Other Fixed"}</definedName>
    <definedName name="wrn.Other._.Fixed." localSheetId="3" hidden="1">{"Other Fixed - Current",#N/A,FALSE,"Other Fixed";"Other Fixed - History",#N/A,FALSE,"Other Fixed"}</definedName>
    <definedName name="wrn.Other._.Fixed." localSheetId="8" hidden="1">{"Other Fixed - Current",#N/A,FALSE,"Other Fixed";"Other Fixed - History",#N/A,FALSE,"Other Fixed"}</definedName>
    <definedName name="wrn.Other._.Fixed." hidden="1">{"Other Fixed - Current",#N/A,FALSE,"Other Fixed";"Other Fixed - History",#N/A,FALSE,"Other Fixed"}</definedName>
    <definedName name="wrn.Other._.Variable." localSheetId="9" hidden="1">{"Other Variable - Current",#N/A,FALSE,"Other Variable";"Other Variable - History",#N/A,FALSE,"Other Variable"}</definedName>
    <definedName name="wrn.Other._.Variable." localSheetId="3" hidden="1">{"Other Variable - Current",#N/A,FALSE,"Other Variable";"Other Variable - History",#N/A,FALSE,"Other Variable"}</definedName>
    <definedName name="wrn.Other._.Variable." localSheetId="8" hidden="1">{"Other Variable - Current",#N/A,FALSE,"Other Variable";"Other Variable - History",#N/A,FALSE,"Other Variable"}</definedName>
    <definedName name="wrn.Other._.Variable." hidden="1">{"Other Variable - Current",#N/A,FALSE,"Other Variable";"Other Variable - History",#N/A,FALSE,"Other Variable"}</definedName>
    <definedName name="wrn.Portuguese." localSheetId="9" hidden="1">{"Portuguese",#N/A,FALSE,"R00";"Portuguese",#N/A,FALSE,"R01";"Portuguese",#N/A,FALSE,"R01_1";"Portuguese",#N/A,FALSE,"R01_2";"Portuguese",#N/A,FALSE,"R01_2A";"Portuguese",#N/A,FALSE,"R01_3";"Portuguese",#N/A,FALSE,"R02";"Portuguese",#N/A,FALSE,"R03";"Portuguese",#N/A,FALSE,"R04";"Portuguese",#N/A,FALSE,"R05";"Portuguese",#N/A,FALSE,"R06_B";"Portuguese",#N/A,FALSE,"R07";"Portuguese",#N/A,FALSE,"R08";"Portuguese",#N/A,FALSE,"R09"}</definedName>
    <definedName name="wrn.Portuguese." localSheetId="3" hidden="1">{"Portuguese",#N/A,FALSE,"R00";"Portuguese",#N/A,FALSE,"R01";"Portuguese",#N/A,FALSE,"R01_1";"Portuguese",#N/A,FALSE,"R01_2";"Portuguese",#N/A,FALSE,"R01_2A";"Portuguese",#N/A,FALSE,"R01_3";"Portuguese",#N/A,FALSE,"R02";"Portuguese",#N/A,FALSE,"R03";"Portuguese",#N/A,FALSE,"R04";"Portuguese",#N/A,FALSE,"R05";"Portuguese",#N/A,FALSE,"R06_B";"Portuguese",#N/A,FALSE,"R07";"Portuguese",#N/A,FALSE,"R08";"Portuguese",#N/A,FALSE,"R09"}</definedName>
    <definedName name="wrn.Portuguese." localSheetId="8" hidden="1">{"Portuguese",#N/A,FALSE,"R00";"Portuguese",#N/A,FALSE,"R01";"Portuguese",#N/A,FALSE,"R01_1";"Portuguese",#N/A,FALSE,"R01_2";"Portuguese",#N/A,FALSE,"R01_2A";"Portuguese",#N/A,FALSE,"R01_3";"Portuguese",#N/A,FALSE,"R02";"Portuguese",#N/A,FALSE,"R03";"Portuguese",#N/A,FALSE,"R04";"Portuguese",#N/A,FALSE,"R05";"Portuguese",#N/A,FALSE,"R06_B";"Portuguese",#N/A,FALSE,"R07";"Portuguese",#N/A,FALSE,"R08";"Portuguese",#N/A,FALSE,"R09"}</definedName>
    <definedName name="wrn.Portuguese." hidden="1">{"Portuguese",#N/A,FALSE,"R00";"Portuguese",#N/A,FALSE,"R01";"Portuguese",#N/A,FALSE,"R01_1";"Portuguese",#N/A,FALSE,"R01_2";"Portuguese",#N/A,FALSE,"R01_2A";"Portuguese",#N/A,FALSE,"R01_3";"Portuguese",#N/A,FALSE,"R02";"Portuguese",#N/A,FALSE,"R03";"Portuguese",#N/A,FALSE,"R04";"Portuguese",#N/A,FALSE,"R05";"Portuguese",#N/A,FALSE,"R06_B";"Portuguese",#N/A,FALSE,"R07";"Portuguese",#N/A,FALSE,"R08";"Portuguese",#N/A,FALSE,"R09"}</definedName>
    <definedName name="wrn.Power." localSheetId="9" hidden="1">{"Power - Current",#N/A,FALSE,"Power";"Power - History",#N/A,FALSE,"Power"}</definedName>
    <definedName name="wrn.Power." localSheetId="3" hidden="1">{"Power - Current",#N/A,FALSE,"Power";"Power - History",#N/A,FALSE,"Power"}</definedName>
    <definedName name="wrn.Power." localSheetId="8" hidden="1">{"Power - Current",#N/A,FALSE,"Power";"Power - History",#N/A,FALSE,"Power"}</definedName>
    <definedName name="wrn.Power." hidden="1">{"Power - Current",#N/A,FALSE,"Power";"Power - History",#N/A,FALSE,"Power"}</definedName>
    <definedName name="wrn.print." localSheetId="9" hidden="1">{"content",#N/A,FALSE,"content";"conbs",#N/A,FALSE,"consobs";"bs",#N/A,FALSE,"historicBS";"is",#N/A,FALSE,"historicIS";"ratio",#N/A,FALSE,"ratios";"dcf",#N/A,FALSE,"DCF";"capm",#N/A,FALSE,"capm";"glcbs",#N/A,FALSE,"GLCBS";"glccsbs",#N/A,FALSE,"GLCCSBS";"glcis",#N/A,FALSE,"GLCIS";"glccsis",#N/A,FALSE,"GLCCSIS";"glcratio1",#N/A,FALSE,"GLC-ratios1";"glcratio2",#N/A,FALSE,"GLC-ratios2";"norm",#N/A,FALSE,"normalized";"glcap",#N/A,FALSE,"glcapproach";"trans",#N/A,FALSE,"Transactions";"sum",#N/A,FALSE,"summary";"control",#N/A,FALSE,"control";"market",#N/A,FALSE,"marketibility";"reg",#N/A,FALSE,"regression";#N/A,#N/A,FALSE,"DCF support"}</definedName>
    <definedName name="wrn.print." localSheetId="3" hidden="1">{"content",#N/A,FALSE,"content";"conbs",#N/A,FALSE,"consobs";"bs",#N/A,FALSE,"historicBS";"is",#N/A,FALSE,"historicIS";"ratio",#N/A,FALSE,"ratios";"dcf",#N/A,FALSE,"DCF";"capm",#N/A,FALSE,"capm";"glcbs",#N/A,FALSE,"GLCBS";"glccsbs",#N/A,FALSE,"GLCCSBS";"glcis",#N/A,FALSE,"GLCIS";"glccsis",#N/A,FALSE,"GLCCSIS";"glcratio1",#N/A,FALSE,"GLC-ratios1";"glcratio2",#N/A,FALSE,"GLC-ratios2";"norm",#N/A,FALSE,"normalized";"glcap",#N/A,FALSE,"glcapproach";"trans",#N/A,FALSE,"Transactions";"sum",#N/A,FALSE,"summary";"control",#N/A,FALSE,"control";"market",#N/A,FALSE,"marketibility";"reg",#N/A,FALSE,"regression";#N/A,#N/A,FALSE,"DCF support"}</definedName>
    <definedName name="wrn.print." localSheetId="8" hidden="1">{"content",#N/A,FALSE,"content";"conbs",#N/A,FALSE,"consobs";"bs",#N/A,FALSE,"historicBS";"is",#N/A,FALSE,"historicIS";"ratio",#N/A,FALSE,"ratios";"dcf",#N/A,FALSE,"DCF";"capm",#N/A,FALSE,"capm";"glcbs",#N/A,FALSE,"GLCBS";"glccsbs",#N/A,FALSE,"GLCCSBS";"glcis",#N/A,FALSE,"GLCIS";"glccsis",#N/A,FALSE,"GLCCSIS";"glcratio1",#N/A,FALSE,"GLC-ratios1";"glcratio2",#N/A,FALSE,"GLC-ratios2";"norm",#N/A,FALSE,"normalized";"glcap",#N/A,FALSE,"glcapproach";"trans",#N/A,FALSE,"Transactions";"sum",#N/A,FALSE,"summary";"control",#N/A,FALSE,"control";"market",#N/A,FALSE,"marketibility";"reg",#N/A,FALSE,"regression";#N/A,#N/A,FALSE,"DCF support"}</definedName>
    <definedName name="wrn.print." hidden="1">{"content",#N/A,FALSE,"content";"conbs",#N/A,FALSE,"consobs";"bs",#N/A,FALSE,"historicBS";"is",#N/A,FALSE,"historicIS";"ratio",#N/A,FALSE,"ratios";"dcf",#N/A,FALSE,"DCF";"capm",#N/A,FALSE,"capm";"glcbs",#N/A,FALSE,"GLCBS";"glccsbs",#N/A,FALSE,"GLCCSBS";"glcis",#N/A,FALSE,"GLCIS";"glccsis",#N/A,FALSE,"GLCCSIS";"glcratio1",#N/A,FALSE,"GLC-ratios1";"glcratio2",#N/A,FALSE,"GLC-ratios2";"norm",#N/A,FALSE,"normalized";"glcap",#N/A,FALSE,"glcapproach";"trans",#N/A,FALSE,"Transactions";"sum",#N/A,FALSE,"summary";"control",#N/A,FALSE,"control";"market",#N/A,FALSE,"marketibility";"reg",#N/A,FALSE,"regression";#N/A,#N/A,FALSE,"DCF support"}</definedName>
    <definedName name="wrn.Print._.All." localSheetId="9" hidden="1">{#N/A,#N/A,FALSE,"MAY96 2260";#N/A,#N/A,FALSE,"system reclass";#N/A,#N/A,FALSE,"Items with no project number"}</definedName>
    <definedName name="wrn.Print._.All." localSheetId="3" hidden="1">{#N/A,#N/A,FALSE,"MAY96 2260";#N/A,#N/A,FALSE,"system reclass";#N/A,#N/A,FALSE,"Items with no project number"}</definedName>
    <definedName name="wrn.Print._.All." localSheetId="8" hidden="1">{#N/A,#N/A,FALSE,"MAY96 2260";#N/A,#N/A,FALSE,"system reclass";#N/A,#N/A,FALSE,"Items with no project number"}</definedName>
    <definedName name="wrn.Print._.All." hidden="1">{#N/A,#N/A,FALSE,"MAY96 2260";#N/A,#N/A,FALSE,"system reclass";#N/A,#N/A,FALSE,"Items with no project number"}</definedName>
    <definedName name="wrn.Process._.Fuel." localSheetId="9" hidden="1">{"Process Fuel - Current",#N/A,FALSE,"Process Fuel";"Process Fuel - History",#N/A,FALSE,"Process Fuel"}</definedName>
    <definedName name="wrn.Process._.Fuel." localSheetId="3" hidden="1">{"Process Fuel - Current",#N/A,FALSE,"Process Fuel";"Process Fuel - History",#N/A,FALSE,"Process Fuel"}</definedName>
    <definedName name="wrn.Process._.Fuel." localSheetId="8" hidden="1">{"Process Fuel - Current",#N/A,FALSE,"Process Fuel";"Process Fuel - History",#N/A,FALSE,"Process Fuel"}</definedName>
    <definedName name="wrn.Process._.Fuel." hidden="1">{"Process Fuel - Current",#N/A,FALSE,"Process Fuel";"Process Fuel - History",#N/A,FALSE,"Process Fuel"}</definedName>
    <definedName name="wrn.Production._.Activity." localSheetId="9" hidden="1">{"Production Activity",#N/A,FALSE,"Production Activity"}</definedName>
    <definedName name="wrn.Production._.Activity." localSheetId="3" hidden="1">{"Production Activity",#N/A,FALSE,"Production Activity"}</definedName>
    <definedName name="wrn.Production._.Activity." localSheetId="8" hidden="1">{"Production Activity",#N/A,FALSE,"Production Activity"}</definedName>
    <definedName name="wrn.Production._.Activity." hidden="1">{"Production Activity",#N/A,FALSE,"Production Activity"}</definedName>
    <definedName name="wrn.Production._.Quantities." localSheetId="9" hidden="1">{"Production Quantities",#N/A,FALSE,"Production Page"}</definedName>
    <definedName name="wrn.Production._.Quantities." localSheetId="3" hidden="1">{"Production Quantities",#N/A,FALSE,"Production Page"}</definedName>
    <definedName name="wrn.Production._.Quantities." localSheetId="8" hidden="1">{"Production Quantities",#N/A,FALSE,"Production Page"}</definedName>
    <definedName name="wrn.Production._.Quantities." hidden="1">{"Production Quantities",#N/A,FALSE,"Production Page"}</definedName>
    <definedName name="wrn.Purchased._.Materials." localSheetId="9" hidden="1">{"Purchased Materials - Current",#N/A,FALSE,"Purchased Material";"Purchased Materials - History",#N/A,FALSE,"Purchased Material"}</definedName>
    <definedName name="wrn.Purchased._.Materials." localSheetId="3" hidden="1">{"Purchased Materials - Current",#N/A,FALSE,"Purchased Material";"Purchased Materials - History",#N/A,FALSE,"Purchased Material"}</definedName>
    <definedName name="wrn.Purchased._.Materials." localSheetId="8" hidden="1">{"Purchased Materials - Current",#N/A,FALSE,"Purchased Material";"Purchased Materials - History",#N/A,FALSE,"Purchased Material"}</definedName>
    <definedName name="wrn.Purchased._.Materials." hidden="1">{"Purchased Materials - Current",#N/A,FALSE,"Purchased Material";"Purchased Materials - History",#N/A,FALSE,"Purchased Material"}</definedName>
    <definedName name="wrn.RELATORIO." localSheetId="9" hidden="1">{#N/A,#N/A,FALSE,"CONTROLE";#N/A,#N/A,FALSE,"CONTROLE"}</definedName>
    <definedName name="wrn.RELATORIO." localSheetId="3" hidden="1">{#N/A,#N/A,FALSE,"CONTROLE";#N/A,#N/A,FALSE,"CONTROLE"}</definedName>
    <definedName name="wrn.RELATORIO." localSheetId="8" hidden="1">{#N/A,#N/A,FALSE,"CONTROLE";#N/A,#N/A,FALSE,"CONTROLE"}</definedName>
    <definedName name="wrn.RELATORIO." hidden="1">{#N/A,#N/A,FALSE,"CONTROLE";#N/A,#N/A,FALSE,"CONTROLE"}</definedName>
    <definedName name="wrn.RESUMOS." localSheetId="9" hidden="1">{#N/A,#N/A,FALSE,"C_RESU";#N/A,#N/A,FALSE,"RES_HHOLD";#N/A,#N/A,FALSE,"C_EXP";#N/A,#N/A,FALSE,"RES_COMM";#N/A,#N/A,FALSE,"RES_OUTD"}</definedName>
    <definedName name="wrn.RESUMOS." localSheetId="3" hidden="1">{#N/A,#N/A,FALSE,"C_RESU";#N/A,#N/A,FALSE,"RES_HHOLD";#N/A,#N/A,FALSE,"C_EXP";#N/A,#N/A,FALSE,"RES_COMM";#N/A,#N/A,FALSE,"RES_OUTD"}</definedName>
    <definedName name="wrn.RESUMOS." localSheetId="8" hidden="1">{#N/A,#N/A,FALSE,"C_RESU";#N/A,#N/A,FALSE,"RES_HHOLD";#N/A,#N/A,FALSE,"C_EXP";#N/A,#N/A,FALSE,"RES_COMM";#N/A,#N/A,FALSE,"RES_OUTD"}</definedName>
    <definedName name="wrn.RESUMOS." hidden="1">{#N/A,#N/A,FALSE,"C_RESU";#N/A,#N/A,FALSE,"RES_HHOLD";#N/A,#N/A,FALSE,"C_EXP";#N/A,#N/A,FALSE,"RES_COMM";#N/A,#N/A,FALSE,"RES_OUTD"}</definedName>
    <definedName name="wrn.Supplimentary." localSheetId="9" hidden="1">{#N/A,#N/A,TRUE,"Sales Performance";#N/A,#N/A,TRUE,"Inventories";#N/A,#N/A,TRUE,"Accounts Receivable";#N/A,#N/A,TRUE,"Past Due Analysis";#N/A,#N/A,TRUE,"Cash"}</definedName>
    <definedName name="wrn.Supplimentary." localSheetId="3" hidden="1">{#N/A,#N/A,TRUE,"Sales Performance";#N/A,#N/A,TRUE,"Inventories";#N/A,#N/A,TRUE,"Accounts Receivable";#N/A,#N/A,TRUE,"Past Due Analysis";#N/A,#N/A,TRUE,"Cash"}</definedName>
    <definedName name="wrn.Supplimentary." localSheetId="8" hidden="1">{#N/A,#N/A,TRUE,"Sales Performance";#N/A,#N/A,TRUE,"Inventories";#N/A,#N/A,TRUE,"Accounts Receivable";#N/A,#N/A,TRUE,"Past Due Analysis";#N/A,#N/A,TRUE,"Cash"}</definedName>
    <definedName name="wrn.Supplimentary." hidden="1">{#N/A,#N/A,TRUE,"Sales Performance";#N/A,#N/A,TRUE,"Inventories";#N/A,#N/A,TRUE,"Accounts Receivable";#N/A,#N/A,TRUE,"Past Due Analysis";#N/A,#N/A,TRUE,"Cash"}</definedName>
    <definedName name="wrn.Tarifas." localSheetId="9" hidden="1">{"vista1",#N/A,FALSE,"Tarifas_Teoricas_May_97";"vista2",#N/A,FALSE,"Tarifas_Teoricas_May_97";"vista1",#N/A,FALSE,"Tarifas_Barra_May_97";"vista2",#N/A,FALSE,"Tarifas_Barra_May_97"}</definedName>
    <definedName name="wrn.Tarifas." localSheetId="3" hidden="1">{"vista1",#N/A,FALSE,"Tarifas_Teoricas_May_97";"vista2",#N/A,FALSE,"Tarifas_Teoricas_May_97";"vista1",#N/A,FALSE,"Tarifas_Barra_May_97";"vista2",#N/A,FALSE,"Tarifas_Barra_May_97"}</definedName>
    <definedName name="wrn.Tarifas." localSheetId="8" hidden="1">{"vista1",#N/A,FALSE,"Tarifas_Teoricas_May_97";"vista2",#N/A,FALSE,"Tarifas_Teoricas_May_97";"vista1",#N/A,FALSE,"Tarifas_Barra_May_97";"vista2",#N/A,FALSE,"Tarifas_Barra_May_97"}</definedName>
    <definedName name="wrn.Tarifas." hidden="1">{"vista1",#N/A,FALSE,"Tarifas_Teoricas_May_97";"vista2",#N/A,FALSE,"Tarifas_Teoricas_May_97";"vista1",#N/A,FALSE,"Tarifas_Barra_May_97";"vista2",#N/A,FALSE,"Tarifas_Barra_May_97"}</definedName>
    <definedName name="wrn.TODAS." localSheetId="9" hidden="1">{#N/A,#N/A,FALSE,"C_RESU";#N/A,#N/A,FALSE,"RES_HHOLD";#N/A,#N/A,FALSE,"Hh_Vdasmi";#N/A,#N/A,FALSE,"Hh_Markt";#N/A,#N/A,FALSE,"Hh_Asscom";#N/A,#N/A,FALSE,"Hh_Consorc";#N/A,#N/A,FALSE,"Hh_Disc";#N/A,#N/A,FALSE,"Hh_Linhaprod";#N/A,#N/A,FALSE,"C_EXP";#N/A,#N/A,FALSE,"RES_COMM";#N/A,#N/A,FALSE,"Co_Vda_Lwa";#N/A,#N/A,FALSE,"Co_Vda_Lf";#N/A,#N/A,FALSE,"Co_Vda_Lce";#N/A,#N/A,FALSE,"Co_Adm_sp";#N/A,#N/A,FALSE,"Co_Adm_cic";#N/A,#N/A,FALSE,"Co_Linhaprod";#N/A,#N/A,FALSE,"RES_OUTD";#N/A,#N/A,FALSE,"OU_Vdas";#N/A,#N/A,FALSE,"OU_Markt";#N/A,#N/A,FALSE,"OU_Admin";#N/A,#N/A,FALSE,"OU_Admfguar";#N/A,#N/A,FALSE,"OU_Linhaprod"}</definedName>
    <definedName name="wrn.TODAS." localSheetId="3" hidden="1">{#N/A,#N/A,FALSE,"C_RESU";#N/A,#N/A,FALSE,"RES_HHOLD";#N/A,#N/A,FALSE,"Hh_Vdasmi";#N/A,#N/A,FALSE,"Hh_Markt";#N/A,#N/A,FALSE,"Hh_Asscom";#N/A,#N/A,FALSE,"Hh_Consorc";#N/A,#N/A,FALSE,"Hh_Disc";#N/A,#N/A,FALSE,"Hh_Linhaprod";#N/A,#N/A,FALSE,"C_EXP";#N/A,#N/A,FALSE,"RES_COMM";#N/A,#N/A,FALSE,"Co_Vda_Lwa";#N/A,#N/A,FALSE,"Co_Vda_Lf";#N/A,#N/A,FALSE,"Co_Vda_Lce";#N/A,#N/A,FALSE,"Co_Adm_sp";#N/A,#N/A,FALSE,"Co_Adm_cic";#N/A,#N/A,FALSE,"Co_Linhaprod";#N/A,#N/A,FALSE,"RES_OUTD";#N/A,#N/A,FALSE,"OU_Vdas";#N/A,#N/A,FALSE,"OU_Markt";#N/A,#N/A,FALSE,"OU_Admin";#N/A,#N/A,FALSE,"OU_Admfguar";#N/A,#N/A,FALSE,"OU_Linhaprod"}</definedName>
    <definedName name="wrn.TODAS." localSheetId="8" hidden="1">{#N/A,#N/A,FALSE,"C_RESU";#N/A,#N/A,FALSE,"RES_HHOLD";#N/A,#N/A,FALSE,"Hh_Vdasmi";#N/A,#N/A,FALSE,"Hh_Markt";#N/A,#N/A,FALSE,"Hh_Asscom";#N/A,#N/A,FALSE,"Hh_Consorc";#N/A,#N/A,FALSE,"Hh_Disc";#N/A,#N/A,FALSE,"Hh_Linhaprod";#N/A,#N/A,FALSE,"C_EXP";#N/A,#N/A,FALSE,"RES_COMM";#N/A,#N/A,FALSE,"Co_Vda_Lwa";#N/A,#N/A,FALSE,"Co_Vda_Lf";#N/A,#N/A,FALSE,"Co_Vda_Lce";#N/A,#N/A,FALSE,"Co_Adm_sp";#N/A,#N/A,FALSE,"Co_Adm_cic";#N/A,#N/A,FALSE,"Co_Linhaprod";#N/A,#N/A,FALSE,"RES_OUTD";#N/A,#N/A,FALSE,"OU_Vdas";#N/A,#N/A,FALSE,"OU_Markt";#N/A,#N/A,FALSE,"OU_Admin";#N/A,#N/A,FALSE,"OU_Admfguar";#N/A,#N/A,FALSE,"OU_Linhaprod"}</definedName>
    <definedName name="wrn.TODAS." hidden="1">{#N/A,#N/A,FALSE,"C_RESU";#N/A,#N/A,FALSE,"RES_HHOLD";#N/A,#N/A,FALSE,"Hh_Vdasmi";#N/A,#N/A,FALSE,"Hh_Markt";#N/A,#N/A,FALSE,"Hh_Asscom";#N/A,#N/A,FALSE,"Hh_Consorc";#N/A,#N/A,FALSE,"Hh_Disc";#N/A,#N/A,FALSE,"Hh_Linhaprod";#N/A,#N/A,FALSE,"C_EXP";#N/A,#N/A,FALSE,"RES_COMM";#N/A,#N/A,FALSE,"Co_Vda_Lwa";#N/A,#N/A,FALSE,"Co_Vda_Lf";#N/A,#N/A,FALSE,"Co_Vda_Lce";#N/A,#N/A,FALSE,"Co_Adm_sp";#N/A,#N/A,FALSE,"Co_Adm_cic";#N/A,#N/A,FALSE,"Co_Linhaprod";#N/A,#N/A,FALSE,"RES_OUTD";#N/A,#N/A,FALSE,"OU_Vdas";#N/A,#N/A,FALSE,"OU_Markt";#N/A,#N/A,FALSE,"OU_Admin";#N/A,#N/A,FALSE,"OU_Admfguar";#N/A,#N/A,FALSE,"OU_Linhaprod"}</definedName>
    <definedName name="wrn.Todo." localSheetId="9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wrn.Todo." localSheetId="3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wrn.Todo." localSheetId="8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wrn.Todo.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wrn.TODOS." localSheetId="9" hidden="1">{#N/A,#N/A,FALSE,"GRAF.";"USGV",#N/A,FALSE,"S-USGV";"MDE",#N/A,FALSE,"S-MDE";"BELGO",#N/A,FALSE,"S-BELGO";#N/A,#N/A,FALSE,"CAPA"}</definedName>
    <definedName name="wrn.TODOS." localSheetId="3" hidden="1">{#N/A,#N/A,FALSE,"GRAF.";"USGV",#N/A,FALSE,"S-USGV";"MDE",#N/A,FALSE,"S-MDE";"BELGO",#N/A,FALSE,"S-BELGO";#N/A,#N/A,FALSE,"CAPA"}</definedName>
    <definedName name="wrn.TODOS." localSheetId="8" hidden="1">{#N/A,#N/A,FALSE,"GRAF.";"USGV",#N/A,FALSE,"S-USGV";"MDE",#N/A,FALSE,"S-MDE";"BELGO",#N/A,FALSE,"S-BELGO";#N/A,#N/A,FALSE,"CAPA"}</definedName>
    <definedName name="wrn.TODOS." hidden="1">{#N/A,#N/A,FALSE,"GRAF.";"USGV",#N/A,FALSE,"S-USGV";"MDE",#N/A,FALSE,"S-MDE";"BELGO",#N/A,FALSE,"S-BELGO";#N/A,#N/A,FALSE,"CAPA"}</definedName>
    <definedName name="wrn.TODOS._.2." localSheetId="9" hidden="1">{#N/A,#N/A,FALSE,"S-USGV";#N/A,#N/A,FALSE,"S-MDE";#N/A,#N/A,FALSE,"S-BELGO";#N/A,#N/A,FALSE,"CAPA"}</definedName>
    <definedName name="wrn.TODOS._.2." localSheetId="3" hidden="1">{#N/A,#N/A,FALSE,"S-USGV";#N/A,#N/A,FALSE,"S-MDE";#N/A,#N/A,FALSE,"S-BELGO";#N/A,#N/A,FALSE,"CAPA"}</definedName>
    <definedName name="wrn.TODOS._.2." localSheetId="8" hidden="1">{#N/A,#N/A,FALSE,"S-USGV";#N/A,#N/A,FALSE,"S-MDE";#N/A,#N/A,FALSE,"S-BELGO";#N/A,#N/A,FALSE,"CAPA"}</definedName>
    <definedName name="wrn.TODOS._.2." hidden="1">{#N/A,#N/A,FALSE,"S-USGV";#N/A,#N/A,FALSE,"S-MDE";#N/A,#N/A,FALSE,"S-BELGO";#N/A,#N/A,FALSE,"CAPA"}</definedName>
    <definedName name="wrn.TUDO." localSheetId="9" hidden="1">{"ATI",#N/A,TRUE,"BALabr97";"PAS",#N/A,TRUE,"BALabr97";"REC",#N/A,TRUE,"BALabr97"}</definedName>
    <definedName name="wrn.TUDO." localSheetId="3" hidden="1">{"ATI",#N/A,TRUE,"BALabr97";"PAS",#N/A,TRUE,"BALabr97";"REC",#N/A,TRUE,"BALabr97"}</definedName>
    <definedName name="wrn.TUDO." localSheetId="8" hidden="1">{"ATI",#N/A,TRUE,"BALabr97";"PAS",#N/A,TRUE,"BALabr97";"REC",#N/A,TRUE,"BALabr97"}</definedName>
    <definedName name="wrn.TUDO." hidden="1">{"ATI",#N/A,TRUE,"BALabr97";"PAS",#N/A,TRUE,"BALabr97";"REC",#N/A,TRUE,"BALabr97"}</definedName>
    <definedName name="wrn.USGV." localSheetId="9" hidden="1">{"USGV",#N/A,FALSE,"S-USGV"}</definedName>
    <definedName name="wrn.USGV." localSheetId="3" hidden="1">{"USGV",#N/A,FALSE,"S-USGV"}</definedName>
    <definedName name="wrn.USGV." localSheetId="8" hidden="1">{"USGV",#N/A,FALSE,"S-USGV"}</definedName>
    <definedName name="wrn.USGV." hidden="1">{"USGV",#N/A,FALSE,"S-USGV"}</definedName>
    <definedName name="wrn.Volumes._.and._.Nets." localSheetId="9" hidden="1">{"Volumes &amp; Nets Current",#N/A,FALSE,"Volumes &amp; Nets";"Volumes &amp; Nets - Freight &amp; History",#N/A,FALSE,"Volumes &amp; Nets"}</definedName>
    <definedName name="wrn.Volumes._.and._.Nets." localSheetId="3" hidden="1">{"Volumes &amp; Nets Current",#N/A,FALSE,"Volumes &amp; Nets";"Volumes &amp; Nets - Freight &amp; History",#N/A,FALSE,"Volumes &amp; Nets"}</definedName>
    <definedName name="wrn.Volumes._.and._.Nets." localSheetId="8" hidden="1">{"Volumes &amp; Nets Current",#N/A,FALSE,"Volumes &amp; Nets";"Volumes &amp; Nets - Freight &amp; History",#N/A,FALSE,"Volumes &amp; Nets"}</definedName>
    <definedName name="wrn.Volumes._.and._.Nets." hidden="1">{"Volumes &amp; Nets Current",#N/A,FALSE,"Volumes &amp; Nets";"Volumes &amp; Nets - Freight &amp; History",#N/A,FALSE,"Volumes &amp; Nets"}</definedName>
    <definedName name="wrn.WORK._.PAPER." localSheetId="9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localSheetId="3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localSheetId="8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.99." localSheetId="9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localSheetId="3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localSheetId="8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Z.._.Convenios.._.Sin._.Cifras." localSheetId="9" hidden="1">{"Convenio Publicar",#N/A,FALSE,"Publicar";"Convenio",#N/A,FALSE,"Tel. Pub.";"Convenio",#N/A,FALSE,"Red Inteligente";"Convenio",#N/A,FALSE,"Fibraoptica";"Convenio 1",#N/A,FALSE,"Impsat";"Convenio 2",#N/A,FALSE,"Impsat";"Convenio",#N/A,FALSE,"Colomsat";"Convenio 1",#N/A,FALSE,"Colvatel";"Convenio 2",#N/A,FALSE,"Colvatel";"Convenio 3",#N/A,FALSE,"Colvatel"}</definedName>
    <definedName name="wrn.Z.._.Convenios.._.Sin._.Cifras." localSheetId="3" hidden="1">{"Convenio Publicar",#N/A,FALSE,"Publicar";"Convenio",#N/A,FALSE,"Tel. Pub.";"Convenio",#N/A,FALSE,"Red Inteligente";"Convenio",#N/A,FALSE,"Fibraoptica";"Convenio 1",#N/A,FALSE,"Impsat";"Convenio 2",#N/A,FALSE,"Impsat";"Convenio",#N/A,FALSE,"Colomsat";"Convenio 1",#N/A,FALSE,"Colvatel";"Convenio 2",#N/A,FALSE,"Colvatel";"Convenio 3",#N/A,FALSE,"Colvatel"}</definedName>
    <definedName name="wrn.Z.._.Convenios.._.Sin._.Cifras." localSheetId="8" hidden="1">{"Convenio Publicar",#N/A,FALSE,"Publicar";"Convenio",#N/A,FALSE,"Tel. Pub.";"Convenio",#N/A,FALSE,"Red Inteligente";"Convenio",#N/A,FALSE,"Fibraoptica";"Convenio 1",#N/A,FALSE,"Impsat";"Convenio 2",#N/A,FALSE,"Impsat";"Convenio",#N/A,FALSE,"Colomsat";"Convenio 1",#N/A,FALSE,"Colvatel";"Convenio 2",#N/A,FALSE,"Colvatel";"Convenio 3",#N/A,FALSE,"Colvatel"}</definedName>
    <definedName name="wrn.Z.._.Convenios.._.Sin._.Cifras." hidden="1">{"Convenio Publicar",#N/A,FALSE,"Publicar";"Convenio",#N/A,FALSE,"Tel. Pub.";"Convenio",#N/A,FALSE,"Red Inteligente";"Convenio",#N/A,FALSE,"Fibraoptica";"Convenio 1",#N/A,FALSE,"Impsat";"Convenio 2",#N/A,FALSE,"Impsat";"Convenio",#N/A,FALSE,"Colomsat";"Convenio 1",#N/A,FALSE,"Colvatel";"Convenio 2",#N/A,FALSE,"Colvatel";"Convenio 3",#N/A,FALSE,"Colvatel"}</definedName>
    <definedName name="wrn.Z.._.Todo." localSheetId="9" hidden="1">{"Supuestos 1",#N/A,FALSE,"Supuestos";"Supuestos 2",#N/A,FALSE,"Supuestos";"Macroeconomico 2",#N/A,FALSE,"Macroeconomico";"Mercado ETB 1",#N/A,FALSE,"Lineas, Abonadas, Multi";"L.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Multi";"L. facturadas. 1",#N/A,FALSE,"Lineas Facturadas";"Crecimiento año a año. 2",#N/A,FALSE,"Lineas Facturadas";"Por. recp. total. 3",#N/A,FALSE,"Lineas Facturadas";"Valor par Domic. 1",#N/A,FALSE,"Tarifas";"Crecimiento año a año. 2",#N/A,FALSE,"Tarifas";"Traif. prom. de LD.. 3",#N/A,FALSE,"Tarifas";"Multi. Impulsos. 1",#N/A,FALSE,"Multimedicion";"Crecimiento año a año. 2",#N/A,FALSE,"Multimedicion";"Por. resp. total. 3",#N/A,FALSE,"Multimedicion";"Ind. Vista de llamadas. 1",#N/A,FALSE,"Volumen de Llamadas";"Ind. Vol de llamadas. 2",#N/A,FALSE,"Volumen de Llamadas";"Factor de CAmbio en Multi. 3",#N/A,FALSE,"Volumen de Llamadas";"Factor de cambio en Multi. 4",#N/A,FALSE,"Volumen de Llamadas";"Convenio",#N/A,FALSE,"Tel. Pub.";"Inversiones LP 1",#N/A,FALSE,"Inversiones Largo Plazo";"Inversiones LP2",#N/A,FALSE,"Inversiones Largo Plazo";"Convenio Publicar",#N/A,FALSE,"Publicar";"Convenio",#N/A,FALSE,"Red Inteligente";"Convenio",#N/A,FALSE,"Fibraoptica";"Convenio 1",#N/A,FALSE,"Impsat";"Convenio 2",#N/A,FALSE,"Impsat";"Convenio",#N/A,FALSE,"Colomsat";"Convenio 1",#N/A,FALSE,"Colvatel";"Convenio 2",#N/A,FALSE,"Colvatel";"Convenio 3",#N/A,FALSE,"Colvatel";"Ingresos 1",#N/A,FALSE,"Ingresos-Resumen";"Ingresos 2",#N/A,FALSE,"Ingresos-Resumen";"Ingresos 3",#N/A,FALSE,"Ingresos-Resumen";"Supuestos Balances 1",#N/A,FALSE,"Supuestos Balance";"Supuestos Balances 2",#N/A,FALSE,"Supuestos Balance";"Supuestos Balances 3",#N/A,FALSE,"Supuestos Balance";"Supuestos balances 4",#N/A,FALSE,"Supuestos Balance";"Estados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Financieros";"T. de descuento",#N/A,FALSE,"Tasa de Descuento";"Valorizacion",#N/A,FALSE,"Valoracion"}</definedName>
    <definedName name="wrn.Z.._.Todo." localSheetId="3" hidden="1">{"Supuestos 1",#N/A,FALSE,"Supuestos";"Supuestos 2",#N/A,FALSE,"Supuestos";"Macroeconomico 2",#N/A,FALSE,"Macroeconomico";"Mercado ETB 1",#N/A,FALSE,"Lineas, Abonadas, Multi";"L.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Multi";"L. facturadas. 1",#N/A,FALSE,"Lineas Facturadas";"Crecimiento año a año. 2",#N/A,FALSE,"Lineas Facturadas";"Por. recp. total. 3",#N/A,FALSE,"Lineas Facturadas";"Valor par Domic. 1",#N/A,FALSE,"Tarifas";"Crecimiento año a año. 2",#N/A,FALSE,"Tarifas";"Traif. prom. de LD.. 3",#N/A,FALSE,"Tarifas";"Multi. Impulsos. 1",#N/A,FALSE,"Multimedicion";"Crecimiento año a año. 2",#N/A,FALSE,"Multimedicion";"Por. resp. total. 3",#N/A,FALSE,"Multimedicion";"Ind. Vista de llamadas. 1",#N/A,FALSE,"Volumen de Llamadas";"Ind. Vol de llamadas. 2",#N/A,FALSE,"Volumen de Llamadas";"Factor de CAmbio en Multi. 3",#N/A,FALSE,"Volumen de Llamadas";"Factor de cambio en Multi. 4",#N/A,FALSE,"Volumen de Llamadas";"Convenio",#N/A,FALSE,"Tel. Pub.";"Inversiones LP 1",#N/A,FALSE,"Inversiones Largo Plazo";"Inversiones LP2",#N/A,FALSE,"Inversiones Largo Plazo";"Convenio Publicar",#N/A,FALSE,"Publicar";"Convenio",#N/A,FALSE,"Red Inteligente";"Convenio",#N/A,FALSE,"Fibraoptica";"Convenio 1",#N/A,FALSE,"Impsat";"Convenio 2",#N/A,FALSE,"Impsat";"Convenio",#N/A,FALSE,"Colomsat";"Convenio 1",#N/A,FALSE,"Colvatel";"Convenio 2",#N/A,FALSE,"Colvatel";"Convenio 3",#N/A,FALSE,"Colvatel";"Ingresos 1",#N/A,FALSE,"Ingresos-Resumen";"Ingresos 2",#N/A,FALSE,"Ingresos-Resumen";"Ingresos 3",#N/A,FALSE,"Ingresos-Resumen";"Supuestos Balances 1",#N/A,FALSE,"Supuestos Balance";"Supuestos Balances 2",#N/A,FALSE,"Supuestos Balance";"Supuestos Balances 3",#N/A,FALSE,"Supuestos Balance";"Supuestos balances 4",#N/A,FALSE,"Supuestos Balance";"Estados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Financieros";"T. de descuento",#N/A,FALSE,"Tasa de Descuento";"Valorizacion",#N/A,FALSE,"Valoracion"}</definedName>
    <definedName name="wrn.Z.._.Todo." localSheetId="8" hidden="1">{"Supuestos 1",#N/A,FALSE,"Supuestos";"Supuestos 2",#N/A,FALSE,"Supuestos";"Macroeconomico 2",#N/A,FALSE,"Macroeconomico";"Mercado ETB 1",#N/A,FALSE,"Lineas, Abonadas, Multi";"L.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Multi";"L. facturadas. 1",#N/A,FALSE,"Lineas Facturadas";"Crecimiento año a año. 2",#N/A,FALSE,"Lineas Facturadas";"Por. recp. total. 3",#N/A,FALSE,"Lineas Facturadas";"Valor par Domic. 1",#N/A,FALSE,"Tarifas";"Crecimiento año a año. 2",#N/A,FALSE,"Tarifas";"Traif. prom. de LD.. 3",#N/A,FALSE,"Tarifas";"Multi. Impulsos. 1",#N/A,FALSE,"Multimedicion";"Crecimiento año a año. 2",#N/A,FALSE,"Multimedicion";"Por. resp. total. 3",#N/A,FALSE,"Multimedicion";"Ind. Vista de llamadas. 1",#N/A,FALSE,"Volumen de Llamadas";"Ind. Vol de llamadas. 2",#N/A,FALSE,"Volumen de Llamadas";"Factor de CAmbio en Multi. 3",#N/A,FALSE,"Volumen de Llamadas";"Factor de cambio en Multi. 4",#N/A,FALSE,"Volumen de Llamadas";"Convenio",#N/A,FALSE,"Tel. Pub.";"Inversiones LP 1",#N/A,FALSE,"Inversiones Largo Plazo";"Inversiones LP2",#N/A,FALSE,"Inversiones Largo Plazo";"Convenio Publicar",#N/A,FALSE,"Publicar";"Convenio",#N/A,FALSE,"Red Inteligente";"Convenio",#N/A,FALSE,"Fibraoptica";"Convenio 1",#N/A,FALSE,"Impsat";"Convenio 2",#N/A,FALSE,"Impsat";"Convenio",#N/A,FALSE,"Colomsat";"Convenio 1",#N/A,FALSE,"Colvatel";"Convenio 2",#N/A,FALSE,"Colvatel";"Convenio 3",#N/A,FALSE,"Colvatel";"Ingresos 1",#N/A,FALSE,"Ingresos-Resumen";"Ingresos 2",#N/A,FALSE,"Ingresos-Resumen";"Ingresos 3",#N/A,FALSE,"Ingresos-Resumen";"Supuestos Balances 1",#N/A,FALSE,"Supuestos Balance";"Supuestos Balances 2",#N/A,FALSE,"Supuestos Balance";"Supuestos Balances 3",#N/A,FALSE,"Supuestos Balance";"Supuestos balances 4",#N/A,FALSE,"Supuestos Balance";"Estados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Financieros";"T. de descuento",#N/A,FALSE,"Tasa de Descuento";"Valorizacion",#N/A,FALSE,"Valoracion"}</definedName>
    <definedName name="wrn.Z.._.Todo." hidden="1">{"Supuestos 1",#N/A,FALSE,"Supuestos";"Supuestos 2",#N/A,FALSE,"Supuestos";"Macroeconomico 2",#N/A,FALSE,"Macroeconomico";"Mercado ETB 1",#N/A,FALSE,"Lineas, Abonadas, Multi";"L. Residenciales 2",#N/A,FALSE,"Lineas, Abonadas, Multi";"Multi. L. Resid. 3",#N/A,FALSE,"Lineas, Abonadas, Multi";"Multi. Estrato 4 . 4",#N/A,FALSE,"Lineas, Abonadas, Multi";"Multi. Sda linea. 5",#N/A,FALSE,"Lineas, Abonadas, Multi";"Multi. lineas PBX. 6",#N/A,FALSE,"Lineas, Abonadas, Multi";"Multi. Lineas RDSI. 7",#N/A,FALSE,"Lineas, Abonadas, Multi";"Multi. Otras Lineas. 8",#N/A,FALSE,"Lineas, Abonadas, Multi";"Min. e imp. para calc. 9",#N/A,FALSE,"Lineas, Abonadas, Multi";"L. facturadas. 1",#N/A,FALSE,"Lineas Facturadas";"Crecimiento año a año. 2",#N/A,FALSE,"Lineas Facturadas";"Por. recp. total. 3",#N/A,FALSE,"Lineas Facturadas";"Valor par Domic. 1",#N/A,FALSE,"Tarifas";"Crecimiento año a año. 2",#N/A,FALSE,"Tarifas";"Traif. prom. de LD.. 3",#N/A,FALSE,"Tarifas";"Multi. Impulsos. 1",#N/A,FALSE,"Multimedicion";"Crecimiento año a año. 2",#N/A,FALSE,"Multimedicion";"Por. resp. total. 3",#N/A,FALSE,"Multimedicion";"Ind. Vista de llamadas. 1",#N/A,FALSE,"Volumen de Llamadas";"Ind. Vol de llamadas. 2",#N/A,FALSE,"Volumen de Llamadas";"Factor de CAmbio en Multi. 3",#N/A,FALSE,"Volumen de Llamadas";"Factor de cambio en Multi. 4",#N/A,FALSE,"Volumen de Llamadas";"Convenio",#N/A,FALSE,"Tel. Pub.";"Inversiones LP 1",#N/A,FALSE,"Inversiones Largo Plazo";"Inversiones LP2",#N/A,FALSE,"Inversiones Largo Plazo";"Convenio Publicar",#N/A,FALSE,"Publicar";"Convenio",#N/A,FALSE,"Red Inteligente";"Convenio",#N/A,FALSE,"Fibraoptica";"Convenio 1",#N/A,FALSE,"Impsat";"Convenio 2",#N/A,FALSE,"Impsat";"Convenio",#N/A,FALSE,"Colomsat";"Convenio 1",#N/A,FALSE,"Colvatel";"Convenio 2",#N/A,FALSE,"Colvatel";"Convenio 3",#N/A,FALSE,"Colvatel";"Ingresos 1",#N/A,FALSE,"Ingresos-Resumen";"Ingresos 2",#N/A,FALSE,"Ingresos-Resumen";"Ingresos 3",#N/A,FALSE,"Ingresos-Resumen";"Supuestos Balances 1",#N/A,FALSE,"Supuestos Balance";"Supuestos Balances 2",#N/A,FALSE,"Supuestos Balance";"Supuestos Balances 3",#N/A,FALSE,"Supuestos Balance";"Supuestos balances 4",#N/A,FALSE,"Supuestos Balance";"Estados Financieros 1",#N/A,FALSE,"Estados Financieros";"Estados Financieros 2",#N/A,FALSE,"Estados Financieros";"Estados Financieros 3",#N/A,FALSE,"Estados Financieros";"Estados Financieros 4",#N/A,FALSE,"Estados Financieros";"Estados Financieros 5",#N/A,FALSE,"Estados Financieros";"T. de descuento",#N/A,FALSE,"Tasa de Descuento";"Valorizacion",#N/A,FALSE,"Valoracion"}</definedName>
    <definedName name="wrn2.all" localSheetId="9" hidden="1">{"Gross Profit",#N/A,FALSE,"Gross Profit";"Process Fuel (Monthly)",#N/A,FALSE,"Process Fuel";"Process Fuel (Summary)",#N/A,FALSE,"Process Fuel";"Power (Monthly)",#N/A,FALSE,"Power";"Power (Summary)",#N/A,FALSE,"Power";"Purchased Materials (Monthly)",#N/A,FALSE,"Purchased Material";"Purchased Materials (Summary)",#N/A,FALSE,"Purchased Material";"Other Variable (Monthly)",#N/A,FALSE,"Other Variable";"Other Variable (Summary)",#N/A,FALSE,"Other Variable";"Labour and Fringes",#N/A,FALSE,"Labour &amp; Fringes";"Inter Plant Transfers",#N/A,FALSE,"Inter Plant Xfer";"Overtime",#N/A,FALSE,"Labour &amp; Fringes";"Repair Materials &amp; Services (Monthly)",#N/A,FALSE,"Repair Mat";"Repair Materials &amp; Services (Summary)",#N/A,FALSE,"Repair Mat";"Repair Materials &amp; Services (Major)",#N/A,FALSE,"Repair Mat";"Depreciation",#N/A,FALSE,"Depreciation";"Other Fixed (Monthly)",#N/A,FALSE,"Other Fixed";"Other Fixed (Summary)",#N/A,FALSE,"Other Fixed";"Misc Income &amp; Expense",#N/A,FALSE,"Misc Income &amp; Exp";"Inventory Change",#N/A,FALSE,"Inventory Change";"Production Quantities",#N/A,FALSE,"Production Page";"Production Activities",#N/A,FALSE,"Prod. Activity";"Gross Profit Variance",#N/A,FALSE,"Gross Profit Variances"}</definedName>
    <definedName name="wrn2.all" localSheetId="3" hidden="1">{"Gross Profit",#N/A,FALSE,"Gross Profit";"Process Fuel (Monthly)",#N/A,FALSE,"Process Fuel";"Process Fuel (Summary)",#N/A,FALSE,"Process Fuel";"Power (Monthly)",#N/A,FALSE,"Power";"Power (Summary)",#N/A,FALSE,"Power";"Purchased Materials (Monthly)",#N/A,FALSE,"Purchased Material";"Purchased Materials (Summary)",#N/A,FALSE,"Purchased Material";"Other Variable (Monthly)",#N/A,FALSE,"Other Variable";"Other Variable (Summary)",#N/A,FALSE,"Other Variable";"Labour and Fringes",#N/A,FALSE,"Labour &amp; Fringes";"Inter Plant Transfers",#N/A,FALSE,"Inter Plant Xfer";"Overtime",#N/A,FALSE,"Labour &amp; Fringes";"Repair Materials &amp; Services (Monthly)",#N/A,FALSE,"Repair Mat";"Repair Materials &amp; Services (Summary)",#N/A,FALSE,"Repair Mat";"Repair Materials &amp; Services (Major)",#N/A,FALSE,"Repair Mat";"Depreciation",#N/A,FALSE,"Depreciation";"Other Fixed (Monthly)",#N/A,FALSE,"Other Fixed";"Other Fixed (Summary)",#N/A,FALSE,"Other Fixed";"Misc Income &amp; Expense",#N/A,FALSE,"Misc Income &amp; Exp";"Inventory Change",#N/A,FALSE,"Inventory Change";"Production Quantities",#N/A,FALSE,"Production Page";"Production Activities",#N/A,FALSE,"Prod. Activity";"Gross Profit Variance",#N/A,FALSE,"Gross Profit Variances"}</definedName>
    <definedName name="wrn2.all" localSheetId="8" hidden="1">{"Gross Profit",#N/A,FALSE,"Gross Profit";"Process Fuel (Monthly)",#N/A,FALSE,"Process Fuel";"Process Fuel (Summary)",#N/A,FALSE,"Process Fuel";"Power (Monthly)",#N/A,FALSE,"Power";"Power (Summary)",#N/A,FALSE,"Power";"Purchased Materials (Monthly)",#N/A,FALSE,"Purchased Material";"Purchased Materials (Summary)",#N/A,FALSE,"Purchased Material";"Other Variable (Monthly)",#N/A,FALSE,"Other Variable";"Other Variable (Summary)",#N/A,FALSE,"Other Variable";"Labour and Fringes",#N/A,FALSE,"Labour &amp; Fringes";"Inter Plant Transfers",#N/A,FALSE,"Inter Plant Xfer";"Overtime",#N/A,FALSE,"Labour &amp; Fringes";"Repair Materials &amp; Services (Monthly)",#N/A,FALSE,"Repair Mat";"Repair Materials &amp; Services (Summary)",#N/A,FALSE,"Repair Mat";"Repair Materials &amp; Services (Major)",#N/A,FALSE,"Repair Mat";"Depreciation",#N/A,FALSE,"Depreciation";"Other Fixed (Monthly)",#N/A,FALSE,"Other Fixed";"Other Fixed (Summary)",#N/A,FALSE,"Other Fixed";"Misc Income &amp; Expense",#N/A,FALSE,"Misc Income &amp; Exp";"Inventory Change",#N/A,FALSE,"Inventory Change";"Production Quantities",#N/A,FALSE,"Production Page";"Production Activities",#N/A,FALSE,"Prod. Activity";"Gross Profit Variance",#N/A,FALSE,"Gross Profit Variances"}</definedName>
    <definedName name="wrn2.all" hidden="1">{"Gross Profit",#N/A,FALSE,"Gross Profit";"Process Fuel (Monthly)",#N/A,FALSE,"Process Fuel";"Process Fuel (Summary)",#N/A,FALSE,"Process Fuel";"Power (Monthly)",#N/A,FALSE,"Power";"Power (Summary)",#N/A,FALSE,"Power";"Purchased Materials (Monthly)",#N/A,FALSE,"Purchased Material";"Purchased Materials (Summary)",#N/A,FALSE,"Purchased Material";"Other Variable (Monthly)",#N/A,FALSE,"Other Variable";"Other Variable (Summary)",#N/A,FALSE,"Other Variable";"Labour and Fringes",#N/A,FALSE,"Labour &amp; Fringes";"Inter Plant Transfers",#N/A,FALSE,"Inter Plant Xfer";"Overtime",#N/A,FALSE,"Labour &amp; Fringes";"Repair Materials &amp; Services (Monthly)",#N/A,FALSE,"Repair Mat";"Repair Materials &amp; Services (Summary)",#N/A,FALSE,"Repair Mat";"Repair Materials &amp; Services (Major)",#N/A,FALSE,"Repair Mat";"Depreciation",#N/A,FALSE,"Depreciation";"Other Fixed (Monthly)",#N/A,FALSE,"Other Fixed";"Other Fixed (Summary)",#N/A,FALSE,"Other Fixed";"Misc Income &amp; Expense",#N/A,FALSE,"Misc Income &amp; Exp";"Inventory Change",#N/A,FALSE,"Inventory Change";"Production Quantities",#N/A,FALSE,"Production Page";"Production Activities",#N/A,FALSE,"Prod. Activity";"Gross Profit Variance",#N/A,FALSE,"Gross Profit Variances"}</definedName>
    <definedName name="ws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ws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ws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ws" hidden="1">{#N/A,#N/A,FALSE,"LLAVE";#N/A,#N/A,FALSE,"EERR";#N/A,#N/A,FALSE,"ESP";#N/A,#N/A,FALSE,"EOAF";#N/A,#N/A,FALSE,"CASH";#N/A,#N/A,FALSE,"FINANZAS";#N/A,#N/A,FALSE,"DEUDA";#N/A,#N/A,FALSE,"INVERSION";#N/A,#N/A,FALSE,"PERSONAL"}</definedName>
    <definedName name="wuyu" localSheetId="9" hidden="1">{#N/A,#N/A,FALSE,"CONTROLE";#N/A,#N/A,FALSE,"CONTROLE"}</definedName>
    <definedName name="wuyu" localSheetId="3" hidden="1">{#N/A,#N/A,FALSE,"CONTROLE";#N/A,#N/A,FALSE,"CONTROLE"}</definedName>
    <definedName name="wuyu" localSheetId="8" hidden="1">{#N/A,#N/A,FALSE,"CONTROLE";#N/A,#N/A,FALSE,"CONTROLE"}</definedName>
    <definedName name="wuyu" hidden="1">{#N/A,#N/A,FALSE,"CONTROLE";#N/A,#N/A,FALSE,"CONTROLE"}</definedName>
    <definedName name="wvcd" localSheetId="9" hidden="1">{#N/A,#N/A,FALSE,"1321";#N/A,#N/A,FALSE,"1324";#N/A,#N/A,FALSE,"1333";#N/A,#N/A,FALSE,"1371"}</definedName>
    <definedName name="wvcd" localSheetId="3" hidden="1">{#N/A,#N/A,FALSE,"1321";#N/A,#N/A,FALSE,"1324";#N/A,#N/A,FALSE,"1333";#N/A,#N/A,FALSE,"1371"}</definedName>
    <definedName name="wvcd" localSheetId="8" hidden="1">{#N/A,#N/A,FALSE,"1321";#N/A,#N/A,FALSE,"1324";#N/A,#N/A,FALSE,"1333";#N/A,#N/A,FALSE,"1371"}</definedName>
    <definedName name="wvcd" hidden="1">{#N/A,#N/A,FALSE,"1321";#N/A,#N/A,FALSE,"1324";#N/A,#N/A,FALSE,"1333";#N/A,#N/A,FALSE,"1371"}</definedName>
    <definedName name="wvu.Coal._.Pricing._.and._.Usage." localSheetId="9" hidden="1">{TRUE,TRUE,-2.75,-17,604.5,345.75,FALSE,TRUE,TRUE,FALSE,0,1,2,1,84,1,2,4,TRUE,TRUE,3,TRUE,1,TRUE,75,"Swvu.Coal._.Pricing._.and._.Usage.","ACwvu.Coal._.Pricing._.and._.Usage.",1,FALSE,FALSE,0.5,0.5,0.75,0.75,2,"","&amp;R&amp;""Arial,Regular""&amp;6&amp;D  &amp;T
&amp;F  &amp;A",TRUE,FALSE,FALSE,FALSE,1,#N/A,1,1,"=R83C1:R134C14",FALSE,#N/A,#N/A,FALSE,FALSE,FALSE,1,4294967292,4294967292,FALSE,FALSE,TRUE,TRUE,TRUE}</definedName>
    <definedName name="wvu.Coal._.Pricing._.and._.Usage." localSheetId="3" hidden="1">{TRUE,TRUE,-2.75,-17,604.5,345.75,FALSE,TRUE,TRUE,FALSE,0,1,2,1,84,1,2,4,TRUE,TRUE,3,TRUE,1,TRUE,75,"Swvu.Coal._.Pricing._.and._.Usage.","ACwvu.Coal._.Pricing._.and._.Usage.",1,FALSE,FALSE,0.5,0.5,0.75,0.75,2,"","&amp;R&amp;""Arial,Regular""&amp;6&amp;D  &amp;T
&amp;F  &amp;A",TRUE,FALSE,FALSE,FALSE,1,#N/A,1,1,"=R83C1:R134C14",FALSE,#N/A,#N/A,FALSE,FALSE,FALSE,1,4294967292,4294967292,FALSE,FALSE,TRUE,TRUE,TRUE}</definedName>
    <definedName name="wvu.Coal._.Pricing._.and._.Usage." localSheetId="8" hidden="1">{TRUE,TRUE,-2.75,-17,604.5,345.75,FALSE,TRUE,TRUE,FALSE,0,1,2,1,84,1,2,4,TRUE,TRUE,3,TRUE,1,TRUE,75,"Swvu.Coal._.Pricing._.and._.Usage.","ACwvu.Coal._.Pricing._.and._.Usage.",1,FALSE,FALSE,0.5,0.5,0.75,0.75,2,"","&amp;R&amp;""Arial,Regular""&amp;6&amp;D  &amp;T
&amp;F  &amp;A",TRUE,FALSE,FALSE,FALSE,1,#N/A,1,1,"=R83C1:R134C14",FALSE,#N/A,#N/A,FALSE,FALSE,FALSE,1,4294967292,4294967292,FALSE,FALSE,TRUE,TRUE,TRUE}</definedName>
    <definedName name="wvu.Coal._.Pricing._.and._.Usage." hidden="1">{TRUE,TRUE,-2.75,-17,604.5,345.75,FALSE,TRUE,TRUE,FALSE,0,1,2,1,84,1,2,4,TRUE,TRUE,3,TRUE,1,TRUE,75,"Swvu.Coal._.Pricing._.and._.Usage.","ACwvu.Coal._.Pricing._.and._.Usage.",1,FALSE,FALSE,0.5,0.5,0.75,0.75,2,"","&amp;R&amp;""Arial,Regular""&amp;6&amp;D  &amp;T
&amp;F  &amp;A",TRUE,FALSE,FALSE,FALSE,1,#N/A,1,1,"=R83C1:R134C14",FALSE,#N/A,#N/A,FALSE,FALSE,FALSE,1,4294967292,4294967292,FALSE,FALSE,TRUE,TRUE,TRUE}</definedName>
    <definedName name="wvu.Depreciation._.Monthly." localSheetId="9" hidden="1">{TRUE,TRUE,-2.75,-17,604.5,345.75,FALSE,TRUE,TRUE,TRUE,0,1,#N/A,1,#N/A,11.2549019607843,27,1,FALSE,FALSE,3,TRUE,1,FALSE,80,"Swvu.Depreciation._.Monthly.","ACwvu.Depreciation._.Monthly.",#N/A,FALSE,FALSE,0.5,1,0.75,0.75,2,"","&amp;R&amp;""Arial,Regular""&amp;6&amp;D  &amp;T
&amp;F  &amp;A",FALSE,FALSE,FALSE,FALSE,1,#N/A,1,1,"=R1C1:R42C16",FALSE,#N/A,#N/A,FALSE,FALSE,FALSE,1,4294967292,300,FALSE,FALSE,TRUE,TRUE,TRUE}</definedName>
    <definedName name="wvu.Depreciation._.Monthly." localSheetId="3" hidden="1">{TRUE,TRUE,-2.75,-17,604.5,345.75,FALSE,TRUE,TRUE,TRUE,0,1,#N/A,1,#N/A,11.2549019607843,27,1,FALSE,FALSE,3,TRUE,1,FALSE,80,"Swvu.Depreciation._.Monthly.","ACwvu.Depreciation._.Monthly.",#N/A,FALSE,FALSE,0.5,1,0.75,0.75,2,"","&amp;R&amp;""Arial,Regular""&amp;6&amp;D  &amp;T
&amp;F  &amp;A",FALSE,FALSE,FALSE,FALSE,1,#N/A,1,1,"=R1C1:R42C16",FALSE,#N/A,#N/A,FALSE,FALSE,FALSE,1,4294967292,300,FALSE,FALSE,TRUE,TRUE,TRUE}</definedName>
    <definedName name="wvu.Depreciation._.Monthly." localSheetId="8" hidden="1">{TRUE,TRUE,-2.75,-17,604.5,345.75,FALSE,TRUE,TRUE,TRUE,0,1,#N/A,1,#N/A,11.2549019607843,27,1,FALSE,FALSE,3,TRUE,1,FALSE,80,"Swvu.Depreciation._.Monthly.","ACwvu.Depreciation._.Monthly.",#N/A,FALSE,FALSE,0.5,1,0.75,0.75,2,"","&amp;R&amp;""Arial,Regular""&amp;6&amp;D  &amp;T
&amp;F  &amp;A",FALSE,FALSE,FALSE,FALSE,1,#N/A,1,1,"=R1C1:R42C16",FALSE,#N/A,#N/A,FALSE,FALSE,FALSE,1,4294967292,300,FALSE,FALSE,TRUE,TRUE,TRUE}</definedName>
    <definedName name="wvu.Depreciation._.Monthly." hidden="1">{TRUE,TRUE,-2.75,-17,604.5,345.75,FALSE,TRUE,TRUE,TRUE,0,1,#N/A,1,#N/A,11.2549019607843,27,1,FALSE,FALSE,3,TRUE,1,FALSE,80,"Swvu.Depreciation._.Monthly.","ACwvu.Depreciation._.Monthly.",#N/A,FALSE,FALSE,0.5,1,0.75,0.75,2,"","&amp;R&amp;""Arial,Regular""&amp;6&amp;D  &amp;T
&amp;F  &amp;A",FALSE,FALSE,FALSE,FALSE,1,#N/A,1,1,"=R1C1:R42C16",FALSE,#N/A,#N/A,FALSE,FALSE,FALSE,1,4294967292,300,FALSE,FALSE,TRUE,TRUE,TRUE}</definedName>
    <definedName name="wvu.Gross._.Profit." localSheetId="9" hidden="1">{TRUE,TRUE,-2.75,-17,604.5,345.75,FALSE,TRUE,TRUE,FALSE,0,1,3,1,10,2,9,4,TRUE,TRUE,3,TRUE,1,TRUE,75,"Swvu.Gross._.Profit.","ACwvu.Gross._.Profit.",1,FALSE,FALSE,0.5,0.5,0.75,0.5,2,"","&amp;R&amp;""Arial,Regular""&amp;6Printed on &amp;D @  &amp;T
&amp;F  &amp;A
",TRUE,FALSE,FALSE,FALSE,1,#N/A,1,1,"=R1C1:R58C15",FALSE,#N/A,#N/A,FALSE,FALSE,FALSE,1,4294967292,4294967292,FALSE,FALSE,TRUE,TRUE,TRUE}</definedName>
    <definedName name="wvu.Gross._.Profit." localSheetId="3" hidden="1">{TRUE,TRUE,-2.75,-17,604.5,345.75,FALSE,TRUE,TRUE,FALSE,0,1,3,1,10,2,9,4,TRUE,TRUE,3,TRUE,1,TRUE,75,"Swvu.Gross._.Profit.","ACwvu.Gross._.Profit.",1,FALSE,FALSE,0.5,0.5,0.75,0.5,2,"","&amp;R&amp;""Arial,Regular""&amp;6Printed on &amp;D @  &amp;T
&amp;F  &amp;A
",TRUE,FALSE,FALSE,FALSE,1,#N/A,1,1,"=R1C1:R58C15",FALSE,#N/A,#N/A,FALSE,FALSE,FALSE,1,4294967292,4294967292,FALSE,FALSE,TRUE,TRUE,TRUE}</definedName>
    <definedName name="wvu.Gross._.Profit." localSheetId="8" hidden="1">{TRUE,TRUE,-2.75,-17,604.5,345.75,FALSE,TRUE,TRUE,FALSE,0,1,3,1,10,2,9,4,TRUE,TRUE,3,TRUE,1,TRUE,75,"Swvu.Gross._.Profit.","ACwvu.Gross._.Profit.",1,FALSE,FALSE,0.5,0.5,0.75,0.5,2,"","&amp;R&amp;""Arial,Regular""&amp;6Printed on &amp;D @  &amp;T
&amp;F  &amp;A
",TRUE,FALSE,FALSE,FALSE,1,#N/A,1,1,"=R1C1:R58C15",FALSE,#N/A,#N/A,FALSE,FALSE,FALSE,1,4294967292,4294967292,FALSE,FALSE,TRUE,TRUE,TRUE}</definedName>
    <definedName name="wvu.Gross._.Profit." hidden="1">{TRUE,TRUE,-2.75,-17,604.5,345.75,FALSE,TRUE,TRUE,FALSE,0,1,3,1,10,2,9,4,TRUE,TRUE,3,TRUE,1,TRUE,75,"Swvu.Gross._.Profit.","ACwvu.Gross._.Profit.",1,FALSE,FALSE,0.5,0.5,0.75,0.5,2,"","&amp;R&amp;""Arial,Regular""&amp;6Printed on &amp;D @  &amp;T
&amp;F  &amp;A
",TRUE,FALSE,FALSE,FALSE,1,#N/A,1,1,"=R1C1:R58C15",FALSE,#N/A,#N/A,FALSE,FALSE,FALSE,1,4294967292,4294967292,FALSE,FALSE,TRUE,TRUE,TRUE}</definedName>
    <definedName name="wvu.Gross._.Profit._.Monthly." localSheetId="9" hidden="1">{TRUE,TRUE,-2.75,-17,604.5,342.75,FALSE,TRUE,TRUE,FALSE,0,1,3,1,10,2,9,4,TRUE,TRUE,3,TRUE,1,TRUE,75,"Swvu.Gross._.Profit._.Monthly.","ACwvu.Gross._.Profit._.Monthly.",1,FALSE,FALSE,0.5,0.5,0.75,0.5,2,"","&amp;R&amp;""Arial,Regular""&amp;6Printed on &amp;D @  &amp;T
&amp;F  &amp;A
",TRUE,FALSE,FALSE,FALSE,1,#N/A,1,1,"=R1C1:R58C15",FALSE,#N/A,#N/A,FALSE,FALSE,FALSE,1,4294967292,4294967292,FALSE,FALSE,TRUE,TRUE,TRUE}</definedName>
    <definedName name="wvu.Gross._.Profit._.Monthly." localSheetId="3" hidden="1">{TRUE,TRUE,-2.75,-17,604.5,342.75,FALSE,TRUE,TRUE,FALSE,0,1,3,1,10,2,9,4,TRUE,TRUE,3,TRUE,1,TRUE,75,"Swvu.Gross._.Profit._.Monthly.","ACwvu.Gross._.Profit._.Monthly.",1,FALSE,FALSE,0.5,0.5,0.75,0.5,2,"","&amp;R&amp;""Arial,Regular""&amp;6Printed on &amp;D @  &amp;T
&amp;F  &amp;A
",TRUE,FALSE,FALSE,FALSE,1,#N/A,1,1,"=R1C1:R58C15",FALSE,#N/A,#N/A,FALSE,FALSE,FALSE,1,4294967292,4294967292,FALSE,FALSE,TRUE,TRUE,TRUE}</definedName>
    <definedName name="wvu.Gross._.Profit._.Monthly." localSheetId="8" hidden="1">{TRUE,TRUE,-2.75,-17,604.5,342.75,FALSE,TRUE,TRUE,FALSE,0,1,3,1,10,2,9,4,TRUE,TRUE,3,TRUE,1,TRUE,75,"Swvu.Gross._.Profit._.Monthly.","ACwvu.Gross._.Profit._.Monthly.",1,FALSE,FALSE,0.5,0.5,0.75,0.5,2,"","&amp;R&amp;""Arial,Regular""&amp;6Printed on &amp;D @  &amp;T
&amp;F  &amp;A
",TRUE,FALSE,FALSE,FALSE,1,#N/A,1,1,"=R1C1:R58C15",FALSE,#N/A,#N/A,FALSE,FALSE,FALSE,1,4294967292,4294967292,FALSE,FALSE,TRUE,TRUE,TRUE}</definedName>
    <definedName name="wvu.Gross._.Profit._.Monthly." hidden="1">{TRUE,TRUE,-2.75,-17,604.5,342.75,FALSE,TRUE,TRUE,FALSE,0,1,3,1,10,2,9,4,TRUE,TRUE,3,TRUE,1,TRUE,75,"Swvu.Gross._.Profit._.Monthly.","ACwvu.Gross._.Profit._.Monthly.",1,FALSE,FALSE,0.5,0.5,0.75,0.5,2,"","&amp;R&amp;""Arial,Regular""&amp;6Printed on &amp;D @  &amp;T
&amp;F  &amp;A
",TRUE,FALSE,FALSE,FALSE,1,#N/A,1,1,"=R1C1:R58C15",FALSE,#N/A,#N/A,FALSE,FALSE,FALSE,1,4294967292,4294967292,FALSE,FALSE,TRUE,TRUE,TRUE}</definedName>
    <definedName name="wvu.Inter._.Plant._.Xfer._.Monthly." localSheetId="9" hidden="1">{TRUE,TRUE,-2.75,-17,604.5,345.75,FALSE,TRUE,TRUE,FALSE,0,1,2,1,3,1,2,4,TRUE,TRUE,3,TRUE,1,TRUE,75,"Swvu.Inter._.Plant._.Xfer._.Monthly.","ACwvu.Inter._.Plant._.Xfer._.Monthly.",1,FALSE,FALSE,0.5,0.5,0.75,0.5,2,"","&amp;R&amp;""Arial,Regular""&amp;6Printed on &amp;D @  &amp;T
&amp;F  &amp;A
",TRUE,FALSE,FALSE,FALSE,1,#N/A,1,1,"=R3C1:R22C14",FALSE,#N/A,#N/A,FALSE,FALSE,FALSE,1,4294967292,4294967292,FALSE,FALSE,TRUE,TRUE,TRUE}</definedName>
    <definedName name="wvu.Inter._.Plant._.Xfer._.Monthly." localSheetId="3" hidden="1">{TRUE,TRUE,-2.75,-17,604.5,345.75,FALSE,TRUE,TRUE,FALSE,0,1,2,1,3,1,2,4,TRUE,TRUE,3,TRUE,1,TRUE,75,"Swvu.Inter._.Plant._.Xfer._.Monthly.","ACwvu.Inter._.Plant._.Xfer._.Monthly.",1,FALSE,FALSE,0.5,0.5,0.75,0.5,2,"","&amp;R&amp;""Arial,Regular""&amp;6Printed on &amp;D @  &amp;T
&amp;F  &amp;A
",TRUE,FALSE,FALSE,FALSE,1,#N/A,1,1,"=R3C1:R22C14",FALSE,#N/A,#N/A,FALSE,FALSE,FALSE,1,4294967292,4294967292,FALSE,FALSE,TRUE,TRUE,TRUE}</definedName>
    <definedName name="wvu.Inter._.Plant._.Xfer._.Monthly." localSheetId="8" hidden="1">{TRUE,TRUE,-2.75,-17,604.5,345.75,FALSE,TRUE,TRUE,FALSE,0,1,2,1,3,1,2,4,TRUE,TRUE,3,TRUE,1,TRUE,75,"Swvu.Inter._.Plant._.Xfer._.Monthly.","ACwvu.Inter._.Plant._.Xfer._.Monthly.",1,FALSE,FALSE,0.5,0.5,0.75,0.5,2,"","&amp;R&amp;""Arial,Regular""&amp;6Printed on &amp;D @  &amp;T
&amp;F  &amp;A
",TRUE,FALSE,FALSE,FALSE,1,#N/A,1,1,"=R3C1:R22C14",FALSE,#N/A,#N/A,FALSE,FALSE,FALSE,1,4294967292,4294967292,FALSE,FALSE,TRUE,TRUE,TRUE}</definedName>
    <definedName name="wvu.Inter._.Plant._.Xfer._.Monthly." hidden="1">{TRUE,TRUE,-2.75,-17,604.5,345.75,FALSE,TRUE,TRUE,FALSE,0,1,2,1,3,1,2,4,TRUE,TRUE,3,TRUE,1,TRUE,75,"Swvu.Inter._.Plant._.Xfer._.Monthly.","ACwvu.Inter._.Plant._.Xfer._.Monthly.",1,FALSE,FALSE,0.5,0.5,0.75,0.5,2,"","&amp;R&amp;""Arial,Regular""&amp;6Printed on &amp;D @  &amp;T
&amp;F  &amp;A
",TRUE,FALSE,FALSE,FALSE,1,#N/A,1,1,"=R3C1:R22C14",FALSE,#N/A,#N/A,FALSE,FALSE,FALSE,1,4294967292,4294967292,FALSE,FALSE,TRUE,TRUE,TRUE}</definedName>
    <definedName name="wvu.Inventory._.Change._.Monthly." localSheetId="9" hidden="1">{TRUE,TRUE,-2.75,-17,604.5,342.75,FALSE,TRUE,TRUE,FALSE,0,1,2,1,3,1,2,4,TRUE,TRUE,3,TRUE,1,TRUE,75,"Swvu.Inventory._.Change._.Monthly.","ACwvu.Inventory._.Change._.Monthly.",1,FALSE,FALSE,0.5,0.5,0.75,0.5,2,"","&amp;R&amp;""Arial,Regular""&amp;6Printed on &amp;D @  &amp;T
&amp;F  &amp;A
",TRUE,FALSE,FALSE,FALSE,1,#N/A,1,1,"=R3C1:R46C14",FALSE,#N/A,#N/A,FALSE,FALSE,FALSE,1,4294967292,4294967292,FALSE,FALSE,TRUE,TRUE,TRUE}</definedName>
    <definedName name="wvu.Inventory._.Change._.Monthly." localSheetId="3" hidden="1">{TRUE,TRUE,-2.75,-17,604.5,342.75,FALSE,TRUE,TRUE,FALSE,0,1,2,1,3,1,2,4,TRUE,TRUE,3,TRUE,1,TRUE,75,"Swvu.Inventory._.Change._.Monthly.","ACwvu.Inventory._.Change._.Monthly.",1,FALSE,FALSE,0.5,0.5,0.75,0.5,2,"","&amp;R&amp;""Arial,Regular""&amp;6Printed on &amp;D @  &amp;T
&amp;F  &amp;A
",TRUE,FALSE,FALSE,FALSE,1,#N/A,1,1,"=R3C1:R46C14",FALSE,#N/A,#N/A,FALSE,FALSE,FALSE,1,4294967292,4294967292,FALSE,FALSE,TRUE,TRUE,TRUE}</definedName>
    <definedName name="wvu.Inventory._.Change._.Monthly." localSheetId="8" hidden="1">{TRUE,TRUE,-2.75,-17,604.5,342.75,FALSE,TRUE,TRUE,FALSE,0,1,2,1,3,1,2,4,TRUE,TRUE,3,TRUE,1,TRUE,75,"Swvu.Inventory._.Change._.Monthly.","ACwvu.Inventory._.Change._.Monthly.",1,FALSE,FALSE,0.5,0.5,0.75,0.5,2,"","&amp;R&amp;""Arial,Regular""&amp;6Printed on &amp;D @  &amp;T
&amp;F  &amp;A
",TRUE,FALSE,FALSE,FALSE,1,#N/A,1,1,"=R3C1:R46C14",FALSE,#N/A,#N/A,FALSE,FALSE,FALSE,1,4294967292,4294967292,FALSE,FALSE,TRUE,TRUE,TRUE}</definedName>
    <definedName name="wvu.Inventory._.Change._.Monthly." hidden="1">{TRUE,TRUE,-2.75,-17,604.5,342.75,FALSE,TRUE,TRUE,FALSE,0,1,2,1,3,1,2,4,TRUE,TRUE,3,TRUE,1,TRUE,75,"Swvu.Inventory._.Change._.Monthly.","ACwvu.Inventory._.Change._.Monthly.",1,FALSE,FALSE,0.5,0.5,0.75,0.5,2,"","&amp;R&amp;""Arial,Regular""&amp;6Printed on &amp;D @  &amp;T
&amp;F  &amp;A
",TRUE,FALSE,FALSE,FALSE,1,#N/A,1,1,"=R3C1:R46C14",FALSE,#N/A,#N/A,FALSE,FALSE,FALSE,1,4294967292,4294967292,FALSE,FALSE,TRUE,TRUE,TRUE}</definedName>
    <definedName name="wvu.Labour._.Fringes._.Monthly." localSheetId="9" hidden="1">{TRUE,TRUE,-2.75,-17,604.5,345.75,FALSE,TRUE,TRUE,FALSE,0,1,2,1,3,1,2,4,TRUE,TRUE,3,TRUE,1,TRUE,75,"Swvu.Labour._.Fringes._.Monthly.","ACwvu.Labour._.Fringes._.Monthly.",1,FALSE,FALSE,0.5,0.5,0.75,0.75,2,"","&amp;R&amp;""Arial,Regular""&amp;6&amp;D  &amp;T
&amp;F  &amp;A",TRUE,TRUE,FALSE,FALSE,1,#N/A,1,1,"=R3C1:R56C14",FALSE,#N/A,#N/A,FALSE,FALSE,FALSE,1,4294967292,4294967292,FALSE,FALSE,TRUE,TRUE,TRUE}</definedName>
    <definedName name="wvu.Labour._.Fringes._.Monthly." localSheetId="3" hidden="1">{TRUE,TRUE,-2.75,-17,604.5,345.75,FALSE,TRUE,TRUE,FALSE,0,1,2,1,3,1,2,4,TRUE,TRUE,3,TRUE,1,TRUE,75,"Swvu.Labour._.Fringes._.Monthly.","ACwvu.Labour._.Fringes._.Monthly.",1,FALSE,FALSE,0.5,0.5,0.75,0.75,2,"","&amp;R&amp;""Arial,Regular""&amp;6&amp;D  &amp;T
&amp;F  &amp;A",TRUE,TRUE,FALSE,FALSE,1,#N/A,1,1,"=R3C1:R56C14",FALSE,#N/A,#N/A,FALSE,FALSE,FALSE,1,4294967292,4294967292,FALSE,FALSE,TRUE,TRUE,TRUE}</definedName>
    <definedName name="wvu.Labour._.Fringes._.Monthly." localSheetId="8" hidden="1">{TRUE,TRUE,-2.75,-17,604.5,345.75,FALSE,TRUE,TRUE,FALSE,0,1,2,1,3,1,2,4,TRUE,TRUE,3,TRUE,1,TRUE,75,"Swvu.Labour._.Fringes._.Monthly.","ACwvu.Labour._.Fringes._.Monthly.",1,FALSE,FALSE,0.5,0.5,0.75,0.75,2,"","&amp;R&amp;""Arial,Regular""&amp;6&amp;D  &amp;T
&amp;F  &amp;A",TRUE,TRUE,FALSE,FALSE,1,#N/A,1,1,"=R3C1:R56C14",FALSE,#N/A,#N/A,FALSE,FALSE,FALSE,1,4294967292,4294967292,FALSE,FALSE,TRUE,TRUE,TRUE}</definedName>
    <definedName name="wvu.Labour._.Fringes._.Monthly." hidden="1">{TRUE,TRUE,-2.75,-17,604.5,345.75,FALSE,TRUE,TRUE,FALSE,0,1,2,1,3,1,2,4,TRUE,TRUE,3,TRUE,1,TRUE,75,"Swvu.Labour._.Fringes._.Monthly.","ACwvu.Labour._.Fringes._.Monthly.",1,FALSE,FALSE,0.5,0.5,0.75,0.75,2,"","&amp;R&amp;""Arial,Regular""&amp;6&amp;D  &amp;T
&amp;F  &amp;A",TRUE,TRUE,FALSE,FALSE,1,#N/A,1,1,"=R3C1:R56C14",FALSE,#N/A,#N/A,FALSE,FALSE,FALSE,1,4294967292,4294967292,FALSE,FALSE,TRUE,TRUE,TRUE}</definedName>
    <definedName name="wvu.Other._.Variable._.Monthly." localSheetId="9" hidden="1">{TRUE,TRUE,-2.75,-17,604.5,342.75,FALSE,TRUE,TRUE,FALSE,0,1,6,1,21,1,2,4,TRUE,TRUE,3,TRUE,1,TRUE,75,"Swvu.Other._.Variable._.Monthly.","ACwvu.Other._.Variable._.Monthly.",1,FALSE,FALSE,0.5,0.5,0.5,0.5,2,"","&amp;R&amp;""Arial,Regular""&amp;6&amp;D  &amp;T
&amp;F  &amp;A",TRUE,FALSE,FALSE,FALSE,1,#N/A,1,1,"=R3C1:R40C14",FALSE,#N/A,#N/A,FALSE,FALSE,FALSE,1,4294967292,4294967292,FALSE,FALSE,TRUE,TRUE,TRUE}</definedName>
    <definedName name="wvu.Other._.Variable._.Monthly." localSheetId="3" hidden="1">{TRUE,TRUE,-2.75,-17,604.5,342.75,FALSE,TRUE,TRUE,FALSE,0,1,6,1,21,1,2,4,TRUE,TRUE,3,TRUE,1,TRUE,75,"Swvu.Other._.Variable._.Monthly.","ACwvu.Other._.Variable._.Monthly.",1,FALSE,FALSE,0.5,0.5,0.5,0.5,2,"","&amp;R&amp;""Arial,Regular""&amp;6&amp;D  &amp;T
&amp;F  &amp;A",TRUE,FALSE,FALSE,FALSE,1,#N/A,1,1,"=R3C1:R40C14",FALSE,#N/A,#N/A,FALSE,FALSE,FALSE,1,4294967292,4294967292,FALSE,FALSE,TRUE,TRUE,TRUE}</definedName>
    <definedName name="wvu.Other._.Variable._.Monthly." localSheetId="8" hidden="1">{TRUE,TRUE,-2.75,-17,604.5,342.75,FALSE,TRUE,TRUE,FALSE,0,1,6,1,21,1,2,4,TRUE,TRUE,3,TRUE,1,TRUE,75,"Swvu.Other._.Variable._.Monthly.","ACwvu.Other._.Variable._.Monthly.",1,FALSE,FALSE,0.5,0.5,0.5,0.5,2,"","&amp;R&amp;""Arial,Regular""&amp;6&amp;D  &amp;T
&amp;F  &amp;A",TRUE,FALSE,FALSE,FALSE,1,#N/A,1,1,"=R3C1:R40C14",FALSE,#N/A,#N/A,FALSE,FALSE,FALSE,1,4294967292,4294967292,FALSE,FALSE,TRUE,TRUE,TRUE}</definedName>
    <definedName name="wvu.Other._.Variable._.Monthly." hidden="1">{TRUE,TRUE,-2.75,-17,604.5,342.75,FALSE,TRUE,TRUE,FALSE,0,1,6,1,21,1,2,4,TRUE,TRUE,3,TRUE,1,TRUE,75,"Swvu.Other._.Variable._.Monthly.","ACwvu.Other._.Variable._.Monthly.",1,FALSE,FALSE,0.5,0.5,0.5,0.5,2,"","&amp;R&amp;""Arial,Regular""&amp;6&amp;D  &amp;T
&amp;F  &amp;A",TRUE,FALSE,FALSE,FALSE,1,#N/A,1,1,"=R3C1:R40C14",FALSE,#N/A,#N/A,FALSE,FALSE,FALSE,1,4294967292,4294967292,FALSE,FALSE,TRUE,TRUE,TRUE}</definedName>
    <definedName name="wvu.Other._.Variable._.Summary." localSheetId="9" hidden="1">{TRUE,TRUE,-2.75,-17,604.5,342.75,FALSE,TRUE,TRUE,FALSE,0,1,5,1,66,1,2,4,TRUE,TRUE,3,TRUE,1,TRUE,75,"Swvu.Other._.Variable._.Summary.","ACwvu.Other._.Variable._.Summary.",1,FALSE,FALSE,0.5,0.5,0.5,0.5,2,"","&amp;R&amp;""Arial,Regular""&amp;6&amp;D  &amp;T
&amp;F  &amp;A",TRUE,FALSE,FALSE,FALSE,1,#N/A,1,1,"=R48C1:R87C13",FALSE,#N/A,#N/A,FALSE,FALSE,FALSE,1,4294967292,4294967292,FALSE,FALSE,TRUE,TRUE,TRUE}</definedName>
    <definedName name="wvu.Other._.Variable._.Summary." localSheetId="3" hidden="1">{TRUE,TRUE,-2.75,-17,604.5,342.75,FALSE,TRUE,TRUE,FALSE,0,1,5,1,66,1,2,4,TRUE,TRUE,3,TRUE,1,TRUE,75,"Swvu.Other._.Variable._.Summary.","ACwvu.Other._.Variable._.Summary.",1,FALSE,FALSE,0.5,0.5,0.5,0.5,2,"","&amp;R&amp;""Arial,Regular""&amp;6&amp;D  &amp;T
&amp;F  &amp;A",TRUE,FALSE,FALSE,FALSE,1,#N/A,1,1,"=R48C1:R87C13",FALSE,#N/A,#N/A,FALSE,FALSE,FALSE,1,4294967292,4294967292,FALSE,FALSE,TRUE,TRUE,TRUE}</definedName>
    <definedName name="wvu.Other._.Variable._.Summary." localSheetId="8" hidden="1">{TRUE,TRUE,-2.75,-17,604.5,342.75,FALSE,TRUE,TRUE,FALSE,0,1,5,1,66,1,2,4,TRUE,TRUE,3,TRUE,1,TRUE,75,"Swvu.Other._.Variable._.Summary.","ACwvu.Other._.Variable._.Summary.",1,FALSE,FALSE,0.5,0.5,0.5,0.5,2,"","&amp;R&amp;""Arial,Regular""&amp;6&amp;D  &amp;T
&amp;F  &amp;A",TRUE,FALSE,FALSE,FALSE,1,#N/A,1,1,"=R48C1:R87C13",FALSE,#N/A,#N/A,FALSE,FALSE,FALSE,1,4294967292,4294967292,FALSE,FALSE,TRUE,TRUE,TRUE}</definedName>
    <definedName name="wvu.Other._.Variable._.Summary." hidden="1">{TRUE,TRUE,-2.75,-17,604.5,342.75,FALSE,TRUE,TRUE,FALSE,0,1,5,1,66,1,2,4,TRUE,TRUE,3,TRUE,1,TRUE,75,"Swvu.Other._.Variable._.Summary.","ACwvu.Other._.Variable._.Summary.",1,FALSE,FALSE,0.5,0.5,0.5,0.5,2,"","&amp;R&amp;""Arial,Regular""&amp;6&amp;D  &amp;T
&amp;F  &amp;A",TRUE,FALSE,FALSE,FALSE,1,#N/A,1,1,"=R48C1:R87C13",FALSE,#N/A,#N/A,FALSE,FALSE,FALSE,1,4294967292,4294967292,FALSE,FALSE,TRUE,TRUE,TRUE}</definedName>
    <definedName name="wvu.Power._.Monthly." localSheetId="9" hidden="1">{TRUE,TRUE,-2.75,-17,604.5,345.75,FALSE,TRUE,TRUE,FALSE,0,1,2,1,3,1,2,4,TRUE,TRUE,3,TRUE,1,TRUE,75,"Swvu.Power._.Monthly.","ACwvu.Power._.Monthly.",1,FALSE,FALSE,0.5,0.5,0.75,0.75,2,"","&amp;R&amp;""Arial,Regular""&amp;6&amp;D  &amp;T
&amp;F  &amp;A",TRUE,FALSE,FALSE,FALSE,1,#N/A,1,1,"=R3C1:R56C14",FALSE,#N/A,#N/A,FALSE,FALSE,FALSE,1,4294967292,4294967292,FALSE,FALSE,TRUE,TRUE,TRUE}</definedName>
    <definedName name="wvu.Power._.Monthly." localSheetId="3" hidden="1">{TRUE,TRUE,-2.75,-17,604.5,345.75,FALSE,TRUE,TRUE,FALSE,0,1,2,1,3,1,2,4,TRUE,TRUE,3,TRUE,1,TRUE,75,"Swvu.Power._.Monthly.","ACwvu.Power._.Monthly.",1,FALSE,FALSE,0.5,0.5,0.75,0.75,2,"","&amp;R&amp;""Arial,Regular""&amp;6&amp;D  &amp;T
&amp;F  &amp;A",TRUE,FALSE,FALSE,FALSE,1,#N/A,1,1,"=R3C1:R56C14",FALSE,#N/A,#N/A,FALSE,FALSE,FALSE,1,4294967292,4294967292,FALSE,FALSE,TRUE,TRUE,TRUE}</definedName>
    <definedName name="wvu.Power._.Monthly." localSheetId="8" hidden="1">{TRUE,TRUE,-2.75,-17,604.5,345.75,FALSE,TRUE,TRUE,FALSE,0,1,2,1,3,1,2,4,TRUE,TRUE,3,TRUE,1,TRUE,75,"Swvu.Power._.Monthly.","ACwvu.Power._.Monthly.",1,FALSE,FALSE,0.5,0.5,0.75,0.75,2,"","&amp;R&amp;""Arial,Regular""&amp;6&amp;D  &amp;T
&amp;F  &amp;A",TRUE,FALSE,FALSE,FALSE,1,#N/A,1,1,"=R3C1:R56C14",FALSE,#N/A,#N/A,FALSE,FALSE,FALSE,1,4294967292,4294967292,FALSE,FALSE,TRUE,TRUE,TRUE}</definedName>
    <definedName name="wvu.Power._.Monthly." hidden="1">{TRUE,TRUE,-2.75,-17,604.5,345.75,FALSE,TRUE,TRUE,FALSE,0,1,2,1,3,1,2,4,TRUE,TRUE,3,TRUE,1,TRUE,75,"Swvu.Power._.Monthly.","ACwvu.Power._.Monthly.",1,FALSE,FALSE,0.5,0.5,0.75,0.75,2,"","&amp;R&amp;""Arial,Regular""&amp;6&amp;D  &amp;T
&amp;F  &amp;A",TRUE,FALSE,FALSE,FALSE,1,#N/A,1,1,"=R3C1:R56C14",FALSE,#N/A,#N/A,FALSE,FALSE,FALSE,1,4294967292,4294967292,FALSE,FALSE,TRUE,TRUE,TRUE}</definedName>
    <definedName name="wvu.Power._.Summary." localSheetId="9" hidden="1">{TRUE,TRUE,-2.75,-17,604.5,345.75,FALSE,TRUE,TRUE,FALSE,0,1,2,1,93,1,2,4,TRUE,TRUE,3,TRUE,1,TRUE,75,"Swvu.Power._.Summary.","ACwvu.Power._.Summary.",1,FALSE,FALSE,0.5,0.5,0.75,0.75,2,"","&amp;R&amp;""Arial,Regular""&amp;6&amp;D  &amp;T
&amp;F  &amp;A",TRUE,FALSE,FALSE,FALSE,1,#N/A,1,1,"=R94C1:R118C16",FALSE,#N/A,#N/A,FALSE,FALSE,FALSE,1,4294967292,4294967292,FALSE,FALSE,TRUE,TRUE,TRUE}</definedName>
    <definedName name="wvu.Power._.Summary." localSheetId="3" hidden="1">{TRUE,TRUE,-2.75,-17,604.5,345.75,FALSE,TRUE,TRUE,FALSE,0,1,2,1,93,1,2,4,TRUE,TRUE,3,TRUE,1,TRUE,75,"Swvu.Power._.Summary.","ACwvu.Power._.Summary.",1,FALSE,FALSE,0.5,0.5,0.75,0.75,2,"","&amp;R&amp;""Arial,Regular""&amp;6&amp;D  &amp;T
&amp;F  &amp;A",TRUE,FALSE,FALSE,FALSE,1,#N/A,1,1,"=R94C1:R118C16",FALSE,#N/A,#N/A,FALSE,FALSE,FALSE,1,4294967292,4294967292,FALSE,FALSE,TRUE,TRUE,TRUE}</definedName>
    <definedName name="wvu.Power._.Summary." localSheetId="8" hidden="1">{TRUE,TRUE,-2.75,-17,604.5,345.75,FALSE,TRUE,TRUE,FALSE,0,1,2,1,93,1,2,4,TRUE,TRUE,3,TRUE,1,TRUE,75,"Swvu.Power._.Summary.","ACwvu.Power._.Summary.",1,FALSE,FALSE,0.5,0.5,0.75,0.75,2,"","&amp;R&amp;""Arial,Regular""&amp;6&amp;D  &amp;T
&amp;F  &amp;A",TRUE,FALSE,FALSE,FALSE,1,#N/A,1,1,"=R94C1:R118C16",FALSE,#N/A,#N/A,FALSE,FALSE,FALSE,1,4294967292,4294967292,FALSE,FALSE,TRUE,TRUE,TRUE}</definedName>
    <definedName name="wvu.Power._.Summary." hidden="1">{TRUE,TRUE,-2.75,-17,604.5,345.75,FALSE,TRUE,TRUE,FALSE,0,1,2,1,93,1,2,4,TRUE,TRUE,3,TRUE,1,TRUE,75,"Swvu.Power._.Summary.","ACwvu.Power._.Summary.",1,FALSE,FALSE,0.5,0.5,0.75,0.75,2,"","&amp;R&amp;""Arial,Regular""&amp;6&amp;D  &amp;T
&amp;F  &amp;A",TRUE,FALSE,FALSE,FALSE,1,#N/A,1,1,"=R94C1:R118C16",FALSE,#N/A,#N/A,FALSE,FALSE,FALSE,1,4294967292,4294967292,FALSE,FALSE,TRUE,TRUE,TRUE}</definedName>
    <definedName name="wvu.Process._.Fuel._.Monthly." localSheetId="9" hidden="1">{TRUE,TRUE,-2.75,-17,604.5,345.75,FALSE,TRUE,TRUE,FALSE,0,1,2,1,3,1,2,4,TRUE,TRUE,3,TRUE,1,TRUE,75,"Swvu.Process._.Fuel._.Monthly.","ACwvu.Process._.Fuel._.Monthly.",1,FALSE,FALSE,0.5,0.5,0.75,0.75,2,"","&amp;R&amp;""Arial,Regular""&amp;6&amp;D  &amp;T
&amp;F  &amp;A",TRUE,FALSE,FALSE,FALSE,1,#N/A,1,1,"=R3C1:R42C14",FALSE,#N/A,#N/A,FALSE,FALSE,FALSE,1,4294967292,4294967292,FALSE,FALSE,TRUE,TRUE,TRUE}</definedName>
    <definedName name="wvu.Process._.Fuel._.Monthly." localSheetId="3" hidden="1">{TRUE,TRUE,-2.75,-17,604.5,345.75,FALSE,TRUE,TRUE,FALSE,0,1,2,1,3,1,2,4,TRUE,TRUE,3,TRUE,1,TRUE,75,"Swvu.Process._.Fuel._.Monthly.","ACwvu.Process._.Fuel._.Monthly.",1,FALSE,FALSE,0.5,0.5,0.75,0.75,2,"","&amp;R&amp;""Arial,Regular""&amp;6&amp;D  &amp;T
&amp;F  &amp;A",TRUE,FALSE,FALSE,FALSE,1,#N/A,1,1,"=R3C1:R42C14",FALSE,#N/A,#N/A,FALSE,FALSE,FALSE,1,4294967292,4294967292,FALSE,FALSE,TRUE,TRUE,TRUE}</definedName>
    <definedName name="wvu.Process._.Fuel._.Monthly." localSheetId="8" hidden="1">{TRUE,TRUE,-2.75,-17,604.5,345.75,FALSE,TRUE,TRUE,FALSE,0,1,2,1,3,1,2,4,TRUE,TRUE,3,TRUE,1,TRUE,75,"Swvu.Process._.Fuel._.Monthly.","ACwvu.Process._.Fuel._.Monthly.",1,FALSE,FALSE,0.5,0.5,0.75,0.75,2,"","&amp;R&amp;""Arial,Regular""&amp;6&amp;D  &amp;T
&amp;F  &amp;A",TRUE,FALSE,FALSE,FALSE,1,#N/A,1,1,"=R3C1:R42C14",FALSE,#N/A,#N/A,FALSE,FALSE,FALSE,1,4294967292,4294967292,FALSE,FALSE,TRUE,TRUE,TRUE}</definedName>
    <definedName name="wvu.Process._.Fuel._.Monthly." hidden="1">{TRUE,TRUE,-2.75,-17,604.5,345.75,FALSE,TRUE,TRUE,FALSE,0,1,2,1,3,1,2,4,TRUE,TRUE,3,TRUE,1,TRUE,75,"Swvu.Process._.Fuel._.Monthly.","ACwvu.Process._.Fuel._.Monthly.",1,FALSE,FALSE,0.5,0.5,0.75,0.75,2,"","&amp;R&amp;""Arial,Regular""&amp;6&amp;D  &amp;T
&amp;F  &amp;A",TRUE,FALSE,FALSE,FALSE,1,#N/A,1,1,"=R3C1:R42C14",FALSE,#N/A,#N/A,FALSE,FALSE,FALSE,1,4294967292,4294967292,FALSE,FALSE,TRUE,TRUE,TRUE}</definedName>
    <definedName name="wvu.Process._.Fuel._.Summary." localSheetId="9" hidden="1">{TRUE,TRUE,-2.75,-17,604.5,345.75,FALSE,TRUE,TRUE,FALSE,0,1,2,1,45,1,2,4,TRUE,TRUE,3,TRUE,1,TRUE,75,"Swvu.Process._.Fuel._.Summary.","ACwvu.Process._.Fuel._.Summary.",1,FALSE,FALSE,0.5,0.5,0.75,0.75,2,"","&amp;R&amp;""Arial,Regular""&amp;6&amp;D  &amp;T
&amp;F  &amp;A",TRUE,FALSE,FALSE,FALSE,1,#N/A,1,1,"=R50C1:R90C13",FALSE,#N/A,#N/A,FALSE,FALSE,FALSE,1,4294967292,4294967292,FALSE,FALSE,TRUE,TRUE,TRUE}</definedName>
    <definedName name="wvu.Process._.Fuel._.Summary." localSheetId="3" hidden="1">{TRUE,TRUE,-2.75,-17,604.5,345.75,FALSE,TRUE,TRUE,FALSE,0,1,2,1,45,1,2,4,TRUE,TRUE,3,TRUE,1,TRUE,75,"Swvu.Process._.Fuel._.Summary.","ACwvu.Process._.Fuel._.Summary.",1,FALSE,FALSE,0.5,0.5,0.75,0.75,2,"","&amp;R&amp;""Arial,Regular""&amp;6&amp;D  &amp;T
&amp;F  &amp;A",TRUE,FALSE,FALSE,FALSE,1,#N/A,1,1,"=R50C1:R90C13",FALSE,#N/A,#N/A,FALSE,FALSE,FALSE,1,4294967292,4294967292,FALSE,FALSE,TRUE,TRUE,TRUE}</definedName>
    <definedName name="wvu.Process._.Fuel._.Summary." localSheetId="8" hidden="1">{TRUE,TRUE,-2.75,-17,604.5,345.75,FALSE,TRUE,TRUE,FALSE,0,1,2,1,45,1,2,4,TRUE,TRUE,3,TRUE,1,TRUE,75,"Swvu.Process._.Fuel._.Summary.","ACwvu.Process._.Fuel._.Summary.",1,FALSE,FALSE,0.5,0.5,0.75,0.75,2,"","&amp;R&amp;""Arial,Regular""&amp;6&amp;D  &amp;T
&amp;F  &amp;A",TRUE,FALSE,FALSE,FALSE,1,#N/A,1,1,"=R50C1:R90C13",FALSE,#N/A,#N/A,FALSE,FALSE,FALSE,1,4294967292,4294967292,FALSE,FALSE,TRUE,TRUE,TRUE}</definedName>
    <definedName name="wvu.Process._.Fuel._.Summary." hidden="1">{TRUE,TRUE,-2.75,-17,604.5,345.75,FALSE,TRUE,TRUE,FALSE,0,1,2,1,45,1,2,4,TRUE,TRUE,3,TRUE,1,TRUE,75,"Swvu.Process._.Fuel._.Summary.","ACwvu.Process._.Fuel._.Summary.",1,FALSE,FALSE,0.5,0.5,0.75,0.75,2,"","&amp;R&amp;""Arial,Regular""&amp;6&amp;D  &amp;T
&amp;F  &amp;A",TRUE,FALSE,FALSE,FALSE,1,#N/A,1,1,"=R50C1:R90C13",FALSE,#N/A,#N/A,FALSE,FALSE,FALSE,1,4294967292,4294967292,FALSE,FALSE,TRUE,TRUE,TRUE}</definedName>
    <definedName name="wvu.Production._.Monthly." localSheetId="9" hidden="1">{TRUE,TRUE,-2.75,-17,604.5,345.75,FALSE,TRUE,TRUE,FALSE,0,1,2,1,3,1,2,4,TRUE,TRUE,3,TRUE,1,TRUE,75,"Swvu.Production._.Monthly.","ACwvu.Production._.Monthly.",1,FALSE,FALSE,0.5,0.5,0.5,0.5,2,"","&amp;R&amp;""Arial,Regular""&amp;8Printed on &amp;D @  &amp;T
&amp;F  &amp;A",TRUE,FALSE,FALSE,FALSE,1,#N/A,1,1,"=R3C1:R18C14",FALSE,#N/A,#N/A,FALSE,FALSE,FALSE,1,4294967292,4294967292,FALSE,FALSE,TRUE,TRUE,TRUE}</definedName>
    <definedName name="wvu.Production._.Monthly." localSheetId="3" hidden="1">{TRUE,TRUE,-2.75,-17,604.5,345.75,FALSE,TRUE,TRUE,FALSE,0,1,2,1,3,1,2,4,TRUE,TRUE,3,TRUE,1,TRUE,75,"Swvu.Production._.Monthly.","ACwvu.Production._.Monthly.",1,FALSE,FALSE,0.5,0.5,0.5,0.5,2,"","&amp;R&amp;""Arial,Regular""&amp;8Printed on &amp;D @  &amp;T
&amp;F  &amp;A",TRUE,FALSE,FALSE,FALSE,1,#N/A,1,1,"=R3C1:R18C14",FALSE,#N/A,#N/A,FALSE,FALSE,FALSE,1,4294967292,4294967292,FALSE,FALSE,TRUE,TRUE,TRUE}</definedName>
    <definedName name="wvu.Production._.Monthly." localSheetId="8" hidden="1">{TRUE,TRUE,-2.75,-17,604.5,345.75,FALSE,TRUE,TRUE,FALSE,0,1,2,1,3,1,2,4,TRUE,TRUE,3,TRUE,1,TRUE,75,"Swvu.Production._.Monthly.","ACwvu.Production._.Monthly.",1,FALSE,FALSE,0.5,0.5,0.5,0.5,2,"","&amp;R&amp;""Arial,Regular""&amp;8Printed on &amp;D @  &amp;T
&amp;F  &amp;A",TRUE,FALSE,FALSE,FALSE,1,#N/A,1,1,"=R3C1:R18C14",FALSE,#N/A,#N/A,FALSE,FALSE,FALSE,1,4294967292,4294967292,FALSE,FALSE,TRUE,TRUE,TRUE}</definedName>
    <definedName name="wvu.Production._.Monthly." hidden="1">{TRUE,TRUE,-2.75,-17,604.5,345.75,FALSE,TRUE,TRUE,FALSE,0,1,2,1,3,1,2,4,TRUE,TRUE,3,TRUE,1,TRUE,75,"Swvu.Production._.Monthly.","ACwvu.Production._.Monthly.",1,FALSE,FALSE,0.5,0.5,0.5,0.5,2,"","&amp;R&amp;""Arial,Regular""&amp;8Printed on &amp;D @  &amp;T
&amp;F  &amp;A",TRUE,FALSE,FALSE,FALSE,1,#N/A,1,1,"=R3C1:R18C14",FALSE,#N/A,#N/A,FALSE,FALSE,FALSE,1,4294967292,4294967292,FALSE,FALSE,TRUE,TRUE,TRUE}</definedName>
    <definedName name="wvu.Purchased._.Material._.Monthly." localSheetId="9" hidden="1">{TRUE,TRUE,-2.75,-17,604.5,345.75,FALSE,TRUE,TRUE,FALSE,0,1,2,1,3,1,2,4,TRUE,TRUE,3,TRUE,1,TRUE,75,"Swvu.Purchased._.Material._.Monthly.","ACwvu.Purchased._.Material._.Monthly.",1,FALSE,FALSE,0.5,0.5,0.75,0.75,2,"","&amp;R&amp;""Arial,Regular""&amp;6&amp;D  &amp;T
&amp;F  &amp;A",TRUE,FALSE,FALSE,FALSE,1,#N/A,1,1,"=R3C1:R74C14",FALSE,#N/A,#N/A,FALSE,FALSE,FALSE,1,4294967292,4294967292,FALSE,FALSE,TRUE,TRUE,TRUE}</definedName>
    <definedName name="wvu.Purchased._.Material._.Monthly." localSheetId="3" hidden="1">{TRUE,TRUE,-2.75,-17,604.5,345.75,FALSE,TRUE,TRUE,FALSE,0,1,2,1,3,1,2,4,TRUE,TRUE,3,TRUE,1,TRUE,75,"Swvu.Purchased._.Material._.Monthly.","ACwvu.Purchased._.Material._.Monthly.",1,FALSE,FALSE,0.5,0.5,0.75,0.75,2,"","&amp;R&amp;""Arial,Regular""&amp;6&amp;D  &amp;T
&amp;F  &amp;A",TRUE,FALSE,FALSE,FALSE,1,#N/A,1,1,"=R3C1:R74C14",FALSE,#N/A,#N/A,FALSE,FALSE,FALSE,1,4294967292,4294967292,FALSE,FALSE,TRUE,TRUE,TRUE}</definedName>
    <definedName name="wvu.Purchased._.Material._.Monthly." localSheetId="8" hidden="1">{TRUE,TRUE,-2.75,-17,604.5,345.75,FALSE,TRUE,TRUE,FALSE,0,1,2,1,3,1,2,4,TRUE,TRUE,3,TRUE,1,TRUE,75,"Swvu.Purchased._.Material._.Monthly.","ACwvu.Purchased._.Material._.Monthly.",1,FALSE,FALSE,0.5,0.5,0.75,0.75,2,"","&amp;R&amp;""Arial,Regular""&amp;6&amp;D  &amp;T
&amp;F  &amp;A",TRUE,FALSE,FALSE,FALSE,1,#N/A,1,1,"=R3C1:R74C14",FALSE,#N/A,#N/A,FALSE,FALSE,FALSE,1,4294967292,4294967292,FALSE,FALSE,TRUE,TRUE,TRUE}</definedName>
    <definedName name="wvu.Purchased._.Material._.Monthly." hidden="1">{TRUE,TRUE,-2.75,-17,604.5,345.75,FALSE,TRUE,TRUE,FALSE,0,1,2,1,3,1,2,4,TRUE,TRUE,3,TRUE,1,TRUE,75,"Swvu.Purchased._.Material._.Monthly.","ACwvu.Purchased._.Material._.Monthly.",1,FALSE,FALSE,0.5,0.5,0.75,0.75,2,"","&amp;R&amp;""Arial,Regular""&amp;6&amp;D  &amp;T
&amp;F  &amp;A",TRUE,FALSE,FALSE,FALSE,1,#N/A,1,1,"=R3C1:R74C14",FALSE,#N/A,#N/A,FALSE,FALSE,FALSE,1,4294967292,4294967292,FALSE,FALSE,TRUE,TRUE,TRUE}</definedName>
    <definedName name="wvu.Purchased._.Material._.Summary." localSheetId="9" hidden="1">{TRUE,TRUE,-2.75,-17,604.5,345.75,FALSE,TRUE,TRUE,FALSE,0,1,2,1,79,1,2,4,TRUE,TRUE,3,TRUE,1,TRUE,75,"Swvu.Purchased._.Material._.Summary.","ACwvu.Purchased._.Material._.Summary.",1,FALSE,FALSE,0.5,0.5,0.75,0.75,2,"","&amp;R&amp;""Arial,Regular""&amp;6&amp;D  &amp;T
&amp;F  &amp;A",TRUE,FALSE,FALSE,FALSE,1,#N/A,1,1,"=R80C1:R152C13",FALSE,#N/A,#N/A,FALSE,FALSE,FALSE,1,4294967292,4294967292,FALSE,FALSE,TRUE,TRUE,TRUE}</definedName>
    <definedName name="wvu.Purchased._.Material._.Summary." localSheetId="3" hidden="1">{TRUE,TRUE,-2.75,-17,604.5,345.75,FALSE,TRUE,TRUE,FALSE,0,1,2,1,79,1,2,4,TRUE,TRUE,3,TRUE,1,TRUE,75,"Swvu.Purchased._.Material._.Summary.","ACwvu.Purchased._.Material._.Summary.",1,FALSE,FALSE,0.5,0.5,0.75,0.75,2,"","&amp;R&amp;""Arial,Regular""&amp;6&amp;D  &amp;T
&amp;F  &amp;A",TRUE,FALSE,FALSE,FALSE,1,#N/A,1,1,"=R80C1:R152C13",FALSE,#N/A,#N/A,FALSE,FALSE,FALSE,1,4294967292,4294967292,FALSE,FALSE,TRUE,TRUE,TRUE}</definedName>
    <definedName name="wvu.Purchased._.Material._.Summary." localSheetId="8" hidden="1">{TRUE,TRUE,-2.75,-17,604.5,345.75,FALSE,TRUE,TRUE,FALSE,0,1,2,1,79,1,2,4,TRUE,TRUE,3,TRUE,1,TRUE,75,"Swvu.Purchased._.Material._.Summary.","ACwvu.Purchased._.Material._.Summary.",1,FALSE,FALSE,0.5,0.5,0.75,0.75,2,"","&amp;R&amp;""Arial,Regular""&amp;6&amp;D  &amp;T
&amp;F  &amp;A",TRUE,FALSE,FALSE,FALSE,1,#N/A,1,1,"=R80C1:R152C13",FALSE,#N/A,#N/A,FALSE,FALSE,FALSE,1,4294967292,4294967292,FALSE,FALSE,TRUE,TRUE,TRUE}</definedName>
    <definedName name="wvu.Purchased._.Material._.Summary." hidden="1">{TRUE,TRUE,-2.75,-17,604.5,345.75,FALSE,TRUE,TRUE,FALSE,0,1,2,1,79,1,2,4,TRUE,TRUE,3,TRUE,1,TRUE,75,"Swvu.Purchased._.Material._.Summary.","ACwvu.Purchased._.Material._.Summary.",1,FALSE,FALSE,0.5,0.5,0.75,0.75,2,"","&amp;R&amp;""Arial,Regular""&amp;6&amp;D  &amp;T
&amp;F  &amp;A",TRUE,FALSE,FALSE,FALSE,1,#N/A,1,1,"=R80C1:R152C13",FALSE,#N/A,#N/A,FALSE,FALSE,FALSE,1,4294967292,4294967292,FALSE,FALSE,TRUE,TRUE,TRUE}</definedName>
    <definedName name="wvu.Repair._.Materials._.Monthly." localSheetId="9" hidden="1">{TRUE,TRUE,-2.75,-17,604.5,345.75,FALSE,TRUE,TRUE,FALSE,0,1,2,1,3,1,2,4,TRUE,TRUE,3,TRUE,1,TRUE,75,"Swvu.Repair._.Materials._.Monthly.","ACwvu.Repair._.Materials._.Monthly.",1,FALSE,FALSE,0.5,0.5,0.75,0.75,2,"","&amp;R&amp;""Arial,Regular""&amp;6&amp;D  &amp;T
&amp;F  &amp;A",TRUE,FALSE,FALSE,FALSE,1,#N/A,1,1,"=R3C1:R41C15",FALSE,#N/A,#N/A,FALSE,FALSE,FALSE,1,4294967292,4294967292,FALSE,FALSE,TRUE,TRUE,TRUE}</definedName>
    <definedName name="wvu.Repair._.Materials._.Monthly." localSheetId="3" hidden="1">{TRUE,TRUE,-2.75,-17,604.5,345.75,FALSE,TRUE,TRUE,FALSE,0,1,2,1,3,1,2,4,TRUE,TRUE,3,TRUE,1,TRUE,75,"Swvu.Repair._.Materials._.Monthly.","ACwvu.Repair._.Materials._.Monthly.",1,FALSE,FALSE,0.5,0.5,0.75,0.75,2,"","&amp;R&amp;""Arial,Regular""&amp;6&amp;D  &amp;T
&amp;F  &amp;A",TRUE,FALSE,FALSE,FALSE,1,#N/A,1,1,"=R3C1:R41C15",FALSE,#N/A,#N/A,FALSE,FALSE,FALSE,1,4294967292,4294967292,FALSE,FALSE,TRUE,TRUE,TRUE}</definedName>
    <definedName name="wvu.Repair._.Materials._.Monthly." localSheetId="8" hidden="1">{TRUE,TRUE,-2.75,-17,604.5,345.75,FALSE,TRUE,TRUE,FALSE,0,1,2,1,3,1,2,4,TRUE,TRUE,3,TRUE,1,TRUE,75,"Swvu.Repair._.Materials._.Monthly.","ACwvu.Repair._.Materials._.Monthly.",1,FALSE,FALSE,0.5,0.5,0.75,0.75,2,"","&amp;R&amp;""Arial,Regular""&amp;6&amp;D  &amp;T
&amp;F  &amp;A",TRUE,FALSE,FALSE,FALSE,1,#N/A,1,1,"=R3C1:R41C15",FALSE,#N/A,#N/A,FALSE,FALSE,FALSE,1,4294967292,4294967292,FALSE,FALSE,TRUE,TRUE,TRUE}</definedName>
    <definedName name="wvu.Repair._.Materials._.Monthly." hidden="1">{TRUE,TRUE,-2.75,-17,604.5,345.75,FALSE,TRUE,TRUE,FALSE,0,1,2,1,3,1,2,4,TRUE,TRUE,3,TRUE,1,TRUE,75,"Swvu.Repair._.Materials._.Monthly.","ACwvu.Repair._.Materials._.Monthly.",1,FALSE,FALSE,0.5,0.5,0.75,0.75,2,"","&amp;R&amp;""Arial,Regular""&amp;6&amp;D  &amp;T
&amp;F  &amp;A",TRUE,FALSE,FALSE,FALSE,1,#N/A,1,1,"=R3C1:R41C15",FALSE,#N/A,#N/A,FALSE,FALSE,FALSE,1,4294967292,4294967292,FALSE,FALSE,TRUE,TRUE,TRUE}</definedName>
    <definedName name="wvu.Repair._.Materials._.Summary." localSheetId="9" hidden="1">{TRUE,TRUE,-2.75,-17,604.5,345.75,FALSE,TRUE,TRUE,FALSE,0,1,2,1,54,1,2,4,TRUE,TRUE,3,TRUE,1,TRUE,75,"Swvu.Repair._.Materials._.Summary.","ACwvu.Repair._.Materials._.Summary.",1,FALSE,FALSE,0.5,0.5,0.75,0.75,2,"","&amp;R&amp;""Arial,Regular""&amp;6&amp;D  &amp;T
&amp;F  &amp;A",TRUE,FALSE,FALSE,FALSE,1,#N/A,1,1,"=R55C1:R94C9",FALSE,#N/A,#N/A,FALSE,FALSE,FALSE,1,4294967292,4294967292,FALSE,FALSE,TRUE,TRUE,TRUE}</definedName>
    <definedName name="wvu.Repair._.Materials._.Summary." localSheetId="3" hidden="1">{TRUE,TRUE,-2.75,-17,604.5,345.75,FALSE,TRUE,TRUE,FALSE,0,1,2,1,54,1,2,4,TRUE,TRUE,3,TRUE,1,TRUE,75,"Swvu.Repair._.Materials._.Summary.","ACwvu.Repair._.Materials._.Summary.",1,FALSE,FALSE,0.5,0.5,0.75,0.75,2,"","&amp;R&amp;""Arial,Regular""&amp;6&amp;D  &amp;T
&amp;F  &amp;A",TRUE,FALSE,FALSE,FALSE,1,#N/A,1,1,"=R55C1:R94C9",FALSE,#N/A,#N/A,FALSE,FALSE,FALSE,1,4294967292,4294967292,FALSE,FALSE,TRUE,TRUE,TRUE}</definedName>
    <definedName name="wvu.Repair._.Materials._.Summary." localSheetId="8" hidden="1">{TRUE,TRUE,-2.75,-17,604.5,345.75,FALSE,TRUE,TRUE,FALSE,0,1,2,1,54,1,2,4,TRUE,TRUE,3,TRUE,1,TRUE,75,"Swvu.Repair._.Materials._.Summary.","ACwvu.Repair._.Materials._.Summary.",1,FALSE,FALSE,0.5,0.5,0.75,0.75,2,"","&amp;R&amp;""Arial,Regular""&amp;6&amp;D  &amp;T
&amp;F  &amp;A",TRUE,FALSE,FALSE,FALSE,1,#N/A,1,1,"=R55C1:R94C9",FALSE,#N/A,#N/A,FALSE,FALSE,FALSE,1,4294967292,4294967292,FALSE,FALSE,TRUE,TRUE,TRUE}</definedName>
    <definedName name="wvu.Repair._.Materials._.Summary." hidden="1">{TRUE,TRUE,-2.75,-17,604.5,345.75,FALSE,TRUE,TRUE,FALSE,0,1,2,1,54,1,2,4,TRUE,TRUE,3,TRUE,1,TRUE,75,"Swvu.Repair._.Materials._.Summary.","ACwvu.Repair._.Materials._.Summary.",1,FALSE,FALSE,0.5,0.5,0.75,0.75,2,"","&amp;R&amp;""Arial,Regular""&amp;6&amp;D  &amp;T
&amp;F  &amp;A",TRUE,FALSE,FALSE,FALSE,1,#N/A,1,1,"=R55C1:R94C9",FALSE,#N/A,#N/A,FALSE,FALSE,FALSE,1,4294967292,4294967292,FALSE,FALSE,TRUE,TRUE,TRUE}</definedName>
    <definedName name="wwqewq" localSheetId="9" hidden="1">#REF!</definedName>
    <definedName name="wwqewq" localSheetId="3" hidden="1">#REF!</definedName>
    <definedName name="wwqewq" localSheetId="8" hidden="1">#REF!</definedName>
    <definedName name="wwqewq" hidden="1">#REF!</definedName>
    <definedName name="www" localSheetId="9" hidden="1">{"vista1",#N/A,FALSE,"Tarifas_Teoricas_May_97";"vista2",#N/A,FALSE,"Tarifas_Teoricas_May_97";"vista1",#N/A,FALSE,"Tarifas_Barra_May_97";"vista2",#N/A,FALSE,"Tarifas_Barra_May_97"}</definedName>
    <definedName name="www" localSheetId="3" hidden="1">{"vista1",#N/A,FALSE,"Tarifas_Teoricas_May_97";"vista2",#N/A,FALSE,"Tarifas_Teoricas_May_97";"vista1",#N/A,FALSE,"Tarifas_Barra_May_97";"vista2",#N/A,FALSE,"Tarifas_Barra_May_97"}</definedName>
    <definedName name="www" localSheetId="8" hidden="1">{"vista1",#N/A,FALSE,"Tarifas_Teoricas_May_97";"vista2",#N/A,FALSE,"Tarifas_Teoricas_May_97";"vista1",#N/A,FALSE,"Tarifas_Barra_May_97";"vista2",#N/A,FALSE,"Tarifas_Barra_May_97"}</definedName>
    <definedName name="www" hidden="1">{"vista1",#N/A,FALSE,"Tarifas_Teoricas_May_97";"vista2",#N/A,FALSE,"Tarifas_Teoricas_May_97";"vista1",#N/A,FALSE,"Tarifas_Barra_May_97";"vista2",#N/A,FALSE,"Tarifas_Barra_May_97"}</definedName>
    <definedName name="wwww" localSheetId="9" hidden="1">{#N/A,#N/A,FALSE,"CONTROLE"}</definedName>
    <definedName name="wwww" localSheetId="3" hidden="1">{#N/A,#N/A,FALSE,"CONTROLE"}</definedName>
    <definedName name="wwww" localSheetId="8" hidden="1">{#N/A,#N/A,FALSE,"CONTROLE"}</definedName>
    <definedName name="wwww" hidden="1">{#N/A,#N/A,FALSE,"CONTROLE"}</definedName>
    <definedName name="WWWWW" localSheetId="9" hidden="1">#REF!</definedName>
    <definedName name="WWWWW" localSheetId="3" hidden="1">#REF!</definedName>
    <definedName name="WWWWW" localSheetId="8" hidden="1">#REF!</definedName>
    <definedName name="WWWWW" hidden="1">#REF!</definedName>
    <definedName name="wwwwww" localSheetId="9" hidden="1">{#N/A,#N/A,FALSE,"CONTROLE"}</definedName>
    <definedName name="wwwwww" localSheetId="3" hidden="1">{#N/A,#N/A,FALSE,"CONTROLE"}</definedName>
    <definedName name="wwwwww" localSheetId="8" hidden="1">{#N/A,#N/A,FALSE,"CONTROLE"}</definedName>
    <definedName name="wwwwww" hidden="1">{#N/A,#N/A,FALSE,"CONTROLE"}</definedName>
    <definedName name="wwwwwww" localSheetId="9" hidden="1">{#N/A,#N/A,FALSE,"CONTROLE"}</definedName>
    <definedName name="wwwwwww" localSheetId="3" hidden="1">{#N/A,#N/A,FALSE,"CONTROLE"}</definedName>
    <definedName name="wwwwwww" localSheetId="8" hidden="1">{#N/A,#N/A,FALSE,"CONTROLE"}</definedName>
    <definedName name="wwwwwww" hidden="1">{#N/A,#N/A,FALSE,"CONTROLE"}</definedName>
    <definedName name="wwwwwwwwwwww" localSheetId="9" hidden="1">{#N/A,#N/A,FALSE,"CONTROLE"}</definedName>
    <definedName name="wwwwwwwwwwww" localSheetId="3" hidden="1">{#N/A,#N/A,FALSE,"CONTROLE"}</definedName>
    <definedName name="wwwwwwwwwwww" localSheetId="8" hidden="1">{#N/A,#N/A,FALSE,"CONTROLE"}</definedName>
    <definedName name="wwwwwwwwwwww" hidden="1">{#N/A,#N/A,FALSE,"CONTROLE"}</definedName>
    <definedName name="wyte" localSheetId="9" hidden="1">{#N/A,#N/A,FALSE,"CONTROLE"}</definedName>
    <definedName name="wyte" localSheetId="3" hidden="1">{#N/A,#N/A,FALSE,"CONTROLE"}</definedName>
    <definedName name="wyte" localSheetId="8" hidden="1">{#N/A,#N/A,FALSE,"CONTROLE"}</definedName>
    <definedName name="wyte" hidden="1">{#N/A,#N/A,FALSE,"CONTROLE"}</definedName>
    <definedName name="x" localSheetId="9" hidden="1">{#N/A,#N/A,FALSE,"CONTROLE"}</definedName>
    <definedName name="x" localSheetId="3" hidden="1">{#N/A,#N/A,FALSE,"CONTROLE"}</definedName>
    <definedName name="x" localSheetId="8" hidden="1">{#N/A,#N/A,FALSE,"CONTROLE"}</definedName>
    <definedName name="x" hidden="1">{#N/A,#N/A,FALSE,"CONTROLE"}</definedName>
    <definedName name="xC" localSheetId="9" hidden="1">{"'Resumo Formação'!$A$1:$N$34"}</definedName>
    <definedName name="xC" localSheetId="3" hidden="1">{"'Resumo Formação'!$A$1:$N$34"}</definedName>
    <definedName name="xC" localSheetId="8" hidden="1">{"'Resumo Formação'!$A$1:$N$34"}</definedName>
    <definedName name="xC" hidden="1">{"'Resumo Formação'!$A$1:$N$34"}</definedName>
    <definedName name="XCV" localSheetId="9" hidden="1">{"'Resumo Formação'!$A$1:$N$34"}</definedName>
    <definedName name="XCV" localSheetId="3" hidden="1">{"'Resumo Formação'!$A$1:$N$34"}</definedName>
    <definedName name="XCV" localSheetId="8" hidden="1">{"'Resumo Formação'!$A$1:$N$34"}</definedName>
    <definedName name="XCV" hidden="1">{"'Resumo Formação'!$A$1:$N$34"}</definedName>
    <definedName name="XCVSDC" localSheetId="9" hidden="1">{"'Resumo Formação'!$A$1:$N$34"}</definedName>
    <definedName name="XCVSDC" localSheetId="3" hidden="1">{"'Resumo Formação'!$A$1:$N$34"}</definedName>
    <definedName name="XCVSDC" localSheetId="8" hidden="1">{"'Resumo Formação'!$A$1:$N$34"}</definedName>
    <definedName name="XCVSDC" hidden="1">{"'Resumo Formação'!$A$1:$N$34"}</definedName>
    <definedName name="xdr" localSheetId="9" hidden="1">{"'Resumo Formação'!$A$1:$N$34"}</definedName>
    <definedName name="xdr" localSheetId="3" hidden="1">{"'Resumo Formação'!$A$1:$N$34"}</definedName>
    <definedName name="xdr" localSheetId="8" hidden="1">{"'Resumo Formação'!$A$1:$N$34"}</definedName>
    <definedName name="xdr" hidden="1">{"'Resumo Formação'!$A$1:$N$34"}</definedName>
    <definedName name="xjxidnbf" localSheetId="9" hidden="1">{"'Resumo Formação'!$A$1:$N$34"}</definedName>
    <definedName name="xjxidnbf" localSheetId="3" hidden="1">{"'Resumo Formação'!$A$1:$N$34"}</definedName>
    <definedName name="xjxidnbf" localSheetId="8" hidden="1">{"'Resumo Formação'!$A$1:$N$34"}</definedName>
    <definedName name="xjxidnbf" hidden="1">{"'Resumo Formação'!$A$1:$N$34"}</definedName>
    <definedName name="XREF_COLUMN_1" localSheetId="3" hidden="1">#REF!</definedName>
    <definedName name="XREF_COLUMN_1" hidden="1">#REF!</definedName>
    <definedName name="XREF_COLUMN_10" localSheetId="3" hidden="1">#REF!</definedName>
    <definedName name="XREF_COLUMN_10" hidden="1">#REF!</definedName>
    <definedName name="XREF_COLUMN_11" localSheetId="3" hidden="1">#REF!</definedName>
    <definedName name="XREF_COLUMN_11" hidden="1">#REF!</definedName>
    <definedName name="XREF_COLUMN_12" localSheetId="3" hidden="1">#REF!</definedName>
    <definedName name="XREF_COLUMN_12" hidden="1">#REF!</definedName>
    <definedName name="XREF_COLUMN_13" localSheetId="3" hidden="1">#REF!</definedName>
    <definedName name="XREF_COLUMN_13" hidden="1">#REF!</definedName>
    <definedName name="XREF_COLUMN_14" localSheetId="3" hidden="1">#REF!</definedName>
    <definedName name="XREF_COLUMN_14" hidden="1">#REF!</definedName>
    <definedName name="XREF_COLUMN_15" localSheetId="3" hidden="1">#REF!</definedName>
    <definedName name="XREF_COLUMN_15" hidden="1">#REF!</definedName>
    <definedName name="XREF_COLUMN_16" localSheetId="3" hidden="1">#REF!</definedName>
    <definedName name="XREF_COLUMN_16" hidden="1">#REF!</definedName>
    <definedName name="XREF_COLUMN_17" hidden="1">#REF!</definedName>
    <definedName name="XREF_COLUMN_18" localSheetId="9" hidden="1">#REF!</definedName>
    <definedName name="XREF_COLUMN_18" localSheetId="3" hidden="1">#REF!</definedName>
    <definedName name="XREF_COLUMN_18" localSheetId="8" hidden="1">#REF!</definedName>
    <definedName name="XREF_COLUMN_18" hidden="1">#REF!</definedName>
    <definedName name="XREF_COLUMN_19" localSheetId="3" hidden="1">#REF!</definedName>
    <definedName name="XREF_COLUMN_19" localSheetId="8" hidden="1">#REF!</definedName>
    <definedName name="XREF_COLUMN_19" hidden="1">#REF!</definedName>
    <definedName name="XREF_COLUMN_2" localSheetId="3" hidden="1">#REF!</definedName>
    <definedName name="XREF_COLUMN_2" localSheetId="8" hidden="1">#REF!</definedName>
    <definedName name="XREF_COLUMN_2" hidden="1">#REF!</definedName>
    <definedName name="XREF_COLUMN_20" localSheetId="3" hidden="1">#REF!</definedName>
    <definedName name="XREF_COLUMN_20" localSheetId="8" hidden="1">#REF!</definedName>
    <definedName name="XREF_COLUMN_20" hidden="1">#REF!</definedName>
    <definedName name="XREF_COLUMN_21" localSheetId="9" hidden="1">#REF!</definedName>
    <definedName name="XREF_COLUMN_21" localSheetId="3" hidden="1">#REF!</definedName>
    <definedName name="XREF_COLUMN_21" localSheetId="8" hidden="1">#REF!</definedName>
    <definedName name="XREF_COLUMN_21" hidden="1">#REF!</definedName>
    <definedName name="XREF_COLUMN_22" localSheetId="3" hidden="1">#REF!</definedName>
    <definedName name="XREF_COLUMN_22" localSheetId="8" hidden="1">#REF!</definedName>
    <definedName name="XREF_COLUMN_22" hidden="1">#REF!</definedName>
    <definedName name="XREF_COLUMN_23" localSheetId="3" hidden="1">#REF!</definedName>
    <definedName name="XREF_COLUMN_23" localSheetId="8" hidden="1">#REF!</definedName>
    <definedName name="XREF_COLUMN_23" hidden="1">#REF!</definedName>
    <definedName name="XREF_COLUMN_24" localSheetId="3" hidden="1">#REF!</definedName>
    <definedName name="XREF_COLUMN_24" hidden="1">#REF!</definedName>
    <definedName name="XREF_COLUMN_25" localSheetId="3" hidden="1">#REF!</definedName>
    <definedName name="XREF_COLUMN_25" hidden="1">#REF!</definedName>
    <definedName name="XREF_COLUMN_26" localSheetId="3" hidden="1">#REF!</definedName>
    <definedName name="XREF_COLUMN_26" hidden="1">#REF!</definedName>
    <definedName name="XREF_COLUMN_27" localSheetId="3" hidden="1">#REF!</definedName>
    <definedName name="XREF_COLUMN_27" hidden="1">#REF!</definedName>
    <definedName name="XREF_COLUMN_28" localSheetId="3" hidden="1">#REF!</definedName>
    <definedName name="XREF_COLUMN_28" hidden="1">#REF!</definedName>
    <definedName name="XREF_COLUMN_3" localSheetId="3" hidden="1">#REF!</definedName>
    <definedName name="XREF_COLUMN_3" hidden="1">#REF!</definedName>
    <definedName name="XREF_COLUMN_4" localSheetId="3" hidden="1">#REF!</definedName>
    <definedName name="XREF_COLUMN_4" hidden="1">#REF!</definedName>
    <definedName name="XREF_COLUMN_5" localSheetId="3" hidden="1">#REF!</definedName>
    <definedName name="XREF_COLUMN_5" hidden="1">#REF!</definedName>
    <definedName name="XREF_COLUMN_6" localSheetId="3" hidden="1">#REF!</definedName>
    <definedName name="XREF_COLUMN_6" hidden="1">#REF!</definedName>
    <definedName name="XREF_COLUMN_7" localSheetId="9" hidden="1">#REF!</definedName>
    <definedName name="XREF_COLUMN_7" localSheetId="3" hidden="1">#REF!</definedName>
    <definedName name="XREF_COLUMN_7" localSheetId="8" hidden="1">#REF!</definedName>
    <definedName name="XREF_COLUMN_7" hidden="1">#REF!</definedName>
    <definedName name="XREF_COLUMN_8" localSheetId="9" hidden="1">#REF!</definedName>
    <definedName name="XREF_COLUMN_8" localSheetId="3" hidden="1">#REF!</definedName>
    <definedName name="XREF_COLUMN_8" localSheetId="8" hidden="1">#REF!</definedName>
    <definedName name="XREF_COLUMN_8" hidden="1">#REF!</definedName>
    <definedName name="XREF_COLUMN_9" localSheetId="9" hidden="1">#REF!</definedName>
    <definedName name="XREF_COLUMN_9" localSheetId="3" hidden="1">#REF!</definedName>
    <definedName name="XREF_COLUMN_9" localSheetId="8" hidden="1">#REF!</definedName>
    <definedName name="XREF_COLUMN_9" hidden="1">#REF!</definedName>
    <definedName name="XRefActiveRow" localSheetId="3" hidden="1">#REF!</definedName>
    <definedName name="XRefActiveRow" localSheetId="8" hidden="1">#REF!</definedName>
    <definedName name="XRefActiveRow" hidden="1">#REF!</definedName>
    <definedName name="XRefColumnsCount" hidden="1">1</definedName>
    <definedName name="XRefCopy1" localSheetId="9" hidden="1">#REF!</definedName>
    <definedName name="XRefCopy1" localSheetId="3" hidden="1">#REF!</definedName>
    <definedName name="XRefCopy1" localSheetId="8" hidden="1">#REF!</definedName>
    <definedName name="XRefCopy1" hidden="1">#REF!</definedName>
    <definedName name="XRefCopy10" localSheetId="3" hidden="1">#REF!</definedName>
    <definedName name="XRefCopy10" localSheetId="8" hidden="1">#REF!</definedName>
    <definedName name="XRefCopy10" hidden="1">#REF!</definedName>
    <definedName name="XRefCopy10Row" localSheetId="3" hidden="1">#REF!</definedName>
    <definedName name="XRefCopy10Row" localSheetId="8" hidden="1">#REF!</definedName>
    <definedName name="XRefCopy10Row" hidden="1">#REF!</definedName>
    <definedName name="XRefCopy11" localSheetId="3" hidden="1">#REF!</definedName>
    <definedName name="XRefCopy11" hidden="1">#REF!</definedName>
    <definedName name="XRefCopy11Row" localSheetId="3" hidden="1">#REF!</definedName>
    <definedName name="XRefCopy11Row" hidden="1">#REF!</definedName>
    <definedName name="XRefCopy12" localSheetId="3" hidden="1">#REF!</definedName>
    <definedName name="XRefCopy12" hidden="1">#REF!</definedName>
    <definedName name="XRefCopy12Row" localSheetId="9" hidden="1">#REF!</definedName>
    <definedName name="XRefCopy12Row" localSheetId="3" hidden="1">#REF!</definedName>
    <definedName name="XRefCopy12Row" localSheetId="8" hidden="1">#REF!</definedName>
    <definedName name="XRefCopy12Row" hidden="1">#REF!</definedName>
    <definedName name="XRefCopy13" localSheetId="3" hidden="1">#REF!</definedName>
    <definedName name="XRefCopy13" localSheetId="8" hidden="1">#REF!</definedName>
    <definedName name="XRefCopy13" hidden="1">#REF!</definedName>
    <definedName name="XRefCopy13Row" localSheetId="3" hidden="1">#REF!</definedName>
    <definedName name="XRefCopy13Row" localSheetId="8" hidden="1">#REF!</definedName>
    <definedName name="XRefCopy13Row" hidden="1">#REF!</definedName>
    <definedName name="XRefCopy14" localSheetId="3" hidden="1">#REF!</definedName>
    <definedName name="XRefCopy14" hidden="1">#REF!</definedName>
    <definedName name="XRefCopy14Row" localSheetId="3" hidden="1">#REF!</definedName>
    <definedName name="XRefCopy14Row" hidden="1">#REF!</definedName>
    <definedName name="XRefCopy15" localSheetId="3" hidden="1">#REF!</definedName>
    <definedName name="XRefCopy15" hidden="1">#REF!</definedName>
    <definedName name="XRefCopy15Row" localSheetId="3" hidden="1">#REF!</definedName>
    <definedName name="XRefCopy15Row" hidden="1">#REF!</definedName>
    <definedName name="XRefCopy16" localSheetId="3" hidden="1">#REF!</definedName>
    <definedName name="XRefCopy16" hidden="1">#REF!</definedName>
    <definedName name="XRefCopy16Row" localSheetId="3" hidden="1">#REF!</definedName>
    <definedName name="XRefCopy16Row" hidden="1">#REF!</definedName>
    <definedName name="XRefCopy17" localSheetId="3" hidden="1">#REF!</definedName>
    <definedName name="XRefCopy17" hidden="1">#REF!</definedName>
    <definedName name="XRefCopy17Row" localSheetId="3" hidden="1">#REF!</definedName>
    <definedName name="XRefCopy17Row" hidden="1">#REF!</definedName>
    <definedName name="XRefCopy18" localSheetId="3" hidden="1">#REF!</definedName>
    <definedName name="XRefCopy18" hidden="1">#REF!</definedName>
    <definedName name="XRefCopy18Row" localSheetId="3" hidden="1">#REF!</definedName>
    <definedName name="XRefCopy18Row" hidden="1">#REF!</definedName>
    <definedName name="XRefCopy19" localSheetId="3" hidden="1">#REF!</definedName>
    <definedName name="XRefCopy19" hidden="1">#REF!</definedName>
    <definedName name="XRefCopy19Row" localSheetId="3" hidden="1">#REF!</definedName>
    <definedName name="XRefCopy19Row" hidden="1">#REF!</definedName>
    <definedName name="XRefCopy1Row" localSheetId="3" hidden="1">#REF!</definedName>
    <definedName name="XRefCopy1Row" hidden="1">#REF!</definedName>
    <definedName name="XRefCopy2" localSheetId="3" hidden="1">#REF!</definedName>
    <definedName name="XRefCopy2" hidden="1">#REF!</definedName>
    <definedName name="XRefCopy20" localSheetId="3" hidden="1">#REF!</definedName>
    <definedName name="XRefCopy20" hidden="1">#REF!</definedName>
    <definedName name="XRefCopy20Row" localSheetId="9" hidden="1">#REF!</definedName>
    <definedName name="XRefCopy20Row" localSheetId="3" hidden="1">#REF!</definedName>
    <definedName name="XRefCopy20Row" localSheetId="8" hidden="1">#REF!</definedName>
    <definedName name="XRefCopy20Row" hidden="1">#REF!</definedName>
    <definedName name="XRefCopy21" localSheetId="3" hidden="1">#REF!</definedName>
    <definedName name="XRefCopy21" localSheetId="8" hidden="1">#REF!</definedName>
    <definedName name="XRefCopy21" hidden="1">#REF!</definedName>
    <definedName name="XRefCopy21Row" localSheetId="3" hidden="1">#REF!</definedName>
    <definedName name="XRefCopy21Row" localSheetId="8" hidden="1">#REF!</definedName>
    <definedName name="XRefCopy21Row" hidden="1">#REF!</definedName>
    <definedName name="XRefCopy22" localSheetId="3" hidden="1">#REF!</definedName>
    <definedName name="XRefCopy22" hidden="1">#REF!</definedName>
    <definedName name="XRefCopy22Row" localSheetId="3" hidden="1">#REF!</definedName>
    <definedName name="XRefCopy22Row" hidden="1">#REF!</definedName>
    <definedName name="XRefCopy23" localSheetId="3" hidden="1">#REF!</definedName>
    <definedName name="XRefCopy23" hidden="1">#REF!</definedName>
    <definedName name="XRefCopy23Row" localSheetId="3" hidden="1">#REF!</definedName>
    <definedName name="XRefCopy23Row" hidden="1">#REF!</definedName>
    <definedName name="XRefCopy24" localSheetId="3" hidden="1">#REF!</definedName>
    <definedName name="XRefCopy24" hidden="1">#REF!</definedName>
    <definedName name="XRefCopy24Row" localSheetId="3" hidden="1">#REF!</definedName>
    <definedName name="XRefCopy24Row" hidden="1">#REF!</definedName>
    <definedName name="XRefCopy25" localSheetId="3" hidden="1">#REF!</definedName>
    <definedName name="XRefCopy25" hidden="1">#REF!</definedName>
    <definedName name="XRefCopy25Row" localSheetId="3" hidden="1">#REF!</definedName>
    <definedName name="XRefCopy25Row" hidden="1">#REF!</definedName>
    <definedName name="XRefCopy26" localSheetId="3" hidden="1">#REF!</definedName>
    <definedName name="XRefCopy26" hidden="1">#REF!</definedName>
    <definedName name="XRefCopy26Row" localSheetId="3" hidden="1">#REF!</definedName>
    <definedName name="XRefCopy26Row" hidden="1">#REF!</definedName>
    <definedName name="XRefCopy27" localSheetId="3" hidden="1">#REF!</definedName>
    <definedName name="XRefCopy27" hidden="1">#REF!</definedName>
    <definedName name="XRefCopy27Row" localSheetId="3" hidden="1">#REF!</definedName>
    <definedName name="XRefCopy27Row" hidden="1">#REF!</definedName>
    <definedName name="XRefCopy28" localSheetId="3" hidden="1">#REF!</definedName>
    <definedName name="XRefCopy28" hidden="1">#REF!</definedName>
    <definedName name="XRefCopy28Row" localSheetId="3" hidden="1">#REF!</definedName>
    <definedName name="XRefCopy28Row" hidden="1">#REF!</definedName>
    <definedName name="XRefCopy29" localSheetId="3" hidden="1">#REF!</definedName>
    <definedName name="XRefCopy29" hidden="1">#REF!</definedName>
    <definedName name="XRefCopy29Row" localSheetId="3" hidden="1">#REF!</definedName>
    <definedName name="XRefCopy29Row" hidden="1">#REF!</definedName>
    <definedName name="XRefCopy2Row" hidden="1">#REF!</definedName>
    <definedName name="XRefCopy3" localSheetId="3" hidden="1">#REF!</definedName>
    <definedName name="XRefCopy3" hidden="1">#REF!</definedName>
    <definedName name="XRefCopy30" localSheetId="3" hidden="1">#REF!</definedName>
    <definedName name="XRefCopy30" hidden="1">#REF!</definedName>
    <definedName name="XRefCopy30Row" localSheetId="3" hidden="1">#REF!</definedName>
    <definedName name="XRefCopy30Row" hidden="1">#REF!</definedName>
    <definedName name="XRefCopy31" localSheetId="3" hidden="1">#REF!</definedName>
    <definedName name="XRefCopy31" hidden="1">#REF!</definedName>
    <definedName name="XRefCopy31Row" localSheetId="3" hidden="1">#REF!</definedName>
    <definedName name="XRefCopy31Row" hidden="1">#REF!</definedName>
    <definedName name="XRefCopy32" localSheetId="3" hidden="1">#REF!</definedName>
    <definedName name="XRefCopy32" hidden="1">#REF!</definedName>
    <definedName name="XRefCopy32Row" localSheetId="3" hidden="1">#REF!</definedName>
    <definedName name="XRefCopy32Row" hidden="1">#REF!</definedName>
    <definedName name="XRefCopy33" localSheetId="3" hidden="1">#REF!</definedName>
    <definedName name="XRefCopy33" hidden="1">#REF!</definedName>
    <definedName name="XRefCopy33Row" localSheetId="3" hidden="1">#REF!</definedName>
    <definedName name="XRefCopy33Row" hidden="1">#REF!</definedName>
    <definedName name="XRefCopy34" localSheetId="3" hidden="1">#REF!</definedName>
    <definedName name="XRefCopy34" hidden="1">#REF!</definedName>
    <definedName name="XRefCopy34Row" localSheetId="3" hidden="1">#REF!</definedName>
    <definedName name="XRefCopy34Row" hidden="1">#REF!</definedName>
    <definedName name="XRefCopy35" localSheetId="3" hidden="1">#REF!</definedName>
    <definedName name="XRefCopy35" hidden="1">#REF!</definedName>
    <definedName name="XRefCopy35Row" localSheetId="3" hidden="1">#REF!</definedName>
    <definedName name="XRefCopy35Row" hidden="1">#REF!</definedName>
    <definedName name="XRefCopy36" localSheetId="3" hidden="1">#REF!</definedName>
    <definedName name="XRefCopy36" hidden="1">#REF!</definedName>
    <definedName name="XRefCopy36Row" localSheetId="3" hidden="1">#REF!</definedName>
    <definedName name="XRefCopy36Row" hidden="1">#REF!</definedName>
    <definedName name="XRefCopy37" localSheetId="3" hidden="1">#REF!</definedName>
    <definedName name="XRefCopy37" hidden="1">#REF!</definedName>
    <definedName name="XRefCopy37Row" localSheetId="3" hidden="1">#REF!</definedName>
    <definedName name="XRefCopy37Row" hidden="1">#REF!</definedName>
    <definedName name="XRefCopy38" localSheetId="3" hidden="1">#REF!</definedName>
    <definedName name="XRefCopy38" hidden="1">#REF!</definedName>
    <definedName name="XRefCopy38Row" localSheetId="3" hidden="1">#REF!</definedName>
    <definedName name="XRefCopy38Row" hidden="1">#REF!</definedName>
    <definedName name="XRefCopy39" localSheetId="3" hidden="1">#REF!</definedName>
    <definedName name="XRefCopy39" hidden="1">#REF!</definedName>
    <definedName name="XRefCopy39Row" localSheetId="3" hidden="1">#REF!</definedName>
    <definedName name="XRefCopy39Row" hidden="1">#REF!</definedName>
    <definedName name="XRefCopy3Row" localSheetId="3" hidden="1">#REF!</definedName>
    <definedName name="XRefCopy3Row" hidden="1">#REF!</definedName>
    <definedName name="XRefCopy4" localSheetId="3" hidden="1">#REF!</definedName>
    <definedName name="XRefCopy4" hidden="1">#REF!</definedName>
    <definedName name="XRefCopy40" localSheetId="3" hidden="1">#REF!</definedName>
    <definedName name="XRefCopy40" hidden="1">#REF!</definedName>
    <definedName name="XRefCopy40Row" localSheetId="3" hidden="1">#REF!</definedName>
    <definedName name="XRefCopy40Row" hidden="1">#REF!</definedName>
    <definedName name="XRefCopy41" localSheetId="3" hidden="1">#REF!</definedName>
    <definedName name="XRefCopy41" hidden="1">#REF!</definedName>
    <definedName name="XRefCopy41Row" localSheetId="3" hidden="1">#REF!</definedName>
    <definedName name="XRefCopy41Row" hidden="1">#REF!</definedName>
    <definedName name="XRefCopy42" localSheetId="3" hidden="1">#REF!</definedName>
    <definedName name="XRefCopy42" hidden="1">#REF!</definedName>
    <definedName name="XRefCopy42Row" localSheetId="3" hidden="1">#REF!</definedName>
    <definedName name="XRefCopy42Row" hidden="1">#REF!</definedName>
    <definedName name="XRefCopy43" localSheetId="3" hidden="1">#REF!</definedName>
    <definedName name="XRefCopy43" hidden="1">#REF!</definedName>
    <definedName name="XRefCopy43Row" localSheetId="3" hidden="1">#REF!</definedName>
    <definedName name="XRefCopy43Row" hidden="1">#REF!</definedName>
    <definedName name="XRefCopy44" localSheetId="3" hidden="1">#REF!</definedName>
    <definedName name="XRefCopy44" hidden="1">#REF!</definedName>
    <definedName name="XRefCopy44Row" localSheetId="3" hidden="1">#REF!</definedName>
    <definedName name="XRefCopy44Row" hidden="1">#REF!</definedName>
    <definedName name="XRefCopy45" localSheetId="3" hidden="1">#REF!</definedName>
    <definedName name="XRefCopy45" hidden="1">#REF!</definedName>
    <definedName name="XRefCopy45Row" localSheetId="3" hidden="1">#REF!</definedName>
    <definedName name="XRefCopy45Row" hidden="1">#REF!</definedName>
    <definedName name="XRefCopy46" localSheetId="3" hidden="1">#REF!</definedName>
    <definedName name="XRefCopy46" hidden="1">#REF!</definedName>
    <definedName name="XRefCopy46Row" localSheetId="3" hidden="1">#REF!</definedName>
    <definedName name="XRefCopy46Row" hidden="1">#REF!</definedName>
    <definedName name="XRefCopy47" localSheetId="3" hidden="1">#REF!</definedName>
    <definedName name="XRefCopy47" hidden="1">#REF!</definedName>
    <definedName name="XRefCopy47Row" localSheetId="3" hidden="1">#REF!</definedName>
    <definedName name="XRefCopy47Row" hidden="1">#REF!</definedName>
    <definedName name="XRefCopy48" localSheetId="3" hidden="1">#REF!</definedName>
    <definedName name="XRefCopy48" hidden="1">#REF!</definedName>
    <definedName name="XRefCopy48Row" localSheetId="3" hidden="1">#REF!</definedName>
    <definedName name="XRefCopy48Row" hidden="1">#REF!</definedName>
    <definedName name="XRefCopy49" localSheetId="3" hidden="1">#REF!</definedName>
    <definedName name="XRefCopy49" hidden="1">#REF!</definedName>
    <definedName name="XRefCopy49Row" localSheetId="3" hidden="1">#REF!</definedName>
    <definedName name="XRefCopy49Row" hidden="1">#REF!</definedName>
    <definedName name="XRefCopy4Row" localSheetId="3" hidden="1">#REF!</definedName>
    <definedName name="XRefCopy4Row" hidden="1">#REF!</definedName>
    <definedName name="XRefCopy5" localSheetId="3" hidden="1">#REF!</definedName>
    <definedName name="XRefCopy5" hidden="1">#REF!</definedName>
    <definedName name="XRefCopy50" localSheetId="9" hidden="1">#REF!</definedName>
    <definedName name="XRefCopy50" localSheetId="3" hidden="1">#REF!</definedName>
    <definedName name="XRefCopy50" localSheetId="8" hidden="1">#REF!</definedName>
    <definedName name="XRefCopy50" hidden="1">#REF!</definedName>
    <definedName name="XRefCopy50Row" localSheetId="3" hidden="1">#REF!</definedName>
    <definedName name="XRefCopy50Row" localSheetId="8" hidden="1">#REF!</definedName>
    <definedName name="XRefCopy50Row" hidden="1">#REF!</definedName>
    <definedName name="XRefCopy51" localSheetId="3" hidden="1">#REF!</definedName>
    <definedName name="XRefCopy51" localSheetId="8" hidden="1">#REF!</definedName>
    <definedName name="XRefCopy51" hidden="1">#REF!</definedName>
    <definedName name="XRefCopy51Row" localSheetId="3" hidden="1">#REF!</definedName>
    <definedName name="XRefCopy51Row" hidden="1">#REF!</definedName>
    <definedName name="XRefCopy52" localSheetId="3" hidden="1">#REF!</definedName>
    <definedName name="XRefCopy52" hidden="1">#REF!</definedName>
    <definedName name="XRefCopy52Row" localSheetId="3" hidden="1">#REF!</definedName>
    <definedName name="XRefCopy52Row" hidden="1">#REF!</definedName>
    <definedName name="XRefCopy53" localSheetId="3" hidden="1">#REF!</definedName>
    <definedName name="XRefCopy53" hidden="1">#REF!</definedName>
    <definedName name="XRefCopy53Row" localSheetId="3" hidden="1">#REF!</definedName>
    <definedName name="XRefCopy53Row" hidden="1">#REF!</definedName>
    <definedName name="XRefCopy54" localSheetId="3" hidden="1">#REF!</definedName>
    <definedName name="XRefCopy54" hidden="1">#REF!</definedName>
    <definedName name="XRefCopy54Row" localSheetId="3" hidden="1">#REF!</definedName>
    <definedName name="XRefCopy54Row" hidden="1">#REF!</definedName>
    <definedName name="XRefCopy55" localSheetId="3" hidden="1">#REF!</definedName>
    <definedName name="XRefCopy55" hidden="1">#REF!</definedName>
    <definedName name="XRefCopy55Row" localSheetId="3" hidden="1">#REF!</definedName>
    <definedName name="XRefCopy55Row" hidden="1">#REF!</definedName>
    <definedName name="XRefCopy56" localSheetId="3" hidden="1">#REF!</definedName>
    <definedName name="XRefCopy56" hidden="1">#REF!</definedName>
    <definedName name="XRefCopy56Row" localSheetId="3" hidden="1">#REF!</definedName>
    <definedName name="XRefCopy56Row" hidden="1">#REF!</definedName>
    <definedName name="XRefCopy57" localSheetId="9" hidden="1">#REF!</definedName>
    <definedName name="XRefCopy57" localSheetId="3" hidden="1">#REF!</definedName>
    <definedName name="XRefCopy57" localSheetId="8" hidden="1">#REF!</definedName>
    <definedName name="XRefCopy57" hidden="1">#REF!</definedName>
    <definedName name="XRefCopy57Row" localSheetId="3" hidden="1">#REF!</definedName>
    <definedName name="XRefCopy57Row" localSheetId="8" hidden="1">#REF!</definedName>
    <definedName name="XRefCopy57Row" hidden="1">#REF!</definedName>
    <definedName name="XRefCopy58" localSheetId="3" hidden="1">#REF!</definedName>
    <definedName name="XRefCopy58" localSheetId="8" hidden="1">#REF!</definedName>
    <definedName name="XRefCopy58" hidden="1">#REF!</definedName>
    <definedName name="XRefCopy58Row" localSheetId="3" hidden="1">#REF!</definedName>
    <definedName name="XRefCopy58Row" hidden="1">#REF!</definedName>
    <definedName name="XRefCopy59" localSheetId="3" hidden="1">#REF!</definedName>
    <definedName name="XRefCopy59" hidden="1">#REF!</definedName>
    <definedName name="XRefCopy59Row" localSheetId="3" hidden="1">#REF!</definedName>
    <definedName name="XRefCopy59Row" hidden="1">#REF!</definedName>
    <definedName name="XRefCopy5Row" localSheetId="3" hidden="1">#REF!</definedName>
    <definedName name="XRefCopy5Row" hidden="1">#REF!</definedName>
    <definedName name="XRefCopy6" localSheetId="3" hidden="1">#REF!</definedName>
    <definedName name="XRefCopy6" hidden="1">#REF!</definedName>
    <definedName name="XRefCopy60" localSheetId="3" hidden="1">#REF!</definedName>
    <definedName name="XRefCopy60" hidden="1">#REF!</definedName>
    <definedName name="XRefCopy60Row" localSheetId="3" hidden="1">#REF!</definedName>
    <definedName name="XRefCopy60Row" hidden="1">#REF!</definedName>
    <definedName name="XRefCopy61" localSheetId="3" hidden="1">#REF!</definedName>
    <definedName name="XRefCopy61" hidden="1">#REF!</definedName>
    <definedName name="XRefCopy61Row" localSheetId="9" hidden="1">#REF!</definedName>
    <definedName name="XRefCopy61Row" localSheetId="3" hidden="1">#REF!</definedName>
    <definedName name="XRefCopy61Row" localSheetId="8" hidden="1">#REF!</definedName>
    <definedName name="XRefCopy61Row" hidden="1">#REF!</definedName>
    <definedName name="XRefCopy62" localSheetId="3" hidden="1">#REF!</definedName>
    <definedName name="XRefCopy62" localSheetId="8" hidden="1">#REF!</definedName>
    <definedName name="XRefCopy62" hidden="1">#REF!</definedName>
    <definedName name="XRefCopy62Row" localSheetId="3" hidden="1">#REF!</definedName>
    <definedName name="XRefCopy62Row" localSheetId="8" hidden="1">#REF!</definedName>
    <definedName name="XRefCopy62Row" hidden="1">#REF!</definedName>
    <definedName name="XRefCopy63" localSheetId="3" hidden="1">#REF!</definedName>
    <definedName name="XRefCopy63" hidden="1">#REF!</definedName>
    <definedName name="XRefCopy63Row" localSheetId="3" hidden="1">#REF!</definedName>
    <definedName name="XRefCopy63Row" hidden="1">#REF!</definedName>
    <definedName name="XRefCopy64" localSheetId="3" hidden="1">#REF!</definedName>
    <definedName name="XRefCopy64" hidden="1">#REF!</definedName>
    <definedName name="XRefCopy64Row" localSheetId="3" hidden="1">#REF!</definedName>
    <definedName name="XRefCopy64Row" hidden="1">#REF!</definedName>
    <definedName name="XRefCopy65" localSheetId="3" hidden="1">#REF!</definedName>
    <definedName name="XRefCopy65" hidden="1">#REF!</definedName>
    <definedName name="XRefCopy65Row" localSheetId="3" hidden="1">#REF!</definedName>
    <definedName name="XRefCopy65Row" hidden="1">#REF!</definedName>
    <definedName name="XRefCopy66" localSheetId="3" hidden="1">#REF!</definedName>
    <definedName name="XRefCopy66" hidden="1">#REF!</definedName>
    <definedName name="XRefCopy66Row" localSheetId="3" hidden="1">#REF!</definedName>
    <definedName name="XRefCopy66Row" hidden="1">#REF!</definedName>
    <definedName name="XRefCopy67" localSheetId="3" hidden="1">#REF!</definedName>
    <definedName name="XRefCopy67" hidden="1">#REF!</definedName>
    <definedName name="XRefCopy67Row" localSheetId="3" hidden="1">#REF!</definedName>
    <definedName name="XRefCopy67Row" hidden="1">#REF!</definedName>
    <definedName name="XRefCopy68" localSheetId="3" hidden="1">#REF!</definedName>
    <definedName name="XRefCopy68" hidden="1">#REF!</definedName>
    <definedName name="XRefCopy68Row" localSheetId="3" hidden="1">#REF!</definedName>
    <definedName name="XRefCopy68Row" hidden="1">#REF!</definedName>
    <definedName name="XRefCopy69Row" localSheetId="3" hidden="1">#REF!</definedName>
    <definedName name="XRefCopy69Row" hidden="1">#REF!</definedName>
    <definedName name="XRefCopy6Row" localSheetId="3" hidden="1">#REF!</definedName>
    <definedName name="XRefCopy6Row" hidden="1">#REF!</definedName>
    <definedName name="XRefCopy7" localSheetId="3" hidden="1">#REF!</definedName>
    <definedName name="XRefCopy7" hidden="1">#REF!</definedName>
    <definedName name="XRefCopy70Row" localSheetId="3" hidden="1">#REF!</definedName>
    <definedName name="XRefCopy70Row" hidden="1">#REF!</definedName>
    <definedName name="XRefCopy71Row" localSheetId="3" hidden="1">#REF!</definedName>
    <definedName name="XRefCopy71Row" hidden="1">#REF!</definedName>
    <definedName name="XRefCopy72Row" localSheetId="3" hidden="1">#REF!</definedName>
    <definedName name="XRefCopy72Row" hidden="1">#REF!</definedName>
    <definedName name="XRefCopy73Row" localSheetId="3" hidden="1">#REF!</definedName>
    <definedName name="XRefCopy73Row" hidden="1">#REF!</definedName>
    <definedName name="XRefCopy74Row" localSheetId="3" hidden="1">#REF!</definedName>
    <definedName name="XRefCopy74Row" hidden="1">#REF!</definedName>
    <definedName name="XRefCopy75Row" localSheetId="3" hidden="1">#REF!</definedName>
    <definedName name="XRefCopy75Row" hidden="1">#REF!</definedName>
    <definedName name="XRefCopy76Row" localSheetId="3" hidden="1">#REF!</definedName>
    <definedName name="XRefCopy76Row" hidden="1">#REF!</definedName>
    <definedName name="XRefCopy77Row" localSheetId="3" hidden="1">#REF!</definedName>
    <definedName name="XRefCopy77Row" hidden="1">#REF!</definedName>
    <definedName name="XRefCopy78Row" localSheetId="3" hidden="1">#REF!</definedName>
    <definedName name="XRefCopy78Row" hidden="1">#REF!</definedName>
    <definedName name="XRefCopy7Row" localSheetId="3" hidden="1">#REF!</definedName>
    <definedName name="XRefCopy7Row" hidden="1">#REF!</definedName>
    <definedName name="XRefCopy8" localSheetId="3" hidden="1">#REF!</definedName>
    <definedName name="XRefCopy8" hidden="1">#REF!</definedName>
    <definedName name="XRefCopy80Row" localSheetId="9" hidden="1">#REF!</definedName>
    <definedName name="XRefCopy80Row" localSheetId="3" hidden="1">#REF!</definedName>
    <definedName name="XRefCopy80Row" localSheetId="8" hidden="1">#REF!</definedName>
    <definedName name="XRefCopy80Row" hidden="1">#REF!</definedName>
    <definedName name="XRefCopy81" localSheetId="9" hidden="1">#REF!</definedName>
    <definedName name="XRefCopy81" localSheetId="3" hidden="1">#REF!</definedName>
    <definedName name="XRefCopy81" localSheetId="8" hidden="1">#REF!</definedName>
    <definedName name="XRefCopy81" hidden="1">#REF!</definedName>
    <definedName name="XRefCopy81Row" localSheetId="9" hidden="1">#REF!</definedName>
    <definedName name="XRefCopy81Row" localSheetId="3" hidden="1">#REF!</definedName>
    <definedName name="XRefCopy81Row" localSheetId="8" hidden="1">#REF!</definedName>
    <definedName name="XRefCopy81Row" hidden="1">#REF!</definedName>
    <definedName name="XRefCopy82Row" localSheetId="3" hidden="1">#REF!</definedName>
    <definedName name="XRefCopy82Row" localSheetId="8" hidden="1">#REF!</definedName>
    <definedName name="XRefCopy82Row" hidden="1">#REF!</definedName>
    <definedName name="XRefCopy8Row" localSheetId="3" hidden="1">#REF!</definedName>
    <definedName name="XRefCopy8Row" localSheetId="8" hidden="1">#REF!</definedName>
    <definedName name="XRefCopy8Row" hidden="1">#REF!</definedName>
    <definedName name="XRefCopy9" localSheetId="3" hidden="1">#REF!</definedName>
    <definedName name="XRefCopy9" localSheetId="8" hidden="1">#REF!</definedName>
    <definedName name="XRefCopy9" hidden="1">#REF!</definedName>
    <definedName name="XRefCopy9Row" localSheetId="9" hidden="1">#REF!</definedName>
    <definedName name="XRefCopy9Row" localSheetId="3" hidden="1">#REF!</definedName>
    <definedName name="XRefCopy9Row" localSheetId="8" hidden="1">#REF!</definedName>
    <definedName name="XRefCopy9Row" hidden="1">#REF!</definedName>
    <definedName name="XRefCopyRangeCount" hidden="1">1</definedName>
    <definedName name="XRefPaste1" localSheetId="9" hidden="1">#REF!</definedName>
    <definedName name="XRefPaste1" localSheetId="3" hidden="1">#REF!</definedName>
    <definedName name="XRefPaste1" localSheetId="8" hidden="1">#REF!</definedName>
    <definedName name="XRefPaste1" hidden="1">#REF!</definedName>
    <definedName name="XRefPaste10" localSheetId="9" hidden="1">#REF!</definedName>
    <definedName name="XRefPaste10" localSheetId="3" hidden="1">#REF!</definedName>
    <definedName name="XRefPaste10" localSheetId="8" hidden="1">#REF!</definedName>
    <definedName name="XRefPaste10" hidden="1">#REF!</definedName>
    <definedName name="XRefPaste100Row" localSheetId="3" hidden="1">#REF!</definedName>
    <definedName name="XRefPaste100Row" localSheetId="8" hidden="1">#REF!</definedName>
    <definedName name="XRefPaste100Row" hidden="1">#REF!</definedName>
    <definedName name="XRefPaste101" localSheetId="3" hidden="1">#REF!</definedName>
    <definedName name="XRefPaste101" localSheetId="8" hidden="1">#REF!</definedName>
    <definedName name="XRefPaste101" hidden="1">#REF!</definedName>
    <definedName name="XRefPaste101Row" localSheetId="3" hidden="1">#REF!</definedName>
    <definedName name="XRefPaste101Row" hidden="1">#REF!</definedName>
    <definedName name="XRefPaste102" localSheetId="3" hidden="1">#REF!</definedName>
    <definedName name="XRefPaste102" hidden="1">#REF!</definedName>
    <definedName name="XRefPaste102Row" localSheetId="3" hidden="1">#REF!</definedName>
    <definedName name="XRefPaste102Row" hidden="1">#REF!</definedName>
    <definedName name="XRefPaste103" localSheetId="3" hidden="1">#REF!</definedName>
    <definedName name="XRefPaste103" hidden="1">#REF!</definedName>
    <definedName name="XRefPaste103Row" localSheetId="3" hidden="1">#REF!</definedName>
    <definedName name="XRefPaste103Row" hidden="1">#REF!</definedName>
    <definedName name="XRefPaste104Row" localSheetId="3" hidden="1">#REF!</definedName>
    <definedName name="XRefPaste104Row" hidden="1">#REF!</definedName>
    <definedName name="XRefPaste105Row" localSheetId="3" hidden="1">#REF!</definedName>
    <definedName name="XRefPaste105Row" hidden="1">#REF!</definedName>
    <definedName name="XRefPaste106" localSheetId="3" hidden="1">#REF!</definedName>
    <definedName name="XRefPaste106" hidden="1">#REF!</definedName>
    <definedName name="XRefPaste106Row" localSheetId="3" hidden="1">#REF!</definedName>
    <definedName name="XRefPaste106Row" hidden="1">#REF!</definedName>
    <definedName name="XRefPaste107Row" localSheetId="3" hidden="1">#REF!</definedName>
    <definedName name="XRefPaste107Row" hidden="1">#REF!</definedName>
    <definedName name="XRefPaste108Row" localSheetId="3" hidden="1">#REF!</definedName>
    <definedName name="XRefPaste108Row" hidden="1">#REF!</definedName>
    <definedName name="XRefPaste10Row" localSheetId="3" hidden="1">#REF!</definedName>
    <definedName name="XRefPaste10Row" hidden="1">#REF!</definedName>
    <definedName name="XRefPaste11" localSheetId="3" hidden="1">#REF!</definedName>
    <definedName name="XRefPaste11" hidden="1">#REF!</definedName>
    <definedName name="XRefPaste111Row" localSheetId="3" hidden="1">#REF!</definedName>
    <definedName name="XRefPaste111Row" hidden="1">#REF!</definedName>
    <definedName name="XRefPaste112Row" localSheetId="3" hidden="1">#REF!</definedName>
    <definedName name="XRefPaste112Row" hidden="1">#REF!</definedName>
    <definedName name="XRefPaste117" localSheetId="3" hidden="1">#REF!</definedName>
    <definedName name="XRefPaste117" hidden="1">#REF!</definedName>
    <definedName name="XRefPaste117Row" localSheetId="9" hidden="1">#REF!</definedName>
    <definedName name="XRefPaste117Row" localSheetId="3" hidden="1">#REF!</definedName>
    <definedName name="XRefPaste117Row" localSheetId="8" hidden="1">#REF!</definedName>
    <definedName name="XRefPaste117Row" hidden="1">#REF!</definedName>
    <definedName name="XRefPaste118" localSheetId="9" hidden="1">#REF!</definedName>
    <definedName name="XRefPaste118" localSheetId="3" hidden="1">#REF!</definedName>
    <definedName name="XRefPaste118" localSheetId="8" hidden="1">#REF!</definedName>
    <definedName name="XRefPaste118" hidden="1">#REF!</definedName>
    <definedName name="XRefPaste118Row" localSheetId="9" hidden="1">#REF!</definedName>
    <definedName name="XRefPaste118Row" localSheetId="3" hidden="1">#REF!</definedName>
    <definedName name="XRefPaste118Row" localSheetId="8" hidden="1">#REF!</definedName>
    <definedName name="XRefPaste118Row" hidden="1">#REF!</definedName>
    <definedName name="XRefPaste119" localSheetId="9" hidden="1">#REF!</definedName>
    <definedName name="XRefPaste119" localSheetId="3" hidden="1">#REF!</definedName>
    <definedName name="XRefPaste119" localSheetId="8" hidden="1">#REF!</definedName>
    <definedName name="XRefPaste119" hidden="1">#REF!</definedName>
    <definedName name="XRefPaste119Row" localSheetId="9" hidden="1">#REF!</definedName>
    <definedName name="XRefPaste119Row" localSheetId="3" hidden="1">#REF!</definedName>
    <definedName name="XRefPaste119Row" localSheetId="8" hidden="1">#REF!</definedName>
    <definedName name="XRefPaste119Row" hidden="1">#REF!</definedName>
    <definedName name="XRefPaste11Row" localSheetId="3" hidden="1">#REF!</definedName>
    <definedName name="XRefPaste11Row" localSheetId="8" hidden="1">#REF!</definedName>
    <definedName name="XRefPaste11Row" hidden="1">#REF!</definedName>
    <definedName name="XRefPaste12" localSheetId="3" hidden="1">#REF!</definedName>
    <definedName name="XRefPaste12" localSheetId="8" hidden="1">#REF!</definedName>
    <definedName name="XRefPaste12" hidden="1">#REF!</definedName>
    <definedName name="XRefPaste120" localSheetId="3" hidden="1">#REF!</definedName>
    <definedName name="XRefPaste120" hidden="1">#REF!</definedName>
    <definedName name="XRefPaste120Row" localSheetId="3" hidden="1">#REF!</definedName>
    <definedName name="XRefPaste120Row" hidden="1">#REF!</definedName>
    <definedName name="XRefPaste121Row" localSheetId="3" hidden="1">#REF!</definedName>
    <definedName name="XRefPaste121Row" hidden="1">#REF!</definedName>
    <definedName name="XRefPaste122Row" localSheetId="3" hidden="1">#REF!</definedName>
    <definedName name="XRefPaste122Row" hidden="1">#REF!</definedName>
    <definedName name="XRefPaste123Row" localSheetId="3" hidden="1">#REF!</definedName>
    <definedName name="XRefPaste123Row" hidden="1">#REF!</definedName>
    <definedName name="XRefPaste124Row" localSheetId="3" hidden="1">#REF!</definedName>
    <definedName name="XRefPaste124Row" hidden="1">#REF!</definedName>
    <definedName name="XRefPaste126Row" localSheetId="3" hidden="1">#REF!</definedName>
    <definedName name="XRefPaste126Row" hidden="1">#REF!</definedName>
    <definedName name="XRefPaste127Row" localSheetId="3" hidden="1">#REF!</definedName>
    <definedName name="XRefPaste127Row" hidden="1">#REF!</definedName>
    <definedName name="XRefPaste128Row" localSheetId="3" hidden="1">#REF!</definedName>
    <definedName name="XRefPaste128Row" hidden="1">#REF!</definedName>
    <definedName name="XRefPaste129Row" localSheetId="3" hidden="1">#REF!</definedName>
    <definedName name="XRefPaste129Row" hidden="1">#REF!</definedName>
    <definedName name="XRefPaste12Row" localSheetId="3" hidden="1">#REF!</definedName>
    <definedName name="XRefPaste12Row" hidden="1">#REF!</definedName>
    <definedName name="XRefPaste13" localSheetId="3" hidden="1">#REF!</definedName>
    <definedName name="XRefPaste13" hidden="1">#REF!</definedName>
    <definedName name="XRefPaste130Row" localSheetId="3" hidden="1">#REF!</definedName>
    <definedName name="XRefPaste130Row" hidden="1">#REF!</definedName>
    <definedName name="XRefPaste131Row" localSheetId="3" hidden="1">#REF!</definedName>
    <definedName name="XRefPaste131Row" hidden="1">#REF!</definedName>
    <definedName name="XRefPaste132Row" localSheetId="3" hidden="1">#REF!</definedName>
    <definedName name="XRefPaste132Row" hidden="1">#REF!</definedName>
    <definedName name="XRefPaste133Row" localSheetId="3" hidden="1">#REF!</definedName>
    <definedName name="XRefPaste133Row" hidden="1">#REF!</definedName>
    <definedName name="XRefPaste134Row" localSheetId="3" hidden="1">#REF!</definedName>
    <definedName name="XRefPaste134Row" hidden="1">#REF!</definedName>
    <definedName name="XRefPaste135Row" localSheetId="3" hidden="1">#REF!</definedName>
    <definedName name="XRefPaste135Row" hidden="1">#REF!</definedName>
    <definedName name="XRefPaste136Row" localSheetId="3" hidden="1">#REF!</definedName>
    <definedName name="XRefPaste136Row" hidden="1">#REF!</definedName>
    <definedName name="XRefPaste137Row" localSheetId="3" hidden="1">#REF!</definedName>
    <definedName name="XRefPaste137Row" hidden="1">#REF!</definedName>
    <definedName name="XRefPaste138Row" localSheetId="3" hidden="1">#REF!</definedName>
    <definedName name="XRefPaste138Row" hidden="1">#REF!</definedName>
    <definedName name="XRefPaste139" localSheetId="3" hidden="1">#REF!</definedName>
    <definedName name="XRefPaste139" hidden="1">#REF!</definedName>
    <definedName name="XRefPaste139Row" localSheetId="9" hidden="1">#REF!</definedName>
    <definedName name="XRefPaste139Row" localSheetId="3" hidden="1">#REF!</definedName>
    <definedName name="XRefPaste139Row" localSheetId="8" hidden="1">#REF!</definedName>
    <definedName name="XRefPaste139Row" hidden="1">#REF!</definedName>
    <definedName name="XRefPaste13Row" localSheetId="3" hidden="1">#REF!</definedName>
    <definedName name="XRefPaste13Row" localSheetId="8" hidden="1">#REF!</definedName>
    <definedName name="XRefPaste13Row" hidden="1">#REF!</definedName>
    <definedName name="XRefPaste14" localSheetId="3" hidden="1">#REF!</definedName>
    <definedName name="XRefPaste14" localSheetId="8" hidden="1">#REF!</definedName>
    <definedName name="XRefPaste14" hidden="1">#REF!</definedName>
    <definedName name="XRefPaste14Row" localSheetId="3" hidden="1">#REF!</definedName>
    <definedName name="XRefPaste14Row" hidden="1">#REF!</definedName>
    <definedName name="XRefPaste15" localSheetId="3" hidden="1">#REF!</definedName>
    <definedName name="XRefPaste15" hidden="1">#REF!</definedName>
    <definedName name="XRefPaste15Row" localSheetId="3" hidden="1">#REF!</definedName>
    <definedName name="XRefPaste15Row" hidden="1">#REF!</definedName>
    <definedName name="XRefPaste16" localSheetId="3" hidden="1">#REF!</definedName>
    <definedName name="XRefPaste16" hidden="1">#REF!</definedName>
    <definedName name="XRefPaste16Row" localSheetId="3" hidden="1">#REF!</definedName>
    <definedName name="XRefPaste16Row" hidden="1">#REF!</definedName>
    <definedName name="XRefPaste17" localSheetId="3" hidden="1">#REF!</definedName>
    <definedName name="XRefPaste17" hidden="1">#REF!</definedName>
    <definedName name="XRefPaste17Row" localSheetId="3" hidden="1">#REF!</definedName>
    <definedName name="XRefPaste17Row" hidden="1">#REF!</definedName>
    <definedName name="XRefPaste18" localSheetId="3" hidden="1">#REF!</definedName>
    <definedName name="XRefPaste18" hidden="1">#REF!</definedName>
    <definedName name="XRefPaste18Row" localSheetId="3" hidden="1">#REF!</definedName>
    <definedName name="XRefPaste18Row" hidden="1">#REF!</definedName>
    <definedName name="XRefPaste19" localSheetId="3" hidden="1">#REF!</definedName>
    <definedName name="XRefPaste19" hidden="1">#REF!</definedName>
    <definedName name="XRefPaste19Row" localSheetId="9" hidden="1">#REF!</definedName>
    <definedName name="XRefPaste19Row" localSheetId="3" hidden="1">#REF!</definedName>
    <definedName name="XRefPaste19Row" localSheetId="8" hidden="1">#REF!</definedName>
    <definedName name="XRefPaste19Row" hidden="1">#REF!</definedName>
    <definedName name="XRefPaste1Row" localSheetId="3" hidden="1">#REF!</definedName>
    <definedName name="XRefPaste1Row" localSheetId="8" hidden="1">#REF!</definedName>
    <definedName name="XRefPaste1Row" hidden="1">#REF!</definedName>
    <definedName name="XRefPaste2" localSheetId="3" hidden="1">#REF!</definedName>
    <definedName name="XRefPaste2" localSheetId="8" hidden="1">#REF!</definedName>
    <definedName name="XRefPaste2" hidden="1">#REF!</definedName>
    <definedName name="XRefPaste20" localSheetId="9" hidden="1">#REF!</definedName>
    <definedName name="XRefPaste20" localSheetId="3" hidden="1">#REF!</definedName>
    <definedName name="XRefPaste20" localSheetId="8" hidden="1">#REF!</definedName>
    <definedName name="XRefPaste20" hidden="1">#REF!</definedName>
    <definedName name="XRefPaste20Row" localSheetId="3" hidden="1">#REF!</definedName>
    <definedName name="XRefPaste20Row" localSheetId="8" hidden="1">#REF!</definedName>
    <definedName name="XRefPaste20Row" hidden="1">#REF!</definedName>
    <definedName name="XRefPaste21" localSheetId="3" hidden="1">#REF!</definedName>
    <definedName name="XRefPaste21" localSheetId="8" hidden="1">#REF!</definedName>
    <definedName name="XRefPaste21" hidden="1">#REF!</definedName>
    <definedName name="XRefPaste21Row" localSheetId="3" hidden="1">#REF!</definedName>
    <definedName name="XRefPaste21Row" hidden="1">#REF!</definedName>
    <definedName name="XRefPaste22" localSheetId="3" hidden="1">#REF!</definedName>
    <definedName name="XRefPaste22" hidden="1">#REF!</definedName>
    <definedName name="XRefPaste22Row" localSheetId="3" hidden="1">#REF!</definedName>
    <definedName name="XRefPaste22Row" hidden="1">#REF!</definedName>
    <definedName name="XRefPaste23" localSheetId="3" hidden="1">#REF!</definedName>
    <definedName name="XRefPaste23" hidden="1">#REF!</definedName>
    <definedName name="XRefPaste23Row" localSheetId="3" hidden="1">#REF!</definedName>
    <definedName name="XRefPaste23Row" hidden="1">#REF!</definedName>
    <definedName name="XRefPaste24" localSheetId="3" hidden="1">#REF!</definedName>
    <definedName name="XRefPaste24" hidden="1">#REF!</definedName>
    <definedName name="XRefPaste24Row" localSheetId="3" hidden="1">#REF!</definedName>
    <definedName name="XRefPaste24Row" hidden="1">#REF!</definedName>
    <definedName name="XRefPaste25" localSheetId="3" hidden="1">#REF!</definedName>
    <definedName name="XRefPaste25" hidden="1">#REF!</definedName>
    <definedName name="XRefPaste25Row" localSheetId="3" hidden="1">#REF!</definedName>
    <definedName name="XRefPaste25Row" hidden="1">#REF!</definedName>
    <definedName name="XRefPaste26" localSheetId="3" hidden="1">#REF!</definedName>
    <definedName name="XRefPaste26" hidden="1">#REF!</definedName>
    <definedName name="XRefPaste26Row" localSheetId="3" hidden="1">#REF!</definedName>
    <definedName name="XRefPaste26Row" hidden="1">#REF!</definedName>
    <definedName name="XRefPaste27" localSheetId="3" hidden="1">#REF!</definedName>
    <definedName name="XRefPaste27" hidden="1">#REF!</definedName>
    <definedName name="XRefPaste27Row" localSheetId="3" hidden="1">#REF!</definedName>
    <definedName name="XRefPaste27Row" hidden="1">#REF!</definedName>
    <definedName name="XRefPaste28" localSheetId="3" hidden="1">#REF!</definedName>
    <definedName name="XRefPaste28" hidden="1">#REF!</definedName>
    <definedName name="XRefPaste28Row" localSheetId="3" hidden="1">#REF!</definedName>
    <definedName name="XRefPaste28Row" hidden="1">#REF!</definedName>
    <definedName name="XRefPaste29" localSheetId="3" hidden="1">#REF!</definedName>
    <definedName name="XRefPaste29" hidden="1">#REF!</definedName>
    <definedName name="XRefPaste29Row" localSheetId="3" hidden="1">#REF!</definedName>
    <definedName name="XRefPaste29Row" hidden="1">#REF!</definedName>
    <definedName name="XRefPaste2Row" localSheetId="3" hidden="1">#REF!</definedName>
    <definedName name="XRefPaste2Row" hidden="1">#REF!</definedName>
    <definedName name="XRefPaste3" localSheetId="3" hidden="1">#REF!</definedName>
    <definedName name="XRefPaste3" hidden="1">#REF!</definedName>
    <definedName name="XRefPaste30" localSheetId="3" hidden="1">#REF!</definedName>
    <definedName name="XRefPaste30" hidden="1">#REF!</definedName>
    <definedName name="XRefPaste30Row" localSheetId="3" hidden="1">#REF!</definedName>
    <definedName name="XRefPaste30Row" hidden="1">#REF!</definedName>
    <definedName name="XRefPaste31" localSheetId="3" hidden="1">#REF!</definedName>
    <definedName name="XRefPaste31" hidden="1">#REF!</definedName>
    <definedName name="XRefPaste31Row" localSheetId="3" hidden="1">#REF!</definedName>
    <definedName name="XRefPaste31Row" hidden="1">#REF!</definedName>
    <definedName name="XRefPaste32" localSheetId="3" hidden="1">#REF!</definedName>
    <definedName name="XRefPaste32" hidden="1">#REF!</definedName>
    <definedName name="XRefPaste32Row" localSheetId="3" hidden="1">#REF!</definedName>
    <definedName name="XRefPaste32Row" hidden="1">#REF!</definedName>
    <definedName name="XRefPaste33" localSheetId="3" hidden="1">#REF!</definedName>
    <definedName name="XRefPaste33" hidden="1">#REF!</definedName>
    <definedName name="XRefPaste33Row" localSheetId="3" hidden="1">#REF!</definedName>
    <definedName name="XRefPaste33Row" hidden="1">#REF!</definedName>
    <definedName name="XRefPaste34" localSheetId="3" hidden="1">#REF!</definedName>
    <definedName name="XRefPaste34" hidden="1">#REF!</definedName>
    <definedName name="XRefPaste34Row" localSheetId="3" hidden="1">#REF!</definedName>
    <definedName name="XRefPaste34Row" hidden="1">#REF!</definedName>
    <definedName name="XRefPaste35" localSheetId="3" hidden="1">#REF!</definedName>
    <definedName name="XRefPaste35" hidden="1">#REF!</definedName>
    <definedName name="XRefPaste35Row" localSheetId="3" hidden="1">#REF!</definedName>
    <definedName name="XRefPaste35Row" hidden="1">#REF!</definedName>
    <definedName name="XRefPaste36" localSheetId="3" hidden="1">#REF!</definedName>
    <definedName name="XRefPaste36" hidden="1">#REF!</definedName>
    <definedName name="XRefPaste36Row" localSheetId="3" hidden="1">#REF!</definedName>
    <definedName name="XRefPaste36Row" hidden="1">#REF!</definedName>
    <definedName name="XRefPaste37" localSheetId="3" hidden="1">#REF!</definedName>
    <definedName name="XRefPaste37" hidden="1">#REF!</definedName>
    <definedName name="XRefPaste37Row" localSheetId="9" hidden="1">#REF!</definedName>
    <definedName name="XRefPaste37Row" localSheetId="3" hidden="1">#REF!</definedName>
    <definedName name="XRefPaste37Row" localSheetId="8" hidden="1">#REF!</definedName>
    <definedName name="XRefPaste37Row" hidden="1">#REF!</definedName>
    <definedName name="XRefPaste38" localSheetId="3" hidden="1">#REF!</definedName>
    <definedName name="XRefPaste38" localSheetId="8" hidden="1">#REF!</definedName>
    <definedName name="XRefPaste38" hidden="1">#REF!</definedName>
    <definedName name="XRefPaste38Row" localSheetId="3" hidden="1">#REF!</definedName>
    <definedName name="XRefPaste38Row" localSheetId="8" hidden="1">#REF!</definedName>
    <definedName name="XRefPaste38Row" hidden="1">#REF!</definedName>
    <definedName name="XRefPaste39" localSheetId="3" hidden="1">#REF!</definedName>
    <definedName name="XRefPaste39" hidden="1">#REF!</definedName>
    <definedName name="XRefPaste39Row" localSheetId="3" hidden="1">#REF!</definedName>
    <definedName name="XRefPaste39Row" hidden="1">#REF!</definedName>
    <definedName name="XRefPaste3Row" localSheetId="3" hidden="1">#REF!</definedName>
    <definedName name="XRefPaste3Row" hidden="1">#REF!</definedName>
    <definedName name="XRefPaste4" localSheetId="3" hidden="1">#REF!</definedName>
    <definedName name="XRefPaste4" hidden="1">#REF!</definedName>
    <definedName name="XRefPaste40" localSheetId="9" hidden="1">#REF!</definedName>
    <definedName name="XRefPaste40" localSheetId="3" hidden="1">#REF!</definedName>
    <definedName name="XRefPaste40" localSheetId="8" hidden="1">#REF!</definedName>
    <definedName name="XRefPaste40" hidden="1">#REF!</definedName>
    <definedName name="XRefPaste40Row" localSheetId="3" hidden="1">#REF!</definedName>
    <definedName name="XRefPaste40Row" localSheetId="8" hidden="1">#REF!</definedName>
    <definedName name="XRefPaste40Row" hidden="1">#REF!</definedName>
    <definedName name="XRefPaste41" localSheetId="3" hidden="1">#REF!</definedName>
    <definedName name="XRefPaste41" localSheetId="8" hidden="1">#REF!</definedName>
    <definedName name="XRefPaste41" hidden="1">#REF!</definedName>
    <definedName name="XRefPaste41Row" localSheetId="3" hidden="1">#REF!</definedName>
    <definedName name="XRefPaste41Row" hidden="1">#REF!</definedName>
    <definedName name="XRefPaste42" localSheetId="3" hidden="1">#REF!</definedName>
    <definedName name="XRefPaste42" hidden="1">#REF!</definedName>
    <definedName name="XRefPaste42Row" localSheetId="3" hidden="1">#REF!</definedName>
    <definedName name="XRefPaste42Row" hidden="1">#REF!</definedName>
    <definedName name="XRefPaste43" localSheetId="3" hidden="1">#REF!</definedName>
    <definedName name="XRefPaste43" hidden="1">#REF!</definedName>
    <definedName name="XRefPaste43Row" localSheetId="3" hidden="1">#REF!</definedName>
    <definedName name="XRefPaste43Row" hidden="1">#REF!</definedName>
    <definedName name="XRefPaste44" localSheetId="3" hidden="1">#REF!</definedName>
    <definedName name="XRefPaste44" hidden="1">#REF!</definedName>
    <definedName name="XRefPaste44Row" localSheetId="3" hidden="1">#REF!</definedName>
    <definedName name="XRefPaste44Row" hidden="1">#REF!</definedName>
    <definedName name="XRefPaste45" localSheetId="9" hidden="1">#REF!</definedName>
    <definedName name="XRefPaste45" localSheetId="3" hidden="1">#REF!</definedName>
    <definedName name="XRefPaste45" localSheetId="8" hidden="1">#REF!</definedName>
    <definedName name="XRefPaste45" hidden="1">#REF!</definedName>
    <definedName name="XRefPaste45Row" localSheetId="9" hidden="1">#REF!</definedName>
    <definedName name="XRefPaste45Row" localSheetId="3" hidden="1">#REF!</definedName>
    <definedName name="XRefPaste45Row" localSheetId="8" hidden="1">#REF!</definedName>
    <definedName name="XRefPaste45Row" hidden="1">#REF!</definedName>
    <definedName name="XRefPaste46" localSheetId="9" hidden="1">#REF!</definedName>
    <definedName name="XRefPaste46" localSheetId="3" hidden="1">#REF!</definedName>
    <definedName name="XRefPaste46" localSheetId="8" hidden="1">#REF!</definedName>
    <definedName name="XRefPaste46" hidden="1">#REF!</definedName>
    <definedName name="XRefPaste46Row" localSheetId="3" hidden="1">#REF!</definedName>
    <definedName name="XRefPaste46Row" localSheetId="8" hidden="1">#REF!</definedName>
    <definedName name="XRefPaste46Row" hidden="1">#REF!</definedName>
    <definedName name="XRefPaste47" localSheetId="3" hidden="1">#REF!</definedName>
    <definedName name="XRefPaste47" localSheetId="8" hidden="1">#REF!</definedName>
    <definedName name="XRefPaste47" hidden="1">#REF!</definedName>
    <definedName name="XRefPaste47Row" localSheetId="3" hidden="1">#REF!</definedName>
    <definedName name="XRefPaste47Row" hidden="1">#REF!</definedName>
    <definedName name="XRefPaste48" localSheetId="3" hidden="1">#REF!</definedName>
    <definedName name="XRefPaste48" hidden="1">#REF!</definedName>
    <definedName name="XRefPaste48Row" localSheetId="3" hidden="1">#REF!</definedName>
    <definedName name="XRefPaste48Row" hidden="1">#REF!</definedName>
    <definedName name="XRefPaste49" localSheetId="3" hidden="1">#REF!</definedName>
    <definedName name="XRefPaste49" hidden="1">#REF!</definedName>
    <definedName name="XRefPaste49Row" localSheetId="3" hidden="1">#REF!</definedName>
    <definedName name="XRefPaste49Row" hidden="1">#REF!</definedName>
    <definedName name="XRefPaste4Row" localSheetId="3" hidden="1">#REF!</definedName>
    <definedName name="XRefPaste4Row" hidden="1">#REF!</definedName>
    <definedName name="XRefPaste5" localSheetId="3" hidden="1">#REF!</definedName>
    <definedName name="XRefPaste5" hidden="1">#REF!</definedName>
    <definedName name="XRefPaste50" localSheetId="9" hidden="1">#REF!</definedName>
    <definedName name="XRefPaste50" localSheetId="3" hidden="1">#REF!</definedName>
    <definedName name="XRefPaste50" localSheetId="8" hidden="1">#REF!</definedName>
    <definedName name="XRefPaste50" hidden="1">#REF!</definedName>
    <definedName name="XRefPaste50Row" localSheetId="3" hidden="1">#REF!</definedName>
    <definedName name="XRefPaste50Row" localSheetId="8" hidden="1">#REF!</definedName>
    <definedName name="XRefPaste50Row" hidden="1">#REF!</definedName>
    <definedName name="XRefPaste51" localSheetId="3" hidden="1">#REF!</definedName>
    <definedName name="XRefPaste51" localSheetId="8" hidden="1">#REF!</definedName>
    <definedName name="XRefPaste51" hidden="1">#REF!</definedName>
    <definedName name="XRefPaste51Row" localSheetId="3" hidden="1">#REF!</definedName>
    <definedName name="XRefPaste51Row" hidden="1">#REF!</definedName>
    <definedName name="XRefPaste52" localSheetId="3" hidden="1">#REF!</definedName>
    <definedName name="XRefPaste52" hidden="1">#REF!</definedName>
    <definedName name="XRefPaste52Row" localSheetId="3" hidden="1">#REF!</definedName>
    <definedName name="XRefPaste52Row" hidden="1">#REF!</definedName>
    <definedName name="XRefPaste53" localSheetId="3" hidden="1">#REF!</definedName>
    <definedName name="XRefPaste53" hidden="1">#REF!</definedName>
    <definedName name="XRefPaste53Row" localSheetId="3" hidden="1">#REF!</definedName>
    <definedName name="XRefPaste53Row" hidden="1">#REF!</definedName>
    <definedName name="XRefPaste54" localSheetId="3" hidden="1">#REF!</definedName>
    <definedName name="XRefPaste54" hidden="1">#REF!</definedName>
    <definedName name="XRefPaste54Row" localSheetId="3" hidden="1">#REF!</definedName>
    <definedName name="XRefPaste54Row" hidden="1">#REF!</definedName>
    <definedName name="XRefPaste55" localSheetId="3" hidden="1">#REF!</definedName>
    <definedName name="XRefPaste55" hidden="1">#REF!</definedName>
    <definedName name="XRefPaste55Row" localSheetId="3" hidden="1">#REF!</definedName>
    <definedName name="XRefPaste55Row" hidden="1">#REF!</definedName>
    <definedName name="XRefPaste56" localSheetId="3" hidden="1">#REF!</definedName>
    <definedName name="XRefPaste56" hidden="1">#REF!</definedName>
    <definedName name="XRefPaste56Row" localSheetId="3" hidden="1">#REF!</definedName>
    <definedName name="XRefPaste56Row" hidden="1">#REF!</definedName>
    <definedName name="XRefPaste57" localSheetId="3" hidden="1">#REF!</definedName>
    <definedName name="XRefPaste57" hidden="1">#REF!</definedName>
    <definedName name="XRefPaste57Row" localSheetId="3" hidden="1">#REF!</definedName>
    <definedName name="XRefPaste57Row" hidden="1">#REF!</definedName>
    <definedName name="XRefPaste58" localSheetId="3" hidden="1">#REF!</definedName>
    <definedName name="XRefPaste58" hidden="1">#REF!</definedName>
    <definedName name="XRefPaste58Row" localSheetId="3" hidden="1">#REF!</definedName>
    <definedName name="XRefPaste58Row" hidden="1">#REF!</definedName>
    <definedName name="XRefPaste59" localSheetId="3" hidden="1">#REF!</definedName>
    <definedName name="XRefPaste59" hidden="1">#REF!</definedName>
    <definedName name="XRefPaste59Row" localSheetId="3" hidden="1">#REF!</definedName>
    <definedName name="XRefPaste59Row" hidden="1">#REF!</definedName>
    <definedName name="XRefPaste5Row" localSheetId="3" hidden="1">#REF!</definedName>
    <definedName name="XRefPaste5Row" hidden="1">#REF!</definedName>
    <definedName name="XRefPaste6" localSheetId="3" hidden="1">#REF!</definedName>
    <definedName name="XRefPaste6" hidden="1">#REF!</definedName>
    <definedName name="XRefPaste60" localSheetId="9" hidden="1">#REF!</definedName>
    <definedName name="XRefPaste60" localSheetId="3" hidden="1">#REF!</definedName>
    <definedName name="XRefPaste60" localSheetId="8" hidden="1">#REF!</definedName>
    <definedName name="XRefPaste60" hidden="1">#REF!</definedName>
    <definedName name="XRefPaste60Row" localSheetId="3" hidden="1">#REF!</definedName>
    <definedName name="XRefPaste60Row" localSheetId="8" hidden="1">#REF!</definedName>
    <definedName name="XRefPaste60Row" hidden="1">#REF!</definedName>
    <definedName name="XRefPaste61" localSheetId="3" hidden="1">#REF!</definedName>
    <definedName name="XRefPaste61" localSheetId="8" hidden="1">#REF!</definedName>
    <definedName name="XRefPaste61" hidden="1">#REF!</definedName>
    <definedName name="XRefPaste61Row" localSheetId="3" hidden="1">#REF!</definedName>
    <definedName name="XRefPaste61Row" hidden="1">#REF!</definedName>
    <definedName name="XRefPaste62" localSheetId="3" hidden="1">#REF!</definedName>
    <definedName name="XRefPaste62" hidden="1">#REF!</definedName>
    <definedName name="XRefPaste62Row" localSheetId="3" hidden="1">#REF!</definedName>
    <definedName name="XRefPaste62Row" hidden="1">#REF!</definedName>
    <definedName name="XRefPaste63" localSheetId="3" hidden="1">#REF!</definedName>
    <definedName name="XRefPaste63" hidden="1">#REF!</definedName>
    <definedName name="XRefPaste63Row" localSheetId="3" hidden="1">#REF!</definedName>
    <definedName name="XRefPaste63Row" hidden="1">#REF!</definedName>
    <definedName name="XRefPaste64" localSheetId="3" hidden="1">#REF!</definedName>
    <definedName name="XRefPaste64" hidden="1">#REF!</definedName>
    <definedName name="XRefPaste64Row" localSheetId="3" hidden="1">#REF!</definedName>
    <definedName name="XRefPaste64Row" hidden="1">#REF!</definedName>
    <definedName name="XRefPaste65" localSheetId="3" hidden="1">#REF!</definedName>
    <definedName name="XRefPaste65" hidden="1">#REF!</definedName>
    <definedName name="XRefPaste65Row" localSheetId="3" hidden="1">#REF!</definedName>
    <definedName name="XRefPaste65Row" hidden="1">#REF!</definedName>
    <definedName name="XRefPaste66" localSheetId="3" hidden="1">#REF!</definedName>
    <definedName name="XRefPaste66" hidden="1">#REF!</definedName>
    <definedName name="XRefPaste66Row" hidden="1">#REF!</definedName>
    <definedName name="XRefPaste67" localSheetId="3" hidden="1">#REF!</definedName>
    <definedName name="XRefPaste67" hidden="1">#REF!</definedName>
    <definedName name="XRefPaste67Row" localSheetId="3" hidden="1">#REF!</definedName>
    <definedName name="XRefPaste67Row" hidden="1">#REF!</definedName>
    <definedName name="XRefPaste68" localSheetId="3" hidden="1">#REF!</definedName>
    <definedName name="XRefPaste68" hidden="1">#REF!</definedName>
    <definedName name="XRefPaste68Row" localSheetId="3" hidden="1">#REF!</definedName>
    <definedName name="XRefPaste68Row" hidden="1">#REF!</definedName>
    <definedName name="XRefPaste69" localSheetId="3" hidden="1">#REF!</definedName>
    <definedName name="XRefPaste69" hidden="1">#REF!</definedName>
    <definedName name="XRefPaste69Row" localSheetId="3" hidden="1">#REF!</definedName>
    <definedName name="XRefPaste69Row" hidden="1">#REF!</definedName>
    <definedName name="XRefPaste6Row" localSheetId="3" hidden="1">#REF!</definedName>
    <definedName name="XRefPaste6Row" hidden="1">#REF!</definedName>
    <definedName name="XRefPaste7" localSheetId="3" hidden="1">#REF!</definedName>
    <definedName name="XRefPaste7" hidden="1">#REF!</definedName>
    <definedName name="XRefPaste70" localSheetId="3" hidden="1">#REF!</definedName>
    <definedName name="XRefPaste70" hidden="1">#REF!</definedName>
    <definedName name="XRefPaste70Row" localSheetId="3" hidden="1">#REF!</definedName>
    <definedName name="XRefPaste70Row" hidden="1">#REF!</definedName>
    <definedName name="XRefPaste71" localSheetId="3" hidden="1">#REF!</definedName>
    <definedName name="XRefPaste71" hidden="1">#REF!</definedName>
    <definedName name="XRefPaste71Row" localSheetId="3" hidden="1">#REF!</definedName>
    <definedName name="XRefPaste71Row" hidden="1">#REF!</definedName>
    <definedName name="XRefPaste72Row" hidden="1">#REF!</definedName>
    <definedName name="XRefPaste73Row" hidden="1">#REF!</definedName>
    <definedName name="XRefPaste74Row" hidden="1">#REF!</definedName>
    <definedName name="XRefPaste75Row" localSheetId="3" hidden="1">#REF!</definedName>
    <definedName name="XRefPaste75Row" hidden="1">#REF!</definedName>
    <definedName name="XRefPaste76Row" hidden="1">#REF!</definedName>
    <definedName name="XRefPaste78Row" hidden="1">#REF!</definedName>
    <definedName name="XRefPaste79Row" hidden="1">#REF!</definedName>
    <definedName name="XRefPaste7Row" localSheetId="3" hidden="1">#REF!</definedName>
    <definedName name="XRefPaste7Row" hidden="1">#REF!</definedName>
    <definedName name="XRefPaste8" localSheetId="3" hidden="1">#REF!</definedName>
    <definedName name="XRefPaste8" hidden="1">#REF!</definedName>
    <definedName name="XRefPaste80Row" hidden="1">#REF!</definedName>
    <definedName name="XRefPaste81Row" hidden="1">#REF!</definedName>
    <definedName name="XRefPaste82Row" hidden="1">#REF!</definedName>
    <definedName name="XRefPaste83Row" hidden="1">#REF!</definedName>
    <definedName name="XRefPaste84Row" hidden="1">#REF!</definedName>
    <definedName name="XRefPaste85" hidden="1">#REF!</definedName>
    <definedName name="XRefPaste85Row" localSheetId="9" hidden="1">#REF!</definedName>
    <definedName name="XRefPaste85Row" localSheetId="3" hidden="1">#REF!</definedName>
    <definedName name="XRefPaste85Row" localSheetId="8" hidden="1">#REF!</definedName>
    <definedName name="XRefPaste85Row" hidden="1">#REF!</definedName>
    <definedName name="XRefPaste86Row" localSheetId="3" hidden="1">#REF!</definedName>
    <definedName name="XRefPaste86Row" localSheetId="8" hidden="1">#REF!</definedName>
    <definedName name="XRefPaste86Row" hidden="1">#REF!</definedName>
    <definedName name="XRefPaste87Row" localSheetId="3" hidden="1">#REF!</definedName>
    <definedName name="XRefPaste87Row" localSheetId="8" hidden="1">#REF!</definedName>
    <definedName name="XRefPaste87Row" hidden="1">#REF!</definedName>
    <definedName name="XRefPaste88Row" hidden="1">#REF!</definedName>
    <definedName name="XRefPaste89Row" hidden="1">#REF!</definedName>
    <definedName name="XRefPaste8Row" localSheetId="3" hidden="1">#REF!</definedName>
    <definedName name="XRefPaste8Row" hidden="1">#REF!</definedName>
    <definedName name="XRefPaste9" localSheetId="3" hidden="1">#REF!</definedName>
    <definedName name="XRefPaste9" hidden="1">#REF!</definedName>
    <definedName name="XRefPaste90Row" hidden="1">#REF!</definedName>
    <definedName name="XRefPaste91Row" hidden="1">#REF!</definedName>
    <definedName name="XRefPaste92Row" hidden="1">#REF!</definedName>
    <definedName name="XRefPaste93Row" hidden="1">#REF!</definedName>
    <definedName name="XRefPaste94Row" hidden="1">#REF!</definedName>
    <definedName name="XRefPaste95Row" hidden="1">#REF!</definedName>
    <definedName name="XRefPaste96Row" hidden="1">#REF!</definedName>
    <definedName name="XRefPaste97Row" hidden="1">#REF!</definedName>
    <definedName name="XRefPaste98Row" hidden="1">#REF!</definedName>
    <definedName name="XRefPaste99Row" localSheetId="3" hidden="1">#REF!</definedName>
    <definedName name="XRefPaste99Row" hidden="1">#REF!</definedName>
    <definedName name="XRefPaste9Row" localSheetId="3" hidden="1">#REF!</definedName>
    <definedName name="XRefPaste9Row" hidden="1">#REF!</definedName>
    <definedName name="XRefPasteRangeCount" hidden="1">1</definedName>
    <definedName name="xrefx" hidden="1">#REF!</definedName>
    <definedName name="xs" localSheetId="9" hidden="1">{#N/A,#N/A,FALSE,"ENERGIA";#N/A,#N/A,FALSE,"PERDIDAS";#N/A,#N/A,FALSE,"CLIENTES";#N/A,#N/A,FALSE,"ESTADO";#N/A,#N/A,FALSE,"TECNICA"}</definedName>
    <definedName name="xs" localSheetId="3" hidden="1">{#N/A,#N/A,FALSE,"ENERGIA";#N/A,#N/A,FALSE,"PERDIDAS";#N/A,#N/A,FALSE,"CLIENTES";#N/A,#N/A,FALSE,"ESTADO";#N/A,#N/A,FALSE,"TECNICA"}</definedName>
    <definedName name="xs" localSheetId="8" hidden="1">{#N/A,#N/A,FALSE,"ENERGIA";#N/A,#N/A,FALSE,"PERDIDAS";#N/A,#N/A,FALSE,"CLIENTES";#N/A,#N/A,FALSE,"ESTADO";#N/A,#N/A,FALSE,"TECNICA"}</definedName>
    <definedName name="xs" hidden="1">{#N/A,#N/A,FALSE,"ENERGIA";#N/A,#N/A,FALSE,"PERDIDAS";#N/A,#N/A,FALSE,"CLIENTES";#N/A,#N/A,FALSE,"ESTADO";#N/A,#N/A,FALSE,"TECNICA"}</definedName>
    <definedName name="xsa" localSheetId="9" hidden="1">{#N/A,#N/A,FALSE,"LLAVE";#N/A,#N/A,FALSE,"EERR";#N/A,#N/A,FALSE,"ESP";#N/A,#N/A,FALSE,"EOAF";#N/A,#N/A,FALSE,"CASH";#N/A,#N/A,FALSE,"FINANZAS";#N/A,#N/A,FALSE,"DEUDA";#N/A,#N/A,FALSE,"INVERSION";#N/A,#N/A,FALSE,"PERSONAL"}</definedName>
    <definedName name="xsa" localSheetId="3" hidden="1">{#N/A,#N/A,FALSE,"LLAVE";#N/A,#N/A,FALSE,"EERR";#N/A,#N/A,FALSE,"ESP";#N/A,#N/A,FALSE,"EOAF";#N/A,#N/A,FALSE,"CASH";#N/A,#N/A,FALSE,"FINANZAS";#N/A,#N/A,FALSE,"DEUDA";#N/A,#N/A,FALSE,"INVERSION";#N/A,#N/A,FALSE,"PERSONAL"}</definedName>
    <definedName name="xsa" localSheetId="8" hidden="1">{#N/A,#N/A,FALSE,"LLAVE";#N/A,#N/A,FALSE,"EERR";#N/A,#N/A,FALSE,"ESP";#N/A,#N/A,FALSE,"EOAF";#N/A,#N/A,FALSE,"CASH";#N/A,#N/A,FALSE,"FINANZAS";#N/A,#N/A,FALSE,"DEUDA";#N/A,#N/A,FALSE,"INVERSION";#N/A,#N/A,FALSE,"PERSONAL"}</definedName>
    <definedName name="xsa" hidden="1">{#N/A,#N/A,FALSE,"LLAVE";#N/A,#N/A,FALSE,"EERR";#N/A,#N/A,FALSE,"ESP";#N/A,#N/A,FALSE,"EOAF";#N/A,#N/A,FALSE,"CASH";#N/A,#N/A,FALSE,"FINANZAS";#N/A,#N/A,FALSE,"DEUDA";#N/A,#N/A,FALSE,"INVERSION";#N/A,#N/A,FALSE,"PERSONAL"}</definedName>
    <definedName name="xscdvf" localSheetId="9" hidden="1">{"'Resumo Formação'!$A$1:$N$34"}</definedName>
    <definedName name="xscdvf" localSheetId="3" hidden="1">{"'Resumo Formação'!$A$1:$N$34"}</definedName>
    <definedName name="xscdvf" localSheetId="8" hidden="1">{"'Resumo Formação'!$A$1:$N$34"}</definedName>
    <definedName name="xscdvf" hidden="1">{"'Resumo Formação'!$A$1:$N$34"}</definedName>
    <definedName name="Xuxu" localSheetId="9" hidden="1">{#N/A,#N/A,FALSE,"CONTROLE"}</definedName>
    <definedName name="Xuxu" localSheetId="3" hidden="1">{#N/A,#N/A,FALSE,"CONTROLE"}</definedName>
    <definedName name="Xuxu" localSheetId="8" hidden="1">{#N/A,#N/A,FALSE,"CONTROLE"}</definedName>
    <definedName name="Xuxu" hidden="1">{#N/A,#N/A,FALSE,"CONTROLE"}</definedName>
    <definedName name="xvcn" localSheetId="9" hidden="1">{#N/A,#N/A,FALSE,"CONTROLE"}</definedName>
    <definedName name="xvcn" localSheetId="3" hidden="1">{#N/A,#N/A,FALSE,"CONTROLE"}</definedName>
    <definedName name="xvcn" localSheetId="8" hidden="1">{#N/A,#N/A,FALSE,"CONTROLE"}</definedName>
    <definedName name="xvcn" hidden="1">{#N/A,#N/A,FALSE,"CONTROLE"}</definedName>
    <definedName name="xx" localSheetId="9" hidden="1">{"TotalGeralDespesasPorArea",#N/A,FALSE,"VinculosAccessEfetivo"}</definedName>
    <definedName name="xx" localSheetId="3" hidden="1">{"TotalGeralDespesasPorArea",#N/A,FALSE,"VinculosAccessEfetivo"}</definedName>
    <definedName name="xx" localSheetId="8" hidden="1">{"TotalGeralDespesasPorArea",#N/A,FALSE,"VinculosAccessEfetivo"}</definedName>
    <definedName name="xx" hidden="1">{"TotalGeralDespesasPorArea",#N/A,FALSE,"VinculosAccessEfetivo"}</definedName>
    <definedName name="xxcv" localSheetId="9" hidden="1">{"'Resumo Formação'!$A$1:$N$34"}</definedName>
    <definedName name="xxcv" localSheetId="3" hidden="1">{"'Resumo Formação'!$A$1:$N$34"}</definedName>
    <definedName name="xxcv" localSheetId="8" hidden="1">{"'Resumo Formação'!$A$1:$N$34"}</definedName>
    <definedName name="xxcv" hidden="1">{"'Resumo Formação'!$A$1:$N$34"}</definedName>
    <definedName name="xxssaa" localSheetId="9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xxssaa" localSheetId="3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xxssaa" localSheetId="8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xxssaa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xxx" localSheetId="9" hidden="1">{#N/A,#N/A,FALSE,"ENERGIA";#N/A,#N/A,FALSE,"PERDIDAS";#N/A,#N/A,FALSE,"CLIENTES";#N/A,#N/A,FALSE,"ESTADO";#N/A,#N/A,FALSE,"TECNICA"}</definedName>
    <definedName name="xxx" localSheetId="3" hidden="1">{#N/A,#N/A,FALSE,"ENERGIA";#N/A,#N/A,FALSE,"PERDIDAS";#N/A,#N/A,FALSE,"CLIENTES";#N/A,#N/A,FALSE,"ESTADO";#N/A,#N/A,FALSE,"TECNICA"}</definedName>
    <definedName name="xxx" localSheetId="8" hidden="1">{#N/A,#N/A,FALSE,"ENERGIA";#N/A,#N/A,FALSE,"PERDIDAS";#N/A,#N/A,FALSE,"CLIENTES";#N/A,#N/A,FALSE,"ESTADO";#N/A,#N/A,FALSE,"TECNICA"}</definedName>
    <definedName name="xxx" hidden="1">{#N/A,#N/A,FALSE,"ENERGIA";#N/A,#N/A,FALSE,"PERDIDAS";#N/A,#N/A,FALSE,"CLIENTES";#N/A,#N/A,FALSE,"ESTADO";#N/A,#N/A,FALSE,"TECNICA"}</definedName>
    <definedName name="xxxs" localSheetId="9" hidden="1">{"'Resumo Formação'!$A$1:$N$34"}</definedName>
    <definedName name="xxxs" localSheetId="3" hidden="1">{"'Resumo Formação'!$A$1:$N$34"}</definedName>
    <definedName name="xxxs" localSheetId="8" hidden="1">{"'Resumo Formação'!$A$1:$N$34"}</definedName>
    <definedName name="xxxs" hidden="1">{"'Resumo Formação'!$A$1:$N$34"}</definedName>
    <definedName name="xxxxxx" localSheetId="9" hidden="1">{"'Resumo Formação'!$A$1:$N$34"}</definedName>
    <definedName name="xxxxxx" localSheetId="3" hidden="1">{"'Resumo Formação'!$A$1:$N$34"}</definedName>
    <definedName name="xxxxxx" localSheetId="8" hidden="1">{"'Resumo Formação'!$A$1:$N$34"}</definedName>
    <definedName name="xxxxxx" hidden="1">{"'Resumo Formação'!$A$1:$N$34"}</definedName>
    <definedName name="xxxxxxx" localSheetId="9" hidden="1">{#N/A,#N/A,FALSE,"Aging Summary";#N/A,#N/A,FALSE,"Ratio Analysis";#N/A,#N/A,FALSE,"Test 120 Day Accts";#N/A,#N/A,FALSE,"Tickmarks"}</definedName>
    <definedName name="xxxxxxx" localSheetId="3" hidden="1">{#N/A,#N/A,FALSE,"Aging Summary";#N/A,#N/A,FALSE,"Ratio Analysis";#N/A,#N/A,FALSE,"Test 120 Day Accts";#N/A,#N/A,FALSE,"Tickmarks"}</definedName>
    <definedName name="xxxxxxx" localSheetId="8" hidden="1">{#N/A,#N/A,FALSE,"Aging Summary";#N/A,#N/A,FALSE,"Ratio Analysis";#N/A,#N/A,FALSE,"Test 120 Day Accts";#N/A,#N/A,FALSE,"Tickmarks"}</definedName>
    <definedName name="xxxxxxx" hidden="1">{#N/A,#N/A,FALSE,"Aging Summary";#N/A,#N/A,FALSE,"Ratio Analysis";#N/A,#N/A,FALSE,"Test 120 Day Accts";#N/A,#N/A,FALSE,"Tickmarks"}</definedName>
    <definedName name="xxxxxxxxxx" localSheetId="9" hidden="1">{"'Resumo Formação'!$A$1:$N$34"}</definedName>
    <definedName name="xxxxxxxxxx" localSheetId="3" hidden="1">{"'Resumo Formação'!$A$1:$N$34"}</definedName>
    <definedName name="xxxxxxxxxx" localSheetId="8" hidden="1">{"'Resumo Formação'!$A$1:$N$34"}</definedName>
    <definedName name="xxxxxxxxxx" hidden="1">{"'Resumo Formação'!$A$1:$N$34"}</definedName>
    <definedName name="XZC" localSheetId="9" hidden="1">{"'Resumo Formação'!$A$1:$N$34"}</definedName>
    <definedName name="XZC" localSheetId="3" hidden="1">{"'Resumo Formação'!$A$1:$N$34"}</definedName>
    <definedName name="XZC" localSheetId="8" hidden="1">{"'Resumo Formação'!$A$1:$N$34"}</definedName>
    <definedName name="XZC" hidden="1">{"'Resumo Formação'!$A$1:$N$34"}</definedName>
    <definedName name="year">#REF!</definedName>
    <definedName name="yeuyu" localSheetId="9" hidden="1">{#N/A,#N/A,FALSE,"CONTROLE"}</definedName>
    <definedName name="yeuyu" localSheetId="3" hidden="1">{#N/A,#N/A,FALSE,"CONTROLE"}</definedName>
    <definedName name="yeuyu" localSheetId="8" hidden="1">{#N/A,#N/A,FALSE,"CONTROLE"}</definedName>
    <definedName name="yeuyu" hidden="1">{#N/A,#N/A,FALSE,"CONTROLE"}</definedName>
    <definedName name="yh" localSheetId="9" hidden="1">{#N/A,#N/A,FALSE,"CONTROLE"}</definedName>
    <definedName name="yh" localSheetId="3" hidden="1">{#N/A,#N/A,FALSE,"CONTROLE"}</definedName>
    <definedName name="yh" localSheetId="8" hidden="1">{#N/A,#N/A,FALSE,"CONTROLE"}</definedName>
    <definedName name="yh" hidden="1">{#N/A,#N/A,FALSE,"CONTROLE"}</definedName>
    <definedName name="yhnujm" localSheetId="9" hidden="1">{"'Resumo Formação'!$A$1:$N$34"}</definedName>
    <definedName name="yhnujm" localSheetId="3" hidden="1">{"'Resumo Formação'!$A$1:$N$34"}</definedName>
    <definedName name="yhnujm" localSheetId="8" hidden="1">{"'Resumo Formação'!$A$1:$N$34"}</definedName>
    <definedName name="yhnujm" hidden="1">{"'Resumo Formação'!$A$1:$N$34"}</definedName>
    <definedName name="yipo" localSheetId="9" hidden="1">{#N/A,#N/A,FALSE,"CONTROLE"}</definedName>
    <definedName name="yipo" localSheetId="3" hidden="1">{#N/A,#N/A,FALSE,"CONTROLE"}</definedName>
    <definedName name="yipo" localSheetId="8" hidden="1">{#N/A,#N/A,FALSE,"CONTROLE"}</definedName>
    <definedName name="yipo" hidden="1">{#N/A,#N/A,FALSE,"CONTROLE"}</definedName>
    <definedName name="yjt" localSheetId="9" hidden="1">{#N/A,#N/A,FALSE,"CONTROLE";#N/A,#N/A,FALSE,"CONTROLE"}</definedName>
    <definedName name="yjt" localSheetId="3" hidden="1">{#N/A,#N/A,FALSE,"CONTROLE";#N/A,#N/A,FALSE,"CONTROLE"}</definedName>
    <definedName name="yjt" localSheetId="8" hidden="1">{#N/A,#N/A,FALSE,"CONTROLE";#N/A,#N/A,FALSE,"CONTROLE"}</definedName>
    <definedName name="yjt" hidden="1">{#N/A,#N/A,FALSE,"CONTROLE";#N/A,#N/A,FALSE,"CONTROLE"}</definedName>
    <definedName name="yoyii" localSheetId="9" hidden="1">{#N/A,#N/A,FALSE,"CONTROLE"}</definedName>
    <definedName name="yoyii" localSheetId="3" hidden="1">{#N/A,#N/A,FALSE,"CONTROLE"}</definedName>
    <definedName name="yoyii" localSheetId="8" hidden="1">{#N/A,#N/A,FALSE,"CONTROLE"}</definedName>
    <definedName name="yoyii" hidden="1">{#N/A,#N/A,FALSE,"CONTROLE"}</definedName>
    <definedName name="yru6" localSheetId="9" hidden="1">{#N/A,#N/A,FALSE,"CONTROLE";#N/A,#N/A,FALSE,"CONTROLE"}</definedName>
    <definedName name="yru6" localSheetId="3" hidden="1">{#N/A,#N/A,FALSE,"CONTROLE";#N/A,#N/A,FALSE,"CONTROLE"}</definedName>
    <definedName name="yru6" localSheetId="8" hidden="1">{#N/A,#N/A,FALSE,"CONTROLE";#N/A,#N/A,FALSE,"CONTROLE"}</definedName>
    <definedName name="yru6" hidden="1">{#N/A,#N/A,FALSE,"CONTROLE";#N/A,#N/A,FALSE,"CONTROLE"}</definedName>
    <definedName name="ythy" localSheetId="9" hidden="1">{#N/A,#N/A,FALSE,"CONTROLE"}</definedName>
    <definedName name="ythy" localSheetId="3" hidden="1">{#N/A,#N/A,FALSE,"CONTROLE"}</definedName>
    <definedName name="ythy" localSheetId="8" hidden="1">{#N/A,#N/A,FALSE,"CONTROLE"}</definedName>
    <definedName name="ythy" hidden="1">{#N/A,#N/A,FALSE,"CONTROLE"}</definedName>
    <definedName name="ytj" localSheetId="9" hidden="1">{#N/A,#N/A,FALSE,"CONTROLE"}</definedName>
    <definedName name="ytj" localSheetId="3" hidden="1">{#N/A,#N/A,FALSE,"CONTROLE"}</definedName>
    <definedName name="ytj" localSheetId="8" hidden="1">{#N/A,#N/A,FALSE,"CONTROLE"}</definedName>
    <definedName name="ytj" hidden="1">{#N/A,#N/A,FALSE,"CONTROLE"}</definedName>
    <definedName name="ytjytj" localSheetId="9" hidden="1">{#N/A,#N/A,FALSE,"CONTROLE"}</definedName>
    <definedName name="ytjytj" localSheetId="3" hidden="1">{#N/A,#N/A,FALSE,"CONTROLE"}</definedName>
    <definedName name="ytjytj" localSheetId="8" hidden="1">{#N/A,#N/A,FALSE,"CONTROLE"}</definedName>
    <definedName name="ytjytj" hidden="1">{#N/A,#N/A,FALSE,"CONTROLE"}</definedName>
    <definedName name="ytuytuyt" localSheetId="9" hidden="1">{#N/A,#N/A,FALSE,"CONTROLE";#N/A,#N/A,FALSE,"CONTROLE"}</definedName>
    <definedName name="ytuytuyt" localSheetId="3" hidden="1">{#N/A,#N/A,FALSE,"CONTROLE";#N/A,#N/A,FALSE,"CONTROLE"}</definedName>
    <definedName name="ytuytuyt" localSheetId="8" hidden="1">{#N/A,#N/A,FALSE,"CONTROLE";#N/A,#N/A,FALSE,"CONTROLE"}</definedName>
    <definedName name="ytuytuyt" hidden="1">{#N/A,#N/A,FALSE,"CONTROLE";#N/A,#N/A,FALSE,"CONTROLE"}</definedName>
    <definedName name="ytwer" localSheetId="9" hidden="1">{#N/A,#N/A,FALSE,"CONTROLE"}</definedName>
    <definedName name="ytwer" localSheetId="3" hidden="1">{#N/A,#N/A,FALSE,"CONTROLE"}</definedName>
    <definedName name="ytwer" localSheetId="8" hidden="1">{#N/A,#N/A,FALSE,"CONTROLE"}</definedName>
    <definedName name="ytwer" hidden="1">{#N/A,#N/A,FALSE,"CONTROLE"}</definedName>
    <definedName name="ytytry" localSheetId="9" hidden="1">{#N/A,#N/A,FALSE,"CONTROLE"}</definedName>
    <definedName name="ytytry" localSheetId="3" hidden="1">{#N/A,#N/A,FALSE,"CONTROLE"}</definedName>
    <definedName name="ytytry" localSheetId="8" hidden="1">{#N/A,#N/A,FALSE,"CONTROLE"}</definedName>
    <definedName name="ytytry" hidden="1">{#N/A,#N/A,FALSE,"CONTROLE"}</definedName>
    <definedName name="yuii" localSheetId="9" hidden="1">{#N/A,#N/A,FALSE,"CONTROLE";#N/A,#N/A,FALSE,"CONTROLE"}</definedName>
    <definedName name="yuii" localSheetId="3" hidden="1">{#N/A,#N/A,FALSE,"CONTROLE";#N/A,#N/A,FALSE,"CONTROLE"}</definedName>
    <definedName name="yuii" localSheetId="8" hidden="1">{#N/A,#N/A,FALSE,"CONTROLE";#N/A,#N/A,FALSE,"CONTROLE"}</definedName>
    <definedName name="yuii" hidden="1">{#N/A,#N/A,FALSE,"CONTROLE";#N/A,#N/A,FALSE,"CONTROLE"}</definedName>
    <definedName name="YUIO" localSheetId="9" hidden="1">{"'Resumo Formação'!$A$1:$N$34"}</definedName>
    <definedName name="YUIO" localSheetId="3" hidden="1">{"'Resumo Formação'!$A$1:$N$34"}</definedName>
    <definedName name="YUIO" localSheetId="8" hidden="1">{"'Resumo Formação'!$A$1:$N$34"}</definedName>
    <definedName name="YUIO" hidden="1">{"'Resumo Formação'!$A$1:$N$34"}</definedName>
    <definedName name="yuku" localSheetId="9" hidden="1">{#N/A,#N/A,FALSE,"CONTROLE";#N/A,#N/A,FALSE,"CONTROLE"}</definedName>
    <definedName name="yuku" localSheetId="3" hidden="1">{#N/A,#N/A,FALSE,"CONTROLE";#N/A,#N/A,FALSE,"CONTROLE"}</definedName>
    <definedName name="yuku" localSheetId="8" hidden="1">{#N/A,#N/A,FALSE,"CONTROLE";#N/A,#N/A,FALSE,"CONTROLE"}</definedName>
    <definedName name="yuku" hidden="1">{#N/A,#N/A,FALSE,"CONTROLE";#N/A,#N/A,FALSE,"CONTROLE"}</definedName>
    <definedName name="YY" localSheetId="9" hidden="1">{"TotalGeralDespesasPorArea",#N/A,FALSE,"VinculosAccessEfetivo"}</definedName>
    <definedName name="YY" localSheetId="3" hidden="1">{"TotalGeralDespesasPorArea",#N/A,FALSE,"VinculosAccessEfetivo"}</definedName>
    <definedName name="YY" localSheetId="8" hidden="1">{"TotalGeralDespesasPorArea",#N/A,FALSE,"VinculosAccessEfetivo"}</definedName>
    <definedName name="YY" hidden="1">{"TotalGeralDespesasPorArea",#N/A,FALSE,"VinculosAccessEfetivo"}</definedName>
    <definedName name="yyy" localSheetId="9" hidden="1">{#N/A,#N/A,FALSE,"CONTROLE"}</definedName>
    <definedName name="yyy" localSheetId="3" hidden="1">{#N/A,#N/A,FALSE,"CONTROLE"}</definedName>
    <definedName name="yyy" localSheetId="8" hidden="1">{#N/A,#N/A,FALSE,"CONTROLE"}</definedName>
    <definedName name="yyy" hidden="1">{#N/A,#N/A,FALSE,"CONTROLE"}</definedName>
    <definedName name="z" localSheetId="9" hidden="1">{#N/A,#N/A,FALSE,"CONTROLE"}</definedName>
    <definedName name="z" localSheetId="3" hidden="1">{#N/A,#N/A,FALSE,"CONTROLE"}</definedName>
    <definedName name="z" localSheetId="8" hidden="1">{#N/A,#N/A,FALSE,"CONTROLE"}</definedName>
    <definedName name="z" hidden="1">{#N/A,#N/A,FALSE,"CONTROLE"}</definedName>
    <definedName name="Z_0188AD42_C7DD_11D2_BEDC_00104B3011B0_.wvu.PrintArea" localSheetId="9" hidden="1">#REF!</definedName>
    <definedName name="Z_0188AD42_C7DD_11D2_BEDC_00104B3011B0_.wvu.PrintArea" localSheetId="3" hidden="1">#REF!</definedName>
    <definedName name="Z_0188AD42_C7DD_11D2_BEDC_00104B3011B0_.wvu.PrintArea" localSheetId="8" hidden="1">#REF!</definedName>
    <definedName name="Z_0188AD42_C7DD_11D2_BEDC_00104B3011B0_.wvu.PrintArea" hidden="1">#REF!</definedName>
    <definedName name="Z_0232F3C1_416D_11D2_B4F8_444553540000_.wvu.PrintArea" localSheetId="3" hidden="1">#REF!</definedName>
    <definedName name="Z_0232F3C1_416D_11D2_B4F8_444553540000_.wvu.PrintArea" localSheetId="8" hidden="1">#REF!</definedName>
    <definedName name="Z_0232F3C1_416D_11D2_B4F8_444553540000_.wvu.PrintArea" hidden="1">#REF!</definedName>
    <definedName name="Z_0232F3F6_416D_11D2_B4F8_444553540000_.wvu.PrintArea" localSheetId="3" hidden="1">#REF!</definedName>
    <definedName name="Z_0232F3F6_416D_11D2_B4F8_444553540000_.wvu.PrintArea" localSheetId="8" hidden="1">#REF!</definedName>
    <definedName name="Z_0232F3F6_416D_11D2_B4F8_444553540000_.wvu.PrintArea" hidden="1">#REF!</definedName>
    <definedName name="Z_0D915CA1_9A99_4DC4_96D3_062A265AF8A7_.wvu.FilterData" localSheetId="3" hidden="1">#REF!</definedName>
    <definedName name="Z_0D915CA1_9A99_4DC4_96D3_062A265AF8A7_.wvu.FilterData" hidden="1">#REF!</definedName>
    <definedName name="Z_0E97D943_6691_11D3_B504_00104BA04A22_.wvu.Cols" localSheetId="3" hidden="1">#REF!</definedName>
    <definedName name="Z_0E97D943_6691_11D3_B504_00104BA04A22_.wvu.Cols" hidden="1">#REF!</definedName>
    <definedName name="Z_0E97D943_6691_11D3_B504_00104BA04A22_.wvu.PrintArea" localSheetId="3" hidden="1">#REF!</definedName>
    <definedName name="Z_0E97D943_6691_11D3_B504_00104BA04A22_.wvu.PrintArea" hidden="1">#REF!</definedName>
    <definedName name="Z_0E97D94A_6691_11D3_B504_00104BA04A22_.wvu.Cols" localSheetId="3" hidden="1">#REF!</definedName>
    <definedName name="Z_0E97D94A_6691_11D3_B504_00104BA04A22_.wvu.Cols" hidden="1">#REF!</definedName>
    <definedName name="Z_0E97D94A_6691_11D3_B504_00104BA04A22_.wvu.PrintArea" localSheetId="3" hidden="1">#REF!</definedName>
    <definedName name="Z_0E97D94A_6691_11D3_B504_00104BA04A22_.wvu.PrintArea" hidden="1">#REF!</definedName>
    <definedName name="Z_0E97D94D_6691_11D3_B504_00104BA04A22_.wvu.Cols" localSheetId="3" hidden="1">#REF!</definedName>
    <definedName name="Z_0E97D94D_6691_11D3_B504_00104BA04A22_.wvu.Cols" hidden="1">#REF!</definedName>
    <definedName name="Z_0E97D94D_6691_11D3_B504_00104BA04A22_.wvu.PrintArea" localSheetId="3" hidden="1">#REF!</definedName>
    <definedName name="Z_0E97D94D_6691_11D3_B504_00104BA04A22_.wvu.PrintArea" hidden="1">#REF!</definedName>
    <definedName name="Z_0E97D956_6691_11D3_B504_00104BA04A22_.wvu.Cols" localSheetId="3" hidden="1">#REF!</definedName>
    <definedName name="Z_0E97D956_6691_11D3_B504_00104BA04A22_.wvu.Cols" hidden="1">#REF!</definedName>
    <definedName name="Z_0E97D956_6691_11D3_B504_00104BA04A22_.wvu.PrintArea" localSheetId="3" hidden="1">#REF!</definedName>
    <definedName name="Z_0E97D956_6691_11D3_B504_00104BA04A22_.wvu.PrintArea" hidden="1">#REF!</definedName>
    <definedName name="Z_0E97D957_6691_11D3_B504_00104BA04A22_.wvu.Cols" localSheetId="3" hidden="1">#REF!</definedName>
    <definedName name="Z_0E97D957_6691_11D3_B504_00104BA04A22_.wvu.Cols" hidden="1">#REF!</definedName>
    <definedName name="Z_0E97D957_6691_11D3_B504_00104BA04A22_.wvu.PrintArea" localSheetId="3" hidden="1">#REF!</definedName>
    <definedName name="Z_0E97D957_6691_11D3_B504_00104BA04A22_.wvu.PrintArea" hidden="1">#REF!</definedName>
    <definedName name="Z_0E97D9AB_6691_11D3_B504_00104BA04A22_.wvu.Cols" localSheetId="3" hidden="1">#REF!</definedName>
    <definedName name="Z_0E97D9AB_6691_11D3_B504_00104BA04A22_.wvu.Cols" hidden="1">#REF!</definedName>
    <definedName name="Z_0E97D9AB_6691_11D3_B504_00104BA04A22_.wvu.PrintTitles" localSheetId="3" hidden="1">#REF!</definedName>
    <definedName name="Z_0E97D9AB_6691_11D3_B504_00104BA04A22_.wvu.PrintTitles" hidden="1">#REF!</definedName>
    <definedName name="Z_1EBD83E2_5879_11D3_B504_00104BA04A22_.wvu.Cols" localSheetId="3" hidden="1">#REF!</definedName>
    <definedName name="Z_1EBD83E2_5879_11D3_B504_00104BA04A22_.wvu.Cols" hidden="1">#REF!</definedName>
    <definedName name="Z_1EBD83E2_5879_11D3_B504_00104BA04A22_.wvu.PrintTitles" localSheetId="3" hidden="1">#REF!</definedName>
    <definedName name="Z_1EBD83E2_5879_11D3_B504_00104BA04A22_.wvu.PrintTitles" hidden="1">#REF!</definedName>
    <definedName name="Z_3B28B8C9_65CA_11D3_B504_00104BA04A22_.wvu.Cols" localSheetId="3" hidden="1">#REF!</definedName>
    <definedName name="Z_3B28B8C9_65CA_11D3_B504_00104BA04A22_.wvu.Cols" hidden="1">#REF!</definedName>
    <definedName name="Z_3B28B8C9_65CA_11D3_B504_00104BA04A22_.wvu.PrintArea" localSheetId="3" hidden="1">#REF!</definedName>
    <definedName name="Z_3B28B8C9_65CA_11D3_B504_00104BA04A22_.wvu.PrintArea" hidden="1">#REF!</definedName>
    <definedName name="Z_4D69DE60_4497_11D2_B4F8_444553540000_.wvu.Cols" localSheetId="3" hidden="1">#REF!</definedName>
    <definedName name="Z_4D69DE60_4497_11D2_B4F8_444553540000_.wvu.Cols" hidden="1">#REF!</definedName>
    <definedName name="Z_4D69DE60_4497_11D2_B4F8_444553540000_.wvu.PrintArea" localSheetId="3" hidden="1">#REF!</definedName>
    <definedName name="Z_4D69DE60_4497_11D2_B4F8_444553540000_.wvu.PrintArea" hidden="1">#REF!</definedName>
    <definedName name="Z_5BDAAFA3_409C_11D2_B4F8_444553540000_.wvu.PrintArea" localSheetId="3" hidden="1">#REF!</definedName>
    <definedName name="Z_5BDAAFA3_409C_11D2_B4F8_444553540000_.wvu.PrintArea" hidden="1">#REF!</definedName>
    <definedName name="Z_5BDAAFA4_409C_11D2_B4F8_444553540000_.wvu.PrintArea" localSheetId="3" hidden="1">#REF!</definedName>
    <definedName name="Z_5BDAAFA4_409C_11D2_B4F8_444553540000_.wvu.PrintArea" hidden="1">#REF!</definedName>
    <definedName name="Z_5BDAAFA5_409C_11D2_B4F8_444553540000_.wvu.PrintArea" localSheetId="3" hidden="1">#REF!</definedName>
    <definedName name="Z_5BDAAFA5_409C_11D2_B4F8_444553540000_.wvu.PrintArea" hidden="1">#REF!</definedName>
    <definedName name="Z_5BDAAFA6_409C_11D2_B4F8_444553540000_.wvu.PrintArea" localSheetId="3" hidden="1">#REF!</definedName>
    <definedName name="Z_5BDAAFA6_409C_11D2_B4F8_444553540000_.wvu.PrintArea" hidden="1">#REF!</definedName>
    <definedName name="Z_5BDAAFA7_409C_11D2_B4F8_444553540000_.wvu.PrintArea" localSheetId="3" hidden="1">#REF!</definedName>
    <definedName name="Z_5BDAAFA7_409C_11D2_B4F8_444553540000_.wvu.PrintArea" hidden="1">#REF!</definedName>
    <definedName name="Z_5BDAAFA8_409C_11D2_B4F8_444553540000_.wvu.PrintArea" localSheetId="3" hidden="1">#REF!</definedName>
    <definedName name="Z_5BDAAFA8_409C_11D2_B4F8_444553540000_.wvu.PrintArea" hidden="1">#REF!</definedName>
    <definedName name="Z_5BDAAFA9_409C_11D2_B4F8_444553540000_.wvu.PrintArea" localSheetId="3" hidden="1">#REF!</definedName>
    <definedName name="Z_5BDAAFA9_409C_11D2_B4F8_444553540000_.wvu.PrintArea" hidden="1">#REF!</definedName>
    <definedName name="Z_5BDAAFAA_409C_11D2_B4F8_444553540000_.wvu.PrintArea" localSheetId="3" hidden="1">#REF!</definedName>
    <definedName name="Z_5BDAAFAA_409C_11D2_B4F8_444553540000_.wvu.PrintArea" hidden="1">#REF!</definedName>
    <definedName name="Z_5BDAAFAB_409C_11D2_B4F8_444553540000_.wvu.PrintArea" localSheetId="3" hidden="1">#REF!</definedName>
    <definedName name="Z_5BDAAFAB_409C_11D2_B4F8_444553540000_.wvu.PrintArea" hidden="1">#REF!</definedName>
    <definedName name="Z_5BDAAFAC_409C_11D2_B4F8_444553540000_.wvu.PrintArea" localSheetId="3" hidden="1">#REF!</definedName>
    <definedName name="Z_5BDAAFAC_409C_11D2_B4F8_444553540000_.wvu.PrintArea" hidden="1">#REF!</definedName>
    <definedName name="Z_5BDAAFAD_409C_11D2_B4F8_444553540000_.wvu.PrintArea" localSheetId="3" hidden="1">#REF!</definedName>
    <definedName name="Z_5BDAAFAD_409C_11D2_B4F8_444553540000_.wvu.PrintArea" hidden="1">#REF!</definedName>
    <definedName name="Z_5BDAAFAF_409C_11D2_B4F8_444553540000_.wvu.PrintArea" localSheetId="3" hidden="1">#REF!</definedName>
    <definedName name="Z_5BDAAFAF_409C_11D2_B4F8_444553540000_.wvu.PrintArea" hidden="1">#REF!</definedName>
    <definedName name="Z_5BDAAFB2_409C_11D2_B4F8_444553540000_.wvu.PrintArea" localSheetId="3" hidden="1">#REF!</definedName>
    <definedName name="Z_5BDAAFB2_409C_11D2_B4F8_444553540000_.wvu.PrintArea" hidden="1">#REF!</definedName>
    <definedName name="Z_5BDAAFB3_409C_11D2_B4F8_444553540000_.wvu.PrintArea" localSheetId="3" hidden="1">#REF!</definedName>
    <definedName name="Z_5BDAAFB3_409C_11D2_B4F8_444553540000_.wvu.PrintArea" hidden="1">#REF!</definedName>
    <definedName name="Z_5BDAAFB4_409C_11D2_B4F8_444553540000_.wvu.PrintArea" localSheetId="3" hidden="1">#REF!</definedName>
    <definedName name="Z_5BDAAFB4_409C_11D2_B4F8_444553540000_.wvu.PrintArea" hidden="1">#REF!</definedName>
    <definedName name="Z_5BDAAFB5_409C_11D2_B4F8_444553540000_.wvu.PrintArea" localSheetId="3" hidden="1">#REF!</definedName>
    <definedName name="Z_5BDAAFB5_409C_11D2_B4F8_444553540000_.wvu.PrintArea" hidden="1">#REF!</definedName>
    <definedName name="Z_5BDAAFB6_409C_11D2_B4F8_444553540000_.wvu.PrintArea" localSheetId="3" hidden="1">#REF!</definedName>
    <definedName name="Z_5BDAAFB6_409C_11D2_B4F8_444553540000_.wvu.PrintArea" hidden="1">#REF!</definedName>
    <definedName name="Z_5BDAAFB7_409C_11D2_B4F8_444553540000_.wvu.PrintArea" localSheetId="3" hidden="1">#REF!</definedName>
    <definedName name="Z_5BDAAFB7_409C_11D2_B4F8_444553540000_.wvu.PrintArea" hidden="1">#REF!</definedName>
    <definedName name="Z_5BDAAFB8_409C_11D2_B4F8_444553540000_.wvu.PrintArea" localSheetId="3" hidden="1">#REF!</definedName>
    <definedName name="Z_5BDAAFB8_409C_11D2_B4F8_444553540000_.wvu.PrintArea" hidden="1">#REF!</definedName>
    <definedName name="Z_5BDAAFBA_409C_11D2_B4F8_444553540000_.wvu.PrintArea" localSheetId="3" hidden="1">#REF!</definedName>
    <definedName name="Z_5BDAAFBA_409C_11D2_B4F8_444553540000_.wvu.PrintArea" hidden="1">#REF!</definedName>
    <definedName name="Z_7658080C_7BC9_11D3_B504_00104BA04A22_.wvu.Cols" localSheetId="3" hidden="1">#REF!</definedName>
    <definedName name="Z_7658080C_7BC9_11D3_B504_00104BA04A22_.wvu.Cols" hidden="1">#REF!</definedName>
    <definedName name="Z_7658080C_7BC9_11D3_B504_00104BA04A22_.wvu.PrintTitles" localSheetId="3" hidden="1">#REF!</definedName>
    <definedName name="Z_7658080C_7BC9_11D3_B504_00104BA04A22_.wvu.PrintTitles" hidden="1">#REF!</definedName>
    <definedName name="Z_76580810_7BC9_11D3_B504_00104BA04A22_.wvu.Cols" localSheetId="3" hidden="1">#REF!</definedName>
    <definedName name="Z_76580810_7BC9_11D3_B504_00104BA04A22_.wvu.Cols" hidden="1">#REF!</definedName>
    <definedName name="Z_76580810_7BC9_11D3_B504_00104BA04A22_.wvu.PrintTitles" localSheetId="3" hidden="1">#REF!</definedName>
    <definedName name="Z_76580810_7BC9_11D3_B504_00104BA04A22_.wvu.PrintTitles" hidden="1">#REF!</definedName>
    <definedName name="Z_76580811_7BC9_11D3_B504_00104BA04A22_.wvu.Cols" localSheetId="3" hidden="1">#REF!</definedName>
    <definedName name="Z_76580811_7BC9_11D3_B504_00104BA04A22_.wvu.Cols" hidden="1">#REF!</definedName>
    <definedName name="Z_76580811_7BC9_11D3_B504_00104BA04A22_.wvu.PrintTitles" localSheetId="3" hidden="1">#REF!</definedName>
    <definedName name="Z_76580811_7BC9_11D3_B504_00104BA04A22_.wvu.PrintTitles" hidden="1">#REF!</definedName>
    <definedName name="Z_A06B1C62_597B_11D3_B504_00104BA04A22_.wvu.Cols" localSheetId="3" hidden="1">#REF!</definedName>
    <definedName name="Z_A06B1C62_597B_11D3_B504_00104BA04A22_.wvu.Cols" hidden="1">#REF!</definedName>
    <definedName name="Z_A06B1C62_597B_11D3_B504_00104BA04A22_.wvu.PrintTitles" localSheetId="3" hidden="1">#REF!</definedName>
    <definedName name="Z_A06B1C62_597B_11D3_B504_00104BA04A22_.wvu.PrintTitles" hidden="1">#REF!</definedName>
    <definedName name="Z_A06B1C64_597B_11D3_B504_00104BA04A22_.wvu.Cols" localSheetId="3" hidden="1">#REF!</definedName>
    <definedName name="Z_A06B1C64_597B_11D3_B504_00104BA04A22_.wvu.Cols" hidden="1">#REF!</definedName>
    <definedName name="Z_A06B1C64_597B_11D3_B504_00104BA04A22_.wvu.PrintArea" localSheetId="3" hidden="1">#REF!</definedName>
    <definedName name="Z_A06B1C64_597B_11D3_B504_00104BA04A22_.wvu.PrintArea" hidden="1">#REF!</definedName>
    <definedName name="Z_A06B1C67_597B_11D3_B504_00104BA04A22_.wvu.Cols" localSheetId="3" hidden="1">#REF!</definedName>
    <definedName name="Z_A06B1C67_597B_11D3_B504_00104BA04A22_.wvu.Cols" hidden="1">#REF!</definedName>
    <definedName name="Z_A06B1C67_597B_11D3_B504_00104BA04A22_.wvu.PrintArea" localSheetId="3" hidden="1">#REF!</definedName>
    <definedName name="Z_A06B1C67_597B_11D3_B504_00104BA04A22_.wvu.PrintArea" hidden="1">#REF!</definedName>
    <definedName name="Z_A06B1C89_597B_11D3_B504_00104BA04A22_.wvu.Cols" localSheetId="3" hidden="1">#REF!</definedName>
    <definedName name="Z_A06B1C89_597B_11D3_B504_00104BA04A22_.wvu.Cols" hidden="1">#REF!</definedName>
    <definedName name="Z_A06B1C89_597B_11D3_B504_00104BA04A22_.wvu.PrintTitles" localSheetId="3" hidden="1">#REF!</definedName>
    <definedName name="Z_A06B1C89_597B_11D3_B504_00104BA04A22_.wvu.PrintTitles" hidden="1">#REF!</definedName>
    <definedName name="Z_A46625B5_2B64_4741_9BD6_64D33D3699F2_.wvu.Cols" hidden="1">#REF!</definedName>
    <definedName name="Z_CBC7B5E4_57B0_11D3_B504_444553540000_.wvu.Cols" localSheetId="9" hidden="1">#REF!</definedName>
    <definedName name="Z_CBC7B5E4_57B0_11D3_B504_444553540000_.wvu.Cols" localSheetId="3" hidden="1">#REF!</definedName>
    <definedName name="Z_CBC7B5E4_57B0_11D3_B504_444553540000_.wvu.Cols" localSheetId="8" hidden="1">#REF!</definedName>
    <definedName name="Z_CBC7B5E4_57B0_11D3_B504_444553540000_.wvu.Cols" hidden="1">#REF!</definedName>
    <definedName name="Z_CBC7B5E4_57B0_11D3_B504_444553540000_.wvu.PrintArea" localSheetId="3" hidden="1">#REF!</definedName>
    <definedName name="Z_CBC7B5E4_57B0_11D3_B504_444553540000_.wvu.PrintArea" localSheetId="8" hidden="1">#REF!</definedName>
    <definedName name="Z_CBC7B5E4_57B0_11D3_B504_444553540000_.wvu.PrintArea" hidden="1">#REF!</definedName>
    <definedName name="Z_CBC7B5E5_57B0_11D3_B504_444553540000_.wvu.Cols" localSheetId="3" hidden="1">#REF!</definedName>
    <definedName name="Z_CBC7B5E5_57B0_11D3_B504_444553540000_.wvu.Cols" localSheetId="8" hidden="1">#REF!</definedName>
    <definedName name="Z_CBC7B5E5_57B0_11D3_B504_444553540000_.wvu.Cols" hidden="1">#REF!</definedName>
    <definedName name="Z_CBC7B5E5_57B0_11D3_B504_444553540000_.wvu.PrintArea" localSheetId="3" hidden="1">#REF!</definedName>
    <definedName name="Z_CBC7B5E5_57B0_11D3_B504_444553540000_.wvu.PrintArea" hidden="1">#REF!</definedName>
    <definedName name="Z_CBC7B5E6_57B0_11D3_B504_444553540000_.wvu.Cols" localSheetId="3" hidden="1">#REF!</definedName>
    <definedName name="Z_CBC7B5E6_57B0_11D3_B504_444553540000_.wvu.Cols" hidden="1">#REF!</definedName>
    <definedName name="Z_CBC7B5E6_57B0_11D3_B504_444553540000_.wvu.PrintArea" localSheetId="3" hidden="1">#REF!</definedName>
    <definedName name="Z_CBC7B5E6_57B0_11D3_B504_444553540000_.wvu.PrintArea" hidden="1">#REF!</definedName>
    <definedName name="Z_CBC7B5E9_57B0_11D3_B504_444553540000_.wvu.Cols" localSheetId="3" hidden="1">#REF!</definedName>
    <definedName name="Z_CBC7B5E9_57B0_11D3_B504_444553540000_.wvu.Cols" hidden="1">#REF!</definedName>
    <definedName name="Z_CBC7B5E9_57B0_11D3_B504_444553540000_.wvu.PrintTitles" localSheetId="3" hidden="1">#REF!</definedName>
    <definedName name="Z_CBC7B5E9_57B0_11D3_B504_444553540000_.wvu.PrintTitles" hidden="1">#REF!</definedName>
    <definedName name="zn" localSheetId="9" hidden="1">{"'Resumo Formação'!$A$1:$N$34"}</definedName>
    <definedName name="zn" localSheetId="3" hidden="1">{"'Resumo Formação'!$A$1:$N$34"}</definedName>
    <definedName name="zn" localSheetId="8" hidden="1">{"'Resumo Formação'!$A$1:$N$34"}</definedName>
    <definedName name="zn" hidden="1">{"'Resumo Formação'!$A$1:$N$34"}</definedName>
    <definedName name="zrbiu" localSheetId="9" hidden="1">{"'Resumo Formação'!$A$1:$N$34"}</definedName>
    <definedName name="zrbiu" localSheetId="3" hidden="1">{"'Resumo Formação'!$A$1:$N$34"}</definedName>
    <definedName name="zrbiu" localSheetId="8" hidden="1">{"'Resumo Formação'!$A$1:$N$34"}</definedName>
    <definedName name="zrbiu" hidden="1">{"'Resumo Formação'!$A$1:$N$34"}</definedName>
    <definedName name="zse" localSheetId="9" hidden="1">{"'Resumo Formação'!$A$1:$N$34"}</definedName>
    <definedName name="zse" localSheetId="3" hidden="1">{"'Resumo Formação'!$A$1:$N$34"}</definedName>
    <definedName name="zse" localSheetId="8" hidden="1">{"'Resumo Formação'!$A$1:$N$34"}</definedName>
    <definedName name="zse" hidden="1">{"'Resumo Formação'!$A$1:$N$34"}</definedName>
    <definedName name="ZV" localSheetId="9" hidden="1">{"'Resumo Formação'!$A$1:$N$34"}</definedName>
    <definedName name="ZV" localSheetId="3" hidden="1">{"'Resumo Formação'!$A$1:$N$34"}</definedName>
    <definedName name="ZV" localSheetId="8" hidden="1">{"'Resumo Formação'!$A$1:$N$34"}</definedName>
    <definedName name="ZV" hidden="1">{"'Resumo Formação'!$A$1:$N$34"}</definedName>
    <definedName name="zv\" localSheetId="9" hidden="1">{#N/A,#N/A,FALSE,"CONTROLE";#N/A,#N/A,FALSE,"CONTROLE"}</definedName>
    <definedName name="zv\" localSheetId="3" hidden="1">{#N/A,#N/A,FALSE,"CONTROLE";#N/A,#N/A,FALSE,"CONTROLE"}</definedName>
    <definedName name="zv\" localSheetId="8" hidden="1">{#N/A,#N/A,FALSE,"CONTROLE";#N/A,#N/A,FALSE,"CONTROLE"}</definedName>
    <definedName name="zv\" hidden="1">{#N/A,#N/A,FALSE,"CONTROLE";#N/A,#N/A,FALSE,"CONTROLE"}</definedName>
    <definedName name="zx" localSheetId="9" hidden="1">{"'Resumo Formação'!$A$1:$N$34"}</definedName>
    <definedName name="zx" localSheetId="3" hidden="1">{"'Resumo Formação'!$A$1:$N$34"}</definedName>
    <definedName name="zx" localSheetId="8" hidden="1">{"'Resumo Formação'!$A$1:$N$34"}</definedName>
    <definedName name="zx" hidden="1">{"'Resumo Formação'!$A$1:$N$34"}</definedName>
    <definedName name="zxc" localSheetId="9" hidden="1">{"'Resumo Formação'!$A$1:$N$34"}</definedName>
    <definedName name="zxc" localSheetId="3" hidden="1">{"'Resumo Formação'!$A$1:$N$34"}</definedName>
    <definedName name="zxc" localSheetId="8" hidden="1">{"'Resumo Formação'!$A$1:$N$34"}</definedName>
    <definedName name="zxc" hidden="1">{"'Resumo Formação'!$A$1:$N$34"}</definedName>
    <definedName name="zxcnmbj" localSheetId="9" hidden="1">{"'Resumo Formação'!$A$1:$N$34"}</definedName>
    <definedName name="zxcnmbj" localSheetId="3" hidden="1">{"'Resumo Formação'!$A$1:$N$34"}</definedName>
    <definedName name="zxcnmbj" localSheetId="8" hidden="1">{"'Resumo Formação'!$A$1:$N$34"}</definedName>
    <definedName name="zxcnmbj" hidden="1">{"'Resumo Formação'!$A$1:$N$34"}</definedName>
    <definedName name="ZXCV" localSheetId="9" hidden="1">{"'Resumo Formação'!$A$1:$N$34"}</definedName>
    <definedName name="ZXCV" localSheetId="3" hidden="1">{"'Resumo Formação'!$A$1:$N$34"}</definedName>
    <definedName name="ZXCV" localSheetId="8" hidden="1">{"'Resumo Formação'!$A$1:$N$34"}</definedName>
    <definedName name="ZXCV" hidden="1">{"'Resumo Formação'!$A$1:$N$34"}</definedName>
    <definedName name="zxcz" localSheetId="9" hidden="1">{#N/A,#N/A,FALSE,"CONTROLE"}</definedName>
    <definedName name="zxcz" localSheetId="3" hidden="1">{#N/A,#N/A,FALSE,"CONTROLE"}</definedName>
    <definedName name="zxcz" localSheetId="8" hidden="1">{#N/A,#N/A,FALSE,"CONTROLE"}</definedName>
    <definedName name="zxcz" hidden="1">{#N/A,#N/A,FALSE,"CONTROLE"}</definedName>
    <definedName name="ZXMNCB" localSheetId="9" hidden="1">{"'Resumo Formação'!$A$1:$N$34"}</definedName>
    <definedName name="ZXMNCB" localSheetId="3" hidden="1">{"'Resumo Formação'!$A$1:$N$34"}</definedName>
    <definedName name="ZXMNCB" localSheetId="8" hidden="1">{"'Resumo Formação'!$A$1:$N$34"}</definedName>
    <definedName name="ZXMNCB" hidden="1">{"'Resumo Formação'!$A$1:$N$34"}</definedName>
    <definedName name="zxzx" localSheetId="9" hidden="1">{"'Resumo Formação'!$A$1:$N$34"}</definedName>
    <definedName name="zxzx" localSheetId="3" hidden="1">{"'Resumo Formação'!$A$1:$N$34"}</definedName>
    <definedName name="zxzx" localSheetId="8" hidden="1">{"'Resumo Formação'!$A$1:$N$34"}</definedName>
    <definedName name="zxzx" hidden="1">{"'Resumo Formação'!$A$1:$N$34"}</definedName>
    <definedName name="zxzxzx" localSheetId="9" hidden="1">{"'Resumo Formação'!$A$1:$N$34"}</definedName>
    <definedName name="zxzxzx" localSheetId="3" hidden="1">{"'Resumo Formação'!$A$1:$N$34"}</definedName>
    <definedName name="zxzxzx" localSheetId="8" hidden="1">{"'Resumo Formação'!$A$1:$N$34"}</definedName>
    <definedName name="zxzxzx" hidden="1">{"'Resumo Formação'!$A$1:$N$34"}</definedName>
    <definedName name="zxzxzxzx" localSheetId="9" hidden="1">{"'Resumo Formação'!$A$1:$N$34"}</definedName>
    <definedName name="zxzxzxzx" localSheetId="3" hidden="1">{"'Resumo Formação'!$A$1:$N$34"}</definedName>
    <definedName name="zxzxzxzx" localSheetId="8" hidden="1">{"'Resumo Formação'!$A$1:$N$34"}</definedName>
    <definedName name="zxzxzxzx" hidden="1">{"'Resumo Formação'!$A$1:$N$34"}</definedName>
    <definedName name="zxzxzxzxzx" localSheetId="9" hidden="1">{"'Resumo Formação'!$A$1:$N$34"}</definedName>
    <definedName name="zxzxzxzxzx" localSheetId="3" hidden="1">{"'Resumo Formação'!$A$1:$N$34"}</definedName>
    <definedName name="zxzxzxzxzx" localSheetId="8" hidden="1">{"'Resumo Formação'!$A$1:$N$34"}</definedName>
    <definedName name="zxzxzxzxzx" hidden="1">{"'Resumo Formação'!$A$1:$N$34"}</definedName>
    <definedName name="zxzxzxzxzxzx" localSheetId="9" hidden="1">{"'Resumo Formação'!$A$1:$N$34"}</definedName>
    <definedName name="zxzxzxzxzxzx" localSheetId="3" hidden="1">{"'Resumo Formação'!$A$1:$N$34"}</definedName>
    <definedName name="zxzxzxzxzxzx" localSheetId="8" hidden="1">{"'Resumo Formação'!$A$1:$N$34"}</definedName>
    <definedName name="zxzxzxzxzxzx" hidden="1">{"'Resumo Formação'!$A$1:$N$34"}</definedName>
    <definedName name="zz" localSheetId="9" hidden="1">{#N/A,#N/A,FALSE,"CONTROLE"}</definedName>
    <definedName name="zz" localSheetId="3" hidden="1">{#N/A,#N/A,FALSE,"CONTROLE"}</definedName>
    <definedName name="zz" localSheetId="8" hidden="1">{#N/A,#N/A,FALSE,"CONTROLE"}</definedName>
    <definedName name="zz" hidden="1">{#N/A,#N/A,FALSE,"CONTROLE"}</definedName>
    <definedName name="zzxCAS" localSheetId="9" hidden="1">{"'Resumo Formação'!$A$1:$N$34"}</definedName>
    <definedName name="zzxCAS" localSheetId="3" hidden="1">{"'Resumo Formação'!$A$1:$N$34"}</definedName>
    <definedName name="zzxCAS" localSheetId="8" hidden="1">{"'Resumo Formação'!$A$1:$N$34"}</definedName>
    <definedName name="zzxCAS" hidden="1">{"'Resumo Formação'!$A$1:$N$34"}</definedName>
    <definedName name="zzz" localSheetId="9" hidden="1">{"TotalGeralDespesasPorArea",#N/A,FALSE,"VinculosAccessEfetivo"}</definedName>
    <definedName name="zzz" localSheetId="3" hidden="1">{"TotalGeralDespesasPorArea",#N/A,FALSE,"VinculosAccessEfetivo"}</definedName>
    <definedName name="zzz" localSheetId="8" hidden="1">{"TotalGeralDespesasPorArea",#N/A,FALSE,"VinculosAccessEfetivo"}</definedName>
    <definedName name="zzz" hidden="1">{"TotalGeralDespesasPorArea",#N/A,FALSE,"VinculosAccessEfetivo"}</definedName>
    <definedName name="zzzz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7" i="33" l="1"/>
  <c r="H87" i="33"/>
  <c r="BD37" i="31" l="1"/>
  <c r="O37" i="31"/>
  <c r="E39" i="19" l="1"/>
  <c r="E38" i="19"/>
  <c r="E37" i="19"/>
  <c r="E36" i="19"/>
  <c r="E34" i="19"/>
  <c r="E33" i="19"/>
  <c r="E31" i="19"/>
  <c r="E29" i="19"/>
  <c r="E28" i="19"/>
  <c r="E27" i="19"/>
  <c r="E26" i="19"/>
  <c r="E24" i="19"/>
  <c r="E23" i="19"/>
  <c r="E22" i="19"/>
  <c r="E21" i="19"/>
  <c r="E20" i="19"/>
  <c r="E19" i="19"/>
  <c r="E18" i="19"/>
  <c r="E17" i="19"/>
  <c r="E16" i="19"/>
  <c r="E15" i="19"/>
  <c r="E14" i="19"/>
  <c r="E13" i="19"/>
  <c r="E12" i="19"/>
  <c r="E10" i="19"/>
  <c r="E9" i="19"/>
  <c r="E8" i="19"/>
  <c r="E7" i="19"/>
  <c r="DE36" i="31" l="1"/>
  <c r="DE35" i="31"/>
  <c r="DE34" i="31"/>
  <c r="DE33" i="31"/>
  <c r="DE32" i="31"/>
  <c r="DE31" i="31"/>
  <c r="DE30" i="31"/>
  <c r="DE29" i="31"/>
  <c r="DE28" i="31"/>
  <c r="DE27" i="31"/>
  <c r="DE26" i="31"/>
  <c r="DE25" i="31"/>
  <c r="DE22" i="31"/>
  <c r="DE21" i="31"/>
  <c r="DE20" i="31"/>
  <c r="DE19" i="31"/>
  <c r="DE18" i="31"/>
  <c r="DE17" i="31"/>
  <c r="DE16" i="31"/>
  <c r="DE15" i="31"/>
  <c r="DE14" i="31"/>
  <c r="DE13" i="31"/>
  <c r="DE12" i="31"/>
  <c r="DE11" i="31"/>
  <c r="DE10" i="31"/>
  <c r="DE9" i="31"/>
  <c r="DA36" i="31"/>
  <c r="DA35" i="31"/>
  <c r="DA34" i="31"/>
  <c r="DA33" i="31"/>
  <c r="DA32" i="31"/>
  <c r="DA31" i="31"/>
  <c r="DA30" i="31"/>
  <c r="DA29" i="31"/>
  <c r="DA28" i="31"/>
  <c r="DA27" i="31"/>
  <c r="DA26" i="31"/>
  <c r="DA25" i="31"/>
  <c r="DA22" i="31"/>
  <c r="DA21" i="31"/>
  <c r="DA20" i="31"/>
  <c r="DA19" i="31"/>
  <c r="DA18" i="31"/>
  <c r="DA17" i="31"/>
  <c r="DA16" i="31"/>
  <c r="DA15" i="31"/>
  <c r="DA14" i="31"/>
  <c r="DA13" i="31"/>
  <c r="DA12" i="31"/>
  <c r="DA11" i="31"/>
  <c r="DA10" i="31"/>
  <c r="DA9" i="31"/>
  <c r="CW37" i="31"/>
  <c r="CW36" i="31"/>
  <c r="CW35" i="31"/>
  <c r="CW34" i="31"/>
  <c r="CW33" i="31"/>
  <c r="CW32" i="31"/>
  <c r="CW31" i="31"/>
  <c r="CW30" i="31"/>
  <c r="CW29" i="31"/>
  <c r="CW28" i="31"/>
  <c r="CW27" i="31"/>
  <c r="CW26" i="31"/>
  <c r="CW25" i="31"/>
  <c r="CW22" i="31"/>
  <c r="CW21" i="31"/>
  <c r="CW20" i="31"/>
  <c r="CW19" i="31"/>
  <c r="CW18" i="31"/>
  <c r="CW17" i="31"/>
  <c r="CW16" i="31"/>
  <c r="CW15" i="31"/>
  <c r="CW14" i="31"/>
  <c r="CW13" i="31"/>
  <c r="CW12" i="31"/>
  <c r="CW11" i="31"/>
  <c r="CW10" i="31"/>
  <c r="CW9" i="31"/>
  <c r="CS37" i="31"/>
  <c r="CR37" i="31"/>
  <c r="CQ37" i="31"/>
  <c r="CP37" i="31"/>
  <c r="CO37" i="31"/>
  <c r="CN37" i="31"/>
  <c r="CS36" i="31"/>
  <c r="CR36" i="31"/>
  <c r="CQ36" i="31"/>
  <c r="CP36" i="31"/>
  <c r="CO36" i="31"/>
  <c r="CN36" i="31"/>
  <c r="CS35" i="31"/>
  <c r="CR35" i="31"/>
  <c r="CQ35" i="31"/>
  <c r="CP35" i="31"/>
  <c r="CO35" i="31"/>
  <c r="CN35" i="31"/>
  <c r="CS34" i="31"/>
  <c r="CR34" i="31"/>
  <c r="CQ34" i="31"/>
  <c r="CP34" i="31"/>
  <c r="CO34" i="31"/>
  <c r="CN34" i="31"/>
  <c r="CS33" i="31"/>
  <c r="CR33" i="31"/>
  <c r="CQ33" i="31"/>
  <c r="CP33" i="31"/>
  <c r="CO33" i="31"/>
  <c r="CN33" i="31"/>
  <c r="CS32" i="31"/>
  <c r="CR32" i="31"/>
  <c r="CQ32" i="31"/>
  <c r="CP32" i="31"/>
  <c r="CO32" i="31"/>
  <c r="CN32" i="31"/>
  <c r="CS31" i="31"/>
  <c r="CR31" i="31"/>
  <c r="CQ31" i="31"/>
  <c r="CP31" i="31"/>
  <c r="CO31" i="31"/>
  <c r="CN31" i="31"/>
  <c r="CS30" i="31"/>
  <c r="CR30" i="31"/>
  <c r="CQ30" i="31"/>
  <c r="CP30" i="31"/>
  <c r="CO30" i="31"/>
  <c r="CN30" i="31"/>
  <c r="CS29" i="31"/>
  <c r="CR29" i="31"/>
  <c r="CQ29" i="31"/>
  <c r="CP29" i="31"/>
  <c r="CO29" i="31"/>
  <c r="CN29" i="31"/>
  <c r="CS28" i="31"/>
  <c r="CR28" i="31"/>
  <c r="CQ28" i="31"/>
  <c r="CP28" i="31"/>
  <c r="CO28" i="31"/>
  <c r="CN28" i="31"/>
  <c r="CS27" i="31"/>
  <c r="CR27" i="31"/>
  <c r="CQ27" i="31"/>
  <c r="CP27" i="31"/>
  <c r="CO27" i="31"/>
  <c r="CN27" i="31"/>
  <c r="CS26" i="31"/>
  <c r="CR26" i="31"/>
  <c r="CQ26" i="31"/>
  <c r="CP26" i="31"/>
  <c r="CO26" i="31"/>
  <c r="CN26" i="31"/>
  <c r="CS25" i="31"/>
  <c r="CR25" i="31"/>
  <c r="CQ25" i="31"/>
  <c r="CP25" i="31"/>
  <c r="CO25" i="31"/>
  <c r="CN25" i="31"/>
  <c r="CS22" i="31"/>
  <c r="CR22" i="31"/>
  <c r="CQ22" i="31"/>
  <c r="CP22" i="31"/>
  <c r="CO22" i="31"/>
  <c r="CN22" i="31"/>
  <c r="CS21" i="31"/>
  <c r="CR21" i="31"/>
  <c r="CQ21" i="31"/>
  <c r="CP21" i="31"/>
  <c r="CO21" i="31"/>
  <c r="CN21" i="31"/>
  <c r="CS20" i="31"/>
  <c r="CR20" i="31"/>
  <c r="CQ20" i="31"/>
  <c r="CP20" i="31"/>
  <c r="CO20" i="31"/>
  <c r="CN20" i="31"/>
  <c r="CS19" i="31"/>
  <c r="CR19" i="31"/>
  <c r="CQ19" i="31"/>
  <c r="CP19" i="31"/>
  <c r="CO19" i="31"/>
  <c r="CN19" i="31"/>
  <c r="CS18" i="31"/>
  <c r="CR18" i="31"/>
  <c r="CQ18" i="31"/>
  <c r="CP18" i="31"/>
  <c r="CO18" i="31"/>
  <c r="CN18" i="31"/>
  <c r="CS17" i="31"/>
  <c r="CR17" i="31"/>
  <c r="CQ17" i="31"/>
  <c r="CP17" i="31"/>
  <c r="CO17" i="31"/>
  <c r="CN17" i="31"/>
  <c r="CS16" i="31"/>
  <c r="CR16" i="31"/>
  <c r="CQ16" i="31"/>
  <c r="CP16" i="31"/>
  <c r="CO16" i="31"/>
  <c r="CN16" i="31"/>
  <c r="CS15" i="31"/>
  <c r="CR15" i="31"/>
  <c r="CQ15" i="31"/>
  <c r="CP15" i="31"/>
  <c r="CO15" i="31"/>
  <c r="CN15" i="31"/>
  <c r="CS14" i="31"/>
  <c r="CR14" i="31"/>
  <c r="CQ14" i="31"/>
  <c r="CP14" i="31"/>
  <c r="CO14" i="31"/>
  <c r="CN14" i="31"/>
  <c r="CS13" i="31"/>
  <c r="CR13" i="31"/>
  <c r="CQ13" i="31"/>
  <c r="CP13" i="31"/>
  <c r="CO13" i="31"/>
  <c r="CN13" i="31"/>
  <c r="CS12" i="31"/>
  <c r="CR12" i="31"/>
  <c r="CQ12" i="31"/>
  <c r="CP12" i="31"/>
  <c r="CO12" i="31"/>
  <c r="CN12" i="31"/>
  <c r="CS11" i="31"/>
  <c r="CR11" i="31"/>
  <c r="CQ11" i="31"/>
  <c r="CP11" i="31"/>
  <c r="CO11" i="31"/>
  <c r="CN11" i="31"/>
  <c r="CS10" i="31"/>
  <c r="CR10" i="31"/>
  <c r="CQ10" i="31"/>
  <c r="CP10" i="31"/>
  <c r="CO10" i="31"/>
  <c r="CN10" i="31"/>
  <c r="CS9" i="31"/>
  <c r="CR9" i="31"/>
  <c r="CQ9" i="31"/>
  <c r="CP9" i="31"/>
  <c r="CO9" i="31"/>
  <c r="CN9" i="31"/>
  <c r="CM37" i="31"/>
  <c r="CM36" i="31"/>
  <c r="CM35" i="31"/>
  <c r="CM34" i="31"/>
  <c r="CM33" i="31"/>
  <c r="CM32" i="31"/>
  <c r="CM31" i="31"/>
  <c r="CM30" i="31"/>
  <c r="CM29" i="31"/>
  <c r="CM28" i="31"/>
  <c r="CM27" i="31"/>
  <c r="CM26" i="31"/>
  <c r="CM25" i="31"/>
  <c r="CM22" i="31"/>
  <c r="CM21" i="31"/>
  <c r="CM20" i="31"/>
  <c r="CM19" i="31"/>
  <c r="CM18" i="31"/>
  <c r="CM17" i="31"/>
  <c r="CM16" i="31"/>
  <c r="CM15" i="31"/>
  <c r="CM14" i="31"/>
  <c r="CM13" i="31"/>
  <c r="CM12" i="31"/>
  <c r="CM11" i="31"/>
  <c r="CM10" i="31"/>
  <c r="CM9" i="31"/>
  <c r="CI37" i="31"/>
  <c r="CI36" i="31"/>
  <c r="CI35" i="31"/>
  <c r="CI34" i="31"/>
  <c r="CI33" i="31"/>
  <c r="CI32" i="31"/>
  <c r="CI31" i="31"/>
  <c r="CI30" i="31"/>
  <c r="CI29" i="31"/>
  <c r="CI28" i="31"/>
  <c r="CI27" i="31"/>
  <c r="CI26" i="31"/>
  <c r="CI25" i="31"/>
  <c r="CI22" i="31"/>
  <c r="CI21" i="31"/>
  <c r="CI20" i="31"/>
  <c r="CI19" i="31"/>
  <c r="CI18" i="31"/>
  <c r="CI17" i="31"/>
  <c r="CI16" i="31"/>
  <c r="CI15" i="31"/>
  <c r="CI14" i="31"/>
  <c r="CI13" i="31"/>
  <c r="CI12" i="31"/>
  <c r="CI11" i="31"/>
  <c r="CI10" i="31"/>
  <c r="CI9" i="31"/>
  <c r="AB37" i="31"/>
  <c r="G137" i="6" l="1"/>
  <c r="F137" i="6"/>
  <c r="E137" i="6"/>
  <c r="D137" i="6"/>
  <c r="F24" i="33" l="1"/>
  <c r="E24" i="33"/>
  <c r="D24" i="33"/>
  <c r="C24" i="33"/>
  <c r="G24" i="33"/>
  <c r="H42" i="33"/>
  <c r="H47" i="33" s="1"/>
  <c r="H24" i="33"/>
  <c r="DE8" i="31"/>
  <c r="DA8" i="31"/>
  <c r="CW8" i="31"/>
  <c r="CS8" i="31"/>
  <c r="CR8" i="31"/>
  <c r="CQ8" i="31"/>
  <c r="CP8" i="31"/>
  <c r="CN8" i="31"/>
  <c r="CO8" i="31"/>
  <c r="CM8" i="31"/>
  <c r="CI8" i="31"/>
  <c r="CL8" i="31"/>
  <c r="CL9" i="31"/>
  <c r="CL10" i="31"/>
  <c r="CL11" i="31"/>
  <c r="CL12" i="31"/>
  <c r="CL13" i="31"/>
  <c r="CL14" i="31"/>
  <c r="CL15" i="31"/>
  <c r="CL16" i="31"/>
  <c r="CL17" i="31"/>
  <c r="CL18" i="31"/>
  <c r="CL19" i="31"/>
  <c r="CL20" i="31"/>
  <c r="CL21" i="31"/>
  <c r="CL22" i="31"/>
  <c r="CL25" i="31"/>
  <c r="CL26" i="31"/>
  <c r="CL27" i="31"/>
  <c r="CL28" i="31"/>
  <c r="CL29" i="31"/>
  <c r="CL30" i="31"/>
  <c r="CL31" i="31"/>
  <c r="CL32" i="31"/>
  <c r="CL33" i="31"/>
  <c r="CL34" i="31"/>
  <c r="CL35" i="31"/>
  <c r="CL36" i="31"/>
  <c r="CH8" i="31"/>
  <c r="CH9" i="31"/>
  <c r="CH10" i="31"/>
  <c r="CH11" i="31"/>
  <c r="CH12" i="31"/>
  <c r="CH13" i="31"/>
  <c r="CH14" i="31"/>
  <c r="CH15" i="31"/>
  <c r="CH16" i="31"/>
  <c r="CH17" i="31"/>
  <c r="CH18" i="31"/>
  <c r="CH19" i="31"/>
  <c r="CH20" i="31"/>
  <c r="CH21" i="31"/>
  <c r="CH22" i="31"/>
  <c r="CH25" i="31"/>
  <c r="CH26" i="31"/>
  <c r="CH27" i="31"/>
  <c r="CH28" i="31"/>
  <c r="CH29" i="31"/>
  <c r="CH30" i="31"/>
  <c r="CH31" i="31"/>
  <c r="CH32" i="31"/>
  <c r="CH33" i="31"/>
  <c r="CH34" i="31"/>
  <c r="CH35" i="31"/>
  <c r="CH36" i="31"/>
  <c r="F39" i="19"/>
  <c r="F38" i="19"/>
  <c r="F37" i="19"/>
  <c r="F36" i="19"/>
  <c r="F34" i="19"/>
  <c r="F33" i="19"/>
  <c r="F31" i="19"/>
  <c r="F29" i="19"/>
  <c r="F28" i="19"/>
  <c r="F26" i="19"/>
  <c r="F24" i="19"/>
  <c r="F23" i="19"/>
  <c r="F22" i="19"/>
  <c r="F20" i="19"/>
  <c r="F19" i="19"/>
  <c r="F18" i="19"/>
  <c r="F17" i="19"/>
  <c r="F16" i="19"/>
  <c r="F15" i="19"/>
  <c r="F12" i="19"/>
  <c r="F10" i="19"/>
  <c r="F9" i="19"/>
  <c r="F8" i="19"/>
  <c r="F7" i="19"/>
  <c r="O124" i="36"/>
  <c r="O126" i="36" s="1"/>
  <c r="O79" i="36"/>
  <c r="O81" i="36" s="1"/>
  <c r="B20" i="24"/>
  <c r="J13" i="6"/>
  <c r="J10" i="6"/>
  <c r="J26" i="6"/>
  <c r="J21" i="6"/>
  <c r="H72" i="33"/>
  <c r="H93" i="33" s="1"/>
  <c r="H28" i="33"/>
  <c r="J14" i="6" l="1"/>
  <c r="J18" i="6" s="1"/>
  <c r="H49" i="33"/>
  <c r="G28" i="33"/>
  <c r="G47" i="33"/>
  <c r="G72" i="33"/>
  <c r="G93" i="33" l="1"/>
  <c r="G49" i="33"/>
  <c r="DD35" i="31" l="1"/>
  <c r="DD34" i="31"/>
  <c r="DD33" i="31"/>
  <c r="DD32" i="31"/>
  <c r="DD31" i="31"/>
  <c r="DD30" i="31"/>
  <c r="DD21" i="31"/>
  <c r="DD19" i="31"/>
  <c r="DD18" i="31"/>
  <c r="DD17" i="31"/>
  <c r="DD16" i="31"/>
  <c r="DD15" i="31"/>
  <c r="DD13" i="31"/>
  <c r="DD12" i="31"/>
  <c r="DD11" i="31"/>
  <c r="DD10" i="31"/>
  <c r="DD9" i="31"/>
  <c r="DD8" i="31"/>
  <c r="CZ35" i="31"/>
  <c r="CZ34" i="31"/>
  <c r="CZ33" i="31"/>
  <c r="CZ32" i="31"/>
  <c r="CZ31" i="31"/>
  <c r="CZ30" i="31"/>
  <c r="CZ21" i="31"/>
  <c r="CZ19" i="31"/>
  <c r="CZ18" i="31"/>
  <c r="CZ17" i="31"/>
  <c r="CZ16" i="31"/>
  <c r="CZ15" i="31"/>
  <c r="CZ14" i="31"/>
  <c r="CZ13" i="31"/>
  <c r="CZ12" i="31"/>
  <c r="CZ11" i="31"/>
  <c r="CZ10" i="31"/>
  <c r="CZ9" i="31"/>
  <c r="CZ8" i="31"/>
  <c r="CV35" i="31"/>
  <c r="CV34" i="31"/>
  <c r="CV33" i="31"/>
  <c r="CV32" i="31"/>
  <c r="CV31" i="31"/>
  <c r="CV30" i="31"/>
  <c r="CV21" i="31"/>
  <c r="CV19" i="31"/>
  <c r="CV18" i="31"/>
  <c r="CV17" i="31"/>
  <c r="CV16" i="31"/>
  <c r="CV15" i="31"/>
  <c r="CV13" i="31"/>
  <c r="CV12" i="31"/>
  <c r="CV11" i="31"/>
  <c r="CV10" i="31"/>
  <c r="CV9" i="31"/>
  <c r="CV8" i="31"/>
  <c r="BC37" i="31"/>
  <c r="AA37" i="31"/>
  <c r="N37" i="31"/>
  <c r="I26" i="6" l="1"/>
  <c r="I21" i="6"/>
  <c r="I13" i="6" l="1"/>
  <c r="I10" i="6"/>
  <c r="I14" i="6" l="1"/>
  <c r="I18" i="6" s="1"/>
  <c r="G80" i="26" a="1"/>
  <c r="G80" i="26" s="1"/>
  <c r="F80" i="26" a="1"/>
  <c r="F80" i="26" s="1"/>
  <c r="C80" i="26"/>
  <c r="F51" i="28" l="1"/>
  <c r="F49" i="28"/>
  <c r="F46" i="28"/>
  <c r="F43" i="28"/>
  <c r="F42" i="28"/>
  <c r="F41" i="28"/>
  <c r="F40" i="28"/>
  <c r="F39" i="28"/>
  <c r="E87" i="33" l="1"/>
  <c r="D87" i="33"/>
  <c r="E72" i="33"/>
  <c r="D72" i="33"/>
  <c r="D93" i="33" s="1"/>
  <c r="E47" i="33"/>
  <c r="D47" i="33"/>
  <c r="E28" i="33"/>
  <c r="D28" i="33"/>
  <c r="E49" i="33" l="1"/>
  <c r="E93" i="33"/>
  <c r="D49" i="33"/>
  <c r="P43" i="28"/>
  <c r="P46" i="28" s="1"/>
  <c r="P48" i="28" s="1"/>
  <c r="P50" i="28" s="1"/>
  <c r="O43" i="28"/>
  <c r="O46" i="28" s="1"/>
  <c r="O48" i="28" s="1"/>
  <c r="O50" i="28" s="1"/>
  <c r="N43" i="28"/>
  <c r="N46" i="28" s="1"/>
  <c r="N48" i="28" s="1"/>
  <c r="N50" i="28" s="1"/>
  <c r="M43" i="28"/>
  <c r="M46" i="28" s="1"/>
  <c r="M48" i="28" s="1"/>
  <c r="M50" i="28" s="1"/>
  <c r="H19" i="24"/>
  <c r="L19" i="24" s="1"/>
  <c r="H21" i="6"/>
  <c r="G21" i="6"/>
  <c r="F21" i="6"/>
  <c r="E21" i="6"/>
  <c r="D21" i="6"/>
  <c r="C21" i="6"/>
  <c r="K19" i="24" l="1"/>
  <c r="D26" i="6" l="1"/>
  <c r="H10" i="6"/>
  <c r="H13" i="6"/>
  <c r="G18" i="6"/>
  <c r="D13" i="6"/>
  <c r="D10" i="6"/>
  <c r="H14" i="6" l="1"/>
  <c r="H18" i="6" s="1"/>
  <c r="D14" i="6"/>
  <c r="D18" i="6" s="1"/>
  <c r="C47" i="33"/>
  <c r="F47" i="33"/>
  <c r="F28" i="33"/>
  <c r="DC35" i="31"/>
  <c r="DB35" i="31"/>
  <c r="CY35" i="31"/>
  <c r="CX35" i="31"/>
  <c r="CU35" i="31"/>
  <c r="CT35" i="31"/>
  <c r="CK35" i="31"/>
  <c r="CJ35" i="31"/>
  <c r="CG35" i="31"/>
  <c r="CF35" i="31"/>
  <c r="DC34" i="31"/>
  <c r="DB34" i="31"/>
  <c r="CY34" i="31"/>
  <c r="CX34" i="31"/>
  <c r="CU34" i="31"/>
  <c r="CT34" i="31"/>
  <c r="CK34" i="31"/>
  <c r="CJ34" i="31"/>
  <c r="CG34" i="31"/>
  <c r="CF34" i="31"/>
  <c r="DC33" i="31"/>
  <c r="DB33" i="31"/>
  <c r="CY33" i="31"/>
  <c r="CX33" i="31"/>
  <c r="CU33" i="31"/>
  <c r="CT33" i="31"/>
  <c r="CK33" i="31"/>
  <c r="CJ33" i="31"/>
  <c r="CG33" i="31"/>
  <c r="CF33" i="31"/>
  <c r="DC32" i="31"/>
  <c r="DB32" i="31"/>
  <c r="CY32" i="31"/>
  <c r="CX32" i="31"/>
  <c r="CU32" i="31"/>
  <c r="CT32" i="31"/>
  <c r="CK32" i="31"/>
  <c r="CJ32" i="31"/>
  <c r="CG32" i="31"/>
  <c r="CF32" i="31"/>
  <c r="DC31" i="31"/>
  <c r="DB31" i="31"/>
  <c r="CY31" i="31"/>
  <c r="CX31" i="31"/>
  <c r="CU31" i="31"/>
  <c r="CT31" i="31"/>
  <c r="CK31" i="31"/>
  <c r="CJ31" i="31"/>
  <c r="CG31" i="31"/>
  <c r="CF31" i="31"/>
  <c r="DC30" i="31"/>
  <c r="DB30" i="31"/>
  <c r="CY30" i="31"/>
  <c r="CX30" i="31"/>
  <c r="CU30" i="31"/>
  <c r="CT30" i="31"/>
  <c r="CK30" i="31"/>
  <c r="CJ30" i="31"/>
  <c r="CG30" i="31"/>
  <c r="CF30" i="31"/>
  <c r="DC21" i="31"/>
  <c r="DB21" i="31"/>
  <c r="CY21" i="31"/>
  <c r="CX21" i="31"/>
  <c r="CU21" i="31"/>
  <c r="CT21" i="31"/>
  <c r="CK21" i="31"/>
  <c r="CJ21" i="31"/>
  <c r="CG21" i="31"/>
  <c r="CF21" i="31"/>
  <c r="DC19" i="31"/>
  <c r="DB19" i="31"/>
  <c r="CY19" i="31"/>
  <c r="CX19" i="31"/>
  <c r="CU19" i="31"/>
  <c r="CT19" i="31"/>
  <c r="CK19" i="31"/>
  <c r="CJ19" i="31"/>
  <c r="CG19" i="31"/>
  <c r="CF19" i="31"/>
  <c r="DC18" i="31"/>
  <c r="DB18" i="31"/>
  <c r="CY18" i="31"/>
  <c r="CX18" i="31"/>
  <c r="CU18" i="31"/>
  <c r="CT18" i="31"/>
  <c r="CK18" i="31"/>
  <c r="CJ18" i="31"/>
  <c r="CG18" i="31"/>
  <c r="CF18" i="31"/>
  <c r="DC17" i="31"/>
  <c r="DB17" i="31"/>
  <c r="CY17" i="31"/>
  <c r="CX17" i="31"/>
  <c r="CU17" i="31"/>
  <c r="CT17" i="31"/>
  <c r="CK17" i="31"/>
  <c r="CJ17" i="31"/>
  <c r="CG17" i="31"/>
  <c r="CF17" i="31"/>
  <c r="DC16" i="31"/>
  <c r="DB16" i="31"/>
  <c r="CY16" i="31"/>
  <c r="CX16" i="31"/>
  <c r="CU16" i="31"/>
  <c r="CT16" i="31"/>
  <c r="CK16" i="31"/>
  <c r="CJ16" i="31"/>
  <c r="CG16" i="31"/>
  <c r="CF16" i="31"/>
  <c r="DC15" i="31"/>
  <c r="DB15" i="31"/>
  <c r="CY15" i="31"/>
  <c r="CX15" i="31"/>
  <c r="CU15" i="31"/>
  <c r="CT15" i="31"/>
  <c r="CK15" i="31"/>
  <c r="CJ15" i="31"/>
  <c r="CG15" i="31"/>
  <c r="CF15" i="31"/>
  <c r="DC13" i="31"/>
  <c r="DB13" i="31"/>
  <c r="CY13" i="31"/>
  <c r="CX13" i="31"/>
  <c r="CU13" i="31"/>
  <c r="CT13" i="31"/>
  <c r="CK13" i="31"/>
  <c r="CJ13" i="31"/>
  <c r="CG13" i="31"/>
  <c r="CF13" i="31"/>
  <c r="DC12" i="31"/>
  <c r="DB12" i="31"/>
  <c r="CY12" i="31"/>
  <c r="CX12" i="31"/>
  <c r="CU12" i="31"/>
  <c r="CT12" i="31"/>
  <c r="CK12" i="31"/>
  <c r="CJ12" i="31"/>
  <c r="CG12" i="31"/>
  <c r="CF12" i="31"/>
  <c r="DC11" i="31"/>
  <c r="DB11" i="31"/>
  <c r="CY11" i="31"/>
  <c r="CX11" i="31"/>
  <c r="CU11" i="31"/>
  <c r="CT11" i="31"/>
  <c r="CK11" i="31"/>
  <c r="CJ11" i="31"/>
  <c r="CG11" i="31"/>
  <c r="CF11" i="31"/>
  <c r="DC10" i="31"/>
  <c r="DB10" i="31"/>
  <c r="CY10" i="31"/>
  <c r="CX10" i="31"/>
  <c r="CU10" i="31"/>
  <c r="CT10" i="31"/>
  <c r="CK10" i="31"/>
  <c r="CJ10" i="31"/>
  <c r="CG10" i="31"/>
  <c r="CF10" i="31"/>
  <c r="DC9" i="31"/>
  <c r="DB9" i="31"/>
  <c r="CY9" i="31"/>
  <c r="CX9" i="31"/>
  <c r="CU9" i="31"/>
  <c r="CT9" i="31"/>
  <c r="CK9" i="31"/>
  <c r="CJ9" i="31"/>
  <c r="CG9" i="31"/>
  <c r="CF9" i="31"/>
  <c r="DC8" i="31"/>
  <c r="DB8" i="31"/>
  <c r="CY8" i="31"/>
  <c r="CX8" i="31"/>
  <c r="CU8" i="31"/>
  <c r="CT8" i="31"/>
  <c r="CK8" i="31"/>
  <c r="CJ8" i="31"/>
  <c r="CG8" i="31"/>
  <c r="CF8" i="31"/>
  <c r="BB37" i="31"/>
  <c r="Z37" i="31"/>
  <c r="M37" i="31"/>
  <c r="G17" i="28" l="1"/>
  <c r="F17" i="28"/>
  <c r="H26" i="6"/>
  <c r="C28" i="33" l="1"/>
  <c r="C49" i="33" s="1"/>
  <c r="L37" i="31" l="1"/>
  <c r="J51" i="24"/>
  <c r="J43" i="24"/>
  <c r="C87" i="33" l="1"/>
  <c r="F87" i="33"/>
  <c r="C72" i="33"/>
  <c r="F72" i="33"/>
  <c r="F49" i="33"/>
  <c r="C93" i="33" l="1"/>
  <c r="F93" i="33"/>
  <c r="I27" i="24"/>
  <c r="J27" i="24"/>
  <c r="C26" i="6"/>
  <c r="C10" i="6"/>
  <c r="C13" i="6"/>
  <c r="G26" i="6"/>
  <c r="C14" i="6" l="1"/>
  <c r="C18" i="6" s="1"/>
  <c r="BA37" i="31" l="1"/>
  <c r="Y37" i="31"/>
  <c r="I51" i="24" l="1"/>
  <c r="I43" i="24"/>
  <c r="I53" i="24" s="1"/>
  <c r="J53" i="24"/>
  <c r="F26" i="6" l="1"/>
  <c r="E26" i="6"/>
  <c r="F13" i="6"/>
  <c r="E13" i="6"/>
  <c r="F10" i="6"/>
  <c r="E10" i="6"/>
  <c r="F14" i="6" l="1"/>
  <c r="F18" i="6" s="1"/>
  <c r="E14" i="6"/>
  <c r="E18" i="6" s="1"/>
  <c r="DD28" i="31" l="1"/>
  <c r="DD27" i="31"/>
  <c r="DD26" i="31"/>
  <c r="DD14" i="31"/>
  <c r="CZ28" i="31"/>
  <c r="CZ27" i="31"/>
  <c r="CZ26" i="31"/>
  <c r="CZ20" i="31"/>
  <c r="CV28" i="31"/>
  <c r="CV27" i="31"/>
  <c r="CV26" i="31"/>
  <c r="CV14" i="31"/>
  <c r="CZ25" i="31" l="1"/>
  <c r="DD20" i="31"/>
  <c r="CZ22" i="31"/>
  <c r="CZ29" i="31" l="1"/>
  <c r="CV25" i="31"/>
  <c r="CV20" i="31"/>
  <c r="DD25" i="31"/>
  <c r="DD22" i="31"/>
  <c r="CV22" i="31"/>
  <c r="L55" i="24"/>
  <c r="K55" i="24"/>
  <c r="L46" i="24"/>
  <c r="L47" i="24"/>
  <c r="L48" i="24"/>
  <c r="L49" i="24"/>
  <c r="L50" i="24"/>
  <c r="L45" i="24"/>
  <c r="K47" i="24"/>
  <c r="K48" i="24"/>
  <c r="K49" i="24"/>
  <c r="K50" i="24"/>
  <c r="K46" i="24"/>
  <c r="K45" i="24"/>
  <c r="L36" i="24"/>
  <c r="K36" i="24"/>
  <c r="L30" i="24"/>
  <c r="L31" i="24"/>
  <c r="L32" i="24"/>
  <c r="L33" i="24"/>
  <c r="L34" i="24"/>
  <c r="L35" i="24"/>
  <c r="L37" i="24"/>
  <c r="L38" i="24"/>
  <c r="L39" i="24"/>
  <c r="L40" i="24"/>
  <c r="L41" i="24"/>
  <c r="L42" i="24"/>
  <c r="L29" i="24"/>
  <c r="K30" i="24"/>
  <c r="K31" i="24"/>
  <c r="K32" i="24"/>
  <c r="K33" i="24"/>
  <c r="K34" i="24"/>
  <c r="K35" i="24"/>
  <c r="K37" i="24"/>
  <c r="K38" i="24"/>
  <c r="K39" i="24"/>
  <c r="K40" i="24"/>
  <c r="K41" i="24"/>
  <c r="K42" i="24"/>
  <c r="K29" i="24"/>
  <c r="CV29" i="31" l="1"/>
  <c r="CZ36" i="31"/>
  <c r="DD29" i="31"/>
  <c r="CV36" i="31"/>
  <c r="L51" i="24"/>
  <c r="K51" i="24"/>
  <c r="L18" i="24"/>
  <c r="L16" i="24"/>
  <c r="L17" i="24"/>
  <c r="L14" i="24"/>
  <c r="L13" i="24"/>
  <c r="L15" i="24"/>
  <c r="L12" i="24"/>
  <c r="L11" i="24"/>
  <c r="L10" i="24"/>
  <c r="K18" i="24"/>
  <c r="K16" i="24"/>
  <c r="K17" i="24"/>
  <c r="K14" i="24"/>
  <c r="K13" i="24"/>
  <c r="K15" i="24"/>
  <c r="K12" i="24"/>
  <c r="K11" i="24"/>
  <c r="K10" i="24"/>
  <c r="B10" i="24"/>
  <c r="DD36" i="31" l="1"/>
  <c r="X37" i="31"/>
  <c r="CL37" i="31"/>
  <c r="AZ37" i="31"/>
  <c r="CV37" i="31"/>
  <c r="B11" i="24"/>
  <c r="B12" i="24" s="1"/>
  <c r="B13" i="24" s="1"/>
  <c r="B14" i="24" s="1"/>
  <c r="B15" i="24" s="1"/>
  <c r="B16" i="24" s="1"/>
  <c r="B17" i="24" s="1"/>
  <c r="B18" i="24" s="1"/>
  <c r="BJ11" i="32"/>
  <c r="BI11" i="32"/>
  <c r="BH11" i="32"/>
  <c r="BG11" i="32"/>
  <c r="BF11" i="32"/>
  <c r="BE11" i="32"/>
  <c r="BJ9" i="32"/>
  <c r="BI9" i="32"/>
  <c r="BH9" i="32"/>
  <c r="BG9" i="32"/>
  <c r="BF9" i="32"/>
  <c r="BE9" i="32"/>
  <c r="AW11" i="32"/>
  <c r="AV11" i="32"/>
  <c r="AU11" i="32"/>
  <c r="AT11" i="32"/>
  <c r="AS11" i="32"/>
  <c r="AR11" i="32"/>
  <c r="AW9" i="32"/>
  <c r="AV9" i="32"/>
  <c r="AU9" i="32"/>
  <c r="AT9" i="32"/>
  <c r="AS9" i="32"/>
  <c r="AR9" i="32"/>
  <c r="U11" i="32"/>
  <c r="S11" i="32"/>
  <c r="R11" i="32"/>
  <c r="Q11" i="32"/>
  <c r="P11" i="32"/>
  <c r="U9" i="32"/>
  <c r="T9" i="32"/>
  <c r="S9" i="32"/>
  <c r="R9" i="32"/>
  <c r="Q9" i="32"/>
  <c r="P9" i="32"/>
  <c r="E11" i="32"/>
  <c r="E9" i="32"/>
  <c r="D11" i="32"/>
  <c r="D9" i="32"/>
  <c r="H11" i="32"/>
  <c r="H9" i="32"/>
  <c r="C11" i="32"/>
  <c r="C9" i="32"/>
  <c r="G11" i="32"/>
  <c r="G9" i="32"/>
  <c r="F11" i="32"/>
  <c r="F9" i="32"/>
  <c r="K37" i="31" l="1"/>
  <c r="B21" i="24"/>
  <c r="B22" i="24" s="1"/>
  <c r="B23" i="24" s="1"/>
  <c r="B24" i="24" s="1"/>
  <c r="B25" i="24" s="1"/>
  <c r="B26" i="24" s="1"/>
  <c r="B29" i="24" s="1"/>
  <c r="B30" i="24" s="1"/>
  <c r="B31" i="24" s="1"/>
  <c r="B32" i="24" s="1"/>
  <c r="B33" i="24" s="1"/>
  <c r="B34" i="24" s="1"/>
  <c r="B35" i="24" s="1"/>
  <c r="B36" i="24" s="1"/>
  <c r="B37" i="24" s="1"/>
  <c r="B38" i="24" s="1"/>
  <c r="B39" i="24" s="1"/>
  <c r="B40" i="24" s="1"/>
  <c r="B41" i="24" s="1"/>
  <c r="B42" i="24" s="1"/>
  <c r="B45" i="24" s="1"/>
  <c r="B46" i="24" s="1"/>
  <c r="B47" i="24" s="1"/>
  <c r="B48" i="24" s="1"/>
  <c r="B49" i="24" s="1"/>
  <c r="B50" i="24" s="1"/>
  <c r="B19" i="24"/>
  <c r="C13" i="32"/>
  <c r="T11" i="32"/>
  <c r="S13" i="32"/>
  <c r="T13" i="32"/>
  <c r="BF13" i="32"/>
  <c r="BF17" i="32"/>
  <c r="D13" i="32"/>
  <c r="G17" i="32"/>
  <c r="D17" i="32"/>
  <c r="AS13" i="32"/>
  <c r="AS17" i="32"/>
  <c r="E13" i="32"/>
  <c r="Q13" i="32"/>
  <c r="R13" i="32"/>
  <c r="F13" i="32"/>
  <c r="Q17" i="32"/>
  <c r="BE13" i="32"/>
  <c r="BE17" i="32"/>
  <c r="BG13" i="32"/>
  <c r="BG17" i="32"/>
  <c r="BH13" i="32"/>
  <c r="BH17" i="32"/>
  <c r="BI13" i="32"/>
  <c r="BI17" i="32"/>
  <c r="BJ13" i="32"/>
  <c r="BJ17" i="32"/>
  <c r="AR13" i="32"/>
  <c r="AR17" i="32"/>
  <c r="AT13" i="32"/>
  <c r="AT17" i="32"/>
  <c r="AU13" i="32"/>
  <c r="AU17" i="32"/>
  <c r="AV13" i="32"/>
  <c r="AV17" i="32"/>
  <c r="AW13" i="32"/>
  <c r="AW17" i="32"/>
  <c r="U13" i="32"/>
  <c r="S17" i="32"/>
  <c r="T17" i="32"/>
  <c r="U17" i="32"/>
  <c r="P17" i="32"/>
  <c r="R17" i="32"/>
  <c r="P13" i="32"/>
  <c r="E17" i="32"/>
  <c r="H13" i="32"/>
  <c r="H17" i="32"/>
  <c r="C17" i="32"/>
  <c r="G13" i="32"/>
  <c r="F17" i="32"/>
  <c r="CH37" i="31" l="1"/>
  <c r="BF8" i="32"/>
  <c r="S8" i="32"/>
  <c r="BJ8" i="32"/>
  <c r="Q8" i="32"/>
  <c r="AS8" i="32"/>
  <c r="AR8" i="32"/>
  <c r="D8" i="32"/>
  <c r="BI8" i="32"/>
  <c r="BH8" i="32"/>
  <c r="R8" i="32"/>
  <c r="C8" i="32"/>
  <c r="T8" i="32"/>
  <c r="H8" i="32"/>
  <c r="BG8" i="32"/>
  <c r="AV8" i="32"/>
  <c r="F8" i="32"/>
  <c r="U8" i="32"/>
  <c r="AU8" i="32"/>
  <c r="G8" i="32"/>
  <c r="AT8" i="32"/>
  <c r="BE8" i="32"/>
  <c r="E8" i="32"/>
  <c r="P8" i="32"/>
  <c r="AW8" i="32"/>
  <c r="BU27" i="31" l="1"/>
  <c r="BT27" i="31"/>
  <c r="BS27" i="31"/>
  <c r="BU26" i="31"/>
  <c r="BT26" i="31"/>
  <c r="BS26" i="31"/>
  <c r="BH27" i="31"/>
  <c r="BG27" i="31"/>
  <c r="BF27" i="31"/>
  <c r="BH26" i="31"/>
  <c r="BG26" i="31"/>
  <c r="BF26" i="31"/>
  <c r="AU27" i="31"/>
  <c r="AT27" i="31"/>
  <c r="AS27" i="31"/>
  <c r="AU26" i="31"/>
  <c r="AT26" i="31"/>
  <c r="AS26" i="31"/>
  <c r="S27" i="31"/>
  <c r="R27" i="31"/>
  <c r="Q27" i="31"/>
  <c r="S26" i="31"/>
  <c r="R26" i="31"/>
  <c r="Q26" i="31"/>
  <c r="D27" i="31"/>
  <c r="D26" i="31"/>
  <c r="E27" i="31"/>
  <c r="F27" i="31"/>
  <c r="F26" i="31"/>
  <c r="T26" i="31" l="1"/>
  <c r="CK26" i="31" s="1"/>
  <c r="AV26" i="31"/>
  <c r="CU26" i="31" s="1"/>
  <c r="BI26" i="31"/>
  <c r="CY26" i="31" s="1"/>
  <c r="BV26" i="31"/>
  <c r="DC26" i="31" s="1"/>
  <c r="AR27" i="31"/>
  <c r="CT27" i="31" s="1"/>
  <c r="BE27" i="31"/>
  <c r="CX27" i="31" s="1"/>
  <c r="BR27" i="31"/>
  <c r="DB27" i="31" s="1"/>
  <c r="P27" i="31"/>
  <c r="CJ27" i="31" s="1"/>
  <c r="G26" i="31"/>
  <c r="CG26" i="31" s="1"/>
  <c r="P26" i="31"/>
  <c r="CJ26" i="31" s="1"/>
  <c r="T27" i="31"/>
  <c r="CK27" i="31" s="1"/>
  <c r="AR26" i="31"/>
  <c r="CT26" i="31" s="1"/>
  <c r="AV27" i="31"/>
  <c r="CU27" i="31" s="1"/>
  <c r="BE26" i="31"/>
  <c r="CX26" i="31" s="1"/>
  <c r="BI27" i="31"/>
  <c r="CY27" i="31" s="1"/>
  <c r="BR26" i="31"/>
  <c r="DB26" i="31" s="1"/>
  <c r="BV27" i="31"/>
  <c r="DC27" i="31" s="1"/>
  <c r="G27" i="31"/>
  <c r="CG27" i="31" s="1"/>
  <c r="BT28" i="31"/>
  <c r="S28" i="31"/>
  <c r="BG14" i="31"/>
  <c r="BG20" i="31" s="1"/>
  <c r="BG25" i="31" s="1"/>
  <c r="R28" i="31"/>
  <c r="R14" i="31"/>
  <c r="R20" i="31" s="1"/>
  <c r="R25" i="31" s="1"/>
  <c r="AT14" i="31"/>
  <c r="AT20" i="31" s="1"/>
  <c r="BI28" i="31"/>
  <c r="BR28" i="31"/>
  <c r="T14" i="31"/>
  <c r="AV14" i="31"/>
  <c r="BI14" i="31"/>
  <c r="CY14" i="31" s="1"/>
  <c r="G14" i="31"/>
  <c r="P28" i="31"/>
  <c r="AR28" i="31"/>
  <c r="BE28" i="31"/>
  <c r="AU14" i="31"/>
  <c r="AU20" i="31" s="1"/>
  <c r="AU22" i="31" s="1"/>
  <c r="G28" i="31"/>
  <c r="D28" i="31"/>
  <c r="Q28" i="31"/>
  <c r="AS28" i="31"/>
  <c r="BU14" i="31"/>
  <c r="BU20" i="31" s="1"/>
  <c r="BU25" i="31" s="1"/>
  <c r="BH14" i="31"/>
  <c r="BH20" i="31" s="1"/>
  <c r="BH25" i="31" s="1"/>
  <c r="BV14" i="31"/>
  <c r="BS28" i="31"/>
  <c r="BU28" i="31"/>
  <c r="BR14" i="31"/>
  <c r="BV28" i="31"/>
  <c r="BS14" i="31"/>
  <c r="BS20" i="31" s="1"/>
  <c r="BT14" i="31"/>
  <c r="BT20" i="31" s="1"/>
  <c r="BF28" i="31"/>
  <c r="BG28" i="31"/>
  <c r="BH28" i="31"/>
  <c r="BE14" i="31"/>
  <c r="BF14" i="31"/>
  <c r="BF20" i="31" s="1"/>
  <c r="AT28" i="31"/>
  <c r="AU28" i="31"/>
  <c r="AR14" i="31"/>
  <c r="AV28" i="31"/>
  <c r="AS14" i="31"/>
  <c r="AS20" i="31" s="1"/>
  <c r="Q14" i="31"/>
  <c r="Q20" i="31" s="1"/>
  <c r="P14" i="31"/>
  <c r="T28" i="31"/>
  <c r="S14" i="31"/>
  <c r="S20" i="31" s="1"/>
  <c r="D14" i="31"/>
  <c r="E28" i="31"/>
  <c r="F28" i="31"/>
  <c r="F14" i="31"/>
  <c r="DB14" i="31" l="1"/>
  <c r="DC14" i="31"/>
  <c r="CK28" i="31"/>
  <c r="CU14" i="31"/>
  <c r="CY28" i="31"/>
  <c r="CX14" i="31"/>
  <c r="CJ28" i="31"/>
  <c r="CK14" i="31"/>
  <c r="DB28" i="31"/>
  <c r="CJ14" i="31"/>
  <c r="CU28" i="31"/>
  <c r="CT14" i="31"/>
  <c r="DC28" i="31"/>
  <c r="CG28" i="31"/>
  <c r="CX28" i="31"/>
  <c r="CT28" i="31"/>
  <c r="R22" i="31"/>
  <c r="BV20" i="31"/>
  <c r="AR20" i="31"/>
  <c r="CT20" i="31" s="1"/>
  <c r="G20" i="31"/>
  <c r="P20" i="31"/>
  <c r="CJ20" i="31" s="1"/>
  <c r="BI20" i="31"/>
  <c r="AV20" i="31"/>
  <c r="BE20" i="31"/>
  <c r="BR20" i="31"/>
  <c r="DB20" i="31" s="1"/>
  <c r="T20" i="31"/>
  <c r="BG22" i="31"/>
  <c r="AU25" i="31"/>
  <c r="AU29" i="31" s="1"/>
  <c r="R29" i="31"/>
  <c r="R36" i="31" s="1"/>
  <c r="BU29" i="31"/>
  <c r="BU36" i="31" s="1"/>
  <c r="C26" i="31"/>
  <c r="E26" i="31"/>
  <c r="D20" i="31"/>
  <c r="BU22" i="31"/>
  <c r="F20" i="31"/>
  <c r="BH22" i="31"/>
  <c r="C28" i="31"/>
  <c r="CF28" i="31" s="1"/>
  <c r="C14" i="31"/>
  <c r="C27" i="31"/>
  <c r="CF27" i="31" s="1"/>
  <c r="BS25" i="31"/>
  <c r="BS29" i="31" s="1"/>
  <c r="BS22" i="31"/>
  <c r="BT25" i="31"/>
  <c r="BT29" i="31" s="1"/>
  <c r="BT22" i="31"/>
  <c r="BF25" i="31"/>
  <c r="BF29" i="31" s="1"/>
  <c r="BF22" i="31"/>
  <c r="BH29" i="31"/>
  <c r="BG29" i="31"/>
  <c r="AT25" i="31"/>
  <c r="AT29" i="31" s="1"/>
  <c r="AT22" i="31"/>
  <c r="AS25" i="31"/>
  <c r="AS29" i="31" s="1"/>
  <c r="AS22" i="31"/>
  <c r="Q25" i="31"/>
  <c r="Q29" i="31" s="1"/>
  <c r="Q22" i="31"/>
  <c r="S25" i="31"/>
  <c r="S29" i="31" s="1"/>
  <c r="S22" i="31"/>
  <c r="CF26" i="31" l="1"/>
  <c r="BI22" i="31"/>
  <c r="CY22" i="31" s="1"/>
  <c r="CY20" i="31"/>
  <c r="T22" i="31"/>
  <c r="CK22" i="31" s="1"/>
  <c r="CK20" i="31"/>
  <c r="BE25" i="31"/>
  <c r="CX25" i="31" s="1"/>
  <c r="CX20" i="31"/>
  <c r="AV22" i="31"/>
  <c r="CU22" i="31" s="1"/>
  <c r="CU20" i="31"/>
  <c r="G22" i="31"/>
  <c r="BV22" i="31"/>
  <c r="DC22" i="31" s="1"/>
  <c r="DC20" i="31"/>
  <c r="BE22" i="31"/>
  <c r="CX22" i="31" s="1"/>
  <c r="P22" i="31"/>
  <c r="CJ22" i="31" s="1"/>
  <c r="P25" i="31"/>
  <c r="BR22" i="31"/>
  <c r="DB22" i="31" s="1"/>
  <c r="BR25" i="31"/>
  <c r="AR22" i="31"/>
  <c r="CT22" i="31" s="1"/>
  <c r="AR25" i="31"/>
  <c r="BE29" i="31"/>
  <c r="CX29" i="31" s="1"/>
  <c r="T25" i="31"/>
  <c r="CK25" i="31" s="1"/>
  <c r="G25" i="31"/>
  <c r="BV25" i="31"/>
  <c r="DC25" i="31" s="1"/>
  <c r="BI25" i="31"/>
  <c r="CY25" i="31" s="1"/>
  <c r="AV25" i="31"/>
  <c r="CU25" i="31" s="1"/>
  <c r="R37" i="31"/>
  <c r="D22" i="31"/>
  <c r="F25" i="31"/>
  <c r="F29" i="31" s="1"/>
  <c r="F36" i="31" s="1"/>
  <c r="F22" i="31"/>
  <c r="BT36" i="31"/>
  <c r="BG36" i="31"/>
  <c r="D25" i="31"/>
  <c r="D29" i="31" s="1"/>
  <c r="D36" i="31" s="1"/>
  <c r="AT36" i="31"/>
  <c r="AS36" i="31"/>
  <c r="Q36" i="31"/>
  <c r="BF36" i="31"/>
  <c r="BS36" i="31"/>
  <c r="AU36" i="31"/>
  <c r="BH36" i="31"/>
  <c r="S36" i="31"/>
  <c r="AY37" i="31"/>
  <c r="C20" i="31"/>
  <c r="CG14" i="31"/>
  <c r="BR29" i="31" l="1"/>
  <c r="DB29" i="31" s="1"/>
  <c r="DB25" i="31"/>
  <c r="P29" i="31"/>
  <c r="CJ29" i="31" s="1"/>
  <c r="CJ25" i="31"/>
  <c r="AR29" i="31"/>
  <c r="CT29" i="31" s="1"/>
  <c r="CT25" i="31"/>
  <c r="G29" i="31"/>
  <c r="BV29" i="31"/>
  <c r="DC29" i="31" s="1"/>
  <c r="BI29" i="31"/>
  <c r="CY29" i="31" s="1"/>
  <c r="T29" i="31"/>
  <c r="CK29" i="31" s="1"/>
  <c r="AV29" i="31"/>
  <c r="CU29" i="31" s="1"/>
  <c r="BE36" i="31"/>
  <c r="CX36" i="31" s="1"/>
  <c r="AT37" i="31"/>
  <c r="AX37" i="31"/>
  <c r="V37" i="31"/>
  <c r="Q37" i="31"/>
  <c r="AS37" i="31"/>
  <c r="AW37" i="31"/>
  <c r="U37" i="31"/>
  <c r="AU37" i="31"/>
  <c r="W37" i="31"/>
  <c r="S37" i="31"/>
  <c r="C22" i="31"/>
  <c r="CG20" i="31"/>
  <c r="P36" i="31" l="1"/>
  <c r="CJ36" i="31" s="1"/>
  <c r="CJ37" i="31" s="1"/>
  <c r="AR36" i="31"/>
  <c r="AR37" i="31" s="1"/>
  <c r="BR36" i="31"/>
  <c r="DB36" i="31" s="1"/>
  <c r="G36" i="31"/>
  <c r="G37" i="31" s="1"/>
  <c r="T36" i="31"/>
  <c r="CK36" i="31" s="1"/>
  <c r="CK37" i="31" s="1"/>
  <c r="BI36" i="31"/>
  <c r="CY36" i="31" s="1"/>
  <c r="BV36" i="31"/>
  <c r="DC36" i="31" s="1"/>
  <c r="AV36" i="31"/>
  <c r="CU36" i="31" s="1"/>
  <c r="CU37" i="31" s="1"/>
  <c r="I37" i="31"/>
  <c r="D37" i="31"/>
  <c r="H37" i="31"/>
  <c r="CG22" i="31"/>
  <c r="CG25" i="31"/>
  <c r="CT36" i="31" l="1"/>
  <c r="CT37" i="31" s="1"/>
  <c r="P37" i="31"/>
  <c r="AV37" i="31"/>
  <c r="T37" i="31"/>
  <c r="CG29" i="31"/>
  <c r="CG36" i="31" l="1"/>
  <c r="CG37" i="31" l="1"/>
  <c r="J37" i="31"/>
  <c r="E14" i="31" l="1"/>
  <c r="CF14" i="31" s="1"/>
  <c r="E20" i="31" l="1"/>
  <c r="CF20" i="31" s="1"/>
  <c r="C25" i="31"/>
  <c r="F37" i="31"/>
  <c r="E22" i="31" l="1"/>
  <c r="CF22" i="31" s="1"/>
  <c r="E25" i="31"/>
  <c r="E29" i="31" s="1"/>
  <c r="C29" i="31"/>
  <c r="L56" i="24"/>
  <c r="C36" i="31" l="1"/>
  <c r="C37" i="31" s="1"/>
  <c r="CF29" i="31"/>
  <c r="CF25" i="31"/>
  <c r="E36" i="31"/>
  <c r="M9" i="15"/>
  <c r="CF36" i="31" l="1"/>
  <c r="E37" i="31"/>
  <c r="H20" i="24"/>
  <c r="K20" i="24" s="1"/>
  <c r="H21" i="24"/>
  <c r="K21" i="24" s="1"/>
  <c r="H22" i="24"/>
  <c r="K22" i="24" s="1"/>
  <c r="H23" i="24"/>
  <c r="K23" i="24" s="1"/>
  <c r="H24" i="24"/>
  <c r="K24" i="24" s="1"/>
  <c r="H25" i="24"/>
  <c r="L25" i="24" s="1"/>
  <c r="H26" i="24"/>
  <c r="L26" i="24" s="1"/>
  <c r="H9" i="24"/>
  <c r="K9" i="24" s="1"/>
  <c r="CF37" i="31" l="1"/>
  <c r="K43" i="24"/>
  <c r="L43" i="24"/>
  <c r="L20" i="24"/>
  <c r="K25" i="24"/>
  <c r="K26" i="24"/>
  <c r="L9" i="24"/>
  <c r="L24" i="24"/>
  <c r="L23" i="24"/>
  <c r="L22" i="24"/>
  <c r="L21" i="24"/>
  <c r="K27" i="24" l="1"/>
  <c r="K53" i="24" s="1"/>
  <c r="L27" i="24"/>
  <c r="K59" i="24" l="1"/>
  <c r="L53" i="24"/>
  <c r="L58" i="24" s="1"/>
  <c r="L59" i="24"/>
  <c r="K56" i="24"/>
  <c r="K58" i="2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<sst xmlns="http://schemas.openxmlformats.org/spreadsheetml/2006/main" count="2688" uniqueCount="1083">
  <si>
    <t>#</t>
  </si>
  <si>
    <t>Fonte</t>
  </si>
  <si>
    <t>Ativo</t>
  </si>
  <si>
    <t>Hidrelétrica</t>
  </si>
  <si>
    <t>Porto Primavera</t>
  </si>
  <si>
    <t>Eólica</t>
  </si>
  <si>
    <t>Ventos do Piauí I</t>
  </si>
  <si>
    <t>Ventos do Araripe III</t>
  </si>
  <si>
    <t>Leilão</t>
  </si>
  <si>
    <t>Desenvolvimento Interno</t>
  </si>
  <si>
    <t>Energia</t>
  </si>
  <si>
    <t xml:space="preserve"> - </t>
  </si>
  <si>
    <t>Fim da Concessão/Autorização</t>
  </si>
  <si>
    <t>Convencional</t>
  </si>
  <si>
    <t>Incentivada</t>
  </si>
  <si>
    <t>Barra Grande (BAESA)</t>
  </si>
  <si>
    <t>Amador Aguiar I e II</t>
  </si>
  <si>
    <t>Igarapava</t>
  </si>
  <si>
    <t>Picada</t>
  </si>
  <si>
    <t>Localização</t>
  </si>
  <si>
    <t>Siemens Gamesa</t>
  </si>
  <si>
    <t>GE</t>
  </si>
  <si>
    <t>Vestas</t>
  </si>
  <si>
    <t>Aquisição de participação em 2018</t>
  </si>
  <si>
    <t>M&amp;A Brownfield em 2017 (Casa dos Ventos)</t>
  </si>
  <si>
    <t>M&amp;A Brownfield em 2018 (Casa dos Ventos)</t>
  </si>
  <si>
    <t>M&amp;A Greenfield em 2018 (Casa dos Ventos)</t>
  </si>
  <si>
    <t>M&amp;A Greenfield 2021 (Canadian Solar)</t>
  </si>
  <si>
    <t>Auren Energia</t>
  </si>
  <si>
    <t>Ventos do Piauí II e III</t>
  </si>
  <si>
    <t>ATIVOS HÍDRICOS - OPERAÇÃO</t>
  </si>
  <si>
    <t>ATIVOS EÓLICOS - OPERAÇÃO</t>
  </si>
  <si>
    <t>TOTAL ATIVOS EM OPERAÇÃO</t>
  </si>
  <si>
    <t>TOTAL PORTFÓLIO AUREN ENERGIA</t>
  </si>
  <si>
    <t>Santa Catarina</t>
  </si>
  <si>
    <t>São Paulo</t>
  </si>
  <si>
    <t>Minas Gerais</t>
  </si>
  <si>
    <t>Piauí</t>
  </si>
  <si>
    <t>Piauí e Pernambuco</t>
  </si>
  <si>
    <t>Alstom</t>
  </si>
  <si>
    <t>Fornecedor Turbinas / Aerogeradores / Placas</t>
  </si>
  <si>
    <t>Andritz</t>
  </si>
  <si>
    <t>GE/Inepar e Andritz</t>
  </si>
  <si>
    <t>MCE (Andritz)</t>
  </si>
  <si>
    <t>Alstom e Voith</t>
  </si>
  <si>
    <t>Voith e Andritz</t>
  </si>
  <si>
    <t>R$ mil</t>
  </si>
  <si>
    <t>Consolidado</t>
  </si>
  <si>
    <t>Comercialização</t>
  </si>
  <si>
    <t>Holding</t>
  </si>
  <si>
    <t>Eliminações</t>
  </si>
  <si>
    <t>Receita bruta</t>
  </si>
  <si>
    <t>-</t>
  </si>
  <si>
    <t>Receita líquida</t>
  </si>
  <si>
    <t>Custo com operação</t>
  </si>
  <si>
    <t>Lucro (prejuízo) bruto</t>
  </si>
  <si>
    <t>Equivalência patrimonial</t>
  </si>
  <si>
    <t>Imposto de renda e contribuição social</t>
  </si>
  <si>
    <t>Lucro (prejuízo) líquido</t>
  </si>
  <si>
    <t>Lucro antes dos impostos</t>
  </si>
  <si>
    <t>Resultado financeiro líquido</t>
  </si>
  <si>
    <t>Depreciação e Amortização</t>
  </si>
  <si>
    <t>EBITDA</t>
  </si>
  <si>
    <t>EBITDA Ajustado</t>
  </si>
  <si>
    <t>Lucro (prejuízo) antes do IR/CSLL</t>
  </si>
  <si>
    <t>Margem EBITDA Ajustada</t>
  </si>
  <si>
    <t xml:space="preserve">PORTFÓLIO DE ENERGIA </t>
  </si>
  <si>
    <t>DRE SEGMENTADA</t>
  </si>
  <si>
    <t>Proventos</t>
  </si>
  <si>
    <t>Evento-Data</t>
  </si>
  <si>
    <t>Aviso aos Acionistas</t>
  </si>
  <si>
    <t>Montante 
(R$)</t>
  </si>
  <si>
    <t>PNA - CESP5
(R$ por ação)</t>
  </si>
  <si>
    <t>PNB - CESP6
(R$ por ação)</t>
  </si>
  <si>
    <t>Data de Pagamento</t>
  </si>
  <si>
    <t>Data-ex</t>
  </si>
  <si>
    <t>Payout</t>
  </si>
  <si>
    <t>Dividend Yield</t>
  </si>
  <si>
    <t>Prescrição</t>
  </si>
  <si>
    <t>Juros sobre Capital Próprio</t>
  </si>
  <si>
    <t>AGOE 29/03/2021</t>
  </si>
  <si>
    <t>16/12/2020 e 19/02/2020</t>
  </si>
  <si>
    <t>CESP3 = 9,3%
CESP5 = 7,3%
CESP6 = 9,0%</t>
  </si>
  <si>
    <t>Dividendos</t>
  </si>
  <si>
    <t>AGOE 30/03/2020</t>
  </si>
  <si>
    <t>CESP3 = 5,7%
CESP5 = 5,8%
CESP6 = 5,8%</t>
  </si>
  <si>
    <t>AGOE
29/04/2019</t>
  </si>
  <si>
    <t>CESP3 = 4,2%
CESP5 = 9,1%
CESP6 = 4,1%</t>
  </si>
  <si>
    <t>AGOE
24/04/2018</t>
  </si>
  <si>
    <t>24/04/2018 e 12/06/2018</t>
  </si>
  <si>
    <t>CESP3 = 0,3%
CESP5 = 9,1%
CESP6 = 0,3%</t>
  </si>
  <si>
    <t>Prescrito</t>
  </si>
  <si>
    <t>RCA 
08/11/2016</t>
  </si>
  <si>
    <t>11/11/2016 e 24/11/2016</t>
  </si>
  <si>
    <t>CESP3 = 7,0%
CESP5 = 9,5%
CESP6 = 6,5%</t>
  </si>
  <si>
    <t>AGOE
26/04/2017</t>
  </si>
  <si>
    <t>26/04/2017 e 21/06/2017</t>
  </si>
  <si>
    <t>AGOE
26/04/2016</t>
  </si>
  <si>
    <t>26/04/2016 e 22/06/2016</t>
  </si>
  <si>
    <t>CESP3 = 0,9%
CESP5 = 0,6%
CESP6 = 20,2%</t>
  </si>
  <si>
    <t>RCA
12/08/2014</t>
  </si>
  <si>
    <t>15/08/2014 e 24/09/2014</t>
  </si>
  <si>
    <t>CESP3 = 24,2%
CESP5 = 21,5%
CESP6 = 20,2%</t>
  </si>
  <si>
    <t>RCA
27/04/2015</t>
  </si>
  <si>
    <t>27/04/2015 e 21/05/2015</t>
  </si>
  <si>
    <t>27/04/2015 e 21/09/2015</t>
  </si>
  <si>
    <t>RCA
07/05/2013</t>
  </si>
  <si>
    <t>09/05/2013 e 19/07/2013</t>
  </si>
  <si>
    <t>CESP3 = 16,0%
CESP5 = 14,4%
CESP6 = 14,2%</t>
  </si>
  <si>
    <t>RCA
13/08/2013</t>
  </si>
  <si>
    <t>14/08/2013 e 23/10/2013</t>
  </si>
  <si>
    <t>AGOE
25/04/2014</t>
  </si>
  <si>
    <t>25/04/2014 e 24/06/2014</t>
  </si>
  <si>
    <t>25/04/2014 e 19/11/2014</t>
  </si>
  <si>
    <t>RCA
08/05/2012</t>
  </si>
  <si>
    <t>09/05/2012 e 13/07/2012</t>
  </si>
  <si>
    <t>CESP3 = 7,0%
CESP5 = 9,8%
CESP6 = 6,0%</t>
  </si>
  <si>
    <t>RCA 
07/08/2012</t>
  </si>
  <si>
    <t>08/08/2012 e 22/10/2012</t>
  </si>
  <si>
    <t>AGOE
24/04/2013</t>
  </si>
  <si>
    <t>24/04/2013 e 22/11/2013</t>
  </si>
  <si>
    <t>RCA
05/05/2011</t>
  </si>
  <si>
    <t>06/05/2011 e 12/07/2011</t>
  </si>
  <si>
    <t>CESP3 = 5,2%
CESP5 = 5,4%
CESP6 = 4,3%</t>
  </si>
  <si>
    <t>RCA 
04/08/2011</t>
  </si>
  <si>
    <t>08/08/2011 e 18/10/2011</t>
  </si>
  <si>
    <t>AGOE
24/04/2012</t>
  </si>
  <si>
    <t xml:space="preserve">25/04/2012 e 19/06/2012 e 19/09/2012 </t>
  </si>
  <si>
    <t>RCA
11/05/2010</t>
  </si>
  <si>
    <t>11/05/2010 e 30/06/2010</t>
  </si>
  <si>
    <t>CESP3 = 3,2%
CESP5 = 7,6%
CESP6 = 2,6%</t>
  </si>
  <si>
    <t>RCA 
10/08/2010</t>
  </si>
  <si>
    <t>12/08/2010 e 01/10/2010</t>
  </si>
  <si>
    <t>RCA 
12/11/2010</t>
  </si>
  <si>
    <t>16/11/2010 e 10/12/2010</t>
  </si>
  <si>
    <t>AGOE
29/04/2011</t>
  </si>
  <si>
    <t>02/05/2011 e 20/09/2011</t>
  </si>
  <si>
    <t>RCA
12/05/2009</t>
  </si>
  <si>
    <t>14/05/2009 e 09/06/2009</t>
  </si>
  <si>
    <t>CESP3 = 2,1%
CESP5 = 6,7%
CESP6 = 1,7%</t>
  </si>
  <si>
    <t>RCA 
11/08/2009</t>
  </si>
  <si>
    <t>13/08/2009 e 02/10/2009</t>
  </si>
  <si>
    <t>RCA 
10/11/2009</t>
  </si>
  <si>
    <t>11/11/2009 e 28/12/2009</t>
  </si>
  <si>
    <t>AGOE
30/04/2010</t>
  </si>
  <si>
    <t>30/04/2010 e 22/06/2010</t>
  </si>
  <si>
    <t>RCA
09/05/2008</t>
  </si>
  <si>
    <t>CESP3 = 1,4%
CESP5 = 14,9%
CESP6 = 1,0%</t>
  </si>
  <si>
    <t>RCA
08/08/2008</t>
  </si>
  <si>
    <t>12/08/2008 e 02/09/2008</t>
  </si>
  <si>
    <t>Emissor</t>
  </si>
  <si>
    <t xml:space="preserve">CESP </t>
  </si>
  <si>
    <t>CESP</t>
  </si>
  <si>
    <t>AUREN</t>
  </si>
  <si>
    <t>AGOE 29/04/2022</t>
  </si>
  <si>
    <t>18/02/2022 e 29/04/2022</t>
  </si>
  <si>
    <t>ON - AURE3/CESP3
(R$ por ação)</t>
  </si>
  <si>
    <t>Data-base</t>
  </si>
  <si>
    <t>Dividendos Complementares</t>
  </si>
  <si>
    <t>Dividendos Obrigatórios</t>
  </si>
  <si>
    <t xml:space="preserve"> DIVIDENDOS E JCP</t>
  </si>
  <si>
    <t>Dívida Bruta por Indexador (%)</t>
  </si>
  <si>
    <t>CDI</t>
  </si>
  <si>
    <t>IPCA</t>
  </si>
  <si>
    <t>Total</t>
  </si>
  <si>
    <t>Vencimento</t>
  </si>
  <si>
    <t>Indexador</t>
  </si>
  <si>
    <t>Amortização</t>
  </si>
  <si>
    <t>BNDES</t>
  </si>
  <si>
    <t>TJLP</t>
  </si>
  <si>
    <t>Repasse</t>
  </si>
  <si>
    <t>Instrumentos Financeiros Derivativos</t>
  </si>
  <si>
    <t>Dívida Líquida/EBITDA Ajustado</t>
  </si>
  <si>
    <t>Alavancagem</t>
  </si>
  <si>
    <t xml:space="preserve">Dívida Líquida </t>
  </si>
  <si>
    <t>ENDIVIDAMENTO</t>
  </si>
  <si>
    <t>Informações proforma não-auditadas.</t>
  </si>
  <si>
    <t>Capacidade Instalada (MW)</t>
  </si>
  <si>
    <t>DETALHES DAS SPEs</t>
  </si>
  <si>
    <t>Complexo</t>
  </si>
  <si>
    <t>SPE</t>
  </si>
  <si>
    <t>Garantia Física (MWm)</t>
  </si>
  <si>
    <t>Edital</t>
  </si>
  <si>
    <t>Início Suprimento</t>
  </si>
  <si>
    <t>Fim do Suprimento</t>
  </si>
  <si>
    <t>22ºLEN</t>
  </si>
  <si>
    <t>004/2015</t>
  </si>
  <si>
    <t>VENTOS DE SANTO AUGUSTO I</t>
  </si>
  <si>
    <t>18ºLEN</t>
  </si>
  <si>
    <t>010/2013</t>
  </si>
  <si>
    <t>VENTOS DE SANTO AUGUSTO II</t>
  </si>
  <si>
    <t>VENTOS DE SANTO AUGUSTO VI</t>
  </si>
  <si>
    <t>VENTOS DE SANTO AUGUSTO VII</t>
  </si>
  <si>
    <t>VENTOS DE SANTO ESTEVÃO III</t>
  </si>
  <si>
    <t>VENTOS DE SANTO ESTEVÃO V</t>
  </si>
  <si>
    <t>VENTOS DE SANTO AUGUSTO VIII</t>
  </si>
  <si>
    <t>VENTOS DE SANTO ESTEVÃO II</t>
  </si>
  <si>
    <t>VENTOS DE SANTO ESTEVÃO I</t>
  </si>
  <si>
    <t>VENTOS DE SANTO ESTEVÃO IV</t>
  </si>
  <si>
    <t>06ºLER</t>
  </si>
  <si>
    <t>008/2014</t>
  </si>
  <si>
    <t>VENTOS DE SANTO ONOFRE IV</t>
  </si>
  <si>
    <t>VENTOS DE SÃO VIRGILIO II</t>
  </si>
  <si>
    <t>VENTOS DE SÃO VIRGILIO I</t>
  </si>
  <si>
    <t>VENTOS DE SÃO VIRGILIO III</t>
  </si>
  <si>
    <t>20ºLEN</t>
  </si>
  <si>
    <t>006/2014</t>
  </si>
  <si>
    <t>BALANÇO PATRIMONIAL</t>
  </si>
  <si>
    <t>Passivo e patrimônio líquido</t>
  </si>
  <si>
    <t>Circulante</t>
  </si>
  <si>
    <t>Caixa e equivalentes de caixa</t>
  </si>
  <si>
    <t>Empréstimos, financiamentos e debêntures</t>
  </si>
  <si>
    <t>Aplicações financeiras</t>
  </si>
  <si>
    <t>Fornecedores</t>
  </si>
  <si>
    <t>Fundo de liquidez - Conta reserva</t>
  </si>
  <si>
    <t>Arrendamentos</t>
  </si>
  <si>
    <t>Instrumentos financeiros derivativos</t>
  </si>
  <si>
    <t>Contas a receber de clientes</t>
  </si>
  <si>
    <t>Contratos futuros de energia</t>
  </si>
  <si>
    <t>Tributos a recuperar</t>
  </si>
  <si>
    <t>Obrigações estimadas e folha de pagamento</t>
  </si>
  <si>
    <t>Tributos a recolher</t>
  </si>
  <si>
    <t>Partes relacionadas</t>
  </si>
  <si>
    <t>Encargos setoriais</t>
  </si>
  <si>
    <t>Outros ativos</t>
  </si>
  <si>
    <t>UBP - Uso do bem público</t>
  </si>
  <si>
    <t>Obrigações socioambientais e desmobilização de ativos</t>
  </si>
  <si>
    <t>Provisão de ressarcimento</t>
  </si>
  <si>
    <t>Outros passivos</t>
  </si>
  <si>
    <t>Total Circulante</t>
  </si>
  <si>
    <t>Não Circulante</t>
  </si>
  <si>
    <t>Não circulante</t>
  </si>
  <si>
    <t>Cauções e depósitos judiciais</t>
  </si>
  <si>
    <t>Total Não circulante</t>
  </si>
  <si>
    <t>Total do ativo</t>
  </si>
  <si>
    <t>Total do passivo</t>
  </si>
  <si>
    <t>Total do passivo e patrimônio líquido</t>
  </si>
  <si>
    <t>Dividendos Recebidos</t>
  </si>
  <si>
    <t>Operado por</t>
  </si>
  <si>
    <t>CPFL Energia</t>
  </si>
  <si>
    <t>Engie</t>
  </si>
  <si>
    <t>CEMIG</t>
  </si>
  <si>
    <t>ACL</t>
  </si>
  <si>
    <t>Encargos de Uso da Rede Elétrica</t>
  </si>
  <si>
    <r>
      <t xml:space="preserve">Participação Societária na </t>
    </r>
    <r>
      <rPr>
        <b/>
        <i/>
        <sz val="9"/>
        <color theme="0"/>
        <rFont val="Verdana"/>
        <family val="2"/>
      </rPr>
      <t>Holding</t>
    </r>
    <r>
      <rPr>
        <b/>
        <sz val="9"/>
        <color theme="0"/>
        <rFont val="Verdana"/>
        <family val="2"/>
      </rPr>
      <t xml:space="preserve"> </t>
    </r>
    <r>
      <rPr>
        <b/>
        <vertAlign val="superscript"/>
        <sz val="9"/>
        <color theme="0"/>
        <rFont val="Verdana"/>
        <family val="2"/>
      </rPr>
      <t>1</t>
    </r>
  </si>
  <si>
    <r>
      <t xml:space="preserve">Participação Econômica Direta na </t>
    </r>
    <r>
      <rPr>
        <b/>
        <i/>
        <sz val="9"/>
        <color theme="0"/>
        <rFont val="Verdana"/>
        <family val="2"/>
      </rPr>
      <t>Holding</t>
    </r>
    <r>
      <rPr>
        <b/>
        <vertAlign val="superscript"/>
        <sz val="9"/>
        <color theme="0"/>
        <rFont val="Verdana"/>
        <family val="2"/>
      </rPr>
      <t>2</t>
    </r>
  </si>
  <si>
    <r>
      <t>Participação da</t>
    </r>
    <r>
      <rPr>
        <b/>
        <i/>
        <sz val="9"/>
        <color theme="0"/>
        <rFont val="Verdana"/>
        <family val="2"/>
      </rPr>
      <t xml:space="preserve"> Holding</t>
    </r>
    <r>
      <rPr>
        <b/>
        <sz val="9"/>
        <color theme="0"/>
        <rFont val="Verdana"/>
        <family val="2"/>
      </rPr>
      <t xml:space="preserve"> no Ativo</t>
    </r>
    <r>
      <rPr>
        <b/>
        <vertAlign val="superscript"/>
        <sz val="9"/>
        <color theme="0"/>
        <rFont val="Verdana"/>
        <family val="2"/>
      </rPr>
      <t>3</t>
    </r>
  </si>
  <si>
    <r>
      <t>Participação Econômica Indireta da Auren no Ativo</t>
    </r>
    <r>
      <rPr>
        <b/>
        <vertAlign val="superscript"/>
        <sz val="9"/>
        <color theme="0"/>
        <rFont val="Verdana"/>
        <family val="2"/>
      </rPr>
      <t>4</t>
    </r>
  </si>
  <si>
    <t>Capacidade Instalada do Ativo (MW)</t>
  </si>
  <si>
    <t>Garantia Física do Ativo (MWm)</t>
  </si>
  <si>
    <t>Capacidade Instalada Indireta - Auren (MW)</t>
  </si>
  <si>
    <t>Garantia Física Indireta - Auren (MWm)</t>
  </si>
  <si>
    <t>Tipo de Investimento</t>
  </si>
  <si>
    <t>A</t>
  </si>
  <si>
    <t>B</t>
  </si>
  <si>
    <t>C = A * B</t>
  </si>
  <si>
    <t>D</t>
  </si>
  <si>
    <t>E</t>
  </si>
  <si>
    <t>C * D</t>
  </si>
  <si>
    <t>C * E</t>
  </si>
  <si>
    <t>Campos Novos (Enercan)</t>
  </si>
  <si>
    <r>
      <t>Machadinho</t>
    </r>
    <r>
      <rPr>
        <vertAlign val="superscript"/>
        <sz val="9"/>
        <color rgb="FF170054"/>
        <rFont val="Verdana"/>
        <family val="2"/>
      </rPr>
      <t>5</t>
    </r>
  </si>
  <si>
    <t xml:space="preserve">Ventos do Piauí II </t>
  </si>
  <si>
    <t>Ventos do Piauí III</t>
  </si>
  <si>
    <t>Híbrida</t>
  </si>
  <si>
    <t>Sol de Piauí</t>
  </si>
  <si>
    <t>Fotovoltaica</t>
  </si>
  <si>
    <t>Sol de Jaíba</t>
  </si>
  <si>
    <t>1 Participação societária da Auren nas Holdings</t>
  </si>
  <si>
    <t>VENTOS DE SÃO CAIO</t>
  </si>
  <si>
    <t>VENTOS DE SÃO CIRO</t>
  </si>
  <si>
    <t>VENTOS DE SÃO CRISPIM</t>
  </si>
  <si>
    <t>VENTOS DE SÃO CIRÍACO</t>
  </si>
  <si>
    <t>VENTOS DE SÃO ALDERICO</t>
  </si>
  <si>
    <t>VENTOS DE SÃO APOLINÁRIO</t>
  </si>
  <si>
    <t>VENTOS DE SANTA ALEXANDRINA</t>
  </si>
  <si>
    <t>VENTOS DE SÃO JOÃO PAULO II</t>
  </si>
  <si>
    <t>VENTOS DE SANTO ANTERO</t>
  </si>
  <si>
    <t>VENTOS DE SÃO BERNARDO</t>
  </si>
  <si>
    <t xml:space="preserve">Dividendos a pagar </t>
  </si>
  <si>
    <t>1T23</t>
  </si>
  <si>
    <t>AGOE 28/04/2023</t>
  </si>
  <si>
    <t>AURE3 = 9,68%</t>
  </si>
  <si>
    <t>PMSO</t>
  </si>
  <si>
    <t>Pessoal</t>
  </si>
  <si>
    <t>Materiais</t>
  </si>
  <si>
    <t>Serviços</t>
  </si>
  <si>
    <t>Serviços de operação e manutenção - Parques eólicos</t>
  </si>
  <si>
    <t>Serviços de manutenção e conservação</t>
  </si>
  <si>
    <t>Serviços de terceiros</t>
  </si>
  <si>
    <t>Outros</t>
  </si>
  <si>
    <t>Aluguéis e arrendamentos</t>
  </si>
  <si>
    <t>Seguros</t>
  </si>
  <si>
    <t>Impostos, taxas e contribuições</t>
  </si>
  <si>
    <t>Outras receitas (despesas)</t>
  </si>
  <si>
    <t>PMSO Segmentado</t>
  </si>
  <si>
    <t>(Provisão)/reversão para litígios e baixa de depósitos judicias</t>
  </si>
  <si>
    <t>Data de Referência</t>
  </si>
  <si>
    <t>1º LEN - UHE Porto Primavera</t>
  </si>
  <si>
    <t>2º LEN - UHE Porto Primavera</t>
  </si>
  <si>
    <t>22º LEN - Ventos do Piauí I</t>
  </si>
  <si>
    <t>20º LEN - Ventos do Araripe III</t>
  </si>
  <si>
    <t>18º LEN - Ventos do Araripe III</t>
  </si>
  <si>
    <t>6º LER - Ventos do Araripe III</t>
  </si>
  <si>
    <t>Preços Médios ACR (R$/MWh)</t>
  </si>
  <si>
    <t>5 Devido ao acordo celebrado entre os consorciados previamente à construção da UHE Machadinho, a Auren, por meio da sua participação na Pinheiro Machado Participações, não é impactada por riscos energéticos (alteração da garantia física e risco hidrológico) do ativo. O volume em MW médios aqui apresentado reflete tal acordo considerando a participação econômica da Auren.</t>
  </si>
  <si>
    <t>2T23</t>
  </si>
  <si>
    <t>Auren</t>
  </si>
  <si>
    <t>Ventos de Piauí I</t>
  </si>
  <si>
    <t>Ventos de Piauí II e III</t>
  </si>
  <si>
    <t>Anual a partir de agosto 2028</t>
  </si>
  <si>
    <t>3T23</t>
  </si>
  <si>
    <t>12ª Debênture</t>
  </si>
  <si>
    <t>Despesas gerais e administrativas</t>
  </si>
  <si>
    <t>Vendas no ACL (d)</t>
  </si>
  <si>
    <t>Curva de Certificação dos ativos (MW médio)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</si>
  <si>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</si>
  <si>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</si>
  <si>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</si>
  <si>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</si>
  <si>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</si>
  <si>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</si>
  <si>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</si>
  <si>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</si>
  <si>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</si>
  <si>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</si>
  <si>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</si>
  <si>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</si>
  <si>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P90</t>
  </si>
  <si>
    <t>P50</t>
  </si>
  <si>
    <t>Ventos do Piauí II</t>
  </si>
  <si>
    <t>Sol do Piauí</t>
  </si>
  <si>
    <t>Dividendos Extraordinários</t>
  </si>
  <si>
    <t>RCA    21/11/2023</t>
  </si>
  <si>
    <t>4T23</t>
  </si>
  <si>
    <t>Mensal a partir de agosto 2025</t>
  </si>
  <si>
    <t>AURE3 = 23,1%</t>
  </si>
  <si>
    <t>CEG</t>
  </si>
  <si>
    <t>VENTOS DE SANTO VICENTE VIII</t>
  </si>
  <si>
    <t>VENTOS DE SANTO VICENTE IX</t>
  </si>
  <si>
    <t>VENTOS DE SANTO VICENTE X</t>
  </si>
  <si>
    <t>VENTOS DE SANTO VICENTE XI</t>
  </si>
  <si>
    <t>VENTOS DE SANTO VICENTE XII</t>
  </si>
  <si>
    <t>VENTOS DE SANTO VICENTE XIII</t>
  </si>
  <si>
    <t>VENTOS DE SANTO VICENTE XIV</t>
  </si>
  <si>
    <t>RCA    07/02/2024</t>
  </si>
  <si>
    <t>AURE3 = 3,33%</t>
  </si>
  <si>
    <t>1T24</t>
  </si>
  <si>
    <t>Compras (b)</t>
  </si>
  <si>
    <t>Balanço Energético (f) = (c) – (e)</t>
  </si>
  <si>
    <t>UFV SOL DO PIAUÍ I</t>
  </si>
  <si>
    <t>UFV JAIBA C</t>
  </si>
  <si>
    <t>UFV JAIBA CO</t>
  </si>
  <si>
    <t>UFV JAIBA NO2</t>
  </si>
  <si>
    <t>UFV JAIBA SO</t>
  </si>
  <si>
    <t>UFV JAIBA CN</t>
  </si>
  <si>
    <t>UFV JAIBA CS</t>
  </si>
  <si>
    <t>UFV JAIBA CE</t>
  </si>
  <si>
    <t>Partes Relacionadas</t>
  </si>
  <si>
    <t>Custo com Compra de Energia Elétrica</t>
  </si>
  <si>
    <t>Outras receitas (despesas) operacionais, líquidas</t>
  </si>
  <si>
    <t>Provisão para litígios</t>
  </si>
  <si>
    <t>2T24</t>
  </si>
  <si>
    <t>2ª Debênture</t>
  </si>
  <si>
    <t>13ª Debênture</t>
  </si>
  <si>
    <t>Anual a partir de abril de 2032</t>
  </si>
  <si>
    <t>UFV Jaíba S</t>
  </si>
  <si>
    <t>UFV Jaíba SE2</t>
  </si>
  <si>
    <t>3T24</t>
  </si>
  <si>
    <t>Despesas com iniciativas de crescimento</t>
  </si>
  <si>
    <t>UFV Jaíba L1</t>
  </si>
  <si>
    <t>UFV Jaíba NE3</t>
  </si>
  <si>
    <t>UFV Jaíba NE2</t>
  </si>
  <si>
    <t>UFV Jaíba L2</t>
  </si>
  <si>
    <t>4T24</t>
  </si>
  <si>
    <t>Geração</t>
  </si>
  <si>
    <t>Depreciação &amp; Amortização</t>
  </si>
  <si>
    <t>Dívida Bruta Ajustada</t>
  </si>
  <si>
    <t>Dívida Bruta</t>
  </si>
  <si>
    <t>Caixa &amp; Equivalentes de Caixa</t>
  </si>
  <si>
    <t>Liquidez</t>
  </si>
  <si>
    <t>EBITDA Ajustado (12m)</t>
  </si>
  <si>
    <t>Demais itens não recorrentes</t>
  </si>
  <si>
    <t>Volume (MW médio)</t>
  </si>
  <si>
    <t>Recursos Próprios (A)</t>
  </si>
  <si>
    <t>Garantia Física Solar</t>
  </si>
  <si>
    <t>Compras para revenda (B)</t>
  </si>
  <si>
    <t>Recursos Totais (C = A + B)</t>
  </si>
  <si>
    <t>Vendas no ACR (D)</t>
  </si>
  <si>
    <t>Solar</t>
  </si>
  <si>
    <t>Vendas no ACL (E)</t>
  </si>
  <si>
    <t>Vendas Totais (F = D + E)</t>
  </si>
  <si>
    <t>Preços (R$/MWh)</t>
  </si>
  <si>
    <t>ACR</t>
  </si>
  <si>
    <t>Garantia Física Hidrelétrica¹</t>
  </si>
  <si>
    <t>BALANÇO ENERGÉTICO</t>
  </si>
  <si>
    <t>Compras (A)</t>
  </si>
  <si>
    <t>Balanço Comercialização (A-B)</t>
  </si>
  <si>
    <t>Vendas¹ (B)</t>
  </si>
  <si>
    <t>Margem Contratual² (R$/MWh)</t>
  </si>
  <si>
    <t>Balanço Geração (C - F)</t>
  </si>
  <si>
    <t>Garantia Física dos ativos (a)</t>
  </si>
  <si>
    <t>Recurso (c) = (a) + (b)</t>
  </si>
  <si>
    <t xml:space="preserve">Requisitos (e) </t>
  </si>
  <si>
    <t>Vendas no ACR</t>
  </si>
  <si>
    <t>Volume</t>
  </si>
  <si>
    <t>(MW médios)</t>
  </si>
  <si>
    <t>Reajustado</t>
  </si>
  <si>
    <t>(R$/MWh)([1])</t>
  </si>
  <si>
    <t>3º LER – Alto Sertão II</t>
  </si>
  <si>
    <t>6º LER – Guaimbê</t>
  </si>
  <si>
    <t>8º LER – Boa Hora</t>
  </si>
  <si>
    <t>25º LER – Água Vermelha</t>
  </si>
  <si>
    <t>2º LER – Ventus</t>
  </si>
  <si>
    <t>2º LER – Mandacaru &amp; Salinas</t>
  </si>
  <si>
    <t>12º LEN – Mandacaru &amp; Salinas</t>
  </si>
  <si>
    <t>2º LFA – Cassino</t>
  </si>
  <si>
    <t>5º LER – Caetés</t>
  </si>
  <si>
    <t>5º LER – Ventos do Araripe I</t>
  </si>
  <si>
    <r>
      <t xml:space="preserve">Preço do Leilão </t>
    </r>
    <r>
      <rPr>
        <sz val="9"/>
        <color rgb="FF626262"/>
        <rFont val="Verdana"/>
        <family val="2"/>
      </rPr>
      <t>(R$/MWh)</t>
    </r>
  </si>
  <si>
    <r>
      <t xml:space="preserve">Preço Bruto
Reajustado¹
</t>
    </r>
    <r>
      <rPr>
        <sz val="9"/>
        <color rgb="FF626262"/>
        <rFont val="Verdana"/>
        <family val="2"/>
      </rPr>
      <t>(R$/MWh)</t>
    </r>
  </si>
  <si>
    <r>
      <t xml:space="preserve">Preço Líquido PIS /COFINS </t>
    </r>
    <r>
      <rPr>
        <sz val="9"/>
        <color rgb="FF626262"/>
        <rFont val="Verdana"/>
        <family val="2"/>
      </rPr>
      <t>(R$/MWh)</t>
    </r>
  </si>
  <si>
    <t>PARTICIPAÇÕES MINORITÁRIAS EM ATIVOS HIDRELÉTRICOS</t>
  </si>
  <si>
    <t>Estado</t>
  </si>
  <si>
    <t>Operador</t>
  </si>
  <si>
    <t>SC</t>
  </si>
  <si>
    <t>Machadinho</t>
  </si>
  <si>
    <t>MG</t>
  </si>
  <si>
    <t>(R$ MM na participação econômica de Auren)</t>
  </si>
  <si>
    <t>Var.</t>
  </si>
  <si>
    <t>Volume Energia Vendida (MWm)</t>
  </si>
  <si>
    <t>Margem R$/MWh</t>
  </si>
  <si>
    <t>Outros Resultados (incluindo MTM)</t>
  </si>
  <si>
    <t>EBIT</t>
  </si>
  <si>
    <t>Resultado Financeiro</t>
  </si>
  <si>
    <t>LAIR</t>
  </si>
  <si>
    <t>IR/CSLL</t>
  </si>
  <si>
    <t>Holding e Pipeline</t>
  </si>
  <si>
    <t>Holding &amp; Pipeline</t>
  </si>
  <si>
    <t xml:space="preserve">Partes relacionadas </t>
  </si>
  <si>
    <t xml:space="preserve">Cauções e depósitos judiciais </t>
  </si>
  <si>
    <t xml:space="preserve">Contratos futuros de energia </t>
  </si>
  <si>
    <t xml:space="preserve">Tributos a recuperar </t>
  </si>
  <si>
    <t xml:space="preserve">Imposto de renda e contribuição social diferidos </t>
  </si>
  <si>
    <t xml:space="preserve">Ativo sujeito à indenização </t>
  </si>
  <si>
    <t xml:space="preserve">Outros ativos </t>
  </si>
  <si>
    <t xml:space="preserve">Investimentos </t>
  </si>
  <si>
    <t xml:space="preserve">Imobilizado </t>
  </si>
  <si>
    <t xml:space="preserve">Intangível </t>
  </si>
  <si>
    <t xml:space="preserve">Direito de uso sobre contratos de arrendamento </t>
  </si>
  <si>
    <t>Ressarcimento</t>
  </si>
  <si>
    <t xml:space="preserve">Ressarcimento </t>
  </si>
  <si>
    <t xml:space="preserve">Empréstimos, financiamentos e debêntures </t>
  </si>
  <si>
    <t xml:space="preserve">Arrendamentos </t>
  </si>
  <si>
    <t xml:space="preserve">Instrumentos financeiros derivativos </t>
  </si>
  <si>
    <t xml:space="preserve">Tributos a recolher </t>
  </si>
  <si>
    <t xml:space="preserve">Provisão de ressarcimento </t>
  </si>
  <si>
    <t xml:space="preserve">Provisão para litígios </t>
  </si>
  <si>
    <t xml:space="preserve">Benefícios pós-emprego </t>
  </si>
  <si>
    <t xml:space="preserve">Outros passivos </t>
  </si>
  <si>
    <t>Participação dos acionistas não controladores</t>
  </si>
  <si>
    <t>Total do patrimônio líquido</t>
  </si>
  <si>
    <t>Guaimbê</t>
  </si>
  <si>
    <t>AGV Solar</t>
  </si>
  <si>
    <t>Boa Hora</t>
  </si>
  <si>
    <t>AGV VII Solar</t>
  </si>
  <si>
    <t>Ventos do Araripe I</t>
  </si>
  <si>
    <t>Caetés</t>
  </si>
  <si>
    <t>Cajuína</t>
  </si>
  <si>
    <t>Ventus</t>
  </si>
  <si>
    <t>Salinas</t>
  </si>
  <si>
    <t>Mandacaru</t>
  </si>
  <si>
    <t>Alto Sertão II</t>
  </si>
  <si>
    <t>Tucano</t>
  </si>
  <si>
    <t>Cassino</t>
  </si>
  <si>
    <t>ATIVOS GERAÇÃO EÓLICA</t>
  </si>
  <si>
    <t>ATIVOS GERAÇÃO SOLAR</t>
  </si>
  <si>
    <t>Água Vermelha</t>
  </si>
  <si>
    <t>Nova Avanhandava</t>
  </si>
  <si>
    <t>Promissão</t>
  </si>
  <si>
    <t>Ibitinga</t>
  </si>
  <si>
    <t>Bariri</t>
  </si>
  <si>
    <t>Barra Bonita</t>
  </si>
  <si>
    <t>Caconde</t>
  </si>
  <si>
    <t>Euclides da Cunha</t>
  </si>
  <si>
    <t>Limoeiro</t>
  </si>
  <si>
    <t>Água Vermelha Solar</t>
  </si>
  <si>
    <t>ATIVOS SOLARES - OPERAÇÃO</t>
  </si>
  <si>
    <t>TOTAL ATIVOS EM CONSTRUÇÃO</t>
  </si>
  <si>
    <t>AGV Solar IV Geradora de Energia S.A.</t>
  </si>
  <si>
    <t>Leilão 04/2017 (25° LEN)</t>
  </si>
  <si>
    <t>AGV Solar V Geradora de Energia S.A.</t>
  </si>
  <si>
    <t>AGV Solar VI Geradora de Energia S.A.</t>
  </si>
  <si>
    <t>AGV Solar VII Geradora de Energia S.A.</t>
  </si>
  <si>
    <t>Leilão 02/2011 (12° LEN)</t>
  </si>
  <si>
    <t>03/2009-ANEEL (2º LER)</t>
  </si>
  <si>
    <t>Boa Hora 1 Geradora de Energia Solar S.A.</t>
  </si>
  <si>
    <t>Leilão 09/2015 (8º LER)</t>
  </si>
  <si>
    <t xml:space="preserve">Boa Hora 2 Geradora de Energia Solar S.A. </t>
  </si>
  <si>
    <t>Boa Hora 3 Geradora de Energia Solar S.A.</t>
  </si>
  <si>
    <t>Cajuína - Fase 1</t>
  </si>
  <si>
    <t>Ventos de Santa Tereza 01 Energias Renováveis S.A.</t>
  </si>
  <si>
    <t>Ventos de Santa Tereza 02 Energias Renováveis S.A.</t>
  </si>
  <si>
    <t>AB1 - Minas Ligas/Ferbasa/Copel</t>
  </si>
  <si>
    <t>Ventos de Santa Tereza 03 Energias Renováveis S.A.</t>
  </si>
  <si>
    <t>Ventos de Santa Tereza 05 Energias Renováveis S.A.</t>
  </si>
  <si>
    <t>Ventos de Santa Tereza 10 Energias Renováveis S.A.</t>
  </si>
  <si>
    <t>Ventos de Santa Tereza 13 Energias Renováveis S.A.</t>
  </si>
  <si>
    <t>Ventos de Santa Tereza 14 Energias Renováveis S.A.</t>
  </si>
  <si>
    <t>Cajuína - Fase 2</t>
  </si>
  <si>
    <t>Ventos de Santa Tereza 07 Energias Renováveis S.A.</t>
  </si>
  <si>
    <t>Ventos de Santa Tereza 04 Energias Renováveis S.A.</t>
  </si>
  <si>
    <t>Ventos de São Ricardo 10 Energias Renováveis S.A.</t>
  </si>
  <si>
    <t>Ventos de São Ricardo 03 Energias Renováveis S.A.</t>
  </si>
  <si>
    <t>Ventos de São Ricardo 04 Energias Renováveis S.A.</t>
  </si>
  <si>
    <t>Ventos de Santa Tereza 08 Energias Renováveis S.A.</t>
  </si>
  <si>
    <t>Ventos de Santa Tereza 12 Energias Renováveis S.A</t>
  </si>
  <si>
    <t>Ventos de São Ricardo 01 Energias Renováveis S.A.</t>
  </si>
  <si>
    <t xml:space="preserve">Ventos de São Ricardo 02 Energias Renováveis S.A. </t>
  </si>
  <si>
    <t>Ventos de São Ricardo 11 Energias Renováveis S.A.</t>
  </si>
  <si>
    <t>Leilão 05/2010 (3º LER)</t>
  </si>
  <si>
    <t>Guaimbe I Parque Solar S.A.</t>
  </si>
  <si>
    <t>Leilão 08/2014 (6° LER)</t>
  </si>
  <si>
    <t>Guaimbe II Parque Solar S.A.</t>
  </si>
  <si>
    <t>Guaimbe III Parque Solar S.A.</t>
  </si>
  <si>
    <t>Guaimbe IV Parque Solar S.A.</t>
  </si>
  <si>
    <t>Guaimbe V Parque Solar S.A.</t>
  </si>
  <si>
    <t>Brasventos Miassaba 3 Geradora de Energia S.A.</t>
  </si>
  <si>
    <t>EOL Vento Energias Renováveis S.A.</t>
  </si>
  <si>
    <t>Leilão 07/2010 (2º LFA)</t>
  </si>
  <si>
    <t>EOL Wind Energias Renováveis S.A.</t>
  </si>
  <si>
    <t>EOL Brisa Energias Renováveis S.A.</t>
  </si>
  <si>
    <t>Brasventos Eolo Geradora De Energia S.A.</t>
  </si>
  <si>
    <t>Rei Dos Ventos 3 Geradora De Energia S.A.</t>
  </si>
  <si>
    <t>02/2011-ANEEL (12° LEN)</t>
  </si>
  <si>
    <t>Tucano F2 Geração de Energias Spe S/A</t>
  </si>
  <si>
    <t>Tucano F3 Geração de Energias Spe S/A</t>
  </si>
  <si>
    <t>Tucano F4 Geração de Energias Spe S/A</t>
  </si>
  <si>
    <t>Tucano F6 Geração de Energias Spe S/A</t>
  </si>
  <si>
    <t>Tucano F7 Geração de Energias Spe S/A</t>
  </si>
  <si>
    <t>Tucano F8 Geração de Energias Spe S/A</t>
  </si>
  <si>
    <t>Tucano F1 Geração de Energias Spe S/A</t>
  </si>
  <si>
    <t>Caetes</t>
  </si>
  <si>
    <t>Ventos de Santa Brígida I Energias Renováveis S.A.</t>
  </si>
  <si>
    <t>Leilão 05/2013 (5º LER)</t>
  </si>
  <si>
    <t>Ventos de Santa Brígida II Energias Renováveis S.A.</t>
  </si>
  <si>
    <t>Ventos de Santa Brígida III Energias Renováveis S.A.</t>
  </si>
  <si>
    <t>Ventos de Santa Brígida IV Energias Renováveis S.A.</t>
  </si>
  <si>
    <t>Ventos de Santa Brígida V Energias Renováveis S.A.</t>
  </si>
  <si>
    <t>Ventos de Santa Brígida VI Energias Renováveis S.A.</t>
  </si>
  <si>
    <t>Ventos de Santa Brígida VII Energias Renováveis S.A.</t>
  </si>
  <si>
    <t>Ventos do Araripe</t>
  </si>
  <si>
    <t>Ventos de Santa Joana II Energias Renováveis S.A.</t>
  </si>
  <si>
    <t>05/2013-ANEEL (5º LER)</t>
  </si>
  <si>
    <t>Ventos de Santa Joana VI Energias Renováveis S.A.</t>
  </si>
  <si>
    <t>Ventos de Santa Joana VIII Energias Renováveis S.A.</t>
  </si>
  <si>
    <t>Ventos de Santa Joana XIV Energias Renováveis S.A.</t>
  </si>
  <si>
    <t>Ventos de Santo Onofre I Energias Renováveis S.A.</t>
  </si>
  <si>
    <t>Ventos de Santo Onofre II Energias Renováveis S.A.</t>
  </si>
  <si>
    <t>Ventos de Santo Onofre III Energias Renováveis S.A.</t>
  </si>
  <si>
    <t>Pré</t>
  </si>
  <si>
    <t xml:space="preserve">Complexo Tucano II </t>
  </si>
  <si>
    <t>Tucano Holding II - Debênture</t>
  </si>
  <si>
    <t>Semestral</t>
  </si>
  <si>
    <t>Tucano F1 (BNB)</t>
  </si>
  <si>
    <t>Mensal</t>
  </si>
  <si>
    <t>Tucano F2 (BNB)</t>
  </si>
  <si>
    <t>Tucano F3 (BNB)</t>
  </si>
  <si>
    <t>Tucano F4 (BNB)</t>
  </si>
  <si>
    <t>Cajuína AB1</t>
  </si>
  <si>
    <t>AB1 - Debênture</t>
  </si>
  <si>
    <t>Potengi (Cajuína BRF)</t>
  </si>
  <si>
    <t>Potengi - Debênture</t>
  </si>
  <si>
    <t>Potengi - 2 emissão Debênture</t>
  </si>
  <si>
    <t>Ventos de Sta Tereza 01 -  BB FDNE</t>
  </si>
  <si>
    <t>Veleiros (Cajuína UNIPAR)</t>
  </si>
  <si>
    <t>Veleiros - Debênture 2ª emissão 1ª série</t>
  </si>
  <si>
    <t>Veleiros - Debênture 2ª emissão 2ª série</t>
  </si>
  <si>
    <t>Ventos de São Ricardo 03 - BNB</t>
  </si>
  <si>
    <t>Ventos de São Ricardo 04 - BNB</t>
  </si>
  <si>
    <t>Ventos de Santa Tereza 07 (Cajuína Microsoft)</t>
  </si>
  <si>
    <t>Ventos de Sta Tereza 07 - 1ª emissão, 1ª Série</t>
  </si>
  <si>
    <t>Ventos de Sta Tereza 07 - 1ª emissão, 2ª Série</t>
  </si>
  <si>
    <t>Complexo Tito (Cubico II) - Araripe</t>
  </si>
  <si>
    <t>Auren Operações</t>
  </si>
  <si>
    <t>8ª Emissão de Debêntures</t>
  </si>
  <si>
    <t>9ª Emissão de Debêntures - 1ª série</t>
  </si>
  <si>
    <t>Anual</t>
  </si>
  <si>
    <t>9ª Emissão de Debêntures - 2ª série</t>
  </si>
  <si>
    <t>9ª Emissão de Debêntures - 3ª série</t>
  </si>
  <si>
    <t>11ª Emissão de Debêntures</t>
  </si>
  <si>
    <t>Brasventos Eolo (BNDES) - Ventus</t>
  </si>
  <si>
    <t>Brasventos Miassaba (BNDES) - Ventus</t>
  </si>
  <si>
    <t>Rio dos Ventos 3 (BNDES) - Ventus</t>
  </si>
  <si>
    <t>Complexo MS (BNDES) - Cubico I</t>
  </si>
  <si>
    <t>Mar e Terra (BNDES)</t>
  </si>
  <si>
    <t>Embuaca (BNDES)</t>
  </si>
  <si>
    <t>Icaraí (BNDES)</t>
  </si>
  <si>
    <t>Bela Vista (BNDES)</t>
  </si>
  <si>
    <t>Complexo MS (BNB) - Cubico I</t>
  </si>
  <si>
    <t>Mar e Terra (BNB)</t>
  </si>
  <si>
    <t>PRÉ</t>
  </si>
  <si>
    <t>Embuaca (BNB)</t>
  </si>
  <si>
    <t>Icaraí (BNB)</t>
  </si>
  <si>
    <t>Bela Vista (BNB)</t>
  </si>
  <si>
    <t>Complexo Santos (BNDES) - Cubico I</t>
  </si>
  <si>
    <t>São Jorge (BNDES)</t>
  </si>
  <si>
    <t>São Cristóvão (BNDES)</t>
  </si>
  <si>
    <t>Santo Antonio de Pádua (BNDES)</t>
  </si>
  <si>
    <t>Complexo REB - Cubico II (Cassino)</t>
  </si>
  <si>
    <t>Brisa (BNDES)</t>
  </si>
  <si>
    <t>Vento (BNDES)</t>
  </si>
  <si>
    <t>Wind (BNDES)</t>
  </si>
  <si>
    <t>Anual a partir de abril 2033</t>
  </si>
  <si>
    <t>3ª Debênture</t>
  </si>
  <si>
    <t>Anual a partir de outubro 2029</t>
  </si>
  <si>
    <t>BNB 1ª tranche - Jaiba C</t>
  </si>
  <si>
    <t>BNB 1ª tranche - Jaiba CN</t>
  </si>
  <si>
    <t>BNB 1ª tranche - Jaiba CO</t>
  </si>
  <si>
    <t>BNB 1ª tranche - Jaiba L2</t>
  </si>
  <si>
    <t>BNB 2ª tranche - Jaiba S</t>
  </si>
  <si>
    <t>BNB 2ª tranche - Jaiba CS</t>
  </si>
  <si>
    <t>BNB 3ª tranche - Jaiba L1</t>
  </si>
  <si>
    <t>Mensal a partir de fevereiro 2025</t>
  </si>
  <si>
    <t>BNB 3ª tranche - Jaiba L1 (AFD)</t>
  </si>
  <si>
    <t>BNB 3ª tranche - Jaiba NE2</t>
  </si>
  <si>
    <t>BNB 3ª tranche - Jaiba NE2 (AFD)</t>
  </si>
  <si>
    <t>BNB 3ª tranche - Jaiba NE3</t>
  </si>
  <si>
    <t>BNB 3ª tranche - Jaiba NE3 (AFD)</t>
  </si>
  <si>
    <t>BNB 3ª tranche - Jaiba SE2</t>
  </si>
  <si>
    <t>BNB 3ª tranche - Jaiba SE2 (AFD)</t>
  </si>
  <si>
    <t>BNDES - Sol do Piauí</t>
  </si>
  <si>
    <t>BNDES - Ventos de São Adeodato</t>
  </si>
  <si>
    <t>BNDES - Ventos de Santo Afonso</t>
  </si>
  <si>
    <t>BNDES - Ventos de Santo Agostinho</t>
  </si>
  <si>
    <t>BNDES - Ventos de Santa Albertina</t>
  </si>
  <si>
    <t>BNDES - Ventos de Santo Alberto</t>
  </si>
  <si>
    <t>BNDES - Ventos de São Casimiro</t>
  </si>
  <si>
    <t>BNDES - Ventos de São Vinícius</t>
  </si>
  <si>
    <t>Ventos de Santo Alderico</t>
  </si>
  <si>
    <t>Ventos de Santa Alexandrina</t>
  </si>
  <si>
    <t>Ventos de Santo Alfredo</t>
  </si>
  <si>
    <t>Ventos de Santo Antero</t>
  </si>
  <si>
    <t>Ventos de Santo Apolinário</t>
  </si>
  <si>
    <t>Ventos de São Bernardo</t>
  </si>
  <si>
    <t>Ventos de São Caio</t>
  </si>
  <si>
    <t>Ventos de São Ciríaco</t>
  </si>
  <si>
    <t>Ventos de São Ciro</t>
  </si>
  <si>
    <t>Ventos de São Crispim I</t>
  </si>
  <si>
    <t>Notas: (1) Endividamento proforma não-auditado</t>
  </si>
  <si>
    <t>Participação Econômica Indireta da Auren no Ativo¹</t>
  </si>
  <si>
    <r>
      <t xml:space="preserve">Garantia Física Auren no Ativo </t>
    </r>
    <r>
      <rPr>
        <sz val="9"/>
        <color rgb="FF626262"/>
        <rFont val="Verdana"/>
        <family val="2"/>
      </rPr>
      <t>(MWm)²</t>
    </r>
  </si>
  <si>
    <t>22,5%³</t>
  </si>
  <si>
    <t>Campos Novos (ENERCAN) - Pollarix Holding</t>
  </si>
  <si>
    <t>Campos Novos (ENERCAN) - CBA Energia</t>
  </si>
  <si>
    <t>2526/2019</t>
  </si>
  <si>
    <t>2527/2019</t>
  </si>
  <si>
    <t>2528/2019</t>
  </si>
  <si>
    <t>Ametista</t>
  </si>
  <si>
    <t>Borgo</t>
  </si>
  <si>
    <t>Caetité</t>
  </si>
  <si>
    <t>Da Prata</t>
  </si>
  <si>
    <t>Dos Araçás</t>
  </si>
  <si>
    <t>Dourados</t>
  </si>
  <si>
    <t>Espigão</t>
  </si>
  <si>
    <t>Maron</t>
  </si>
  <si>
    <t>Morrão</t>
  </si>
  <si>
    <t>Pelourinho</t>
  </si>
  <si>
    <t>Pilões</t>
  </si>
  <si>
    <t>Seraíma</t>
  </si>
  <si>
    <t>Serra do Espinhaço</t>
  </si>
  <si>
    <t>Tanque</t>
  </si>
  <si>
    <t>Ventos do Nordeste</t>
  </si>
  <si>
    <t>7.037/2014</t>
  </si>
  <si>
    <t>7.843/2014</t>
  </si>
  <si>
    <t>7.845/2014</t>
  </si>
  <si>
    <t>26.701/2022</t>
  </si>
  <si>
    <t>26.704/2022</t>
  </si>
  <si>
    <t>7.038/2014</t>
  </si>
  <si>
    <t>7.844/2014</t>
  </si>
  <si>
    <t>7.039/2014</t>
  </si>
  <si>
    <t>26.705/2022</t>
  </si>
  <si>
    <t>8.194/2014</t>
  </si>
  <si>
    <t>7.040/2014</t>
  </si>
  <si>
    <t>26.703/2022</t>
  </si>
  <si>
    <t>7.846/2014</t>
  </si>
  <si>
    <t>26.702/2022</t>
  </si>
  <si>
    <t>26.711/2022</t>
  </si>
  <si>
    <t>Areia Branca</t>
  </si>
  <si>
    <t>Mar e Terra</t>
  </si>
  <si>
    <t>314/2017</t>
  </si>
  <si>
    <t>315/2017</t>
  </si>
  <si>
    <t>2495_2019</t>
  </si>
  <si>
    <t>2496_2019</t>
  </si>
  <si>
    <t>2497_2019</t>
  </si>
  <si>
    <t>Embuaca</t>
  </si>
  <si>
    <t>Icaraí</t>
  </si>
  <si>
    <t>Santo Antonio de Padua</t>
  </si>
  <si>
    <t>São Cristovão</t>
  </si>
  <si>
    <t>São Jorge</t>
  </si>
  <si>
    <t>341/2022</t>
  </si>
  <si>
    <t>89/2020</t>
  </si>
  <si>
    <t>762/2019</t>
  </si>
  <si>
    <t>761/2019</t>
  </si>
  <si>
    <t>763/2019</t>
  </si>
  <si>
    <t>2440/2014</t>
  </si>
  <si>
    <t>2429/2014</t>
  </si>
  <si>
    <t>2473/2014</t>
  </si>
  <si>
    <t>2460/2014</t>
  </si>
  <si>
    <t>2459/2014</t>
  </si>
  <si>
    <t>02152/2021</t>
  </si>
  <si>
    <t>02162/2021</t>
  </si>
  <si>
    <t>02164/2021</t>
  </si>
  <si>
    <t>05.19.10.003804-7</t>
  </si>
  <si>
    <t>05.19.10.003805-4</t>
  </si>
  <si>
    <t>05.19.11.004439-7</t>
  </si>
  <si>
    <t>05.19.10.003806-1</t>
  </si>
  <si>
    <t>05.19.10.003807-8</t>
  </si>
  <si>
    <t>05.19.10.003808-5</t>
  </si>
  <si>
    <t>05.19.11.004377-2</t>
  </si>
  <si>
    <t>D000425/15 - 4905/15</t>
  </si>
  <si>
    <t>D000424/15 - 4907/15</t>
  </si>
  <si>
    <t>D000427/15 - 4908/15</t>
  </si>
  <si>
    <t>D000426/15 - 4909/15</t>
  </si>
  <si>
    <t>D000420/15 - 4910/15</t>
  </si>
  <si>
    <t>D000421/15 - 4911/15</t>
  </si>
  <si>
    <t>D000422/15 - 4912/15</t>
  </si>
  <si>
    <t>Cajuína 1</t>
  </si>
  <si>
    <t>Cajuína 2</t>
  </si>
  <si>
    <t>Cajuína 3</t>
  </si>
  <si>
    <t>Reversão de impairment de ativos imobilizados</t>
  </si>
  <si>
    <t>Rio Grande do Norte</t>
  </si>
  <si>
    <t>Ceará</t>
  </si>
  <si>
    <t>Bahia</t>
  </si>
  <si>
    <t>Rio Grande do Sul</t>
  </si>
  <si>
    <t>Nordex</t>
  </si>
  <si>
    <t>Suzlon</t>
  </si>
  <si>
    <t>Aquisição em 2017 pela Auren Participações</t>
  </si>
  <si>
    <t>Aquisição em 2022 pela Auren Operações</t>
  </si>
  <si>
    <t>Aquisição em 2018 pela Auren Participações</t>
  </si>
  <si>
    <t>Aquisição em 2020 pela Auren Participações</t>
  </si>
  <si>
    <t>Aquisição em 2021 pela Auren Participações</t>
  </si>
  <si>
    <t>Aquisição em 2022 pela Auren Participações</t>
  </si>
  <si>
    <t>Ingeteam</t>
  </si>
  <si>
    <t>Sungrow</t>
  </si>
  <si>
    <t>Canadian</t>
  </si>
  <si>
    <t xml:space="preserve">Sungrow </t>
  </si>
  <si>
    <t>TOTAL PORTFÓLIO AUREN ENERGIA (EX-PARTICIPAÇÕES)</t>
  </si>
  <si>
    <t>Aquisição em 1999 pela Auren Participações</t>
  </si>
  <si>
    <t>Coemsa</t>
  </si>
  <si>
    <t>Skoda/Gesa/GE</t>
  </si>
  <si>
    <t>Skoda/Gesa/CKD Blansko</t>
  </si>
  <si>
    <t>IEBB Escher Wvss/Andritz</t>
  </si>
  <si>
    <t>GESA CKD Blansko</t>
  </si>
  <si>
    <t>Secheron</t>
  </si>
  <si>
    <t>IEBB/GESA</t>
  </si>
  <si>
    <t>Alstom Nrypic</t>
  </si>
  <si>
    <t>1T25</t>
  </si>
  <si>
    <t>Tabela – Características dos Ativos Hidrelétricos nos quais a Companhia possui Participação Minoritária</t>
  </si>
  <si>
    <t>Ventos de São Tito (BNDES)</t>
  </si>
  <si>
    <t xml:space="preserve">Ventos de São Tito (Debênture) </t>
  </si>
  <si>
    <t>Complexo Tomé (Cubico II) - Caetés</t>
  </si>
  <si>
    <t>Ventos de São Tomé (BNDES)</t>
  </si>
  <si>
    <t>Ventos de São Tomé (Debênture)</t>
  </si>
  <si>
    <t>Semestral a partir de maio 2025</t>
  </si>
  <si>
    <t>AGOE 24/04/2025</t>
  </si>
  <si>
    <t>Dividendos das participações minoritárias</t>
  </si>
  <si>
    <t xml:space="preserve">Tabela – Contratos de Vendas no Ambiente Regulado (ACR) </t>
  </si>
  <si>
    <t>2T25</t>
  </si>
  <si>
    <t>Auren Participações</t>
  </si>
  <si>
    <t>2ª Emissão de Debêntures</t>
  </si>
  <si>
    <r>
      <t>Tucano</t>
    </r>
    <r>
      <rPr>
        <vertAlign val="superscript"/>
        <sz val="9"/>
        <color rgb="FF170054"/>
        <rFont val="Verdana"/>
        <family val="2"/>
      </rPr>
      <t>6</t>
    </r>
  </si>
  <si>
    <t>PCHs (Mogi, São José e São Joaquim)</t>
  </si>
  <si>
    <t>jul/32 e jul/36</t>
  </si>
  <si>
    <t>n.a.</t>
  </si>
  <si>
    <t>Alto Sertão II (AS II)</t>
  </si>
  <si>
    <t>Água Vermelha Solar (AGV Solar)</t>
  </si>
  <si>
    <t>Água Vermelha VII (AGV VII)</t>
  </si>
  <si>
    <t>EOL.CV.BA.036989-6</t>
  </si>
  <si>
    <t>EOL.CV.RS.030469-7</t>
  </si>
  <si>
    <t>EOL.CV.RS.030477-8</t>
  </si>
  <si>
    <t>EOL.CV.RS.030468-9</t>
  </si>
  <si>
    <t>EOL.CV.PI.031366-1</t>
  </si>
  <si>
    <t>EOL.CV.PI.031368-8</t>
  </si>
  <si>
    <t>EOL.CV.PI.031364-5</t>
  </si>
  <si>
    <t>EOL.CV.PI.031362-9</t>
  </si>
  <si>
    <t>EOL.CV.PI.031886-8</t>
  </si>
  <si>
    <t>(1) Considera a participação econômica direta na holding, ponderada por sua participação societária nos ativos.
(2) A capacidade instalada e a garantia física estão ponderadas pela participação econômica indireta da Auren. Esta participação é utilizada para fins de pagamentos de dividendos.
(3) Considera a média simples das participações indiretas detidas pela Auren em Campos Novos, via CBA Energia e Pollarix.</t>
  </si>
  <si>
    <t>EOL.CV.PI.033144-9</t>
  </si>
  <si>
    <t>EOL.CV.PI.033143-0</t>
  </si>
  <si>
    <t>EOL.CV.PI.033136-8</t>
  </si>
  <si>
    <t>EOL.CV.PI.033141-4</t>
  </si>
  <si>
    <t>EOL.CV.PI.033140-6</t>
  </si>
  <si>
    <t>EOL.CV.PI.033139-2</t>
  </si>
  <si>
    <t>EOL.CV.PI.033138-4</t>
  </si>
  <si>
    <t>EOL.CV.PI.031746-2</t>
  </si>
  <si>
    <t>EOL.CV.PI.031747-0</t>
  </si>
  <si>
    <t>EOL.CV.PI.031766-7</t>
  </si>
  <si>
    <t>EOL.CV.PI.031749-7</t>
  </si>
  <si>
    <t>EOL.CV.PE.031763-2</t>
  </si>
  <si>
    <t>EOL.CV.PE.031764-0</t>
  </si>
  <si>
    <t>EOL.CV.PI.031767-5</t>
  </si>
  <si>
    <t>EOL.CV.PE.031762-4</t>
  </si>
  <si>
    <t>EOL.CV.PE.031761-6</t>
  </si>
  <si>
    <t>EOL.CV.PE.032365-9</t>
  </si>
  <si>
    <t>EOL.CV.PI.032366-7</t>
  </si>
  <si>
    <t>EOL.CV.PI.032367-5</t>
  </si>
  <si>
    <t>EOL.CV.PI.033667-0</t>
  </si>
  <si>
    <t>EOL.CV.PI.032368-3</t>
  </si>
  <si>
    <t>EOL.CV.PI.048514-4</t>
  </si>
  <si>
    <t>EOL.CV.PI.048516-0</t>
  </si>
  <si>
    <t>EOL.CV.PI.048704-0</t>
  </si>
  <si>
    <t>EOL.CV.PI.048515-2</t>
  </si>
  <si>
    <t>EOL.CV.PI.048512-8</t>
  </si>
  <si>
    <t>EOL.CV.PI.048513-6</t>
  </si>
  <si>
    <t>EOL.CV.PI.048511-0</t>
  </si>
  <si>
    <t>EOL.CV.PI.048517-9</t>
  </si>
  <si>
    <t>EOL.CV.PE.035249-7</t>
  </si>
  <si>
    <t>EOL.CV.PE.035250-0</t>
  </si>
  <si>
    <t>UFV.RS.PI.046552-6</t>
  </si>
  <si>
    <t>UFV.RS.MG.043150-8</t>
  </si>
  <si>
    <t>UFV.RS.MG.043151-6</t>
  </si>
  <si>
    <t>UFV.RS.MG.043153-2</t>
  </si>
  <si>
    <t>UFV.RS.MG.043156-7</t>
  </si>
  <si>
    <t>UFV.RS.MG.043147-8</t>
  </si>
  <si>
    <t>UFV.RS.MG.043164-8</t>
  </si>
  <si>
    <t>UFV.RS.MG.043148-6</t>
  </si>
  <si>
    <t>UFV.RS.MG.043158-3</t>
  </si>
  <si>
    <t>UFV.RS.MG.043155-9</t>
  </si>
  <si>
    <t>UFV.RS.MG.043163-0</t>
  </si>
  <si>
    <t>UFV.RS.MG.043157-5</t>
  </si>
  <si>
    <t>UFV.RS.MG.043154-0</t>
  </si>
  <si>
    <t>UFV.RS.MG.043152-4</t>
  </si>
  <si>
    <t>UFV.RS.SP.034206-8</t>
  </si>
  <si>
    <t>UFV.RS.SP.034207-6</t>
  </si>
  <si>
    <t>UFV.RS.SP.034208-4</t>
  </si>
  <si>
    <t>UFV.RS.SP.046922-0</t>
  </si>
  <si>
    <t>EOL.CV.BA.030779-3</t>
  </si>
  <si>
    <t>EOL.CV.BA.030837-4</t>
  </si>
  <si>
    <t>EOL.CV.BA.030792-0</t>
  </si>
  <si>
    <t>EOL.CV.BA.030490-5</t>
  </si>
  <si>
    <t>EOL.CV.BA.030495-6</t>
  </si>
  <si>
    <t>EOL.CV.BA.030778-5</t>
  </si>
  <si>
    <t>EOL.CV.BA.030803-0</t>
  </si>
  <si>
    <t>EOL.CV.BA.030768-8</t>
  </si>
  <si>
    <t>EOL.CV.BA.030506-5</t>
  </si>
  <si>
    <t>EOL.CV.BA.030793-9</t>
  </si>
  <si>
    <t>EOL.CV.BA.030776-9</t>
  </si>
  <si>
    <t>EOL.CV.BA.030546-4</t>
  </si>
  <si>
    <t>EOL.CV.BA.030802-1</t>
  </si>
  <si>
    <t>EOL.CV.BA.030544-8</t>
  </si>
  <si>
    <t>EOL.CV.BA.030476-0</t>
  </si>
  <si>
    <t>EOL.CV.RN.030340-2</t>
  </si>
  <si>
    <t>EOL.CV.RN.030389-5</t>
  </si>
  <si>
    <t>UFV.RS.SP.034161-4</t>
  </si>
  <si>
    <t>UFV.RS.SP.034162-2</t>
  </si>
  <si>
    <t>UFV.RS.SP.034163-0</t>
  </si>
  <si>
    <t>EOL.CV.RN.047235-2</t>
  </si>
  <si>
    <t>EOL.CV.RN.047236-0</t>
  </si>
  <si>
    <t>EOL.CV.RN.047237-9</t>
  </si>
  <si>
    <t>EOL.CV.RN.047239-5</t>
  </si>
  <si>
    <t>EOL.CV.RN.047244-1</t>
  </si>
  <si>
    <t>EOL.CV.RN.047247-6</t>
  </si>
  <si>
    <t>EOL.CV.RN.047198-4</t>
  </si>
  <si>
    <t>EOL.CV.RN.047241-7</t>
  </si>
  <si>
    <t>EOL.CV.RN.047238-7</t>
  </si>
  <si>
    <t>EOL.CV.RN.049179-9</t>
  </si>
  <si>
    <t>EOL.CV.RN.049172-1</t>
  </si>
  <si>
    <t>EOL.CV.RN.049173-0</t>
  </si>
  <si>
    <t>EOL.CV.RN.047242-5</t>
  </si>
  <si>
    <t>EOL.CV.RN.047246-8</t>
  </si>
  <si>
    <t>EOL.CV.RN.049170-5</t>
  </si>
  <si>
    <t>EOL.CV.RN.049171-3</t>
  </si>
  <si>
    <t>EOL.CV.RN.049180-2</t>
  </si>
  <si>
    <t>EOL.CV.CE.030336-4</t>
  </si>
  <si>
    <t>EOL.CV.CE.030289-9</t>
  </si>
  <si>
    <t>EOL.CV.CE.030916-8</t>
  </si>
  <si>
    <t>EOL.CV.CE.030912-5</t>
  </si>
  <si>
    <t>EOL.CV.CE.030911-7</t>
  </si>
  <si>
    <t>UFV.RS.SP.032326-8</t>
  </si>
  <si>
    <t>UFV.RS.SP.032327-6</t>
  </si>
  <si>
    <t>UFV.RS.SP.032328-4</t>
  </si>
  <si>
    <t>UFV.RS.SP.032329-2</t>
  </si>
  <si>
    <t>UFV.RS.SP.032330-6</t>
  </si>
  <si>
    <t>EOL.CV.RN.030339-9</t>
  </si>
  <si>
    <t>EOL.CV.RN.030416-6</t>
  </si>
  <si>
    <t>EOL.CV.RN.030417-4</t>
  </si>
  <si>
    <t>EOL.CV.BA.032567-8</t>
  </si>
  <si>
    <t>EOL.CV.BA.032568-6</t>
  </si>
  <si>
    <t>EOL.CV.BA.032569-4</t>
  </si>
  <si>
    <t>EOL.CV.BA.032578-3</t>
  </si>
  <si>
    <t>EOL.CV.BA.032579-1</t>
  </si>
  <si>
    <t>EOL.CV.BA.032580-5</t>
  </si>
  <si>
    <t>EOL.CV.BA.032584-8</t>
  </si>
  <si>
    <t>EOL.CV.PE.031365-3</t>
  </si>
  <si>
    <t>EOL.CV.PE.031363-7</t>
  </si>
  <si>
    <t>EOL.CV.PE.031354-8</t>
  </si>
  <si>
    <t>EOL.CV.PE.031370-0</t>
  </si>
  <si>
    <t>EOL.CV.PE.031346-7</t>
  </si>
  <si>
    <t>EOL.CV.PE.031353-0</t>
  </si>
  <si>
    <t>EOL.CV.PE.031422-6</t>
  </si>
  <si>
    <t>EOL.CV.PI.031361-0</t>
  </si>
  <si>
    <t>EOL.CV.PI.031367-0</t>
  </si>
  <si>
    <r>
      <t xml:space="preserve">2 Participação econômica da Auren nas </t>
    </r>
    <r>
      <rPr>
        <i/>
        <sz val="7"/>
        <color theme="1" tint="0.249977111117893"/>
        <rFont val="Calibri Light"/>
        <family val="2"/>
        <scheme val="major"/>
      </rPr>
      <t xml:space="preserve">holdings </t>
    </r>
    <r>
      <rPr>
        <sz val="7"/>
        <color theme="1" tint="0.249977111117893"/>
        <rFont val="Calibri Light"/>
        <family val="2"/>
        <scheme val="major"/>
      </rPr>
      <t>da CBA Energia, Pollarix e Pinheiro Machado</t>
    </r>
  </si>
  <si>
    <r>
      <t xml:space="preserve">3 Participação das </t>
    </r>
    <r>
      <rPr>
        <i/>
        <sz val="7"/>
        <color theme="1" tint="0.249977111117893"/>
        <rFont val="Calibri Light"/>
        <family val="2"/>
        <scheme val="major"/>
      </rPr>
      <t>holdings</t>
    </r>
    <r>
      <rPr>
        <sz val="7"/>
        <color theme="1" tint="0.249977111117893"/>
        <rFont val="Calibri Light"/>
        <family val="2"/>
        <scheme val="major"/>
      </rPr>
      <t xml:space="preserve"> CBA Energia, Pollarix e Pinheiro Machado nos ativos</t>
    </r>
  </si>
  <si>
    <r>
      <t xml:space="preserve">4 Participação econômica indireta da Auren nos ativos. No nível da </t>
    </r>
    <r>
      <rPr>
        <i/>
        <sz val="7"/>
        <color theme="1" tint="0.249977111117893"/>
        <rFont val="Calibri Light"/>
        <family val="2"/>
        <scheme val="major"/>
      </rPr>
      <t>holding</t>
    </r>
    <r>
      <rPr>
        <sz val="7"/>
        <color theme="1" tint="0.249977111117893"/>
        <rFont val="Calibri Light"/>
        <family val="2"/>
        <scheme val="major"/>
      </rPr>
      <t>, a Auren possui uma participação de dividendos diferenciada (CBA Energia +10%; Pollarix +25%; Pinheiro Machado +50%)</t>
    </r>
  </si>
  <si>
    <t>nov/42 e jan/42</t>
  </si>
  <si>
    <r>
      <t>Balanço Consolidado Auren</t>
    </r>
    <r>
      <rPr>
        <b/>
        <vertAlign val="superscript"/>
        <sz val="9"/>
        <color rgb="FF8C0F53"/>
        <rFont val="Verdana"/>
        <family val="2"/>
      </rPr>
      <t>3</t>
    </r>
  </si>
  <si>
    <t>3T25</t>
  </si>
  <si>
    <t>Ticker</t>
  </si>
  <si>
    <t>3ª Emissão de Debêntures</t>
  </si>
  <si>
    <t>AURP13</t>
  </si>
  <si>
    <t>AURP12</t>
  </si>
  <si>
    <t>TCII11</t>
  </si>
  <si>
    <t>AEAB11</t>
  </si>
  <si>
    <t>POTE11</t>
  </si>
  <si>
    <t>POTE12</t>
  </si>
  <si>
    <t>VELH12</t>
  </si>
  <si>
    <t>VELH22</t>
  </si>
  <si>
    <t>STRZ11</t>
  </si>
  <si>
    <t>STRZ21</t>
  </si>
  <si>
    <t>VNTT11</t>
  </si>
  <si>
    <t>TOME12</t>
  </si>
  <si>
    <t>TIET18</t>
  </si>
  <si>
    <t>TIET19</t>
  </si>
  <si>
    <t>TIET29</t>
  </si>
  <si>
    <t>TIET39</t>
  </si>
  <si>
    <t>AESOA1</t>
  </si>
  <si>
    <t>AURE12</t>
  </si>
  <si>
    <t>AURE13</t>
  </si>
  <si>
    <t>14ª Debênture</t>
  </si>
  <si>
    <t>CESPA2</t>
  </si>
  <si>
    <t>CESPA3</t>
  </si>
  <si>
    <t>CESPA4</t>
  </si>
  <si>
    <t>12º LEN – Alto Sertão II</t>
  </si>
  <si>
    <t>Aliança Energia</t>
  </si>
  <si>
    <t>Contratos Futuros de Energia</t>
  </si>
  <si>
    <t xml:space="preserve">Obrigações socioambientais e de desmobilização de ativos </t>
  </si>
  <si>
    <t>Custos com Captação
(R$ milhões)</t>
  </si>
  <si>
    <t>Total
(R$ milhões)</t>
  </si>
  <si>
    <r>
      <t>Principal</t>
    </r>
    <r>
      <rPr>
        <b/>
        <vertAlign val="superscript"/>
        <sz val="9"/>
        <color theme="0"/>
        <rFont val="Verdana"/>
        <family val="2"/>
      </rPr>
      <t>1</t>
    </r>
    <r>
      <rPr>
        <b/>
        <sz val="9"/>
        <color theme="0"/>
        <rFont val="Verdana"/>
        <family val="2"/>
      </rPr>
      <t xml:space="preserve">
(R$ milhões)</t>
    </r>
  </si>
  <si>
    <r>
      <t>Encargos</t>
    </r>
    <r>
      <rPr>
        <b/>
        <vertAlign val="superscript"/>
        <sz val="9"/>
        <color theme="0"/>
        <rFont val="Verdana"/>
        <family val="2"/>
      </rPr>
      <t>2</t>
    </r>
    <r>
      <rPr>
        <b/>
        <sz val="9"/>
        <color theme="0"/>
        <rFont val="Verdana"/>
        <family val="2"/>
      </rPr>
      <t xml:space="preserve">
(R$ milhões)</t>
    </r>
  </si>
  <si>
    <t xml:space="preserve"> (2) Considera os encargos da Nota Explicativa 13 de Empréstimos, financiamentos e debêntures, incluindo os efeitos das operações de derivativos no montante de R$ 34,5 milhões. </t>
  </si>
  <si>
    <t xml:space="preserve">Nota: (1) Considera os encargos da Nota Explicativa 13 de Empréstimos, financiamentos e debêntures, incluindo os efeitos das operações de derivativos no montante de R$ 48,2 milhões. </t>
  </si>
  <si>
    <t>Dividendos a receber</t>
  </si>
  <si>
    <t>Endividamento (R$ milhares)</t>
  </si>
  <si>
    <t>DRE Gerencial Participações (Tri a Tri)</t>
  </si>
  <si>
    <t>DRE Gerencial Participações (Dados Históricos)</t>
  </si>
  <si>
    <r>
      <t xml:space="preserve">Capacidade Instalada Auren no Ativo </t>
    </r>
    <r>
      <rPr>
        <sz val="9"/>
        <color rgb="FF626262"/>
        <rFont val="Verdana"/>
        <family val="2"/>
      </rPr>
      <t>(MW)²</t>
    </r>
  </si>
  <si>
    <r>
      <t>EBITDA Ajustado</t>
    </r>
    <r>
      <rPr>
        <b/>
        <vertAlign val="superscript"/>
        <sz val="9"/>
        <color rgb="FF8C0F53"/>
        <rFont val="Verdana"/>
        <family val="2"/>
      </rPr>
      <t>1</t>
    </r>
  </si>
  <si>
    <r>
      <t>Lucro Líquido</t>
    </r>
    <r>
      <rPr>
        <b/>
        <vertAlign val="superscript"/>
        <sz val="9"/>
        <color rgb="FF8C0F53"/>
        <rFont val="Verdana"/>
        <family val="2"/>
      </rPr>
      <t>2</t>
    </r>
  </si>
  <si>
    <t>4T25</t>
  </si>
  <si>
    <t>5° LEE - Auren Operações</t>
  </si>
  <si>
    <t>Água Vermelha VII</t>
  </si>
  <si>
    <t>Ventos de São Ricardo 01</t>
  </si>
  <si>
    <t>Ventos de São Ricardo 02</t>
  </si>
  <si>
    <t>6 Considera participação de 50% na Tucano Holding III, joint venture entre o complexo eólico Tucano e Unipar Carbocloro S.A. na qual a Auren possui participação de 50%.</t>
  </si>
  <si>
    <t>GF Bruta</t>
  </si>
  <si>
    <r>
      <t>Tucano - considera 50% da Tucano Holding III</t>
    </r>
    <r>
      <rPr>
        <b/>
        <vertAlign val="superscript"/>
        <sz val="9"/>
        <color theme="1" tint="0.34998626667073579"/>
        <rFont val="Verdana"/>
        <family val="2"/>
      </rPr>
      <t>1</t>
    </r>
  </si>
  <si>
    <t>(-) Perdas</t>
  </si>
  <si>
    <t>GF Líquida</t>
  </si>
  <si>
    <t>Nota: (1) A Garantia Física das Eólicas considera 50% da Tucano Holding III</t>
  </si>
  <si>
    <t>Consolidado Eolico</t>
  </si>
  <si>
    <t>Consolidado Solar</t>
  </si>
  <si>
    <r>
      <t>GF Bruta</t>
    </r>
    <r>
      <rPr>
        <b/>
        <vertAlign val="superscript"/>
        <sz val="9"/>
        <color theme="1" tint="0.34998626667073579"/>
        <rFont val="Verdana"/>
        <family val="2"/>
      </rPr>
      <t>1</t>
    </r>
  </si>
  <si>
    <t>Geração Hídrica</t>
  </si>
  <si>
    <t>Geração Eólica</t>
  </si>
  <si>
    <t>Geração Solar</t>
  </si>
  <si>
    <t>1T26</t>
  </si>
  <si>
    <t>Outras Informações Operacionais</t>
  </si>
  <si>
    <t>Geração e Disponibilidade Verificada dos Ativos Hidrelétricos Próprios</t>
  </si>
  <si>
    <t>Complexos</t>
  </si>
  <si>
    <t>Eólicos</t>
  </si>
  <si>
    <t>Geração + Energia Ressarcível</t>
  </si>
  <si>
    <t>Desvio em Relação à Certificação</t>
  </si>
  <si>
    <t>(%)</t>
  </si>
  <si>
    <t>PI</t>
  </si>
  <si>
    <t>PE</t>
  </si>
  <si>
    <t>RN</t>
  </si>
  <si>
    <t>CE</t>
  </si>
  <si>
    <t>BA</t>
  </si>
  <si>
    <t>RS</t>
  </si>
  <si>
    <t>Produção dos Complexos Eólicos e Performance da Produção em Relação à Certificação</t>
  </si>
  <si>
    <t>Cap. Instalada</t>
  </si>
  <si>
    <t>(MW)</t>
  </si>
  <si>
    <t>% da Garantia</t>
  </si>
  <si>
    <t>Disp. Verificada</t>
  </si>
  <si>
    <t>Índice Ref. ANEEL</t>
  </si>
  <si>
    <t xml:space="preserve">Var. </t>
  </si>
  <si>
    <t>SP</t>
  </si>
  <si>
    <t>UHE Porto Primavera</t>
  </si>
  <si>
    <t>UHE Água Vermelha</t>
  </si>
  <si>
    <t>UHE Nova Avanhandava</t>
  </si>
  <si>
    <t>UHE Promissão</t>
  </si>
  <si>
    <t>UHE Bariri</t>
  </si>
  <si>
    <t>UHE Barra Bonita</t>
  </si>
  <si>
    <t>UHE Ibitinga</t>
  </si>
  <si>
    <t>UHE Euclides da Cunha</t>
  </si>
  <si>
    <t>UHE Caconde</t>
  </si>
  <si>
    <t>UHE Limoeiro</t>
  </si>
  <si>
    <t>PCHs</t>
  </si>
  <si>
    <t>Disponibilidade dos Complexos Eólicos</t>
  </si>
  <si>
    <t>Portfólio Eólico</t>
  </si>
  <si>
    <t>Portfólio Hídrico</t>
  </si>
  <si>
    <t>Ativos</t>
  </si>
  <si>
    <t>(p.p.)</t>
  </si>
  <si>
    <t xml:space="preserve">Ventos do Araripe III </t>
  </si>
  <si>
    <t xml:space="preserve">Ventos do Piauí I </t>
  </si>
  <si>
    <t>Disponibilidade Média</t>
  </si>
  <si>
    <t>Tabela de Produção dos Complexos Solares e Performance com Relação à Certificação</t>
  </si>
  <si>
    <t>Solares</t>
  </si>
  <si>
    <t>Sol do Jaíba</t>
  </si>
  <si>
    <t>Sol do Piauí I</t>
  </si>
  <si>
    <t>Disponibilidade dos Complexos Solares</t>
  </si>
  <si>
    <t>Complexos Solares</t>
  </si>
  <si>
    <t>Disponibilidade</t>
  </si>
  <si>
    <t>Água Vermelha VII²</t>
  </si>
  <si>
    <r>
      <t xml:space="preserve">Geração </t>
    </r>
    <r>
      <rPr>
        <sz val="8"/>
        <color rgb="FF626262"/>
        <rFont val="Verdana"/>
        <family val="2"/>
      </rPr>
      <t>(MW médios)</t>
    </r>
  </si>
  <si>
    <r>
      <t xml:space="preserve">Cap. Instalada </t>
    </r>
    <r>
      <rPr>
        <sz val="8"/>
        <color rgb="FF626262"/>
        <rFont val="Verdana"/>
        <family val="2"/>
      </rPr>
      <t>(MW)</t>
    </r>
  </si>
  <si>
    <r>
      <t>(%)</t>
    </r>
    <r>
      <rPr>
        <b/>
        <sz val="8"/>
        <color rgb="FF626262"/>
        <rFont val="Verdana"/>
        <family val="2"/>
      </rPr>
      <t xml:space="preserve"> </t>
    </r>
  </si>
  <si>
    <t>Portfólio Solar</t>
  </si>
  <si>
    <t>Variação da Dívida Líquida</t>
  </si>
  <si>
    <t>Instrumentos Financeiros Derivativos e Arrendamentos – Posição Inicial (4T)</t>
  </si>
  <si>
    <t xml:space="preserve">  Caixa + Fundo de Liquidez + Aplicações Financeiras – Posição Inicial (4T)</t>
  </si>
  <si>
    <t>Dívida Líquida – Posição Inicial (4T) (A)</t>
  </si>
  <si>
    <t xml:space="preserve">  Provisão de Ressarcimento</t>
  </si>
  <si>
    <t xml:space="preserve">  Pagamento de Ressarcimento</t>
  </si>
  <si>
    <t xml:space="preserve">  Capital de Giro</t>
  </si>
  <si>
    <t xml:space="preserve">  Impostos (IR/CSLL) Pago</t>
  </si>
  <si>
    <t xml:space="preserve">  Capex Sustaining</t>
  </si>
  <si>
    <t xml:space="preserve">  Rendimento sobre Caixa + Fundo de Liquidez + Aplicações Financeiras</t>
  </si>
  <si>
    <t xml:space="preserve">  Juros Pagos de Dívidas e Derivativos</t>
  </si>
  <si>
    <t xml:space="preserve">  Provisão de Dividendos das Participações</t>
  </si>
  <si>
    <t xml:space="preserve">  Recebimento de Dividendos das Participações</t>
  </si>
  <si>
    <t xml:space="preserve">  Pagamento de Dividendos para Acionistas Minoritários</t>
  </si>
  <si>
    <t xml:space="preserve">  Outros</t>
  </si>
  <si>
    <t>Movimentação das Disponibilidades (B)</t>
  </si>
  <si>
    <t xml:space="preserve">  Juros Capitalizados de Dívidas e Derivativos</t>
  </si>
  <si>
    <t xml:space="preserve">  Amortização de Custo de Emissão e Mais-valia da Dívida</t>
  </si>
  <si>
    <t xml:space="preserve">  Provisão de Arrendamento</t>
  </si>
  <si>
    <t>Movimentação sem Efeito Caixa (C)</t>
  </si>
  <si>
    <t>Movimentação da Dívida Líquida sem Expansão (D) = (C) – (B)</t>
  </si>
  <si>
    <t xml:space="preserve">  Capex de Expansão (E)</t>
  </si>
  <si>
    <t>Movimentação da Dívida Líquida com Expansão (F) = (D) – (E)</t>
  </si>
  <si>
    <t>Dívida Líquida – Posição Final (1T) (G) = (A) + (F)</t>
  </si>
  <si>
    <t xml:space="preserve">  Instrumentos Financeiros Derivativos e Arrendamentos – Posição Final (1T)</t>
  </si>
  <si>
    <t xml:space="preserve">  Caixa + Fundo de Liquidez + Aplicações Financeiras – Posição Final (1T)</t>
  </si>
  <si>
    <t>Dívida Bruta – Posição Final (1T)</t>
  </si>
  <si>
    <t>Var. (R$ mm)</t>
  </si>
  <si>
    <t>Var. (%)</t>
  </si>
  <si>
    <t>1T25
Proforma</t>
  </si>
  <si>
    <t>2T25
Proforma</t>
  </si>
  <si>
    <t>3T25
Proforma</t>
  </si>
  <si>
    <t>4T25
Proforma</t>
  </si>
  <si>
    <t>2025
Proforma</t>
  </si>
  <si>
    <t>1 Os valores consideram: (a) Garantia Física dos ativos próprios líquida do fator de ajuste MRE (GSF) apenas para o período realizado até 31 de março de 2026 - para os demais períodos, o GSF é igual a 1; (b) não inclui os recursos da UHE Paraibuna; (c) 3% de perdas nos ativos conectados à rede básica; (d) exposição do período realizado até 31 de março de 2026 integralmente liquidada ao PLD; e (e) Garantia Física sujeita ao GSF de 1.782 até 2028, com proteção para 230 MW da UHE Porto Primavera - em contrapartida, a Companhia paga, mensalmente, um prêmio de R$ 17,32/MWh. Data base: 01 de janeiro de 2026. 
2 Considera 50% da Garantia Física de Tucano Holding III, joint-venture entre Auren Participações e Unipar Carbocloro S.A. Este efeito também influencia as linhas de preço médio de compra para revenda e venda dos períodos.
3 Considera a entrada em operação do complexo de Cajuína 3 a partir de janeiro de 2027, agregando 63 MW médios de projeção de GF.
4 O saldo de vendas do segmento hidrelétrico no ACL tem parte da venda de energia incentivada devido a Auren Operações ser classificada no segmento hidrelétrico, mas também firmar contratos de ativos eólicos. 
5 O preço equivalente do contrato de autoprodução por arrendamento está líquido de PIS, COFINS e ISS.
6 Os valores considerados são líquidos de PIS e COFINS. Incluem a totalidade do ACR e ACL no preço médio de venda e apenas ACL no preço médio de compra para energia convencional e incentivada. Data base: 01 de abril de 2026. Dólar considerado: R$ 5,22/USD. Os contratos de energia da Companhia são corrigidos majoritariamente pelo Índice Nacional de Preços ao Consumidor Amplo (IPCA).</t>
  </si>
  <si>
    <r>
      <t>Garantia Física Eólica</t>
    </r>
    <r>
      <rPr>
        <vertAlign val="superscript"/>
        <sz val="9"/>
        <color rgb="FF626262"/>
        <rFont val="Verdana"/>
        <family val="2"/>
      </rPr>
      <t>2,3</t>
    </r>
  </si>
  <si>
    <r>
      <t>Hidrelétrica</t>
    </r>
    <r>
      <rPr>
        <vertAlign val="superscript"/>
        <sz val="9"/>
        <color rgb="FF626262"/>
        <rFont val="Verdana"/>
        <family val="2"/>
      </rPr>
      <t>4</t>
    </r>
  </si>
  <si>
    <r>
      <t>Preço Médio de Venda</t>
    </r>
    <r>
      <rPr>
        <b/>
        <vertAlign val="superscript"/>
        <sz val="9"/>
        <color rgb="FF8C0F53"/>
        <rFont val="Verdana"/>
        <family val="2"/>
      </rPr>
      <t>4</t>
    </r>
  </si>
  <si>
    <r>
      <t>Solar</t>
    </r>
    <r>
      <rPr>
        <vertAlign val="superscript"/>
        <sz val="9"/>
        <color rgb="FF626262"/>
        <rFont val="Verdana"/>
        <family val="2"/>
      </rPr>
      <t>5</t>
    </r>
  </si>
  <si>
    <r>
      <t>Preço Médio de Compra</t>
    </r>
    <r>
      <rPr>
        <b/>
        <vertAlign val="superscript"/>
        <sz val="9"/>
        <color rgb="FF8C0F53"/>
        <rFont val="Verdana"/>
        <family val="2"/>
      </rPr>
      <t>6</t>
    </r>
  </si>
  <si>
    <t>1  Considera os contratos formalizados no ACR e ACL.
2  A margem contratual é calculada pela diferença entre a receita e a despesa dos contratos formalizados divido pelo montante de venda. Não considera a valoração da exposição. Data base: 01 de abril de 2026. Dólar considerado: R$ 5,22/USD (BRL/USD).
3  Balanço Energético Consolidado considera ambos os segmentos (Geração e Comercialização).</t>
  </si>
  <si>
    <t>(1) Data-base dos preços: 01 de abril de 2026.</t>
  </si>
  <si>
    <t xml:space="preserve">  Notas: (i) A garantia física dos ativos líquida do fator de ajuste MRE (GSF) realizado; (ii) As garantias físicas estão líquidas de perdas internas e da rede básica de 3%; (iii) A garantia física está sujeita ao risco hidrológico (GSF); (iv) Consideram os recursos (garantia física e contratos de compra) e requisitos (vendas) equivalente à participação econômica da Auren nos ativos onde a Auren detém participação minoritária (Pollarix, CBA Energia Participações e Pinheiro Machado).</t>
  </si>
  <si>
    <t>Margem Líquida</t>
  </si>
  <si>
    <t>1  EBITDA Ajustado desconsidera efeitos de marcação a mercado.
2  O Lucro Líquido apresentado pode ser identificado na Nota Explicativa 11 das Demonstrações Financeiras de Auren Energia, ao somar o resultado de equivalência patrimonial das coligadas Pollarix, CBA Energia Participações e Pinheiro Machado Participações.</t>
  </si>
  <si>
    <t>Spread</t>
  </si>
  <si>
    <r>
      <rPr>
        <b/>
        <sz val="8"/>
        <color rgb="FF626262"/>
        <rFont val="Verdana"/>
        <family val="2"/>
      </rPr>
      <t>(-) Ganhos com Modulação</t>
    </r>
    <r>
      <rPr>
        <sz val="8"/>
        <color rgb="FF626262"/>
        <rFont val="Verdana"/>
        <family val="2"/>
      </rPr>
      <t xml:space="preserve"> (R$ milhões)</t>
    </r>
  </si>
  <si>
    <r>
      <t xml:space="preserve">Impacto do </t>
    </r>
    <r>
      <rPr>
        <b/>
        <i/>
        <sz val="11"/>
        <color theme="1"/>
        <rFont val="Calibri"/>
        <family val="2"/>
        <scheme val="minor"/>
      </rPr>
      <t>Curtailment</t>
    </r>
    <r>
      <rPr>
        <b/>
        <sz val="11"/>
        <color theme="1"/>
        <rFont val="Calibri"/>
        <family val="2"/>
        <scheme val="minor"/>
      </rPr>
      <t xml:space="preserve"> e Ganhos de Modulação</t>
    </r>
  </si>
  <si>
    <t>Dívida Bruta – Posição Inicial (4T)</t>
  </si>
  <si>
    <t>(1) Curtailment SIN (%) = (Curtailment Energético + Curtailment Confiabilidade) / Geração Potencial. A Geração Potencial é igual à geração efetiva de energia + energia não produzida devido a todos os tipos de restrição do ONS.
(2) Curtailment Auren (%) = (Curtailment Energético + Curtailment Confiabilidade + Curtailment Elétrico Não-Ressarcível) / Geração Potencial. A Geração Potencial é igual à geração efetiva de energia + energia não produzida devido a todos os tipos de restrição do ONS.
(3) Geração Efetiva Auren (% do P50) = (Geração Efetiva + Curtailment Elétrico Ressarcível) / P50
(4) Curtailment Auren (R$ milhões) = Curtailment Energético + Curtailment Confiabilidade + Curtailment Elétrico Não-Ressarcível</t>
  </si>
  <si>
    <r>
      <rPr>
        <b/>
        <i/>
        <sz val="8"/>
        <color rgb="FF626262"/>
        <rFont val="Verdana"/>
        <family val="2"/>
      </rPr>
      <t>Curtailment</t>
    </r>
    <r>
      <rPr>
        <b/>
        <sz val="8"/>
        <color rgb="FF626262"/>
        <rFont val="Verdana"/>
        <family val="2"/>
      </rPr>
      <t xml:space="preserve"> SIN</t>
    </r>
    <r>
      <rPr>
        <b/>
        <vertAlign val="superscript"/>
        <sz val="8"/>
        <color rgb="FF626262"/>
        <rFont val="Verdana"/>
        <family val="2"/>
      </rPr>
      <t>1</t>
    </r>
    <r>
      <rPr>
        <sz val="8"/>
        <color rgb="FF626262"/>
        <rFont val="Verdana"/>
        <family val="2"/>
      </rPr>
      <t xml:space="preserve"> (%)</t>
    </r>
  </si>
  <si>
    <r>
      <rPr>
        <b/>
        <i/>
        <sz val="8"/>
        <color rgb="FF626262"/>
        <rFont val="Verdana"/>
        <family val="2"/>
      </rPr>
      <t>Curtailment</t>
    </r>
    <r>
      <rPr>
        <b/>
        <sz val="8"/>
        <color rgb="FF626262"/>
        <rFont val="Verdana"/>
        <family val="2"/>
      </rPr>
      <t xml:space="preserve"> SIN</t>
    </r>
    <r>
      <rPr>
        <b/>
        <vertAlign val="superscript"/>
        <sz val="8"/>
        <color rgb="FF626262"/>
        <rFont val="Verdana"/>
        <family val="2"/>
      </rPr>
      <t>1</t>
    </r>
    <r>
      <rPr>
        <b/>
        <sz val="8"/>
        <color rgb="FF626262"/>
        <rFont val="Verdana"/>
        <family val="2"/>
      </rPr>
      <t xml:space="preserve"> ex-REL</t>
    </r>
    <r>
      <rPr>
        <sz val="8"/>
        <color rgb="FF626262"/>
        <rFont val="Verdana"/>
        <family val="2"/>
      </rPr>
      <t xml:space="preserve"> (%)</t>
    </r>
  </si>
  <si>
    <r>
      <rPr>
        <b/>
        <i/>
        <sz val="8"/>
        <color rgb="FF626262"/>
        <rFont val="Verdana"/>
        <family val="2"/>
      </rPr>
      <t>Curtailment</t>
    </r>
    <r>
      <rPr>
        <b/>
        <sz val="8"/>
        <color rgb="FF626262"/>
        <rFont val="Verdana"/>
        <family val="2"/>
      </rPr>
      <t xml:space="preserve"> Auren</t>
    </r>
    <r>
      <rPr>
        <b/>
        <vertAlign val="superscript"/>
        <sz val="8"/>
        <color rgb="FF626262"/>
        <rFont val="Verdana"/>
        <family val="2"/>
      </rPr>
      <t>2</t>
    </r>
    <r>
      <rPr>
        <sz val="8"/>
        <color rgb="FF626262"/>
        <rFont val="Verdana"/>
        <family val="2"/>
      </rPr>
      <t xml:space="preserve"> (%)</t>
    </r>
  </si>
  <si>
    <r>
      <t>Geração Efetiva Auren</t>
    </r>
    <r>
      <rPr>
        <b/>
        <vertAlign val="superscript"/>
        <sz val="8"/>
        <color rgb="FF626262"/>
        <rFont val="Verdana"/>
        <family val="2"/>
      </rPr>
      <t>3</t>
    </r>
    <r>
      <rPr>
        <b/>
        <sz val="8"/>
        <color rgb="FF626262"/>
        <rFont val="Verdana"/>
        <family val="2"/>
      </rPr>
      <t xml:space="preserve"> </t>
    </r>
    <r>
      <rPr>
        <sz val="8"/>
        <color rgb="FF626262"/>
        <rFont val="Verdana"/>
        <family val="2"/>
      </rPr>
      <t>(% do P50)</t>
    </r>
  </si>
  <si>
    <r>
      <rPr>
        <b/>
        <i/>
        <sz val="8"/>
        <color rgb="FF626262"/>
        <rFont val="Verdana"/>
        <family val="2"/>
      </rPr>
      <t>Curtailment</t>
    </r>
    <r>
      <rPr>
        <b/>
        <sz val="8"/>
        <color rgb="FF626262"/>
        <rFont val="Verdana"/>
        <family val="2"/>
      </rPr>
      <t xml:space="preserve"> Auren por Fonte</t>
    </r>
    <r>
      <rPr>
        <b/>
        <vertAlign val="superscript"/>
        <sz val="8"/>
        <color rgb="FF626262"/>
        <rFont val="Verdana"/>
        <family val="2"/>
      </rPr>
      <t>4</t>
    </r>
    <r>
      <rPr>
        <sz val="8"/>
        <color rgb="FF626262"/>
        <rFont val="Verdana"/>
        <family val="2"/>
      </rPr>
      <t xml:space="preserve"> (R$ milhões)</t>
    </r>
  </si>
  <si>
    <r>
      <rPr>
        <b/>
        <i/>
        <sz val="8"/>
        <color rgb="FF626262"/>
        <rFont val="Verdana"/>
        <family val="2"/>
      </rPr>
      <t>Curtailment</t>
    </r>
    <r>
      <rPr>
        <b/>
        <sz val="8"/>
        <color rgb="FF626262"/>
        <rFont val="Verdana"/>
        <family val="2"/>
      </rPr>
      <t xml:space="preserve"> Auren Consolidado</t>
    </r>
    <r>
      <rPr>
        <b/>
        <vertAlign val="superscript"/>
        <sz val="8"/>
        <color rgb="FF626262"/>
        <rFont val="Verdana"/>
        <family val="2"/>
      </rPr>
      <t>4</t>
    </r>
    <r>
      <rPr>
        <sz val="8"/>
        <color rgb="FF626262"/>
        <rFont val="Verdana"/>
        <family val="2"/>
      </rPr>
      <t xml:space="preserve"> (R$ milhões)</t>
    </r>
  </si>
  <si>
    <r>
      <rPr>
        <b/>
        <sz val="8"/>
        <color rgb="FF626262"/>
        <rFont val="Verdana"/>
        <family val="2"/>
      </rPr>
      <t xml:space="preserve">(=) </t>
    </r>
    <r>
      <rPr>
        <b/>
        <i/>
        <sz val="8"/>
        <color rgb="FF626262"/>
        <rFont val="Verdana"/>
        <family val="2"/>
      </rPr>
      <t>Curtailment</t>
    </r>
    <r>
      <rPr>
        <b/>
        <sz val="8"/>
        <color rgb="FF626262"/>
        <rFont val="Verdana"/>
        <family val="2"/>
      </rPr>
      <t xml:space="preserve"> Líquido de Modulação</t>
    </r>
    <r>
      <rPr>
        <b/>
        <vertAlign val="superscript"/>
        <sz val="8"/>
        <color rgb="FF626262"/>
        <rFont val="Verdana"/>
        <family val="2"/>
      </rPr>
      <t>4</t>
    </r>
    <r>
      <rPr>
        <sz val="8"/>
        <color rgb="FF626262"/>
        <rFont val="Verdana"/>
        <family val="2"/>
      </rPr>
      <t xml:space="preserve"> (R$ milhões)</t>
    </r>
  </si>
  <si>
    <r>
      <t xml:space="preserve">Tabela - </t>
    </r>
    <r>
      <rPr>
        <b/>
        <i/>
        <sz val="10"/>
        <rFont val="Verdana"/>
        <family val="2"/>
      </rPr>
      <t>Curtailment</t>
    </r>
    <r>
      <rPr>
        <b/>
        <sz val="10"/>
        <rFont val="Verdana"/>
        <family val="2"/>
      </rPr>
      <t xml:space="preserve"> e Ganhos de Modulação</t>
    </r>
  </si>
  <si>
    <t>Tabela – Balanço Energético do Portfólio de Geração da Auren</t>
  </si>
  <si>
    <t>Tabela – Balanço Energético do Portfólio de Comercialização da Auren</t>
  </si>
  <si>
    <t>Tabela  – Balanço Energético dos Ativos Hidrelétricos com Participações Minoritárias</t>
  </si>
  <si>
    <t>Tabela  – DRE Gerencial dos Ativos Hidrelétricos com Participações Minoritárias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</si>
</sst>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2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0.0%"/>
    <numFmt numFmtId="166" formatCode="0.0"/>
    <numFmt numFmtId="167" formatCode="_(* #,##0_);_(* \(#,##0\);_(* &quot;-&quot;??_);_(@_)"/>
    <numFmt numFmtId="168" formatCode="#,##0.0"/>
    <numFmt numFmtId="169" formatCode="_-* #,##0_-;\-* #,##0_-;_-* &quot;-&quot;??_-;_-@_-"/>
    <numFmt numFmtId="170" formatCode="dd/mm/yy;@"/>
    <numFmt numFmtId="171" formatCode="0.000000000000"/>
    <numFmt numFmtId="172" formatCode="&quot;R$&quot;#,##0;\-&quot;R$&quot;#,##0"/>
    <numFmt numFmtId="173" formatCode="0.0000"/>
    <numFmt numFmtId="174" formatCode="_([$€]* #,##0.00_);_([$€]* \(#,##0.00\);_([$€]* &quot;-&quot;??_);_(@_)"/>
    <numFmt numFmtId="175" formatCode="0.00%;\(0.00%\)"/>
    <numFmt numFmtId="176" formatCode="#,##0.00;\(#,##0.00\)"/>
    <numFmt numFmtId="177" formatCode="General_)"/>
    <numFmt numFmtId="178" formatCode="#,##0,"/>
    <numFmt numFmtId="179" formatCode="#,##0,,"/>
    <numFmt numFmtId="180" formatCode="_([$€-2]* #,##0.00_);_([$€-2]* \(#,##0.00\);_([$€-2]* &quot;-&quot;??_)"/>
    <numFmt numFmtId="181" formatCode="#,#00"/>
    <numFmt numFmtId="182" formatCode="_-* #,##0\ _P_t_s_-;\-* #,##0\ _P_t_s_-;_-* &quot;-&quot;\ _P_t_s_-;_-@_-"/>
    <numFmt numFmtId="183" formatCode="_-* #,##0.00\ _P_t_s_-;\-* #,##0.00\ _P_t_s_-;_-* &quot;-&quot;??\ _P_t_s_-;_-@_-"/>
    <numFmt numFmtId="184" formatCode="_-* #,##0\ &quot;Pts&quot;_-;\-* #,##0\ &quot;Pts&quot;_-;_-* &quot;-&quot;\ &quot;Pts&quot;_-;_-@_-"/>
    <numFmt numFmtId="185" formatCode="_-* #,##0.00\ &quot;Pts&quot;_-;\-* #,##0.00\ &quot;Pts&quot;_-;_-* &quot;-&quot;??\ &quot;Pts&quot;_-;_-@_-"/>
    <numFmt numFmtId="186" formatCode="#,##0.00_);\(#,##0.00\);&quot; --- &quot;"/>
    <numFmt numFmtId="187" formatCode="%#,#00"/>
    <numFmt numFmtId="188" formatCode="#.##000"/>
    <numFmt numFmtId="189" formatCode="0.00\ %"/>
    <numFmt numFmtId="190" formatCode="#\ ###\ ###\ ##0\ "/>
    <numFmt numFmtId="191" formatCode="#,"/>
    <numFmt numFmtId="192" formatCode="_ [$€-2]\ * #,##0.00_ ;_ [$€-2]\ * \-#,##0.00_ ;_ [$€-2]\ * &quot;-&quot;??_ "/>
    <numFmt numFmtId="193" formatCode="\$#,##0\ ;\(\$#,##0\)"/>
    <numFmt numFmtId="194" formatCode="_(\(*)\ #,##0.00_);_(\(*)\ \(#,##0.00\);_(\(*)\ &quot;-&quot;??_);_(@_)"/>
    <numFmt numFmtId="195" formatCode="&quot;Cr$&quot;#,##0.00_);\(&quot;Cr$&quot;#,##0.00\)"/>
    <numFmt numFmtId="196" formatCode="_(&quot;R$ &quot;* #,##0.00_);_(&quot;R$ &quot;* \(#,##0.00\);_(&quot;R$ &quot;* &quot;-&quot;??_);_(@_)"/>
    <numFmt numFmtId="197" formatCode="0%_);\(0%\)"/>
    <numFmt numFmtId="198" formatCode="0.00_)"/>
    <numFmt numFmtId="199" formatCode="_(* #,##0.0_);_(* \(#,##0.0\);_(* &quot;-&quot;??_);_(@_)"/>
    <numFmt numFmtId="200" formatCode="0.0\x"/>
    <numFmt numFmtId="201" formatCode="[$-416]d\-mmm\-yy;@"/>
    <numFmt numFmtId="202" formatCode="[$-416]mmm\-yy;@"/>
  </numFmts>
  <fonts count="2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9"/>
      <color theme="0"/>
      <name val="Verdana"/>
      <family val="2"/>
    </font>
    <font>
      <b/>
      <sz val="9"/>
      <color theme="1"/>
      <name val="Verdana"/>
      <family val="2"/>
    </font>
    <font>
      <b/>
      <sz val="9"/>
      <color rgb="FF170054"/>
      <name val="Verdana"/>
      <family val="2"/>
    </font>
    <font>
      <sz val="9"/>
      <color rgb="FF170054"/>
      <name val="Verdana"/>
      <family val="2"/>
    </font>
    <font>
      <sz val="9"/>
      <color theme="1"/>
      <name val="Verdana"/>
      <family val="2"/>
    </font>
    <font>
      <i/>
      <sz val="8"/>
      <color theme="1"/>
      <name val="Verdana"/>
      <family val="2"/>
    </font>
    <font>
      <b/>
      <i/>
      <sz val="9"/>
      <color theme="1"/>
      <name val="Verdana"/>
      <family val="2"/>
    </font>
    <font>
      <b/>
      <sz val="16"/>
      <color theme="0"/>
      <name val="Verdana"/>
      <family val="2"/>
    </font>
    <font>
      <b/>
      <sz val="9"/>
      <color theme="1" tint="0.249977111117893"/>
      <name val="Verdana"/>
      <family val="2"/>
    </font>
    <font>
      <sz val="9"/>
      <color theme="1" tint="0.249977111117893"/>
      <name val="Verdana"/>
      <family val="2"/>
    </font>
    <font>
      <sz val="9"/>
      <color rgb="FFC00000"/>
      <name val="Verdana"/>
      <family val="2"/>
    </font>
    <font>
      <b/>
      <i/>
      <sz val="9"/>
      <color theme="0"/>
      <name val="Verdana"/>
      <family val="2"/>
    </font>
    <font>
      <b/>
      <sz val="9"/>
      <color rgb="FFE52397"/>
      <name val="Verdana"/>
      <family val="2"/>
    </font>
    <font>
      <u/>
      <sz val="10"/>
      <color theme="10"/>
      <name val="Arial"/>
      <family val="2"/>
    </font>
    <font>
      <sz val="9"/>
      <color rgb="FF7F7F7F"/>
      <name val="Verdana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color rgb="FF006100"/>
      <name val="Calibri"/>
      <family val="2"/>
    </font>
    <font>
      <sz val="8"/>
      <name val="Arial"/>
      <family val="2"/>
    </font>
    <font>
      <sz val="11"/>
      <color rgb="FF9C6500"/>
      <name val="Calibri"/>
      <family val="2"/>
      <scheme val="minor"/>
    </font>
    <font>
      <b/>
      <sz val="10"/>
      <color indexed="18"/>
      <name val="Arial"/>
      <family val="2"/>
    </font>
    <font>
      <b/>
      <sz val="48"/>
      <color indexed="12"/>
      <name val="Lucida Console"/>
      <family val="3"/>
    </font>
    <font>
      <sz val="10"/>
      <color indexed="18"/>
      <name val="Arial"/>
      <family val="2"/>
    </font>
    <font>
      <sz val="10"/>
      <name val="Palatino"/>
      <family val="1"/>
    </font>
    <font>
      <sz val="12"/>
      <color theme="1"/>
      <name val="Verdana"/>
      <family val="2"/>
    </font>
    <font>
      <sz val="8"/>
      <name val="SwitzerlandLight"/>
    </font>
    <font>
      <sz val="7"/>
      <name val="Times New Roman"/>
      <family val="1"/>
    </font>
    <font>
      <sz val="10"/>
      <name val="Trebuchet MS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1"/>
      <name val="Times New Roman"/>
      <family val="1"/>
    </font>
    <font>
      <i/>
      <sz val="10"/>
      <name val="Arial"/>
      <family val="2"/>
    </font>
    <font>
      <sz val="10"/>
      <name val="MS Sans Serif"/>
      <family val="2"/>
    </font>
    <font>
      <b/>
      <sz val="14"/>
      <name val="Times New Roman"/>
      <family val="1"/>
    </font>
    <font>
      <b/>
      <sz val="1"/>
      <color indexed="8"/>
      <name val="Courier"/>
      <family val="3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0"/>
      <color indexed="62"/>
      <name val="Arial"/>
      <family val="2"/>
    </font>
    <font>
      <sz val="10"/>
      <color indexed="20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2"/>
      <color indexed="8"/>
      <name val="Verdana"/>
      <family val="2"/>
    </font>
    <font>
      <sz val="12"/>
      <color rgb="FF006100"/>
      <name val="Verdana"/>
      <family val="2"/>
    </font>
    <font>
      <sz val="12"/>
      <color rgb="FF9C0006"/>
      <name val="Verdana"/>
      <family val="2"/>
    </font>
    <font>
      <b/>
      <sz val="12"/>
      <color theme="0"/>
      <name val="Verdana"/>
      <family val="2"/>
    </font>
    <font>
      <sz val="12"/>
      <color rgb="FFFF0000"/>
      <name val="Verdana"/>
      <family val="2"/>
    </font>
    <font>
      <b/>
      <sz val="12"/>
      <color theme="1"/>
      <name val="Verdana"/>
      <family val="2"/>
    </font>
    <font>
      <sz val="12"/>
      <color theme="0"/>
      <name val="Verdana"/>
      <family val="2"/>
    </font>
    <font>
      <sz val="12"/>
      <color indexed="8"/>
      <name val="Arial"/>
      <family val="2"/>
    </font>
    <font>
      <b/>
      <sz val="12"/>
      <color indexed="52"/>
      <name val="Arial"/>
      <family val="2"/>
    </font>
    <font>
      <sz val="12"/>
      <color indexed="52"/>
      <name val="Arial"/>
      <family val="2"/>
    </font>
    <font>
      <sz val="12"/>
      <color indexed="60"/>
      <name val="Arial"/>
      <family val="2"/>
    </font>
    <font>
      <sz val="7"/>
      <name val="SwitzerlandLight"/>
    </font>
    <font>
      <u/>
      <sz val="10"/>
      <color indexed="36"/>
      <name val="Arial"/>
      <family val="2"/>
    </font>
    <font>
      <b/>
      <sz val="18"/>
      <color indexed="62"/>
      <name val="Cambria"/>
      <family val="2"/>
    </font>
    <font>
      <sz val="12"/>
      <color indexed="10"/>
      <name val="Verdana"/>
      <family val="2"/>
    </font>
    <font>
      <b/>
      <sz val="12"/>
      <color indexed="10"/>
      <name val="Verdana"/>
      <family val="2"/>
    </font>
    <font>
      <sz val="12"/>
      <color indexed="19"/>
      <name val="Verdana"/>
      <family val="2"/>
    </font>
    <font>
      <b/>
      <sz val="15"/>
      <color indexed="62"/>
      <name val="Verdana"/>
      <family val="2"/>
    </font>
    <font>
      <b/>
      <sz val="13"/>
      <color indexed="62"/>
      <name val="Verdana"/>
      <family val="2"/>
    </font>
    <font>
      <b/>
      <sz val="11"/>
      <color indexed="62"/>
      <name val="Verdana"/>
      <family val="2"/>
    </font>
    <font>
      <sz val="12"/>
      <color indexed="62"/>
      <name val="Verdana"/>
      <family val="2"/>
    </font>
    <font>
      <sz val="12"/>
      <color indexed="62"/>
      <name val="Arial"/>
      <family val="2"/>
    </font>
    <font>
      <b/>
      <sz val="12"/>
      <color indexed="63"/>
      <name val="Verdana"/>
      <family val="2"/>
    </font>
    <font>
      <b/>
      <sz val="12"/>
      <color indexed="63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2"/>
      <color indexed="9"/>
      <name val="Verdana"/>
      <family val="2"/>
    </font>
    <font>
      <sz val="12"/>
      <color indexed="9"/>
      <name val="Arial"/>
      <family val="2"/>
    </font>
    <font>
      <sz val="12"/>
      <color indexed="20"/>
      <name val="Verdana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52"/>
      <name val="Verdana"/>
      <family val="2"/>
    </font>
    <font>
      <b/>
      <sz val="9"/>
      <name val="Times New Roman"/>
      <family val="1"/>
    </font>
    <font>
      <b/>
      <sz val="12"/>
      <color indexed="9"/>
      <name val="Verdana"/>
      <family val="2"/>
    </font>
    <font>
      <b/>
      <sz val="12"/>
      <color indexed="9"/>
      <name val="Arial"/>
      <family val="2"/>
    </font>
    <font>
      <sz val="12"/>
      <name val="Arial"/>
      <family val="2"/>
    </font>
    <font>
      <i/>
      <sz val="12"/>
      <color indexed="23"/>
      <name val="Arial"/>
      <family val="2"/>
    </font>
    <font>
      <sz val="12"/>
      <color indexed="17"/>
      <name val="Verdana"/>
      <family val="2"/>
    </font>
    <font>
      <sz val="12"/>
      <color indexed="17"/>
      <name val="Arial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Verdana"/>
      <family val="2"/>
    </font>
    <font>
      <sz val="12"/>
      <color indexed="19"/>
      <name val="Arial"/>
      <family val="2"/>
    </font>
    <font>
      <b/>
      <sz val="12"/>
      <color indexed="8"/>
      <name val="Arial"/>
      <family val="2"/>
    </font>
    <font>
      <b/>
      <sz val="12"/>
      <color indexed="8"/>
      <name val="Verdana"/>
      <family val="2"/>
    </font>
    <font>
      <b/>
      <sz val="18"/>
      <color indexed="49"/>
      <name val="Cambria"/>
      <family val="2"/>
    </font>
    <font>
      <sz val="10"/>
      <name val="Helv"/>
    </font>
    <font>
      <sz val="12"/>
      <color indexed="10"/>
      <name val="Arial"/>
      <family val="2"/>
    </font>
    <font>
      <sz val="1"/>
      <color indexed="18"/>
      <name val="Courier"/>
      <family val="3"/>
    </font>
    <font>
      <sz val="10"/>
      <color theme="1"/>
      <name val="Tahoma"/>
      <family val="2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1"/>
      <color theme="1"/>
      <name val="Segoe UI"/>
      <family val="2"/>
    </font>
    <font>
      <sz val="9"/>
      <color theme="0"/>
      <name val="Verdana"/>
      <family val="2"/>
    </font>
    <font>
      <sz val="11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vertAlign val="superscript"/>
      <sz val="9"/>
      <color theme="0"/>
      <name val="Verdana"/>
      <family val="2"/>
    </font>
    <font>
      <sz val="10"/>
      <color theme="1" tint="0.249977111117893"/>
      <name val="Verdana"/>
      <family val="2"/>
    </font>
    <font>
      <vertAlign val="superscript"/>
      <sz val="9"/>
      <color rgb="FF170054"/>
      <name val="Verdana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i/>
      <sz val="16"/>
      <name val="Helv"/>
    </font>
    <font>
      <sz val="10"/>
      <name val="Geneva"/>
      <family val="2"/>
    </font>
    <font>
      <sz val="11"/>
      <color indexed="8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0"/>
      <color theme="1"/>
      <name val="Calibri"/>
      <family val="2"/>
    </font>
    <font>
      <b/>
      <sz val="9"/>
      <color rgb="FF303130"/>
      <name val="Verdana"/>
      <family val="2"/>
    </font>
    <font>
      <sz val="9"/>
      <color rgb="FF303130"/>
      <name val="Verdana"/>
      <family val="2"/>
    </font>
    <font>
      <sz val="9"/>
      <color theme="2" tint="-9.9978637043366805E-2"/>
      <name val="Verdana"/>
      <family val="2"/>
    </font>
    <font>
      <sz val="8"/>
      <color theme="1" tint="0.249977111117893"/>
      <name val="Verdana"/>
      <family val="2"/>
    </font>
    <font>
      <b/>
      <sz val="10"/>
      <color rgb="FF333333"/>
      <name val="Verdana"/>
      <family val="2"/>
    </font>
    <font>
      <sz val="9"/>
      <color rgb="FF333333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sz val="8"/>
      <color theme="1"/>
      <name val="Verdana"/>
      <family val="2"/>
    </font>
    <font>
      <sz val="7"/>
      <color rgb="FF303130"/>
      <name val="Verdana"/>
      <family val="2"/>
    </font>
    <font>
      <sz val="7"/>
      <color rgb="FF929292"/>
      <name val="Verdana"/>
      <family val="2"/>
    </font>
    <font>
      <vertAlign val="superscript"/>
      <sz val="7"/>
      <color rgb="FF929292"/>
      <name val="Verdana"/>
      <family val="2"/>
    </font>
    <font>
      <u/>
      <sz val="11"/>
      <color theme="10"/>
      <name val="Calibri"/>
      <family val="2"/>
      <scheme val="minor"/>
    </font>
    <font>
      <b/>
      <sz val="9"/>
      <color rgb="FF626262"/>
      <name val="Verdana"/>
      <family val="2"/>
    </font>
    <font>
      <b/>
      <sz val="9"/>
      <color rgb="FF8C0F53"/>
      <name val="Verdana"/>
      <family val="2"/>
    </font>
    <font>
      <sz val="9"/>
      <color rgb="FF626262"/>
      <name val="Verdana"/>
      <family val="2"/>
    </font>
    <font>
      <sz val="7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8C0F53"/>
      <name val="Verdana"/>
      <family val="2"/>
    </font>
    <font>
      <b/>
      <vertAlign val="superscript"/>
      <sz val="9"/>
      <color rgb="FF8C0F53"/>
      <name val="Verdana"/>
      <family val="2"/>
    </font>
    <font>
      <sz val="9"/>
      <color theme="1" tint="0.499984740745262"/>
      <name val="Verdana"/>
      <family val="2"/>
    </font>
    <font>
      <b/>
      <sz val="9"/>
      <color theme="1" tint="0.499984740745262"/>
      <name val="Verdana"/>
      <family val="2"/>
    </font>
    <font>
      <b/>
      <sz val="8"/>
      <color rgb="FF626262"/>
      <name val="Verdana"/>
      <family val="2"/>
    </font>
    <font>
      <b/>
      <sz val="9"/>
      <color rgb="FFFF0000"/>
      <name val="Verdana"/>
      <family val="2"/>
    </font>
    <font>
      <sz val="9"/>
      <color theme="1"/>
      <name val="Verdana"/>
      <family val="2"/>
    </font>
    <font>
      <vertAlign val="superscript"/>
      <sz val="9"/>
      <color rgb="FF626262"/>
      <name val="Verdana"/>
      <family val="2"/>
    </font>
    <font>
      <b/>
      <i/>
      <sz val="9"/>
      <color rgb="FF8C0F53"/>
      <name val="Verdana"/>
      <family val="2"/>
    </font>
    <font>
      <sz val="7"/>
      <color theme="1" tint="0.249977111117893"/>
      <name val="Calibri Light"/>
      <family val="2"/>
      <scheme val="major"/>
    </font>
    <font>
      <sz val="7"/>
      <color theme="1"/>
      <name val="Calibri Light"/>
      <family val="2"/>
      <scheme val="major"/>
    </font>
    <font>
      <i/>
      <sz val="7"/>
      <color theme="1" tint="0.249977111117893"/>
      <name val="Calibri Light"/>
      <family val="2"/>
      <scheme val="major"/>
    </font>
    <font>
      <i/>
      <sz val="7"/>
      <color theme="1"/>
      <name val="Calibri Light"/>
      <family val="2"/>
      <scheme val="major"/>
    </font>
    <font>
      <i/>
      <sz val="9"/>
      <color theme="1"/>
      <name val="Verdana"/>
      <family val="2"/>
    </font>
    <font>
      <b/>
      <i/>
      <sz val="9"/>
      <color rgb="FF626262"/>
      <name val="Verdana"/>
      <family val="2"/>
    </font>
    <font>
      <b/>
      <sz val="10"/>
      <color theme="1" tint="0.34998626667073579"/>
      <name val="Verdana"/>
      <family val="2"/>
    </font>
    <font>
      <sz val="11"/>
      <color theme="1" tint="0.34998626667073579"/>
      <name val="Calibri"/>
      <family val="2"/>
      <scheme val="minor"/>
    </font>
    <font>
      <sz val="10"/>
      <color theme="1" tint="0.34998626667073579"/>
      <name val="Verdana"/>
      <family val="2"/>
    </font>
    <font>
      <b/>
      <vertAlign val="superscript"/>
      <sz val="9"/>
      <color theme="1" tint="0.34998626667073579"/>
      <name val="Verdana"/>
      <family val="2"/>
    </font>
    <font>
      <i/>
      <u/>
      <sz val="10"/>
      <color theme="10"/>
      <name val="Calibri"/>
      <family val="2"/>
      <scheme val="minor"/>
    </font>
    <font>
      <b/>
      <sz val="9"/>
      <color rgb="FF150454"/>
      <name val="Verdana"/>
      <family val="2"/>
    </font>
    <font>
      <b/>
      <sz val="10"/>
      <color theme="0"/>
      <name val="Verdana"/>
      <family val="2"/>
    </font>
    <font>
      <b/>
      <sz val="10"/>
      <color rgb="FF595959"/>
      <name val="Verdana"/>
      <family val="2"/>
    </font>
    <font>
      <sz val="11"/>
      <color rgb="FF595959"/>
      <name val="Calibri"/>
      <family val="2"/>
      <scheme val="minor"/>
    </font>
    <font>
      <b/>
      <sz val="9"/>
      <color rgb="FF002060"/>
      <name val="Verdana"/>
      <family val="2"/>
    </font>
    <font>
      <sz val="12"/>
      <color theme="1"/>
      <name val="Calibri"/>
      <family val="2"/>
      <scheme val="minor"/>
    </font>
    <font>
      <b/>
      <sz val="6"/>
      <color rgb="FF626262"/>
      <name val="Verdana"/>
      <family val="2"/>
    </font>
    <font>
      <sz val="6"/>
      <color rgb="FF626262"/>
      <name val="Verdana"/>
      <family val="2"/>
    </font>
    <font>
      <b/>
      <sz val="6"/>
      <color rgb="FF8C0F53"/>
      <name val="Verdana"/>
      <family val="2"/>
    </font>
    <font>
      <sz val="8"/>
      <color rgb="FF626262"/>
      <name val="Verdana"/>
      <family val="2"/>
    </font>
    <font>
      <u/>
      <sz val="8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8C0F53"/>
      <name val="Verdana"/>
      <family val="2"/>
    </font>
    <font>
      <b/>
      <sz val="8"/>
      <color rgb="FF8A0F53"/>
      <name val="Verdana"/>
      <family val="2"/>
    </font>
    <font>
      <b/>
      <sz val="8"/>
      <color rgb="FF8D0F53"/>
      <name val="Verdana"/>
      <family val="2"/>
    </font>
    <font>
      <b/>
      <i/>
      <sz val="8"/>
      <color rgb="FF626262"/>
      <name val="Verdana"/>
      <family val="2"/>
    </font>
    <font>
      <b/>
      <vertAlign val="superscript"/>
      <sz val="8"/>
      <color rgb="FF626262"/>
      <name val="Verdana"/>
      <family val="2"/>
    </font>
    <font>
      <b/>
      <i/>
      <sz val="11"/>
      <color theme="1"/>
      <name val="Calibri"/>
      <family val="2"/>
      <scheme val="minor"/>
    </font>
    <font>
      <b/>
      <i/>
      <sz val="10"/>
      <name val="Verdana"/>
      <family val="2"/>
    </font>
    <font>
      <sz val="8"/>
      <color theme="1" tint="0.34998626667073579"/>
      <name val="Verdana"/>
      <family val="2"/>
    </font>
    <font>
      <sz val="7"/>
      <color theme="1" tint="0.34998626667073579"/>
      <name val="Verdana"/>
      <family val="2"/>
    </font>
  </fonts>
  <fills count="88">
    <fill>
      <patternFill patternType="none"/>
    </fill>
    <fill>
      <patternFill patternType="gray125"/>
    </fill>
    <fill>
      <patternFill patternType="solid">
        <fgColor rgb="FF170054"/>
        <bgColor indexed="64"/>
      </patternFill>
    </fill>
    <fill>
      <patternFill patternType="solid">
        <fgColor rgb="FF7AFCB3"/>
        <bgColor indexed="64"/>
      </patternFill>
    </fill>
    <fill>
      <patternFill patternType="solid">
        <fgColor rgb="FF8351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4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6"/>
      </patternFill>
    </fill>
    <fill>
      <patternFill patternType="solid">
        <fgColor indexed="18"/>
      </patternFill>
    </fill>
    <fill>
      <patternFill patternType="solid">
        <fgColor indexed="28"/>
      </patternFill>
    </fill>
    <fill>
      <patternFill patternType="solid">
        <fgColor indexed="9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rgb="FFF2F2F2"/>
        <bgColor indexed="64"/>
      </patternFill>
    </fill>
    <fill>
      <patternFill patternType="solid">
        <fgColor rgb="FFCAB7FF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642A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</fills>
  <borders count="13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/>
      <top/>
      <bottom/>
      <diagonal/>
    </border>
    <border>
      <left/>
      <right/>
      <top style="thick">
        <color rgb="FFFFFFFF"/>
      </top>
      <bottom style="medium">
        <color rgb="FF17005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medium">
        <color rgb="FFBFBFBF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medium">
        <color rgb="FF170054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hair">
        <color indexed="64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medium">
        <color rgb="FFE7E7E7"/>
      </right>
      <top/>
      <bottom/>
      <diagonal/>
    </border>
    <border>
      <left style="medium">
        <color rgb="FFE7E7E7"/>
      </left>
      <right style="medium">
        <color rgb="FFE7E7E7"/>
      </right>
      <top/>
      <bottom/>
      <diagonal/>
    </border>
    <border>
      <left style="medium">
        <color rgb="FFE7E7E7"/>
      </left>
      <right/>
      <top/>
      <bottom/>
      <diagonal/>
    </border>
    <border>
      <left/>
      <right/>
      <top/>
      <bottom style="medium">
        <color theme="0" tint="-0.34998626667073579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/>
      <top/>
      <bottom style="medium">
        <color rgb="FF002060"/>
      </bottom>
      <diagonal/>
    </border>
    <border>
      <left/>
      <right style="medium">
        <color rgb="FFE7E7E7"/>
      </right>
      <top/>
      <bottom style="medium">
        <color rgb="FF002060"/>
      </bottom>
      <diagonal/>
    </border>
    <border>
      <left/>
      <right style="medium">
        <color rgb="FFE6E6E6"/>
      </right>
      <top/>
      <bottom style="medium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/>
      <right/>
      <top style="thick">
        <color rgb="FF170054"/>
      </top>
      <bottom style="thin">
        <color rgb="FF170054"/>
      </bottom>
      <diagonal/>
    </border>
    <border>
      <left/>
      <right/>
      <top style="thin">
        <color rgb="FF170054"/>
      </top>
      <bottom style="thin">
        <color rgb="FF170054"/>
      </bottom>
      <diagonal/>
    </border>
    <border>
      <left/>
      <right/>
      <top style="thin">
        <color rgb="FF170054"/>
      </top>
      <bottom style="thick">
        <color rgb="FF170054"/>
      </bottom>
      <diagonal/>
    </border>
    <border>
      <left/>
      <right/>
      <top style="thin">
        <color rgb="FF170054"/>
      </top>
      <bottom/>
      <diagonal/>
    </border>
    <border>
      <left/>
      <right/>
      <top/>
      <bottom style="thin">
        <color rgb="FF170054"/>
      </bottom>
      <diagonal/>
    </border>
    <border>
      <left/>
      <right/>
      <top style="thick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ck">
        <color rgb="FF002060"/>
      </bottom>
      <diagonal/>
    </border>
    <border>
      <left style="medium">
        <color rgb="FFE7E7E7"/>
      </left>
      <right style="medium">
        <color rgb="FFE7E7E7"/>
      </right>
      <top/>
      <bottom style="thick">
        <color rgb="FF002060"/>
      </bottom>
      <diagonal/>
    </border>
    <border>
      <left/>
      <right/>
      <top style="thick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E7E7E7"/>
      </right>
      <top/>
      <bottom style="thick">
        <color rgb="FFE72397"/>
      </bottom>
      <diagonal/>
    </border>
    <border>
      <left/>
      <right style="medium">
        <color rgb="FFE4E4E4"/>
      </right>
      <top/>
      <bottom/>
      <diagonal/>
    </border>
    <border>
      <left style="medium">
        <color rgb="FFE4E4E4"/>
      </left>
      <right/>
      <top/>
      <bottom/>
      <diagonal/>
    </border>
    <border>
      <left/>
      <right style="medium">
        <color rgb="FFE4E4E4"/>
      </right>
      <top/>
      <bottom style="thick">
        <color rgb="FFE72397"/>
      </bottom>
      <diagonal/>
    </border>
    <border>
      <left/>
      <right style="medium">
        <color rgb="FFECECEC"/>
      </right>
      <top/>
      <bottom style="thick">
        <color rgb="FFE72397"/>
      </bottom>
      <diagonal/>
    </border>
    <border>
      <left/>
      <right style="medium">
        <color rgb="FFFFFFFF"/>
      </right>
      <top/>
      <bottom style="thick">
        <color rgb="FFE72397"/>
      </bottom>
      <diagonal/>
    </border>
    <border>
      <left/>
      <right/>
      <top/>
      <bottom style="medium">
        <color rgb="FFF5D0E3"/>
      </bottom>
      <diagonal/>
    </border>
    <border>
      <left/>
      <right/>
      <top/>
      <bottom style="medium">
        <color rgb="FFF6D3E5"/>
      </bottom>
      <diagonal/>
    </border>
    <border>
      <left/>
      <right/>
      <top/>
      <bottom style="thick">
        <color rgb="FFE72397"/>
      </bottom>
      <diagonal/>
    </border>
    <border>
      <left/>
      <right/>
      <top style="thick">
        <color rgb="FFE72397"/>
      </top>
      <bottom/>
      <diagonal/>
    </border>
    <border>
      <left/>
      <right/>
      <top style="medium">
        <color rgb="FFF5D0E3"/>
      </top>
      <bottom/>
      <diagonal/>
    </border>
    <border>
      <left/>
      <right/>
      <top style="medium">
        <color rgb="FFF6D3E5"/>
      </top>
      <bottom/>
      <diagonal/>
    </border>
    <border>
      <left/>
      <right/>
      <top style="thick">
        <color rgb="FFE72397"/>
      </top>
      <bottom style="medium">
        <color rgb="FFF5D0E3"/>
      </bottom>
      <diagonal/>
    </border>
    <border>
      <left/>
      <right/>
      <top style="medium">
        <color rgb="FFF6D3E5"/>
      </top>
      <bottom style="thick">
        <color rgb="FFE72397"/>
      </bottom>
      <diagonal/>
    </border>
    <border>
      <left style="medium">
        <color rgb="FFE7E7E7"/>
      </left>
      <right style="medium">
        <color rgb="FFE7E7E7"/>
      </right>
      <top/>
      <bottom style="thick">
        <color rgb="FFE72397"/>
      </bottom>
      <diagonal/>
    </border>
    <border>
      <left style="medium">
        <color rgb="FFE7E7E7"/>
      </left>
      <right/>
      <top/>
      <bottom style="thick">
        <color rgb="FFE72397"/>
      </bottom>
      <diagonal/>
    </border>
    <border>
      <left/>
      <right/>
      <top style="medium">
        <color rgb="FFF5D0E3"/>
      </top>
      <bottom style="medium">
        <color rgb="FFF5D0E3"/>
      </bottom>
      <diagonal/>
    </border>
    <border>
      <left/>
      <right/>
      <top style="medium">
        <color rgb="FFF5D0E3"/>
      </top>
      <bottom style="thick">
        <color rgb="FFE72397"/>
      </bottom>
      <diagonal/>
    </border>
    <border>
      <left/>
      <right style="medium">
        <color rgb="FFE7E7E7"/>
      </right>
      <top style="medium">
        <color rgb="FFFFFFFF"/>
      </top>
      <bottom/>
      <diagonal/>
    </border>
    <border>
      <left/>
      <right style="medium">
        <color rgb="FFFFFFFF"/>
      </right>
      <top/>
      <bottom/>
      <diagonal/>
    </border>
    <border>
      <left/>
      <right/>
      <top/>
      <bottom style="medium">
        <color rgb="FFE72397"/>
      </bottom>
      <diagonal/>
    </border>
    <border>
      <left style="medium">
        <color rgb="FFE7E7E7"/>
      </left>
      <right style="medium">
        <color rgb="FFE7E7E7"/>
      </right>
      <top style="medium">
        <color rgb="FFFFFFFF"/>
      </top>
      <bottom/>
      <diagonal/>
    </border>
    <border>
      <left/>
      <right/>
      <top style="medium">
        <color rgb="FFF6D3E5"/>
      </top>
      <bottom style="medium">
        <color rgb="FFF6D3E5"/>
      </bottom>
      <diagonal/>
    </border>
    <border>
      <left style="medium">
        <color rgb="FFFFFFFF"/>
      </left>
      <right/>
      <top/>
      <bottom/>
      <diagonal/>
    </border>
    <border>
      <left/>
      <right/>
      <top style="thick">
        <color rgb="FFE72397"/>
      </top>
      <bottom style="medium">
        <color rgb="FFF6D3E5"/>
      </bottom>
      <diagonal/>
    </border>
    <border>
      <left/>
      <right/>
      <top style="medium">
        <color rgb="FFF6D3E5"/>
      </top>
      <bottom style="thick">
        <color rgb="FFE52397"/>
      </bottom>
      <diagonal/>
    </border>
    <border>
      <left style="medium">
        <color rgb="FFEAEAEA"/>
      </left>
      <right/>
      <top style="medium">
        <color rgb="FFF6D3E5"/>
      </top>
      <bottom style="medium">
        <color rgb="FFF6D3E5"/>
      </bottom>
      <diagonal/>
    </border>
    <border>
      <left/>
      <right style="medium">
        <color rgb="FFEAEAEA"/>
      </right>
      <top style="medium">
        <color rgb="FFF6D3E5"/>
      </top>
      <bottom style="medium">
        <color rgb="FFF6D3E5"/>
      </bottom>
      <diagonal/>
    </border>
    <border>
      <left style="medium">
        <color rgb="FFEAEAEA"/>
      </left>
      <right style="thin">
        <color rgb="FFEAEAEA"/>
      </right>
      <top style="thick">
        <color rgb="FFE72397"/>
      </top>
      <bottom style="medium">
        <color rgb="FFF6D3E5"/>
      </bottom>
      <diagonal/>
    </border>
    <border>
      <left style="thin">
        <color rgb="FFEAEAEA"/>
      </left>
      <right style="medium">
        <color rgb="FFEAEAEA"/>
      </right>
      <top style="medium">
        <color rgb="FFF6D3E5"/>
      </top>
      <bottom style="medium">
        <color rgb="FFF6D3E5"/>
      </bottom>
      <diagonal/>
    </border>
    <border>
      <left style="medium">
        <color rgb="FFEAEAEA"/>
      </left>
      <right style="thin">
        <color rgb="FFEAEAEA"/>
      </right>
      <top style="medium">
        <color rgb="FFF6D3E5"/>
      </top>
      <bottom style="medium">
        <color rgb="FFF6D3E5"/>
      </bottom>
      <diagonal/>
    </border>
    <border>
      <left style="thin">
        <color rgb="FFEAEAEA"/>
      </left>
      <right style="medium">
        <color rgb="FFE7E7E7"/>
      </right>
      <top/>
      <bottom style="thick">
        <color rgb="FFE72397"/>
      </bottom>
      <diagonal/>
    </border>
  </borders>
  <cellStyleXfs count="9339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3" fillId="0" borderId="0"/>
    <xf numFmtId="0" fontId="1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4" fillId="11" borderId="0" applyNumberFormat="0" applyBorder="0" applyAlignment="0" applyProtection="0"/>
    <xf numFmtId="0" fontId="25" fillId="13" borderId="20" applyNumberFormat="0" applyAlignment="0" applyProtection="0"/>
    <xf numFmtId="0" fontId="26" fillId="13" borderId="19" applyNumberFormat="0" applyAlignment="0" applyProtection="0"/>
    <xf numFmtId="0" fontId="27" fillId="0" borderId="0" applyNumberFormat="0" applyFill="0" applyBorder="0" applyAlignment="0" applyProtection="0"/>
    <xf numFmtId="0" fontId="28" fillId="0" borderId="22" applyNumberFormat="0" applyFill="0" applyAlignment="0" applyProtection="0"/>
    <xf numFmtId="0" fontId="29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9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9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9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9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9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30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2" fillId="10" borderId="0" applyNumberFormat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0" fontId="34" fillId="12" borderId="0" applyNumberFormat="0" applyBorder="0" applyAlignment="0" applyProtection="0"/>
    <xf numFmtId="0" fontId="30" fillId="0" borderId="0"/>
    <xf numFmtId="0" fontId="29" fillId="19" borderId="0" applyNumberFormat="0" applyBorder="0" applyAlignment="0" applyProtection="0"/>
    <xf numFmtId="0" fontId="29" fillId="23" borderId="0" applyNumberFormat="0" applyBorder="0" applyAlignment="0" applyProtection="0"/>
    <xf numFmtId="0" fontId="29" fillId="27" borderId="0" applyNumberFormat="0" applyBorder="0" applyAlignment="0" applyProtection="0"/>
    <xf numFmtId="0" fontId="29" fillId="31" borderId="0" applyNumberFormat="0" applyBorder="0" applyAlignment="0" applyProtection="0"/>
    <xf numFmtId="0" fontId="29" fillId="35" borderId="0" applyNumberFormat="0" applyBorder="0" applyAlignment="0" applyProtection="0"/>
    <xf numFmtId="0" fontId="29" fillId="39" borderId="0" applyNumberFormat="0" applyBorder="0" applyAlignment="0" applyProtection="0"/>
    <xf numFmtId="0" fontId="1" fillId="0" borderId="0"/>
    <xf numFmtId="0" fontId="1" fillId="15" borderId="21" applyNumberFormat="0" applyFont="0" applyAlignment="0" applyProtection="0"/>
    <xf numFmtId="0" fontId="1" fillId="0" borderId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173" fontId="3" fillId="40" borderId="0" applyBorder="0" applyAlignment="0">
      <protection locked="0"/>
    </xf>
    <xf numFmtId="14" fontId="35" fillId="41" borderId="25" applyBorder="0" applyAlignment="0">
      <alignment horizontal="center" vertical="center"/>
    </xf>
    <xf numFmtId="0" fontId="35" fillId="42" borderId="25" applyNumberFormat="0" applyBorder="0" applyAlignment="0">
      <alignment horizontal="center" vertical="center"/>
    </xf>
    <xf numFmtId="43" fontId="3" fillId="43" borderId="0" applyNumberFormat="0" applyFont="0" applyBorder="0" applyAlignment="0" applyProtection="0"/>
    <xf numFmtId="174" fontId="3" fillId="0" borderId="0" applyFont="0" applyFill="0" applyBorder="0" applyAlignment="0" applyProtection="0"/>
    <xf numFmtId="0" fontId="37" fillId="45" borderId="26" applyNumberFormat="0" applyFont="0" applyBorder="0" applyAlignment="0"/>
    <xf numFmtId="0" fontId="3" fillId="0" borderId="0"/>
    <xf numFmtId="175" fontId="38" fillId="0" borderId="0"/>
    <xf numFmtId="176" fontId="38" fillId="0" borderId="0"/>
    <xf numFmtId="0" fontId="1" fillId="15" borderId="21" applyNumberFormat="0" applyFont="0" applyAlignment="0" applyProtection="0"/>
    <xf numFmtId="10" fontId="3" fillId="40" borderId="0" applyNumberFormat="0" applyFont="0" applyBorder="0" applyAlignment="0"/>
    <xf numFmtId="0" fontId="3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6" fillId="40" borderId="0" applyNumberFormat="0" applyFont="0" applyBorder="0" applyAlignment="0" applyProtection="0">
      <alignment horizontal="centerContinuous"/>
    </xf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" fillId="0" borderId="0"/>
    <xf numFmtId="0" fontId="3" fillId="40" borderId="27" applyNumberFormat="0" applyFon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6" fillId="44" borderId="0" applyNumberFormat="0" applyFont="0" applyBorder="0" applyAlignment="0" applyProtection="0">
      <alignment horizontal="centerContinuous"/>
    </xf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14" fontId="35" fillId="47" borderId="29" applyNumberFormat="0" applyFont="0" applyBorder="0" applyAlignment="0" applyProtection="0">
      <alignment horizontal="center" vertical="center"/>
    </xf>
    <xf numFmtId="0" fontId="31" fillId="46" borderId="28" applyNumberFormat="0" applyFont="0" applyBorder="0" applyAlignment="0" applyProtection="0"/>
    <xf numFmtId="0" fontId="3" fillId="40" borderId="27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31" fillId="0" borderId="0" applyNumberFormat="0" applyFill="0" applyBorder="0" applyAlignment="0" applyProtection="0"/>
    <xf numFmtId="177" fontId="40" fillId="0" borderId="0">
      <alignment vertical="top"/>
    </xf>
    <xf numFmtId="0" fontId="31" fillId="0" borderId="0" applyNumberFormat="0" applyFill="0" applyBorder="0" applyProtection="0">
      <alignment horizontal="right"/>
    </xf>
    <xf numFmtId="177" fontId="41" fillId="0" borderId="0">
      <alignment horizontal="right"/>
    </xf>
    <xf numFmtId="177" fontId="41" fillId="0" borderId="0">
      <alignment horizontal="left"/>
    </xf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0" borderId="0">
      <protection locked="0"/>
    </xf>
    <xf numFmtId="178" fontId="44" fillId="0" borderId="0"/>
    <xf numFmtId="179" fontId="44" fillId="0" borderId="0"/>
    <xf numFmtId="180" fontId="3" fillId="0" borderId="0" applyFont="0" applyFill="0" applyBorder="0" applyAlignment="0" applyProtection="0"/>
    <xf numFmtId="181" fontId="43" fillId="0" borderId="0">
      <protection locked="0"/>
    </xf>
    <xf numFmtId="182" fontId="3" fillId="0" borderId="0" applyFont="0" applyFill="0" applyBorder="0" applyAlignment="0" applyProtection="0"/>
    <xf numFmtId="4" fontId="45" fillId="0" borderId="0" applyFont="0" applyFill="0" applyBorder="0" applyAlignment="0" applyProtection="0"/>
    <xf numFmtId="183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3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6" fontId="46" fillId="0" borderId="0" applyFont="0" applyFill="0" applyBorder="0" applyAlignment="0" applyProtection="0"/>
    <xf numFmtId="0" fontId="3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187" fontId="43" fillId="0" borderId="0">
      <protection locked="0"/>
    </xf>
    <xf numFmtId="188" fontId="43" fillId="0" borderId="0">
      <protection locked="0"/>
    </xf>
    <xf numFmtId="189" fontId="45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90" fontId="41" fillId="0" borderId="0"/>
    <xf numFmtId="38" fontId="47" fillId="0" borderId="0" applyFont="0" applyFill="0" applyBorder="0" applyAlignment="0" applyProtection="0"/>
    <xf numFmtId="177" fontId="48" fillId="0" borderId="24"/>
    <xf numFmtId="191" fontId="49" fillId="0" borderId="0">
      <protection locked="0"/>
    </xf>
    <xf numFmtId="191" fontId="49" fillId="0" borderId="0">
      <protection locked="0"/>
    </xf>
    <xf numFmtId="0" fontId="3" fillId="0" borderId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51" borderId="0" applyNumberFormat="0" applyBorder="0" applyAlignment="0" applyProtection="0"/>
    <xf numFmtId="0" fontId="50" fillId="52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50" fillId="57" borderId="0" applyNumberFormat="0" applyBorder="0" applyAlignment="0" applyProtection="0"/>
    <xf numFmtId="0" fontId="50" fillId="52" borderId="0" applyNumberFormat="0" applyBorder="0" applyAlignment="0" applyProtection="0"/>
    <xf numFmtId="0" fontId="50" fillId="55" borderId="0" applyNumberFormat="0" applyBorder="0" applyAlignment="0" applyProtection="0"/>
    <xf numFmtId="0" fontId="50" fillId="58" borderId="0" applyNumberFormat="0" applyBorder="0" applyAlignment="0" applyProtection="0"/>
    <xf numFmtId="0" fontId="51" fillId="59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60" borderId="0" applyNumberFormat="0" applyBorder="0" applyAlignment="0" applyProtection="0"/>
    <xf numFmtId="0" fontId="51" fillId="61" borderId="0" applyNumberFormat="0" applyBorder="0" applyAlignment="0" applyProtection="0"/>
    <xf numFmtId="0" fontId="51" fillId="62" borderId="0" applyNumberFormat="0" applyBorder="0" applyAlignment="0" applyProtection="0"/>
    <xf numFmtId="0" fontId="52" fillId="0" borderId="30"/>
    <xf numFmtId="0" fontId="53" fillId="51" borderId="0" applyNumberFormat="0" applyBorder="0" applyAlignment="0" applyProtection="0"/>
    <xf numFmtId="0" fontId="54" fillId="63" borderId="31" applyNumberFormat="0" applyAlignment="0" applyProtection="0"/>
    <xf numFmtId="0" fontId="55" fillId="64" borderId="32" applyNumberFormat="0" applyAlignment="0" applyProtection="0"/>
    <xf numFmtId="0" fontId="56" fillId="0" borderId="33" applyNumberFormat="0" applyFill="0" applyAlignment="0" applyProtection="0"/>
    <xf numFmtId="1" fontId="57" fillId="48" borderId="23">
      <alignment horizontal="right" vertical="center"/>
    </xf>
    <xf numFmtId="0" fontId="57" fillId="45" borderId="23">
      <alignment horizontal="center" vertical="center"/>
    </xf>
    <xf numFmtId="1" fontId="57" fillId="48" borderId="23">
      <alignment horizontal="right" vertical="center"/>
    </xf>
    <xf numFmtId="0" fontId="3" fillId="48" borderId="0"/>
    <xf numFmtId="0" fontId="58" fillId="48" borderId="23"/>
    <xf numFmtId="0" fontId="59" fillId="65" borderId="23">
      <alignment horizontal="left" vertical="center"/>
    </xf>
    <xf numFmtId="0" fontId="59" fillId="65" borderId="23">
      <alignment horizontal="left" vertical="center"/>
    </xf>
    <xf numFmtId="0" fontId="60" fillId="48" borderId="23">
      <alignment horizontal="left" vertical="center"/>
    </xf>
    <xf numFmtId="0" fontId="61" fillId="48" borderId="34"/>
    <xf numFmtId="0" fontId="51" fillId="66" borderId="0" applyNumberFormat="0" applyBorder="0" applyAlignment="0" applyProtection="0"/>
    <xf numFmtId="0" fontId="51" fillId="67" borderId="0" applyNumberFormat="0" applyBorder="0" applyAlignment="0" applyProtection="0"/>
    <xf numFmtId="0" fontId="51" fillId="68" borderId="0" applyNumberFormat="0" applyBorder="0" applyAlignment="0" applyProtection="0"/>
    <xf numFmtId="0" fontId="51" fillId="60" borderId="0" applyNumberFormat="0" applyBorder="0" applyAlignment="0" applyProtection="0"/>
    <xf numFmtId="0" fontId="51" fillId="61" borderId="0" applyNumberFormat="0" applyBorder="0" applyAlignment="0" applyProtection="0"/>
    <xf numFmtId="0" fontId="51" fillId="69" borderId="0" applyNumberFormat="0" applyBorder="0" applyAlignment="0" applyProtection="0"/>
    <xf numFmtId="0" fontId="62" fillId="54" borderId="31" applyNumberFormat="0" applyAlignment="0" applyProtection="0"/>
    <xf numFmtId="0" fontId="63" fillId="50" borderId="0" applyNumberFormat="0" applyBorder="0" applyAlignment="0" applyProtection="0"/>
    <xf numFmtId="0" fontId="64" fillId="70" borderId="0" applyNumberFormat="0" applyBorder="0" applyAlignment="0" applyProtection="0"/>
    <xf numFmtId="0" fontId="3" fillId="71" borderId="35" applyNumberFormat="0" applyFont="0" applyAlignment="0" applyProtection="0"/>
    <xf numFmtId="9" fontId="3" fillId="0" borderId="0" applyFont="0" applyFill="0" applyBorder="0" applyAlignment="0" applyProtection="0"/>
    <xf numFmtId="0" fontId="65" fillId="63" borderId="36" applyNumberFormat="0" applyAlignment="0" applyProtection="0"/>
    <xf numFmtId="43" fontId="3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37" applyNumberFormat="0" applyFill="0" applyAlignment="0" applyProtection="0"/>
    <xf numFmtId="0" fontId="70" fillId="0" borderId="38" applyNumberFormat="0" applyFill="0" applyAlignment="0" applyProtection="0"/>
    <xf numFmtId="0" fontId="71" fillId="0" borderId="39" applyNumberFormat="0" applyFill="0" applyAlignment="0" applyProtection="0"/>
    <xf numFmtId="0" fontId="71" fillId="0" borderId="0" applyNumberFormat="0" applyFill="0" applyBorder="0" applyAlignment="0" applyProtection="0"/>
    <xf numFmtId="177" fontId="48" fillId="0" borderId="24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2" fontId="3" fillId="0" borderId="0" applyFont="0" applyFill="0" applyBorder="0" applyProtection="0">
      <alignment horizontal="right"/>
    </xf>
    <xf numFmtId="0" fontId="3" fillId="0" borderId="0"/>
    <xf numFmtId="2" fontId="3" fillId="0" borderId="0" applyFont="0" applyFill="0" applyBorder="0" applyProtection="0">
      <alignment horizontal="right"/>
    </xf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92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92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2" fontId="3" fillId="0" borderId="0" applyFont="0" applyFill="0" applyBorder="0" applyProtection="0">
      <alignment horizontal="right"/>
    </xf>
    <xf numFmtId="2" fontId="3" fillId="0" borderId="0" applyFont="0" applyFill="0" applyBorder="0" applyProtection="0">
      <alignment horizontal="right"/>
    </xf>
    <xf numFmtId="2" fontId="3" fillId="0" borderId="0" applyFont="0" applyFill="0" applyBorder="0" applyProtection="0">
      <alignment horizontal="right"/>
    </xf>
    <xf numFmtId="2" fontId="3" fillId="0" borderId="0" applyFont="0" applyFill="0" applyBorder="0" applyProtection="0">
      <alignment horizontal="right"/>
    </xf>
    <xf numFmtId="2" fontId="3" fillId="0" borderId="0" applyFont="0" applyFill="0" applyBorder="0" applyProtection="0">
      <alignment horizontal="right"/>
    </xf>
    <xf numFmtId="2" fontId="3" fillId="0" borderId="0" applyFont="0" applyFill="0" applyBorder="0" applyProtection="0">
      <alignment horizontal="right"/>
    </xf>
    <xf numFmtId="0" fontId="3" fillId="0" borderId="0"/>
    <xf numFmtId="0" fontId="3" fillId="48" borderId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0" fontId="3" fillId="71" borderId="35" applyNumberFormat="0" applyFont="0" applyAlignment="0" applyProtection="0"/>
    <xf numFmtId="2" fontId="3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3" fillId="48" borderId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0" fontId="3" fillId="71" borderId="35" applyNumberFormat="0" applyFont="0" applyAlignment="0" applyProtection="0"/>
    <xf numFmtId="9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0" fontId="3" fillId="0" borderId="0"/>
    <xf numFmtId="2" fontId="3" fillId="0" borderId="0" applyFont="0" applyFill="0" applyBorder="0" applyProtection="0">
      <alignment horizontal="right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0" fontId="3" fillId="0" borderId="0"/>
    <xf numFmtId="9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0" fontId="76" fillId="0" borderId="0" applyNumberFormat="0" applyFill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96" fillId="4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96" fillId="50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96" fillId="5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3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96" fillId="54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6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96" fillId="57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39" fillId="70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96" fillId="52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96" fillId="55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96" fillId="58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97" fillId="59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97" fillId="56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97" fillId="57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78" fillId="50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97" fillId="61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97" fillId="62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97" fillId="66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78" fillId="72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97" fillId="67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78" fillId="69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97" fillId="6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78" fillId="58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97" fillId="60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78" fillId="28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97" fillId="69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78" fillId="67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98" fillId="50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74" fillId="52" borderId="0" applyNumberFormat="0" applyBorder="0" applyAlignment="0" applyProtection="0"/>
    <xf numFmtId="0" fontId="83" fillId="0" borderId="40"/>
    <xf numFmtId="0" fontId="41" fillId="0" borderId="0">
      <alignment horizontal="left"/>
    </xf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0" fillId="6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87" fillId="13" borderId="19" applyNumberFormat="0" applyAlignment="0" applyProtection="0"/>
    <xf numFmtId="0" fontId="75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99" fillId="14" borderId="32" applyNumberFormat="0" applyAlignment="0" applyProtection="0"/>
    <xf numFmtId="0" fontId="3" fillId="48" borderId="0"/>
    <xf numFmtId="0" fontId="3" fillId="48" borderId="0"/>
    <xf numFmtId="0" fontId="3" fillId="48" borderId="0"/>
    <xf numFmtId="0" fontId="3" fillId="48" borderId="0"/>
    <xf numFmtId="0" fontId="3" fillId="48" borderId="0"/>
    <xf numFmtId="0" fontId="3" fillId="48" borderId="0"/>
    <xf numFmtId="43" fontId="42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101" fillId="51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89" fillId="0" borderId="41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90" fillId="0" borderId="42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91" fillId="0" borderId="4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84" fillId="0" borderId="0" applyNumberFormat="0" applyFill="0" applyBorder="0" applyAlignment="0" applyProtection="0">
      <alignment vertical="top"/>
      <protection locked="0"/>
    </xf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3" fillId="54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92" fillId="70" borderId="19" applyNumberFormat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6" fillId="0" borderId="44" applyNumberFormat="0" applyFill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9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72" fillId="71" borderId="21" applyNumberFormat="0" applyFon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55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55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55" borderId="0" applyNumberFormat="0" applyBorder="0" applyAlignment="0" applyProtection="0"/>
    <xf numFmtId="0" fontId="79" fillId="73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56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56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56" borderId="0" applyNumberFormat="0" applyBorder="0" applyAlignment="0" applyProtection="0"/>
    <xf numFmtId="0" fontId="79" fillId="74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9" fillId="71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54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54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75" borderId="0" applyNumberFormat="0" applyBorder="0" applyAlignment="0" applyProtection="0"/>
    <xf numFmtId="0" fontId="72" fillId="54" borderId="0" applyNumberFormat="0" applyBorder="0" applyAlignment="0" applyProtection="0"/>
    <xf numFmtId="0" fontId="79" fillId="75" borderId="0" applyNumberFormat="0" applyBorder="0" applyAlignment="0" applyProtection="0"/>
    <xf numFmtId="0" fontId="72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5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5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5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53" borderId="0" applyNumberFormat="0" applyBorder="0" applyAlignment="0" applyProtection="0"/>
    <xf numFmtId="0" fontId="72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9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9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71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71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71" borderId="0" applyNumberFormat="0" applyBorder="0" applyAlignment="0" applyProtection="0"/>
    <xf numFmtId="0" fontId="79" fillId="54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5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5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53" borderId="0" applyNumberFormat="0" applyBorder="0" applyAlignment="0" applyProtection="0"/>
    <xf numFmtId="0" fontId="79" fillId="73" borderId="0" applyNumberFormat="0" applyBorder="0" applyAlignment="0" applyProtection="0"/>
    <xf numFmtId="0" fontId="72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56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56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56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56" borderId="0" applyNumberFormat="0" applyBorder="0" applyAlignment="0" applyProtection="0"/>
    <xf numFmtId="0" fontId="72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0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0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1" borderId="0" applyNumberFormat="0" applyBorder="0" applyAlignment="0" applyProtection="0"/>
    <xf numFmtId="0" fontId="72" fillId="70" borderId="0" applyNumberFormat="0" applyBorder="0" applyAlignment="0" applyProtection="0"/>
    <xf numFmtId="0" fontId="79" fillId="71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50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50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63" borderId="0" applyNumberFormat="0" applyBorder="0" applyAlignment="0" applyProtection="0"/>
    <xf numFmtId="0" fontId="72" fillId="50" borderId="0" applyNumberFormat="0" applyBorder="0" applyAlignment="0" applyProtection="0"/>
    <xf numFmtId="0" fontId="79" fillId="63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5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5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73" borderId="0" applyNumberFormat="0" applyBorder="0" applyAlignment="0" applyProtection="0"/>
    <xf numFmtId="0" fontId="72" fillId="53" borderId="0" applyNumberFormat="0" applyBorder="0" applyAlignment="0" applyProtection="0"/>
    <xf numFmtId="0" fontId="79" fillId="73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71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71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54" borderId="0" applyNumberFormat="0" applyBorder="0" applyAlignment="0" applyProtection="0"/>
    <xf numFmtId="0" fontId="72" fillId="71" borderId="0" applyNumberFormat="0" applyBorder="0" applyAlignment="0" applyProtection="0"/>
    <xf numFmtId="0" fontId="79" fillId="54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5" fillId="59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4" fillId="53" borderId="0" applyNumberFormat="0" applyBorder="0" applyAlignment="0" applyProtection="0"/>
    <xf numFmtId="0" fontId="105" fillId="53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5" fillId="56" borderId="0" applyNumberFormat="0" applyBorder="0" applyAlignment="0" applyProtection="0"/>
    <xf numFmtId="0" fontId="104" fillId="69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69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69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5" fillId="74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5" fillId="57" borderId="0" applyNumberFormat="0" applyBorder="0" applyAlignment="0" applyProtection="0"/>
    <xf numFmtId="0" fontId="104" fillId="58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4" fillId="58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4" fillId="58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4" fillId="71" borderId="0" applyNumberFormat="0" applyBorder="0" applyAlignment="0" applyProtection="0"/>
    <xf numFmtId="0" fontId="105" fillId="71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4" fillId="50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4" fillId="50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4" fillId="50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4" fillId="63" borderId="0" applyNumberFormat="0" applyBorder="0" applyAlignment="0" applyProtection="0"/>
    <xf numFmtId="0" fontId="105" fillId="63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4" fillId="53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53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53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4" fillId="56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4" fillId="56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4" fillId="56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4" fillId="54" borderId="0" applyNumberFormat="0" applyBorder="0" applyAlignment="0" applyProtection="0"/>
    <xf numFmtId="0" fontId="105" fillId="54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4" fillId="72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72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72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4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5" fillId="67" borderId="0" applyNumberFormat="0" applyBorder="0" applyAlignment="0" applyProtection="0"/>
    <xf numFmtId="0" fontId="104" fillId="69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69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69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5" fillId="74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5" fillId="68" borderId="0" applyNumberFormat="0" applyBorder="0" applyAlignment="0" applyProtection="0"/>
    <xf numFmtId="0" fontId="104" fillId="58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4" fillId="58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4" fillId="58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4" fillId="76" borderId="0" applyNumberFormat="0" applyBorder="0" applyAlignment="0" applyProtection="0"/>
    <xf numFmtId="0" fontId="105" fillId="76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5" fillId="60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4" fillId="77" borderId="0" applyNumberFormat="0" applyBorder="0" applyAlignment="0" applyProtection="0"/>
    <xf numFmtId="0" fontId="105" fillId="77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1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5" fillId="69" borderId="0" applyNumberFormat="0" applyBorder="0" applyAlignment="0" applyProtection="0"/>
    <xf numFmtId="0" fontId="104" fillId="67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4" fillId="67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4" fillId="67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4" fillId="69" borderId="0" applyNumberFormat="0" applyBorder="0" applyAlignment="0" applyProtection="0"/>
    <xf numFmtId="0" fontId="105" fillId="69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6" fillId="52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6" fillId="52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6" fillId="52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6" fillId="50" borderId="0" applyNumberFormat="0" applyBorder="0" applyAlignment="0" applyProtection="0"/>
    <xf numFmtId="0" fontId="107" fillId="50" borderId="0" applyNumberFormat="0" applyBorder="0" applyAlignment="0" applyProtection="0"/>
    <xf numFmtId="0" fontId="83" fillId="0" borderId="40"/>
    <xf numFmtId="0" fontId="41" fillId="0" borderId="0">
      <alignment horizontal="left"/>
    </xf>
    <xf numFmtId="3" fontId="43" fillId="0" borderId="0">
      <protection locked="0"/>
    </xf>
    <xf numFmtId="3" fontId="43" fillId="0" borderId="0">
      <protection locked="0"/>
    </xf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7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87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87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80" fillId="75" borderId="31" applyNumberFormat="0" applyAlignment="0" applyProtection="0"/>
    <xf numFmtId="0" fontId="111" fillId="0" borderId="0">
      <alignment vertical="center"/>
    </xf>
    <xf numFmtId="0" fontId="112" fillId="64" borderId="47" applyNumberFormat="0" applyAlignment="0" applyProtection="0"/>
    <xf numFmtId="0" fontId="113" fillId="64" borderId="32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32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32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32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2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3" fillId="64" borderId="47" applyNumberFormat="0" applyAlignment="0" applyProtection="0"/>
    <xf numFmtId="0" fontId="112" fillId="64" borderId="47" applyNumberFormat="0" applyAlignment="0" applyProtection="0"/>
    <xf numFmtId="0" fontId="112" fillId="64" borderId="47" applyNumberFormat="0" applyAlignment="0" applyProtection="0"/>
    <xf numFmtId="0" fontId="112" fillId="64" borderId="47" applyNumberFormat="0" applyAlignment="0" applyProtection="0"/>
    <xf numFmtId="0" fontId="3" fillId="48" borderId="0"/>
    <xf numFmtId="0" fontId="3" fillId="48" borderId="0"/>
    <xf numFmtId="0" fontId="3" fillId="48" borderId="0"/>
    <xf numFmtId="0" fontId="3" fillId="48" borderId="0"/>
    <xf numFmtId="0" fontId="3" fillId="48" borderId="0"/>
    <xf numFmtId="0" fontId="3" fillId="48" borderId="0"/>
    <xf numFmtId="0" fontId="3" fillId="48" borderId="0"/>
    <xf numFmtId="0" fontId="3" fillId="48" borderId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6" fillId="53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6" fillId="53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6" fillId="53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6" fillId="51" borderId="0" applyNumberFormat="0" applyBorder="0" applyAlignment="0" applyProtection="0"/>
    <xf numFmtId="0" fontId="117" fillId="51" borderId="0" applyNumberFormat="0" applyBorder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69" fillId="0" borderId="37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8" fillId="0" borderId="48" applyNumberFormat="0" applyFill="0" applyAlignment="0" applyProtection="0"/>
    <xf numFmtId="0" fontId="119" fillId="0" borderId="4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70" fillId="0" borderId="38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0" fillId="0" borderId="49" applyNumberFormat="0" applyFill="0" applyAlignment="0" applyProtection="0"/>
    <xf numFmtId="0" fontId="121" fillId="0" borderId="4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71" fillId="0" borderId="39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2" fillId="0" borderId="43" applyNumberFormat="0" applyFill="0" applyAlignment="0" applyProtection="0"/>
    <xf numFmtId="0" fontId="123" fillId="0" borderId="4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93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93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93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93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92" fillId="70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92" fillId="70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92" fillId="70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4" fillId="54" borderId="31" applyNumberFormat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81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126" fillId="0" borderId="33" applyNumberFormat="0" applyFill="0" applyAlignment="0" applyProtection="0"/>
    <xf numFmtId="0" fontId="81" fillId="0" borderId="33" applyNumberFormat="0" applyFill="0" applyAlignment="0" applyProtection="0"/>
    <xf numFmtId="193" fontId="3" fillId="0" borderId="0" applyFont="0" applyFill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2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88" fillId="70" borderId="0" applyNumberFormat="0" applyBorder="0" applyAlignment="0" applyProtection="0"/>
    <xf numFmtId="0" fontId="127" fillId="7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72" fillId="0" borderId="0"/>
    <xf numFmtId="0" fontId="72" fillId="0" borderId="0"/>
    <xf numFmtId="0" fontId="3" fillId="0" borderId="0"/>
    <xf numFmtId="0" fontId="3" fillId="0" borderId="0"/>
    <xf numFmtId="0" fontId="7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79" fillId="71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1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1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1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2" fillId="71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1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1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9" fillId="70" borderId="35" applyNumberFormat="0" applyFont="0" applyAlignment="0" applyProtection="0"/>
    <xf numFmtId="0" fontId="95" fillId="63" borderId="36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95" fillId="63" borderId="36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95" fillId="63" borderId="36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95" fillId="63" borderId="36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94" fillId="75" borderId="36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94" fillId="75" borderId="36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94" fillId="75" borderId="36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8" fillId="75" borderId="50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38" fontId="47" fillId="0" borderId="51"/>
    <xf numFmtId="194" fontId="3" fillId="0" borderId="0">
      <protection locked="0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46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46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46" applyNumberFormat="0" applyFill="0" applyAlignment="0" applyProtection="0"/>
    <xf numFmtId="0" fontId="128" fillId="0" borderId="52" applyNumberFormat="0" applyFill="0" applyAlignment="0" applyProtection="0"/>
    <xf numFmtId="188" fontId="43" fillId="0" borderId="0">
      <protection locked="0"/>
    </xf>
    <xf numFmtId="195" fontId="3" fillId="0" borderId="0">
      <protection locked="0"/>
    </xf>
    <xf numFmtId="0" fontId="131" fillId="0" borderId="0"/>
    <xf numFmtId="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42" fillId="0" borderId="0"/>
    <xf numFmtId="0" fontId="54" fillId="63" borderId="31" applyNumberFormat="0" applyAlignment="0" applyProtection="0"/>
    <xf numFmtId="1" fontId="57" fillId="48" borderId="23">
      <alignment horizontal="right" vertical="center"/>
    </xf>
    <xf numFmtId="0" fontId="57" fillId="45" borderId="23">
      <alignment horizontal="center" vertical="center"/>
    </xf>
    <xf numFmtId="1" fontId="57" fillId="48" borderId="23">
      <alignment horizontal="right" vertical="center"/>
    </xf>
    <xf numFmtId="0" fontId="58" fillId="48" borderId="23"/>
    <xf numFmtId="0" fontId="59" fillId="65" borderId="23">
      <alignment horizontal="left" vertical="center"/>
    </xf>
    <xf numFmtId="0" fontId="59" fillId="65" borderId="23">
      <alignment horizontal="left" vertical="center"/>
    </xf>
    <xf numFmtId="0" fontId="60" fillId="48" borderId="23">
      <alignment horizontal="left" vertical="center"/>
    </xf>
    <xf numFmtId="0" fontId="62" fillId="54" borderId="31" applyNumberFormat="0" applyAlignment="0" applyProtection="0"/>
    <xf numFmtId="0" fontId="3" fillId="71" borderId="35" applyNumberFormat="0" applyFont="0" applyAlignment="0" applyProtection="0"/>
    <xf numFmtId="0" fontId="65" fillId="63" borderId="36" applyNumberForma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177" fontId="48" fillId="0" borderId="53"/>
    <xf numFmtId="0" fontId="42" fillId="0" borderId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80" fillId="75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4" fillId="54" borderId="31" applyNumberForma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9" fillId="70" borderId="35" applyNumberFormat="0" applyFon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8" fillId="75" borderId="50" applyNumberFormat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9" fillId="0" borderId="52" applyNumberFormat="0" applyFill="0" applyAlignment="0" applyProtection="0"/>
    <xf numFmtId="0" fontId="128" fillId="0" borderId="52" applyNumberFormat="0" applyFill="0" applyAlignment="0" applyProtection="0"/>
    <xf numFmtId="0" fontId="3" fillId="0" borderId="0"/>
    <xf numFmtId="0" fontId="3" fillId="0" borderId="0"/>
    <xf numFmtId="0" fontId="3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2" fillId="0" borderId="0"/>
    <xf numFmtId="177" fontId="48" fillId="0" borderId="53"/>
    <xf numFmtId="0" fontId="68" fillId="0" borderId="0" applyNumberFormat="0" applyFill="0" applyBorder="0" applyAlignment="0" applyProtection="0"/>
    <xf numFmtId="0" fontId="128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43" fontId="42" fillId="0" borderId="0" applyFont="0" applyFill="0" applyBorder="0" applyAlignment="0" applyProtection="0"/>
    <xf numFmtId="0" fontId="3" fillId="71" borderId="35" applyNumberFormat="0" applyFont="0" applyAlignment="0" applyProtection="0"/>
    <xf numFmtId="0" fontId="68" fillId="0" borderId="0" applyNumberFormat="0" applyFill="0" applyBorder="0" applyAlignment="0" applyProtection="0"/>
    <xf numFmtId="0" fontId="62" fillId="54" borderId="31" applyNumberFormat="0" applyAlignment="0" applyProtection="0"/>
    <xf numFmtId="0" fontId="58" fillId="48" borderId="23"/>
    <xf numFmtId="1" fontId="57" fillId="48" borderId="23">
      <alignment horizontal="right" vertical="center"/>
    </xf>
    <xf numFmtId="0" fontId="57" fillId="45" borderId="23">
      <alignment horizontal="center" vertical="center"/>
    </xf>
    <xf numFmtId="1" fontId="57" fillId="48" borderId="23">
      <alignment horizontal="right" vertical="center"/>
    </xf>
    <xf numFmtId="177" fontId="48" fillId="0" borderId="53"/>
    <xf numFmtId="0" fontId="42" fillId="0" borderId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79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3" fillId="71" borderId="35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60" fillId="48" borderId="23">
      <alignment horizontal="left" vertical="center"/>
    </xf>
    <xf numFmtId="0" fontId="59" fillId="65" borderId="23">
      <alignment horizontal="left" vertical="center"/>
    </xf>
    <xf numFmtId="0" fontId="59" fillId="65" borderId="23">
      <alignment horizontal="left" vertical="center"/>
    </xf>
    <xf numFmtId="0" fontId="54" fillId="63" borderId="31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191" fontId="133" fillId="0" borderId="0">
      <protection locked="0"/>
    </xf>
    <xf numFmtId="0" fontId="3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96" fontId="1" fillId="0" borderId="0" applyFont="0" applyFill="0" applyBorder="0" applyAlignment="0" applyProtection="0"/>
    <xf numFmtId="0" fontId="136" fillId="0" borderId="0"/>
    <xf numFmtId="43" fontId="136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33" fillId="0" borderId="0"/>
    <xf numFmtId="0" fontId="34" fillId="12" borderId="0" applyNumberFormat="0" applyBorder="0" applyAlignment="0" applyProtection="0"/>
    <xf numFmtId="0" fontId="3" fillId="0" borderId="0"/>
    <xf numFmtId="0" fontId="29" fillId="19" borderId="0" applyNumberFormat="0" applyBorder="0" applyAlignment="0" applyProtection="0"/>
    <xf numFmtId="0" fontId="29" fillId="23" borderId="0" applyNumberFormat="0" applyBorder="0" applyAlignment="0" applyProtection="0"/>
    <xf numFmtId="0" fontId="29" fillId="27" borderId="0" applyNumberFormat="0" applyBorder="0" applyAlignment="0" applyProtection="0"/>
    <xf numFmtId="0" fontId="29" fillId="31" borderId="0" applyNumberFormat="0" applyBorder="0" applyAlignment="0" applyProtection="0"/>
    <xf numFmtId="0" fontId="29" fillId="35" borderId="0" applyNumberFormat="0" applyBorder="0" applyAlignment="0" applyProtection="0"/>
    <xf numFmtId="0" fontId="29" fillId="39" borderId="0" applyNumberFormat="0" applyBorder="0" applyAlignment="0" applyProtection="0"/>
    <xf numFmtId="0" fontId="1" fillId="0" borderId="0"/>
    <xf numFmtId="0" fontId="1" fillId="0" borderId="0"/>
    <xf numFmtId="43" fontId="3" fillId="43" borderId="0" applyNumberFormat="0" applyFont="0" applyBorder="0" applyAlignment="0" applyProtection="0"/>
    <xf numFmtId="0" fontId="1" fillId="15" borderId="21" applyNumberFormat="0" applyFont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8" fillId="0" borderId="53"/>
    <xf numFmtId="0" fontId="54" fillId="63" borderId="31" applyNumberFormat="0" applyAlignment="0" applyProtection="0"/>
    <xf numFmtId="0" fontId="62" fillId="54" borderId="31" applyNumberFormat="0" applyAlignment="0" applyProtection="0"/>
    <xf numFmtId="0" fontId="3" fillId="71" borderId="35" applyNumberFormat="0" applyFont="0" applyAlignment="0" applyProtection="0"/>
    <xf numFmtId="0" fontId="65" fillId="63" borderId="3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" fillId="71" borderId="35" applyNumberFormat="0" applyFon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80" fillId="75" borderId="31" applyNumberFormat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4" fillId="54" borderId="31" applyNumberFormat="0" applyAlignment="0" applyProtection="0"/>
    <xf numFmtId="4" fontId="3" fillId="0" borderId="0" applyFont="0" applyFill="0" applyBorder="0" applyAlignment="0" applyProtection="0"/>
    <xf numFmtId="0" fontId="54" fillId="63" borderId="31" applyNumberFormat="0" applyAlignment="0" applyProtection="0"/>
    <xf numFmtId="1" fontId="57" fillId="48" borderId="23">
      <alignment horizontal="right" vertical="center"/>
    </xf>
    <xf numFmtId="0" fontId="57" fillId="45" borderId="23">
      <alignment horizontal="center" vertical="center"/>
    </xf>
    <xf numFmtId="1" fontId="57" fillId="48" borderId="23">
      <alignment horizontal="right" vertical="center"/>
    </xf>
    <xf numFmtId="0" fontId="58" fillId="48" borderId="23"/>
    <xf numFmtId="0" fontId="59" fillId="65" borderId="23">
      <alignment horizontal="left" vertical="center"/>
    </xf>
    <xf numFmtId="0" fontId="59" fillId="65" borderId="23">
      <alignment horizontal="left" vertical="center"/>
    </xf>
    <xf numFmtId="0" fontId="60" fillId="48" borderId="23">
      <alignment horizontal="left" vertical="center"/>
    </xf>
    <xf numFmtId="0" fontId="62" fillId="54" borderId="31" applyNumberForma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177" fontId="48" fillId="0" borderId="53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80" fillId="75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4" fillId="54" borderId="31" applyNumberForma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9" fillId="70" borderId="35" applyNumberFormat="0" applyFon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8" fillId="75" borderId="50" applyNumberFormat="0" applyAlignment="0" applyProtection="0"/>
    <xf numFmtId="0" fontId="3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7" fontId="48" fillId="0" borderId="53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" fillId="40" borderId="27" applyNumberFormat="0" applyFont="0" applyBorder="0" applyAlignment="0" applyProtection="0"/>
    <xf numFmtId="0" fontId="3" fillId="40" borderId="27" applyNumberFormat="0" applyFont="0" applyBorder="0" applyAlignment="0" applyProtection="0"/>
    <xf numFmtId="177" fontId="48" fillId="0" borderId="53"/>
    <xf numFmtId="0" fontId="54" fillId="63" borderId="31" applyNumberFormat="0" applyAlignment="0" applyProtection="0"/>
    <xf numFmtId="0" fontId="62" fillId="54" borderId="31" applyNumberFormat="0" applyAlignment="0" applyProtection="0"/>
    <xf numFmtId="0" fontId="3" fillId="71" borderId="35" applyNumberFormat="0" applyFont="0" applyAlignment="0" applyProtection="0"/>
    <xf numFmtId="0" fontId="65" fillId="63" borderId="36" applyNumberForma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80" fillId="75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4" fillId="54" borderId="31" applyNumberFormat="0" applyAlignment="0" applyProtection="0"/>
    <xf numFmtId="177" fontId="48" fillId="0" borderId="53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3" fillId="0" borderId="0"/>
    <xf numFmtId="0" fontId="54" fillId="63" borderId="31" applyNumberFormat="0" applyAlignment="0" applyProtection="0"/>
    <xf numFmtId="0" fontId="62" fillId="54" borderId="31" applyNumberFormat="0" applyAlignment="0" applyProtection="0"/>
    <xf numFmtId="0" fontId="3" fillId="71" borderId="35" applyNumberFormat="0" applyFont="0" applyAlignment="0" applyProtection="0"/>
    <xf numFmtId="0" fontId="65" fillId="63" borderId="36" applyNumberForma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5" fillId="6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94" fillId="13" borderId="36" applyNumberFormat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102" fillId="0" borderId="45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0" fontId="77" fillId="0" borderId="46" applyNumberFormat="0" applyFill="0" applyAlignment="0" applyProtection="0"/>
    <xf numFmtId="177" fontId="48" fillId="0" borderId="53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80" fillId="63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110" fillId="75" borderId="31" applyNumberFormat="0" applyAlignment="0" applyProtection="0"/>
    <xf numFmtId="0" fontId="80" fillId="75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4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5" fillId="54" borderId="31" applyNumberFormat="0" applyAlignment="0" applyProtection="0"/>
    <xf numFmtId="0" fontId="124" fillId="54" borderId="31" applyNumberForma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3" fillId="71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9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2" fillId="70" borderId="35" applyNumberFormat="0" applyFont="0" applyAlignment="0" applyProtection="0"/>
    <xf numFmtId="0" fontId="79" fillId="70" borderId="35" applyNumberFormat="0" applyFon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8" fillId="63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9" fillId="75" borderId="50" applyNumberFormat="0" applyAlignment="0" applyProtection="0"/>
    <xf numFmtId="0" fontId="128" fillId="75" borderId="50" applyNumberFormat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0" fontId="128" fillId="0" borderId="45" applyNumberFormat="0" applyFill="0" applyAlignment="0" applyProtection="0"/>
    <xf numFmtId="177" fontId="48" fillId="0" borderId="53"/>
    <xf numFmtId="0" fontId="3" fillId="0" borderId="0"/>
    <xf numFmtId="43" fontId="1" fillId="0" borderId="0" applyFont="0" applyFill="0" applyBorder="0" applyAlignment="0" applyProtection="0"/>
    <xf numFmtId="43" fontId="3" fillId="43" borderId="0" applyNumberFormat="0" applyFont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177" fontId="48" fillId="0" borderId="53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3" fillId="43" borderId="0" applyNumberFormat="0" applyFont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8" fillId="0" borderId="53"/>
    <xf numFmtId="0" fontId="3" fillId="0" borderId="0"/>
    <xf numFmtId="0" fontId="3" fillId="0" borderId="0"/>
    <xf numFmtId="43" fontId="42" fillId="0" borderId="0" applyFont="0" applyFill="0" applyBorder="0" applyAlignment="0" applyProtection="0"/>
    <xf numFmtId="177" fontId="48" fillId="0" borderId="53"/>
    <xf numFmtId="177" fontId="48" fillId="0" borderId="53"/>
    <xf numFmtId="0" fontId="3" fillId="0" borderId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8" fillId="0" borderId="53"/>
    <xf numFmtId="0" fontId="3" fillId="0" borderId="0"/>
    <xf numFmtId="0" fontId="3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7" fontId="48" fillId="0" borderId="53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8" fillId="0" borderId="53"/>
    <xf numFmtId="0" fontId="3" fillId="0" borderId="0"/>
    <xf numFmtId="43" fontId="1" fillId="0" borderId="0" applyFont="0" applyFill="0" applyBorder="0" applyAlignment="0" applyProtection="0"/>
    <xf numFmtId="43" fontId="3" fillId="43" borderId="0" applyNumberFormat="0" applyFont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8" fillId="0" borderId="53"/>
    <xf numFmtId="43" fontId="42" fillId="0" borderId="0" applyFont="0" applyFill="0" applyBorder="0" applyAlignment="0" applyProtection="0"/>
    <xf numFmtId="177" fontId="48" fillId="0" borderId="53"/>
    <xf numFmtId="0" fontId="3" fillId="0" borderId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3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43" borderId="0" applyNumberFormat="0" applyFont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177" fontId="48" fillId="0" borderId="53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0" fontId="1" fillId="15" borderId="2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21" applyNumberFormat="0" applyFont="0" applyAlignment="0" applyProtection="0"/>
    <xf numFmtId="43" fontId="3" fillId="0" borderId="0" applyFont="0" applyFill="0" applyBorder="0" applyAlignment="0" applyProtection="0"/>
    <xf numFmtId="0" fontId="137" fillId="0" borderId="0"/>
    <xf numFmtId="43" fontId="137" fillId="0" borderId="0" applyFont="0" applyFill="0" applyBorder="0" applyAlignment="0" applyProtection="0"/>
    <xf numFmtId="9" fontId="137" fillId="0" borderId="0" applyFont="0" applyFill="0" applyBorder="0" applyAlignment="0" applyProtection="0"/>
    <xf numFmtId="9" fontId="13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28" fillId="63" borderId="60" applyNumberFormat="0" applyAlignment="0" applyProtection="0"/>
    <xf numFmtId="0" fontId="3" fillId="40" borderId="54" applyNumberFormat="0" applyFont="0" applyBorder="0" applyAlignment="0" applyProtection="0"/>
    <xf numFmtId="0" fontId="3" fillId="40" borderId="54" applyNumberFormat="0" applyFont="0" applyBorder="0" applyAlignment="0" applyProtection="0"/>
    <xf numFmtId="0" fontId="54" fillId="63" borderId="55" applyNumberFormat="0" applyAlignment="0" applyProtection="0"/>
    <xf numFmtId="0" fontId="62" fillId="54" borderId="55" applyNumberFormat="0" applyAlignment="0" applyProtection="0"/>
    <xf numFmtId="0" fontId="3" fillId="71" borderId="56" applyNumberFormat="0" applyFont="0" applyAlignment="0" applyProtection="0"/>
    <xf numFmtId="0" fontId="65" fillId="63" borderId="57" applyNumberForma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80" fillId="75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4" fillId="54" borderId="55" applyNumberForma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9" fillId="70" borderId="56" applyNumberFormat="0" applyFon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8" fillId="75" borderId="60" applyNumberFormat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8" fillId="0" borderId="61" applyNumberFormat="0" applyFill="0" applyAlignment="0" applyProtection="0"/>
    <xf numFmtId="0" fontId="30" fillId="0" borderId="0"/>
    <xf numFmtId="0" fontId="54" fillId="63" borderId="55" applyNumberFormat="0" applyAlignment="0" applyProtection="0"/>
    <xf numFmtId="0" fontId="62" fillId="54" borderId="55" applyNumberFormat="0" applyAlignment="0" applyProtection="0"/>
    <xf numFmtId="0" fontId="3" fillId="71" borderId="56" applyNumberFormat="0" applyFont="0" applyAlignment="0" applyProtection="0"/>
    <xf numFmtId="0" fontId="65" fillId="63" borderId="57" applyNumberForma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177" fontId="48" fillId="0" borderId="24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80" fillId="75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4" fillId="54" borderId="55" applyNumberForma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9" fillId="70" borderId="56" applyNumberFormat="0" applyFon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8" fillId="75" borderId="60" applyNumberFormat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177" fontId="48" fillId="0" borderId="24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8" fillId="63" borderId="60" applyNumberFormat="0" applyAlignment="0" applyProtection="0"/>
    <xf numFmtId="177" fontId="48" fillId="0" borderId="62"/>
    <xf numFmtId="0" fontId="129" fillId="75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8" fillId="63" borderId="60" applyNumberFormat="0" applyAlignment="0" applyProtection="0"/>
    <xf numFmtId="0" fontId="128" fillId="75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177" fontId="48" fillId="0" borderId="62"/>
    <xf numFmtId="0" fontId="65" fillId="63" borderId="57" applyNumberFormat="0" applyAlignment="0" applyProtection="0"/>
    <xf numFmtId="177" fontId="48" fillId="0" borderId="62"/>
    <xf numFmtId="177" fontId="48" fillId="0" borderId="62"/>
    <xf numFmtId="0" fontId="3" fillId="40" borderId="54" applyNumberFormat="0" applyFont="0" applyBorder="0" applyAlignment="0" applyProtection="0"/>
    <xf numFmtId="0" fontId="3" fillId="40" borderId="54" applyNumberFormat="0" applyFont="0" applyBorder="0" applyAlignment="0" applyProtection="0"/>
    <xf numFmtId="0" fontId="6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6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5" fillId="6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94" fillId="13" borderId="57" applyNumberFormat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77" fillId="0" borderId="59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0" borderId="58" applyNumberFormat="0" applyFill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8" fillId="75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8" fillId="63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9" fillId="75" borderId="60" applyNumberFormat="0" applyAlignment="0" applyProtection="0"/>
    <xf numFmtId="0" fontId="128" fillId="75" borderId="60" applyNumberFormat="0" applyAlignment="0" applyProtection="0"/>
    <xf numFmtId="164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45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5" fillId="0" borderId="0"/>
    <xf numFmtId="41" fontId="3" fillId="0" borderId="0" applyFont="0" applyFill="0" applyBorder="0" applyAlignment="0" applyProtection="0"/>
    <xf numFmtId="0" fontId="52" fillId="0" borderId="0">
      <alignment vertical="center"/>
    </xf>
    <xf numFmtId="197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0" fontId="33" fillId="40" borderId="23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10" fontId="33" fillId="40" borderId="23" applyNumberFormat="0" applyBorder="0" applyAlignment="0" applyProtection="0"/>
    <xf numFmtId="43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7" fillId="0" borderId="0" applyFill="0" applyBorder="0" applyProtection="0">
      <alignment horizontal="left"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8" fontId="148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4" fontId="31" fillId="42" borderId="63">
      <alignment horizontal="center" vertical="center" wrapText="1"/>
    </xf>
    <xf numFmtId="38" fontId="33" fillId="45" borderId="0" applyNumberFormat="0" applyBorder="0" applyAlignment="0" applyProtection="0"/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33" fillId="45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6" fillId="0" borderId="0"/>
    <xf numFmtId="43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37" fontId="149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5" fillId="0" borderId="0"/>
    <xf numFmtId="0" fontId="145" fillId="0" borderId="0"/>
    <xf numFmtId="9" fontId="1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80" fontId="3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5" fillId="0" borderId="0"/>
    <xf numFmtId="0" fontId="134" fillId="0" borderId="0"/>
    <xf numFmtId="43" fontId="134" fillId="0" borderId="0" applyFont="0" applyFill="0" applyBorder="0" applyAlignment="0" applyProtection="0"/>
    <xf numFmtId="9" fontId="134" fillId="0" borderId="0" applyFont="0" applyFill="0" applyBorder="0" applyAlignment="0" applyProtection="0"/>
    <xf numFmtId="0" fontId="134" fillId="0" borderId="0"/>
    <xf numFmtId="43" fontId="13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0" fillId="49" borderId="0" applyNumberFormat="0" applyBorder="0" applyAlignment="0" applyProtection="0"/>
    <xf numFmtId="0" fontId="150" fillId="50" borderId="0" applyNumberFormat="0" applyBorder="0" applyAlignment="0" applyProtection="0"/>
    <xf numFmtId="0" fontId="150" fillId="51" borderId="0" applyNumberFormat="0" applyBorder="0" applyAlignment="0" applyProtection="0"/>
    <xf numFmtId="0" fontId="150" fillId="52" borderId="0" applyNumberFormat="0" applyBorder="0" applyAlignment="0" applyProtection="0"/>
    <xf numFmtId="0" fontId="150" fillId="53" borderId="0" applyNumberFormat="0" applyBorder="0" applyAlignment="0" applyProtection="0"/>
    <xf numFmtId="0" fontId="150" fillId="63" borderId="0" applyNumberFormat="0" applyBorder="0" applyAlignment="0" applyProtection="0"/>
    <xf numFmtId="0" fontId="150" fillId="55" borderId="0" applyNumberFormat="0" applyBorder="0" applyAlignment="0" applyProtection="0"/>
    <xf numFmtId="0" fontId="150" fillId="56" borderId="0" applyNumberFormat="0" applyBorder="0" applyAlignment="0" applyProtection="0"/>
    <xf numFmtId="0" fontId="150" fillId="57" borderId="0" applyNumberFormat="0" applyBorder="0" applyAlignment="0" applyProtection="0"/>
    <xf numFmtId="0" fontId="150" fillId="52" borderId="0" applyNumberFormat="0" applyBorder="0" applyAlignment="0" applyProtection="0"/>
    <xf numFmtId="0" fontId="150" fillId="55" borderId="0" applyNumberFormat="0" applyBorder="0" applyAlignment="0" applyProtection="0"/>
    <xf numFmtId="0" fontId="150" fillId="58" borderId="0" applyNumberFormat="0" applyBorder="0" applyAlignment="0" applyProtection="0"/>
    <xf numFmtId="0" fontId="155" fillId="59" borderId="0" applyNumberFormat="0" applyBorder="0" applyAlignment="0" applyProtection="0"/>
    <xf numFmtId="0" fontId="155" fillId="56" borderId="0" applyNumberFormat="0" applyBorder="0" applyAlignment="0" applyProtection="0"/>
    <xf numFmtId="0" fontId="155" fillId="57" borderId="0" applyNumberFormat="0" applyBorder="0" applyAlignment="0" applyProtection="0"/>
    <xf numFmtId="0" fontId="155" fillId="60" borderId="0" applyNumberFormat="0" applyBorder="0" applyAlignment="0" applyProtection="0"/>
    <xf numFmtId="0" fontId="155" fillId="61" borderId="0" applyNumberFormat="0" applyBorder="0" applyAlignment="0" applyProtection="0"/>
    <xf numFmtId="0" fontId="155" fillId="62" borderId="0" applyNumberFormat="0" applyBorder="0" applyAlignment="0" applyProtection="0"/>
    <xf numFmtId="0" fontId="155" fillId="59" borderId="0" applyNumberFormat="0" applyBorder="0" applyAlignment="0" applyProtection="0"/>
    <xf numFmtId="0" fontId="155" fillId="56" borderId="0" applyNumberFormat="0" applyBorder="0" applyAlignment="0" applyProtection="0"/>
    <xf numFmtId="0" fontId="155" fillId="57" borderId="0" applyNumberFormat="0" applyBorder="0" applyAlignment="0" applyProtection="0"/>
    <xf numFmtId="0" fontId="155" fillId="60" borderId="0" applyNumberFormat="0" applyBorder="0" applyAlignment="0" applyProtection="0"/>
    <xf numFmtId="0" fontId="155" fillId="61" borderId="0" applyNumberFormat="0" applyBorder="0" applyAlignment="0" applyProtection="0"/>
    <xf numFmtId="0" fontId="155" fillId="62" borderId="0" applyNumberFormat="0" applyBorder="0" applyAlignment="0" applyProtection="0"/>
    <xf numFmtId="0" fontId="156" fillId="51" borderId="0" applyNumberFormat="0" applyBorder="0" applyAlignment="0" applyProtection="0"/>
    <xf numFmtId="0" fontId="157" fillId="63" borderId="55" applyNumberFormat="0" applyAlignment="0" applyProtection="0"/>
    <xf numFmtId="0" fontId="158" fillId="64" borderId="32" applyNumberFormat="0" applyAlignment="0" applyProtection="0"/>
    <xf numFmtId="0" fontId="151" fillId="0" borderId="33" applyNumberFormat="0" applyFill="0" applyAlignment="0" applyProtection="0"/>
    <xf numFmtId="0" fontId="158" fillId="64" borderId="32" applyNumberFormat="0" applyAlignment="0" applyProtection="0"/>
    <xf numFmtId="0" fontId="155" fillId="66" borderId="0" applyNumberFormat="0" applyBorder="0" applyAlignment="0" applyProtection="0"/>
    <xf numFmtId="0" fontId="155" fillId="67" borderId="0" applyNumberFormat="0" applyBorder="0" applyAlignment="0" applyProtection="0"/>
    <xf numFmtId="0" fontId="155" fillId="68" borderId="0" applyNumberFormat="0" applyBorder="0" applyAlignment="0" applyProtection="0"/>
    <xf numFmtId="0" fontId="155" fillId="60" borderId="0" applyNumberFormat="0" applyBorder="0" applyAlignment="0" applyProtection="0"/>
    <xf numFmtId="0" fontId="155" fillId="61" borderId="0" applyNumberFormat="0" applyBorder="0" applyAlignment="0" applyProtection="0"/>
    <xf numFmtId="0" fontId="155" fillId="69" borderId="0" applyNumberFormat="0" applyBorder="0" applyAlignment="0" applyProtection="0"/>
    <xf numFmtId="0" fontId="159" fillId="63" borderId="55" applyNumberFormat="0" applyAlignment="0" applyProtection="0"/>
    <xf numFmtId="0" fontId="156" fillId="51" borderId="0" applyNumberFormat="0" applyBorder="0" applyAlignment="0" applyProtection="0"/>
    <xf numFmtId="0" fontId="159" fillId="54" borderId="55" applyNumberFormat="0" applyAlignment="0" applyProtection="0"/>
    <xf numFmtId="0" fontId="151" fillId="0" borderId="33" applyNumberFormat="0" applyFill="0" applyAlignment="0" applyProtection="0"/>
    <xf numFmtId="0" fontId="160" fillId="70" borderId="0" applyNumberFormat="0" applyBorder="0" applyAlignment="0" applyProtection="0"/>
    <xf numFmtId="0" fontId="150" fillId="71" borderId="56" applyNumberFormat="0" applyFont="0" applyAlignment="0" applyProtection="0"/>
    <xf numFmtId="0" fontId="161" fillId="63" borderId="57" applyNumberFormat="0" applyAlignment="0" applyProtection="0"/>
    <xf numFmtId="0" fontId="162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52" fillId="0" borderId="37" applyNumberFormat="0" applyFill="0" applyAlignment="0" applyProtection="0"/>
    <xf numFmtId="0" fontId="153" fillId="0" borderId="38" applyNumberFormat="0" applyFill="0" applyAlignment="0" applyProtection="0"/>
    <xf numFmtId="0" fontId="154" fillId="0" borderId="39" applyNumberFormat="0" applyFill="0" applyAlignment="0" applyProtection="0"/>
    <xf numFmtId="0" fontId="154" fillId="0" borderId="0" applyNumberFormat="0" applyFill="0" applyBorder="0" applyAlignment="0" applyProtection="0"/>
    <xf numFmtId="0" fontId="164" fillId="0" borderId="58" applyNumberFormat="0" applyFill="0" applyAlignment="0" applyProtection="0"/>
    <xf numFmtId="0" fontId="162" fillId="0" borderId="0" applyNumberFormat="0" applyFill="0" applyBorder="0" applyAlignment="0" applyProtection="0"/>
    <xf numFmtId="0" fontId="146" fillId="0" borderId="0"/>
    <xf numFmtId="43" fontId="1" fillId="0" borderId="0" applyFont="0" applyFill="0" applyBorder="0" applyAlignment="0" applyProtection="0"/>
    <xf numFmtId="0" fontId="145" fillId="0" borderId="0"/>
    <xf numFmtId="43" fontId="1" fillId="0" borderId="0" applyFont="0" applyFill="0" applyBorder="0" applyAlignment="0" applyProtection="0"/>
    <xf numFmtId="43" fontId="165" fillId="0" borderId="0" applyFont="0" applyFill="0" applyBorder="0" applyAlignment="0" applyProtection="0"/>
    <xf numFmtId="0" fontId="17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3" fillId="43" borderId="0" applyNumberFormat="0" applyFont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8" fillId="0" borderId="62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128" fillId="0" borderId="61" applyNumberFormat="0" applyFill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43" fontId="42" fillId="0" borderId="0" applyFont="0" applyFill="0" applyBorder="0" applyAlignment="0" applyProtection="0"/>
    <xf numFmtId="0" fontId="3" fillId="71" borderId="56" applyNumberFormat="0" applyFont="0" applyAlignment="0" applyProtection="0"/>
    <xf numFmtId="0" fontId="62" fillId="54" borderId="55" applyNumberFormat="0" applyAlignment="0" applyProtection="0"/>
    <xf numFmtId="0" fontId="79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3" fillId="71" borderId="56" applyNumberFormat="0" applyFont="0" applyAlignment="0" applyProtection="0"/>
    <xf numFmtId="43" fontId="1" fillId="0" borderId="0" applyFont="0" applyFill="0" applyBorder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54" fillId="63" borderId="55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43" borderId="0" applyNumberFormat="0" applyFont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63" borderId="55" applyNumberFormat="0" applyAlignment="0" applyProtection="0"/>
    <xf numFmtId="0" fontId="62" fillId="54" borderId="55" applyNumberFormat="0" applyAlignment="0" applyProtection="0"/>
    <xf numFmtId="0" fontId="3" fillId="71" borderId="56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" fillId="71" borderId="56" applyNumberFormat="0" applyFon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80" fillId="75" borderId="55" applyNumberFormat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4" fillId="54" borderId="55" applyNumberFormat="0" applyAlignment="0" applyProtection="0"/>
    <xf numFmtId="0" fontId="54" fillId="63" borderId="55" applyNumberFormat="0" applyAlignment="0" applyProtection="0"/>
    <xf numFmtId="0" fontId="62" fillId="54" borderId="55" applyNumberForma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80" fillId="75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4" fillId="54" borderId="55" applyNumberForma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9" fillId="70" borderId="56" applyNumberFormat="0" applyFont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63" borderId="55" applyNumberFormat="0" applyAlignment="0" applyProtection="0"/>
    <xf numFmtId="0" fontId="62" fillId="54" borderId="55" applyNumberForma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80" fillId="75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4" fillId="54" borderId="55" applyNumberFormat="0" applyAlignment="0" applyProtection="0"/>
    <xf numFmtId="0" fontId="54" fillId="63" borderId="55" applyNumberFormat="0" applyAlignment="0" applyProtection="0"/>
    <xf numFmtId="0" fontId="62" fillId="54" borderId="55" applyNumberForma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177" fontId="48" fillId="0" borderId="62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80" fillId="63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110" fillId="75" borderId="55" applyNumberFormat="0" applyAlignment="0" applyProtection="0"/>
    <xf numFmtId="0" fontId="80" fillId="75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4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5" fillId="54" borderId="55" applyNumberFormat="0" applyAlignment="0" applyProtection="0"/>
    <xf numFmtId="0" fontId="124" fillId="54" borderId="55" applyNumberForma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3" fillId="71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9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2" fillId="70" borderId="56" applyNumberFormat="0" applyFont="0" applyAlignment="0" applyProtection="0"/>
    <xf numFmtId="0" fontId="79" fillId="70" borderId="56" applyNumberFormat="0" applyFont="0" applyAlignment="0" applyProtection="0"/>
    <xf numFmtId="43" fontId="1" fillId="0" borderId="0" applyFont="0" applyFill="0" applyBorder="0" applyAlignment="0" applyProtection="0"/>
    <xf numFmtId="43" fontId="3" fillId="43" borderId="0" applyNumberFormat="0" applyFont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43" borderId="0" applyNumberFormat="0" applyFont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43" borderId="0" applyNumberFormat="0" applyFont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43" borderId="0" applyNumberFormat="0" applyFont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3" fillId="0" borderId="0"/>
    <xf numFmtId="177" fontId="48" fillId="0" borderId="62"/>
    <xf numFmtId="177" fontId="48" fillId="0" borderId="62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13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0">
    <xf numFmtId="0" fontId="0" fillId="0" borderId="0" xfId="0"/>
    <xf numFmtId="0" fontId="1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9" fontId="8" fillId="0" borderId="0" xfId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/>
    </xf>
    <xf numFmtId="168" fontId="5" fillId="2" borderId="0" xfId="0" applyNumberFormat="1" applyFont="1" applyFill="1" applyAlignment="1">
      <alignment horizontal="center" vertical="center"/>
    </xf>
    <xf numFmtId="168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0" applyFont="1"/>
    <xf numFmtId="0" fontId="5" fillId="0" borderId="3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3" fontId="9" fillId="0" borderId="0" xfId="0" applyNumberFormat="1" applyFont="1" applyAlignment="1">
      <alignment horizontal="left" indent="1"/>
    </xf>
    <xf numFmtId="3" fontId="9" fillId="0" borderId="0" xfId="0" applyNumberFormat="1" applyFont="1" applyAlignment="1">
      <alignment horizontal="left" vertical="center" indent="1"/>
    </xf>
    <xf numFmtId="3" fontId="9" fillId="0" borderId="0" xfId="0" applyNumberFormat="1" applyFont="1" applyAlignment="1">
      <alignment horizontal="left" vertical="top" indent="1"/>
    </xf>
    <xf numFmtId="0" fontId="9" fillId="2" borderId="0" xfId="0" applyFont="1" applyFill="1" applyAlignment="1">
      <alignment vertical="center"/>
    </xf>
    <xf numFmtId="167" fontId="9" fillId="2" borderId="0" xfId="0" applyNumberFormat="1" applyFont="1" applyFill="1" applyAlignment="1">
      <alignment vertical="center" wrapText="1"/>
    </xf>
    <xf numFmtId="167" fontId="9" fillId="0" borderId="0" xfId="0" applyNumberFormat="1" applyFont="1" applyAlignment="1">
      <alignment horizontal="right" vertical="center" wrapText="1"/>
    </xf>
    <xf numFmtId="0" fontId="9" fillId="0" borderId="0" xfId="0" applyFont="1" applyAlignment="1">
      <alignment horizontal="left" vertical="center" indent="1"/>
    </xf>
    <xf numFmtId="0" fontId="9" fillId="0" borderId="4" xfId="0" applyFont="1" applyBorder="1" applyAlignment="1">
      <alignment vertical="center"/>
    </xf>
    <xf numFmtId="0" fontId="9" fillId="0" borderId="0" xfId="0" applyFont="1" applyAlignment="1">
      <alignment horizontal="center"/>
    </xf>
    <xf numFmtId="0" fontId="0" fillId="2" borderId="0" xfId="0" applyFill="1"/>
    <xf numFmtId="0" fontId="9" fillId="8" borderId="0" xfId="0" applyFont="1" applyFill="1"/>
    <xf numFmtId="0" fontId="6" fillId="0" borderId="0" xfId="0" applyFont="1"/>
    <xf numFmtId="0" fontId="9" fillId="0" borderId="0" xfId="0" applyFont="1" applyAlignment="1">
      <alignment wrapText="1"/>
    </xf>
    <xf numFmtId="171" fontId="9" fillId="0" borderId="0" xfId="0" applyNumberFormat="1" applyFont="1" applyAlignment="1">
      <alignment horizontal="center"/>
    </xf>
    <xf numFmtId="0" fontId="5" fillId="2" borderId="6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right" vertical="center"/>
    </xf>
    <xf numFmtId="167" fontId="13" fillId="0" borderId="0" xfId="0" applyNumberFormat="1" applyFont="1"/>
    <xf numFmtId="0" fontId="9" fillId="0" borderId="0" xfId="0" applyFont="1" applyAlignment="1">
      <alignment horizontal="right"/>
    </xf>
    <xf numFmtId="9" fontId="14" fillId="8" borderId="0" xfId="1" applyFont="1" applyFill="1" applyBorder="1" applyAlignment="1">
      <alignment horizontal="right" wrapText="1"/>
    </xf>
    <xf numFmtId="0" fontId="9" fillId="0" borderId="0" xfId="0" applyFont="1" applyAlignment="1">
      <alignment horizontal="left" vertical="center" wrapText="1" indent="1"/>
    </xf>
    <xf numFmtId="0" fontId="6" fillId="0" borderId="8" xfId="0" applyFont="1" applyBorder="1" applyAlignment="1">
      <alignment vertical="center"/>
    </xf>
    <xf numFmtId="0" fontId="6" fillId="9" borderId="8" xfId="0" applyFont="1" applyFill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17" fillId="0" borderId="9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6" fillId="0" borderId="7" xfId="0" applyFont="1" applyBorder="1"/>
    <xf numFmtId="169" fontId="9" fillId="0" borderId="0" xfId="2" applyNumberFormat="1" applyFont="1" applyFill="1" applyAlignment="1">
      <alignment horizontal="right" vertical="center"/>
    </xf>
    <xf numFmtId="167" fontId="6" fillId="9" borderId="8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0" fontId="7" fillId="7" borderId="0" xfId="0" applyFont="1" applyFill="1" applyAlignment="1">
      <alignment horizontal="left" vertical="center"/>
    </xf>
    <xf numFmtId="0" fontId="7" fillId="7" borderId="0" xfId="0" applyFont="1" applyFill="1" applyAlignment="1">
      <alignment vertical="center"/>
    </xf>
    <xf numFmtId="168" fontId="7" fillId="7" borderId="0" xfId="0" applyNumberFormat="1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horizontal="center"/>
    </xf>
    <xf numFmtId="171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171" fontId="8" fillId="0" borderId="5" xfId="2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vertical="center"/>
    </xf>
    <xf numFmtId="3" fontId="6" fillId="5" borderId="11" xfId="0" applyNumberFormat="1" applyFont="1" applyFill="1" applyBorder="1" applyAlignment="1">
      <alignment vertical="center"/>
    </xf>
    <xf numFmtId="0" fontId="9" fillId="0" borderId="12" xfId="0" applyFont="1" applyBorder="1" applyAlignment="1">
      <alignment horizontal="left" vertical="center" indent="1"/>
    </xf>
    <xf numFmtId="167" fontId="9" fillId="0" borderId="13" xfId="0" applyNumberFormat="1" applyFont="1" applyBorder="1" applyAlignment="1">
      <alignment horizontal="center" vertical="center" wrapText="1"/>
    </xf>
    <xf numFmtId="167" fontId="6" fillId="5" borderId="13" xfId="0" applyNumberFormat="1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vertical="center"/>
    </xf>
    <xf numFmtId="0" fontId="9" fillId="0" borderId="14" xfId="0" applyFont="1" applyBorder="1" applyAlignment="1">
      <alignment vertical="center" wrapText="1"/>
    </xf>
    <xf numFmtId="167" fontId="6" fillId="0" borderId="13" xfId="0" applyNumberFormat="1" applyFont="1" applyBorder="1" applyAlignment="1">
      <alignment horizontal="right" vertical="center" wrapText="1"/>
    </xf>
    <xf numFmtId="167" fontId="6" fillId="5" borderId="13" xfId="0" applyNumberFormat="1" applyFont="1" applyFill="1" applyBorder="1" applyAlignment="1">
      <alignment horizontal="right" vertical="center" wrapText="1"/>
    </xf>
    <xf numFmtId="167" fontId="9" fillId="0" borderId="15" xfId="0" applyNumberFormat="1" applyFont="1" applyBorder="1" applyAlignment="1">
      <alignment horizontal="center" vertical="center" wrapText="1"/>
    </xf>
    <xf numFmtId="0" fontId="7" fillId="7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168" fontId="6" fillId="0" borderId="0" xfId="0" applyNumberFormat="1" applyFon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9" fontId="8" fillId="0" borderId="0" xfId="0" applyNumberFormat="1" applyFont="1" applyAlignment="1">
      <alignment horizontal="center" vertical="center"/>
    </xf>
    <xf numFmtId="165" fontId="9" fillId="0" borderId="0" xfId="1" applyNumberFormat="1" applyFont="1" applyAlignment="1">
      <alignment horizontal="center" vertical="center"/>
    </xf>
    <xf numFmtId="3" fontId="6" fillId="5" borderId="0" xfId="0" applyNumberFormat="1" applyFont="1" applyFill="1" applyAlignment="1">
      <alignment vertical="center"/>
    </xf>
    <xf numFmtId="0" fontId="6" fillId="0" borderId="13" xfId="0" applyFont="1" applyBorder="1" applyAlignment="1">
      <alignment horizontal="left" vertical="center" indent="1"/>
    </xf>
    <xf numFmtId="0" fontId="9" fillId="0" borderId="13" xfId="0" applyFont="1" applyBorder="1" applyAlignment="1">
      <alignment horizontal="left" vertical="center" indent="1"/>
    </xf>
    <xf numFmtId="0" fontId="19" fillId="0" borderId="0" xfId="0" applyFont="1"/>
    <xf numFmtId="165" fontId="8" fillId="0" borderId="0" xfId="1" applyNumberFormat="1" applyFont="1" applyFill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2" borderId="0" xfId="0" applyFont="1" applyFill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0" fontId="9" fillId="2" borderId="0" xfId="0" applyFont="1" applyFill="1" applyAlignment="1">
      <alignment horizontal="right"/>
    </xf>
    <xf numFmtId="3" fontId="6" fillId="5" borderId="0" xfId="0" applyNumberFormat="1" applyFont="1" applyFill="1" applyAlignment="1">
      <alignment horizontal="right" vertical="center"/>
    </xf>
    <xf numFmtId="0" fontId="6" fillId="5" borderId="0" xfId="0" applyFont="1" applyFill="1" applyAlignment="1">
      <alignment horizontal="left" vertical="center" indent="1"/>
    </xf>
    <xf numFmtId="9" fontId="13" fillId="8" borderId="0" xfId="1" applyFont="1" applyFill="1" applyBorder="1" applyAlignment="1">
      <alignment horizontal="right" wrapText="1"/>
    </xf>
    <xf numFmtId="0" fontId="6" fillId="0" borderId="0" xfId="0" applyFont="1" applyAlignment="1">
      <alignment wrapText="1"/>
    </xf>
    <xf numFmtId="0" fontId="138" fillId="0" borderId="0" xfId="0" applyFont="1" applyAlignment="1">
      <alignment horizontal="center" vertical="center"/>
    </xf>
    <xf numFmtId="0" fontId="5" fillId="2" borderId="0" xfId="0" applyFont="1" applyFill="1" applyAlignment="1">
      <alignment vertical="center" wrapText="1"/>
    </xf>
    <xf numFmtId="0" fontId="139" fillId="0" borderId="0" xfId="0" applyFont="1"/>
    <xf numFmtId="0" fontId="139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19" fillId="0" borderId="0" xfId="0" applyFont="1" applyAlignment="1">
      <alignment vertical="top"/>
    </xf>
    <xf numFmtId="0" fontId="19" fillId="0" borderId="0" xfId="0" applyFont="1" applyAlignment="1">
      <alignment horizontal="center"/>
    </xf>
    <xf numFmtId="0" fontId="139" fillId="0" borderId="13" xfId="0" applyFont="1" applyBorder="1"/>
    <xf numFmtId="167" fontId="9" fillId="0" borderId="0" xfId="0" applyNumberFormat="1" applyFont="1"/>
    <xf numFmtId="3" fontId="19" fillId="0" borderId="0" xfId="0" applyNumberFormat="1" applyFont="1" applyAlignment="1">
      <alignment horizontal="right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65" fontId="7" fillId="7" borderId="0" xfId="0" applyNumberFormat="1" applyFont="1" applyFill="1" applyAlignment="1">
      <alignment horizontal="center" vertical="center"/>
    </xf>
    <xf numFmtId="0" fontId="14" fillId="0" borderId="0" xfId="0" applyFont="1" applyAlignment="1">
      <alignment horizontal="left" vertical="center"/>
    </xf>
    <xf numFmtId="166" fontId="9" fillId="0" borderId="0" xfId="0" applyNumberFormat="1" applyFont="1" applyAlignment="1">
      <alignment horizontal="center" vertical="center"/>
    </xf>
    <xf numFmtId="167" fontId="9" fillId="0" borderId="0" xfId="0" applyNumberFormat="1" applyFont="1" applyAlignment="1">
      <alignment horizontal="center" vertical="center" wrapText="1"/>
    </xf>
    <xf numFmtId="167" fontId="168" fillId="0" borderId="0" xfId="0" applyNumberFormat="1" applyFont="1"/>
    <xf numFmtId="17" fontId="7" fillId="0" borderId="0" xfId="0" applyNumberFormat="1" applyFont="1" applyAlignment="1">
      <alignment horizontal="center" vertical="center" wrapText="1"/>
    </xf>
    <xf numFmtId="0" fontId="8" fillId="0" borderId="0" xfId="0" applyFont="1"/>
    <xf numFmtId="0" fontId="7" fillId="0" borderId="0" xfId="0" applyFont="1" applyAlignment="1">
      <alignment horizontal="left" vertical="center" wrapText="1"/>
    </xf>
    <xf numFmtId="199" fontId="166" fillId="0" borderId="64" xfId="2" applyNumberFormat="1" applyFont="1" applyBorder="1" applyAlignment="1">
      <alignment horizontal="right" vertical="center" wrapText="1"/>
    </xf>
    <xf numFmtId="0" fontId="166" fillId="0" borderId="65" xfId="0" applyFont="1" applyBorder="1" applyAlignment="1">
      <alignment horizontal="left" wrapText="1" indent="1"/>
    </xf>
    <xf numFmtId="0" fontId="28" fillId="0" borderId="0" xfId="0" applyFont="1"/>
    <xf numFmtId="0" fontId="167" fillId="0" borderId="66" xfId="0" applyFont="1" applyBorder="1" applyAlignment="1">
      <alignment horizontal="left" wrapText="1" indent="2"/>
    </xf>
    <xf numFmtId="199" fontId="167" fillId="0" borderId="67" xfId="2" applyNumberFormat="1" applyFont="1" applyBorder="1" applyAlignment="1">
      <alignment horizontal="right" vertical="center" wrapText="1"/>
    </xf>
    <xf numFmtId="0" fontId="166" fillId="0" borderId="66" xfId="0" applyFont="1" applyBorder="1" applyAlignment="1">
      <alignment horizontal="left" wrapText="1" indent="1"/>
    </xf>
    <xf numFmtId="0" fontId="167" fillId="0" borderId="66" xfId="0" applyFont="1" applyBorder="1" applyAlignment="1">
      <alignment horizontal="left" indent="3"/>
    </xf>
    <xf numFmtId="0" fontId="167" fillId="0" borderId="0" xfId="0" applyFont="1" applyAlignment="1">
      <alignment horizontal="left" wrapText="1" indent="1"/>
    </xf>
    <xf numFmtId="0" fontId="167" fillId="0" borderId="0" xfId="0" applyFont="1" applyAlignment="1">
      <alignment horizontal="right" wrapText="1" indent="1"/>
    </xf>
    <xf numFmtId="0" fontId="168" fillId="0" borderId="0" xfId="0" applyFont="1"/>
    <xf numFmtId="9" fontId="9" fillId="0" borderId="13" xfId="1" applyFont="1" applyFill="1" applyBorder="1" applyAlignment="1">
      <alignment horizontal="right" vertical="center" wrapText="1"/>
    </xf>
    <xf numFmtId="169" fontId="6" fillId="0" borderId="10" xfId="0" applyNumberFormat="1" applyFont="1" applyBorder="1" applyAlignment="1">
      <alignment vertical="center"/>
    </xf>
    <xf numFmtId="167" fontId="9" fillId="0" borderId="68" xfId="0" applyNumberFormat="1" applyFont="1" applyBorder="1" applyAlignment="1">
      <alignment vertical="center" wrapText="1"/>
    </xf>
    <xf numFmtId="199" fontId="166" fillId="0" borderId="64" xfId="2" applyNumberFormat="1" applyFont="1" applyFill="1" applyBorder="1" applyAlignment="1">
      <alignment horizontal="right" vertical="center" wrapText="1"/>
    </xf>
    <xf numFmtId="199" fontId="167" fillId="0" borderId="67" xfId="2" applyNumberFormat="1" applyFont="1" applyFill="1" applyBorder="1" applyAlignment="1">
      <alignment horizontal="right" vertical="center" wrapText="1"/>
    </xf>
    <xf numFmtId="199" fontId="166" fillId="0" borderId="67" xfId="2" applyNumberFormat="1" applyFont="1" applyFill="1" applyBorder="1" applyAlignment="1">
      <alignment horizontal="right" vertical="center" wrapText="1"/>
    </xf>
    <xf numFmtId="0" fontId="173" fillId="0" borderId="0" xfId="0" applyFont="1" applyAlignment="1">
      <alignment vertical="center"/>
    </xf>
    <xf numFmtId="168" fontId="174" fillId="0" borderId="0" xfId="0" applyNumberFormat="1" applyFont="1" applyAlignment="1">
      <alignment horizontal="center" vertical="center"/>
    </xf>
    <xf numFmtId="0" fontId="172" fillId="0" borderId="6" xfId="0" applyFont="1" applyBorder="1" applyAlignment="1">
      <alignment vertical="center"/>
    </xf>
    <xf numFmtId="0" fontId="170" fillId="0" borderId="0" xfId="0" applyFont="1" applyAlignment="1">
      <alignment vertical="center"/>
    </xf>
    <xf numFmtId="0" fontId="175" fillId="0" borderId="0" xfId="0" applyFont="1" applyAlignment="1">
      <alignment horizontal="left" indent="3"/>
    </xf>
    <xf numFmtId="167" fontId="140" fillId="0" borderId="13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200" fontId="6" fillId="0" borderId="8" xfId="2" applyNumberFormat="1" applyFont="1" applyFill="1" applyBorder="1" applyAlignment="1">
      <alignment horizontal="right" vertical="center"/>
    </xf>
    <xf numFmtId="0" fontId="9" fillId="9" borderId="10" xfId="0" applyFont="1" applyFill="1" applyBorder="1" applyAlignment="1">
      <alignment vertical="center"/>
    </xf>
    <xf numFmtId="167" fontId="9" fillId="9" borderId="8" xfId="0" applyNumberFormat="1" applyFont="1" applyFill="1" applyBorder="1" applyAlignment="1">
      <alignment horizontal="right" vertical="center"/>
    </xf>
    <xf numFmtId="0" fontId="177" fillId="0" borderId="0" xfId="0" applyFont="1" applyAlignment="1">
      <alignment horizontal="justify" vertical="center"/>
    </xf>
    <xf numFmtId="0" fontId="179" fillId="0" borderId="0" xfId="0" applyFont="1" applyAlignment="1">
      <alignment vertical="center" wrapText="1"/>
    </xf>
    <xf numFmtId="0" fontId="179" fillId="0" borderId="0" xfId="0" applyFont="1" applyAlignment="1">
      <alignment horizontal="center" vertical="center" wrapText="1"/>
    </xf>
    <xf numFmtId="0" fontId="171" fillId="0" borderId="0" xfId="0" applyFont="1" applyAlignment="1">
      <alignment vertical="center" wrapText="1"/>
    </xf>
    <xf numFmtId="0" fontId="182" fillId="0" borderId="0" xfId="0" applyFont="1" applyAlignment="1">
      <alignment horizontal="left" vertical="top" wrapText="1"/>
    </xf>
    <xf numFmtId="0" fontId="172" fillId="0" borderId="0" xfId="0" applyFont="1" applyAlignment="1">
      <alignment vertical="center"/>
    </xf>
    <xf numFmtId="0" fontId="178" fillId="0" borderId="0" xfId="8264" applyAlignment="1">
      <alignment vertical="center"/>
    </xf>
    <xf numFmtId="0" fontId="179" fillId="0" borderId="69" xfId="0" applyFont="1" applyBorder="1" applyAlignment="1">
      <alignment horizontal="center" vertical="center" wrapText="1"/>
    </xf>
    <xf numFmtId="0" fontId="181" fillId="0" borderId="69" xfId="0" applyFont="1" applyBorder="1" applyAlignment="1">
      <alignment horizontal="center" vertical="center" wrapText="1"/>
    </xf>
    <xf numFmtId="0" fontId="186" fillId="0" borderId="0" xfId="0" applyFont="1" applyAlignment="1">
      <alignment horizontal="center"/>
    </xf>
    <xf numFmtId="0" fontId="187" fillId="0" borderId="0" xfId="0" applyFont="1" applyAlignment="1">
      <alignment horizontal="center" vertical="center" wrapText="1"/>
    </xf>
    <xf numFmtId="0" fontId="172" fillId="0" borderId="0" xfId="0" applyFont="1" applyAlignment="1">
      <alignment horizontal="left" vertical="center"/>
    </xf>
    <xf numFmtId="0" fontId="9" fillId="0" borderId="73" xfId="0" applyFont="1" applyBorder="1" applyAlignment="1">
      <alignment horizontal="left" vertical="center" indent="1"/>
    </xf>
    <xf numFmtId="0" fontId="16" fillId="2" borderId="0" xfId="0" applyFont="1" applyFill="1" applyAlignment="1">
      <alignment horizontal="center" vertical="center" wrapText="1"/>
    </xf>
    <xf numFmtId="168" fontId="6" fillId="5" borderId="0" xfId="2" applyNumberFormat="1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 wrapText="1"/>
    </xf>
    <xf numFmtId="168" fontId="9" fillId="0" borderId="0" xfId="2" applyNumberFormat="1" applyFont="1" applyFill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0" fontId="9" fillId="0" borderId="0" xfId="0" applyNumberFormat="1" applyFont="1" applyAlignment="1">
      <alignment horizontal="center" vertical="center" wrapText="1"/>
    </xf>
    <xf numFmtId="17" fontId="9" fillId="0" borderId="0" xfId="0" applyNumberFormat="1" applyFont="1" applyAlignment="1">
      <alignment horizontal="center" vertical="center" wrapText="1"/>
    </xf>
    <xf numFmtId="0" fontId="6" fillId="5" borderId="0" xfId="0" applyFont="1" applyFill="1" applyAlignment="1">
      <alignment horizontal="center" vertical="center"/>
    </xf>
    <xf numFmtId="0" fontId="181" fillId="0" borderId="75" xfId="0" applyFont="1" applyBorder="1" applyAlignment="1">
      <alignment vertical="center" wrapText="1"/>
    </xf>
    <xf numFmtId="0" fontId="181" fillId="0" borderId="75" xfId="0" applyFont="1" applyBorder="1" applyAlignment="1">
      <alignment horizontal="center" vertical="center" wrapText="1"/>
    </xf>
    <xf numFmtId="0" fontId="180" fillId="0" borderId="74" xfId="0" applyFont="1" applyBorder="1" applyAlignment="1">
      <alignment vertical="center" wrapText="1"/>
    </xf>
    <xf numFmtId="3" fontId="181" fillId="0" borderId="74" xfId="0" applyNumberFormat="1" applyFont="1" applyBorder="1" applyAlignment="1">
      <alignment horizontal="center" vertical="center" wrapText="1"/>
    </xf>
    <xf numFmtId="0" fontId="181" fillId="0" borderId="74" xfId="0" applyFont="1" applyBorder="1" applyAlignment="1">
      <alignment horizontal="left" vertical="center" wrapText="1" indent="1"/>
    </xf>
    <xf numFmtId="0" fontId="181" fillId="0" borderId="74" xfId="0" applyFont="1" applyBorder="1" applyAlignment="1">
      <alignment horizontal="center" vertical="center" wrapText="1"/>
    </xf>
    <xf numFmtId="0" fontId="181" fillId="0" borderId="74" xfId="0" applyFont="1" applyBorder="1" applyAlignment="1">
      <alignment vertical="center" wrapText="1"/>
    </xf>
    <xf numFmtId="0" fontId="180" fillId="0" borderId="75" xfId="0" applyFont="1" applyBorder="1" applyAlignment="1">
      <alignment vertical="center" wrapText="1"/>
    </xf>
    <xf numFmtId="3" fontId="181" fillId="0" borderId="75" xfId="0" applyNumberFormat="1" applyFont="1" applyBorder="1" applyAlignment="1">
      <alignment horizontal="center" vertical="center" wrapText="1"/>
    </xf>
    <xf numFmtId="0" fontId="179" fillId="0" borderId="76" xfId="0" applyFont="1" applyBorder="1" applyAlignment="1">
      <alignment vertical="center" wrapText="1"/>
    </xf>
    <xf numFmtId="0" fontId="179" fillId="0" borderId="77" xfId="0" applyFont="1" applyBorder="1" applyAlignment="1">
      <alignment horizontal="center" vertical="center" wrapText="1"/>
    </xf>
    <xf numFmtId="0" fontId="179" fillId="0" borderId="78" xfId="0" applyFont="1" applyBorder="1" applyAlignment="1">
      <alignment horizontal="center" vertical="center" wrapText="1"/>
    </xf>
    <xf numFmtId="0" fontId="179" fillId="0" borderId="76" xfId="0" applyFont="1" applyBorder="1" applyAlignment="1">
      <alignment horizontal="center" vertical="center" wrapText="1"/>
    </xf>
    <xf numFmtId="0" fontId="180" fillId="0" borderId="79" xfId="0" applyFont="1" applyBorder="1" applyAlignment="1">
      <alignment vertical="center" wrapText="1"/>
    </xf>
    <xf numFmtId="3" fontId="181" fillId="0" borderId="79" xfId="0" applyNumberFormat="1" applyFont="1" applyBorder="1" applyAlignment="1">
      <alignment horizontal="center" vertical="center" wrapText="1"/>
    </xf>
    <xf numFmtId="0" fontId="180" fillId="0" borderId="80" xfId="0" applyFont="1" applyBorder="1" applyAlignment="1">
      <alignment vertical="center" wrapText="1"/>
    </xf>
    <xf numFmtId="0" fontId="179" fillId="0" borderId="81" xfId="0" applyFont="1" applyBorder="1" applyAlignment="1">
      <alignment vertical="center" wrapText="1"/>
    </xf>
    <xf numFmtId="0" fontId="181" fillId="0" borderId="81" xfId="0" applyFont="1" applyBorder="1" applyAlignment="1">
      <alignment vertical="center" wrapText="1"/>
    </xf>
    <xf numFmtId="0" fontId="181" fillId="0" borderId="82" xfId="0" applyFont="1" applyBorder="1" applyAlignment="1">
      <alignment vertical="center" wrapText="1"/>
    </xf>
    <xf numFmtId="0" fontId="181" fillId="0" borderId="79" xfId="0" applyFont="1" applyBorder="1" applyAlignment="1">
      <alignment vertical="center" wrapText="1"/>
    </xf>
    <xf numFmtId="0" fontId="181" fillId="0" borderId="83" xfId="0" applyFont="1" applyBorder="1" applyAlignment="1">
      <alignment vertical="center" wrapText="1"/>
    </xf>
    <xf numFmtId="0" fontId="181" fillId="0" borderId="84" xfId="0" applyFont="1" applyBorder="1" applyAlignment="1">
      <alignment vertical="center" wrapText="1"/>
    </xf>
    <xf numFmtId="0" fontId="179" fillId="0" borderId="85" xfId="0" applyFont="1" applyBorder="1" applyAlignment="1">
      <alignment vertical="center" wrapText="1"/>
    </xf>
    <xf numFmtId="3" fontId="181" fillId="0" borderId="85" xfId="0" applyNumberFormat="1" applyFont="1" applyBorder="1" applyAlignment="1">
      <alignment horizontal="center" vertical="center" wrapText="1"/>
    </xf>
    <xf numFmtId="0" fontId="181" fillId="0" borderId="85" xfId="0" applyFont="1" applyBorder="1" applyAlignment="1">
      <alignment horizontal="center" vertical="center" wrapText="1"/>
    </xf>
    <xf numFmtId="0" fontId="180" fillId="80" borderId="86" xfId="0" applyFont="1" applyFill="1" applyBorder="1" applyAlignment="1">
      <alignment vertical="center" wrapText="1"/>
    </xf>
    <xf numFmtId="0" fontId="181" fillId="0" borderId="85" xfId="0" applyFont="1" applyBorder="1" applyAlignment="1">
      <alignment horizontal="left" vertical="center" wrapText="1" indent="1"/>
    </xf>
    <xf numFmtId="0" fontId="180" fillId="0" borderId="86" xfId="0" applyFont="1" applyBorder="1" applyAlignment="1">
      <alignment vertical="center" wrapText="1"/>
    </xf>
    <xf numFmtId="0" fontId="179" fillId="0" borderId="86" xfId="0" applyFont="1" applyBorder="1" applyAlignment="1">
      <alignment horizontal="center" vertical="center" wrapText="1"/>
    </xf>
    <xf numFmtId="0" fontId="183" fillId="0" borderId="69" xfId="0" applyFont="1" applyBorder="1" applyAlignment="1">
      <alignment vertical="center" wrapText="1"/>
    </xf>
    <xf numFmtId="0" fontId="181" fillId="0" borderId="85" xfId="0" applyFont="1" applyBorder="1" applyAlignment="1">
      <alignment vertical="center" wrapText="1"/>
    </xf>
    <xf numFmtId="14" fontId="181" fillId="0" borderId="85" xfId="0" applyNumberFormat="1" applyFont="1" applyBorder="1" applyAlignment="1">
      <alignment horizontal="center" vertical="center" wrapText="1"/>
    </xf>
    <xf numFmtId="14" fontId="181" fillId="0" borderId="74" xfId="0" applyNumberFormat="1" applyFont="1" applyBorder="1" applyAlignment="1">
      <alignment horizontal="center" vertical="center" wrapText="1"/>
    </xf>
    <xf numFmtId="0" fontId="181" fillId="0" borderId="74" xfId="0" applyFont="1" applyBorder="1" applyAlignment="1">
      <alignment vertical="center"/>
    </xf>
    <xf numFmtId="0" fontId="180" fillId="78" borderId="86" xfId="0" applyFont="1" applyFill="1" applyBorder="1" applyAlignment="1">
      <alignment vertical="center" wrapText="1"/>
    </xf>
    <xf numFmtId="0" fontId="184" fillId="78" borderId="86" xfId="0" applyFont="1" applyFill="1" applyBorder="1" applyAlignment="1">
      <alignment horizontal="center" vertical="center" wrapText="1"/>
    </xf>
    <xf numFmtId="0" fontId="180" fillId="78" borderId="86" xfId="0" applyFont="1" applyFill="1" applyBorder="1" applyAlignment="1">
      <alignment horizontal="center" vertical="center" wrapText="1"/>
    </xf>
    <xf numFmtId="0" fontId="181" fillId="0" borderId="85" xfId="0" applyFont="1" applyBorder="1" applyAlignment="1">
      <alignment vertical="center"/>
    </xf>
    <xf numFmtId="0" fontId="181" fillId="0" borderId="85" xfId="0" applyFont="1" applyBorder="1" applyAlignment="1">
      <alignment horizontal="center" vertical="center"/>
    </xf>
    <xf numFmtId="0" fontId="181" fillId="0" borderId="74" xfId="0" applyFont="1" applyBorder="1" applyAlignment="1">
      <alignment horizontal="center" vertical="center"/>
    </xf>
    <xf numFmtId="0" fontId="179" fillId="0" borderId="86" xfId="0" applyFont="1" applyBorder="1" applyAlignment="1">
      <alignment horizontal="center" vertical="center"/>
    </xf>
    <xf numFmtId="0" fontId="179" fillId="0" borderId="86" xfId="0" applyFont="1" applyBorder="1" applyAlignment="1">
      <alignment vertical="center"/>
    </xf>
    <xf numFmtId="0" fontId="181" fillId="0" borderId="69" xfId="0" applyFont="1" applyBorder="1" applyAlignment="1">
      <alignment vertical="center" wrapText="1"/>
    </xf>
    <xf numFmtId="0" fontId="180" fillId="0" borderId="74" xfId="0" applyFont="1" applyBorder="1" applyAlignment="1">
      <alignment vertical="center"/>
    </xf>
    <xf numFmtId="0" fontId="180" fillId="0" borderId="74" xfId="0" applyFont="1" applyBorder="1" applyAlignment="1">
      <alignment horizontal="center" vertical="center" wrapText="1"/>
    </xf>
    <xf numFmtId="0" fontId="179" fillId="0" borderId="74" xfId="0" applyFont="1" applyBorder="1" applyAlignment="1">
      <alignment vertical="center"/>
    </xf>
    <xf numFmtId="0" fontId="180" fillId="0" borderId="86" xfId="0" applyFont="1" applyBorder="1" applyAlignment="1">
      <alignment vertical="center"/>
    </xf>
    <xf numFmtId="0" fontId="180" fillId="0" borderId="86" xfId="0" applyFont="1" applyBorder="1" applyAlignment="1">
      <alignment horizontal="center" vertical="center" wrapText="1"/>
    </xf>
    <xf numFmtId="4" fontId="0" fillId="0" borderId="0" xfId="0" applyNumberFormat="1"/>
    <xf numFmtId="165" fontId="181" fillId="0" borderId="85" xfId="0" applyNumberFormat="1" applyFont="1" applyBorder="1" applyAlignment="1">
      <alignment horizontal="center" vertical="center"/>
    </xf>
    <xf numFmtId="165" fontId="181" fillId="0" borderId="74" xfId="0" applyNumberFormat="1" applyFont="1" applyBorder="1" applyAlignment="1">
      <alignment horizontal="center" vertical="center"/>
    </xf>
    <xf numFmtId="166" fontId="181" fillId="0" borderId="74" xfId="0" applyNumberFormat="1" applyFont="1" applyBorder="1" applyAlignment="1">
      <alignment horizontal="center" vertical="center"/>
    </xf>
    <xf numFmtId="3" fontId="180" fillId="78" borderId="86" xfId="0" applyNumberFormat="1" applyFont="1" applyFill="1" applyBorder="1" applyAlignment="1">
      <alignment horizontal="center" vertical="center" wrapText="1"/>
    </xf>
    <xf numFmtId="0" fontId="5" fillId="82" borderId="0" xfId="0" applyFont="1" applyFill="1" applyAlignment="1">
      <alignment horizontal="left" vertical="center"/>
    </xf>
    <xf numFmtId="0" fontId="5" fillId="82" borderId="0" xfId="0" applyFont="1" applyFill="1" applyAlignment="1">
      <alignment vertical="center"/>
    </xf>
    <xf numFmtId="168" fontId="5" fillId="82" borderId="0" xfId="0" applyNumberFormat="1" applyFont="1" applyFill="1" applyAlignment="1">
      <alignment horizontal="center" vertical="center"/>
    </xf>
    <xf numFmtId="0" fontId="5" fillId="82" borderId="0" xfId="0" applyFont="1" applyFill="1" applyAlignment="1">
      <alignment horizontal="center" vertical="center"/>
    </xf>
    <xf numFmtId="167" fontId="6" fillId="5" borderId="0" xfId="0" applyNumberFormat="1" applyFont="1" applyFill="1" applyAlignment="1">
      <alignment horizontal="center" vertical="center" wrapText="1"/>
    </xf>
    <xf numFmtId="167" fontId="9" fillId="0" borderId="0" xfId="0" applyNumberFormat="1" applyFont="1" applyAlignment="1">
      <alignment vertical="center" wrapText="1"/>
    </xf>
    <xf numFmtId="0" fontId="189" fillId="5" borderId="0" xfId="0" applyFont="1" applyFill="1" applyAlignment="1">
      <alignment horizontal="center" vertical="center" wrapText="1"/>
    </xf>
    <xf numFmtId="168" fontId="5" fillId="2" borderId="0" xfId="2" applyNumberFormat="1" applyFont="1" applyFill="1" applyAlignment="1">
      <alignment horizontal="center" vertical="center"/>
    </xf>
    <xf numFmtId="1" fontId="181" fillId="0" borderId="85" xfId="0" applyNumberFormat="1" applyFont="1" applyBorder="1" applyAlignment="1">
      <alignment horizontal="center" vertical="center" wrapText="1"/>
    </xf>
    <xf numFmtId="1" fontId="181" fillId="0" borderId="74" xfId="0" applyNumberFormat="1" applyFont="1" applyBorder="1" applyAlignment="1">
      <alignment horizontal="center" vertical="center" wrapText="1"/>
    </xf>
    <xf numFmtId="166" fontId="180" fillId="78" borderId="86" xfId="0" applyNumberFormat="1" applyFont="1" applyFill="1" applyBorder="1" applyAlignment="1">
      <alignment horizontal="center" vertical="center" wrapText="1"/>
    </xf>
    <xf numFmtId="167" fontId="6" fillId="0" borderId="0" xfId="0" applyNumberFormat="1" applyFont="1" applyAlignment="1">
      <alignment horizontal="right" vertical="center" wrapText="1"/>
    </xf>
    <xf numFmtId="167" fontId="6" fillId="5" borderId="0" xfId="0" applyNumberFormat="1" applyFont="1" applyFill="1" applyAlignment="1">
      <alignment horizontal="right" vertical="center" wrapText="1"/>
    </xf>
    <xf numFmtId="9" fontId="9" fillId="0" borderId="73" xfId="1" applyFont="1" applyFill="1" applyBorder="1" applyAlignment="1">
      <alignment horizontal="right" vertical="center" wrapText="1"/>
    </xf>
    <xf numFmtId="9" fontId="9" fillId="0" borderId="0" xfId="1" applyFont="1" applyFill="1"/>
    <xf numFmtId="0" fontId="6" fillId="5" borderId="0" xfId="0" quotePrefix="1" applyFont="1" applyFill="1" applyAlignment="1">
      <alignment horizontal="left" vertical="center" indent="1"/>
    </xf>
    <xf numFmtId="0" fontId="169" fillId="0" borderId="10" xfId="0" applyFont="1" applyBorder="1" applyAlignment="1">
      <alignment vertical="top"/>
    </xf>
    <xf numFmtId="166" fontId="9" fillId="0" borderId="0" xfId="0" applyNumberFormat="1" applyFont="1" applyAlignment="1">
      <alignment horizontal="center"/>
    </xf>
    <xf numFmtId="166" fontId="181" fillId="8" borderId="85" xfId="0" applyNumberFormat="1" applyFont="1" applyFill="1" applyBorder="1" applyAlignment="1">
      <alignment horizontal="center" vertical="center" wrapText="1"/>
    </xf>
    <xf numFmtId="166" fontId="181" fillId="8" borderId="74" xfId="0" applyNumberFormat="1" applyFont="1" applyFill="1" applyBorder="1" applyAlignment="1">
      <alignment horizontal="center" vertical="center" wrapText="1"/>
    </xf>
    <xf numFmtId="3" fontId="190" fillId="0" borderId="0" xfId="0" applyNumberFormat="1" applyFont="1" applyAlignment="1">
      <alignment horizontal="center"/>
    </xf>
    <xf numFmtId="0" fontId="190" fillId="0" borderId="0" xfId="0" applyFont="1" applyAlignment="1">
      <alignment horizontal="center"/>
    </xf>
    <xf numFmtId="166" fontId="8" fillId="0" borderId="0" xfId="0" quotePrefix="1" applyNumberFormat="1" applyFont="1" applyAlignment="1">
      <alignment horizontal="center" vertical="center"/>
    </xf>
    <xf numFmtId="0" fontId="8" fillId="0" borderId="0" xfId="0" quotePrefix="1" applyFont="1" applyAlignment="1">
      <alignment horizontal="center" vertical="center"/>
    </xf>
    <xf numFmtId="165" fontId="180" fillId="0" borderId="74" xfId="0" applyNumberFormat="1" applyFont="1" applyBorder="1" applyAlignment="1">
      <alignment horizontal="center" vertical="center"/>
    </xf>
    <xf numFmtId="165" fontId="180" fillId="0" borderId="86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166" fontId="6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left" vertical="center" indent="5"/>
    </xf>
    <xf numFmtId="0" fontId="179" fillId="0" borderId="70" xfId="0" applyFont="1" applyBorder="1" applyAlignment="1">
      <alignment horizontal="center" vertical="center" wrapText="1"/>
    </xf>
    <xf numFmtId="0" fontId="179" fillId="0" borderId="87" xfId="0" applyFont="1" applyBorder="1" applyAlignment="1">
      <alignment horizontal="center" vertical="center" wrapText="1"/>
    </xf>
    <xf numFmtId="0" fontId="179" fillId="0" borderId="71" xfId="0" applyFont="1" applyBorder="1" applyAlignment="1">
      <alignment horizontal="center" vertical="center" wrapText="1"/>
    </xf>
    <xf numFmtId="0" fontId="179" fillId="0" borderId="70" xfId="0" applyFont="1" applyBorder="1" applyAlignment="1">
      <alignment horizontal="center" vertical="center"/>
    </xf>
    <xf numFmtId="0" fontId="179" fillId="0" borderId="71" xfId="0" applyFont="1" applyBorder="1" applyAlignment="1">
      <alignment horizontal="center" vertical="center"/>
    </xf>
    <xf numFmtId="0" fontId="179" fillId="0" borderId="70" xfId="0" applyFont="1" applyBorder="1" applyAlignment="1">
      <alignment vertical="center"/>
    </xf>
    <xf numFmtId="0" fontId="179" fillId="0" borderId="86" xfId="0" applyFont="1" applyBorder="1" applyAlignment="1">
      <alignment vertical="center" wrapText="1"/>
    </xf>
    <xf numFmtId="0" fontId="192" fillId="0" borderId="74" xfId="0" applyFont="1" applyBorder="1" applyAlignment="1">
      <alignment vertical="center" wrapText="1"/>
    </xf>
    <xf numFmtId="3" fontId="192" fillId="0" borderId="0" xfId="0" applyNumberFormat="1" applyFont="1" applyAlignment="1">
      <alignment horizontal="center"/>
    </xf>
    <xf numFmtId="0" fontId="192" fillId="0" borderId="0" xfId="0" applyFont="1"/>
    <xf numFmtId="3" fontId="184" fillId="0" borderId="0" xfId="0" applyNumberFormat="1" applyFont="1" applyAlignment="1">
      <alignment horizontal="center"/>
    </xf>
    <xf numFmtId="0" fontId="184" fillId="0" borderId="0" xfId="0" applyFont="1"/>
    <xf numFmtId="3" fontId="180" fillId="80" borderId="86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indent="5"/>
    </xf>
    <xf numFmtId="0" fontId="179" fillId="0" borderId="70" xfId="0" applyFont="1" applyBorder="1" applyAlignment="1">
      <alignment vertical="center" wrapText="1"/>
    </xf>
    <xf numFmtId="0" fontId="179" fillId="0" borderId="71" xfId="0" applyFont="1" applyBorder="1" applyAlignment="1">
      <alignment vertical="center"/>
    </xf>
    <xf numFmtId="0" fontId="172" fillId="0" borderId="72" xfId="0" applyFont="1" applyBorder="1" applyAlignment="1">
      <alignment vertical="center"/>
    </xf>
    <xf numFmtId="0" fontId="188" fillId="0" borderId="69" xfId="0" applyFont="1" applyBorder="1" applyAlignment="1">
      <alignment vertical="center" wrapText="1"/>
    </xf>
    <xf numFmtId="0" fontId="12" fillId="0" borderId="0" xfId="0" applyFont="1" applyAlignment="1">
      <alignment vertical="center"/>
    </xf>
    <xf numFmtId="0" fontId="181" fillId="0" borderId="0" xfId="0" applyFont="1" applyAlignment="1">
      <alignment horizontal="center" vertical="center" wrapText="1"/>
    </xf>
    <xf numFmtId="0" fontId="181" fillId="0" borderId="89" xfId="0" applyFont="1" applyBorder="1" applyAlignment="1">
      <alignment horizontal="center" vertical="center" wrapText="1"/>
    </xf>
    <xf numFmtId="168" fontId="181" fillId="0" borderId="74" xfId="0" applyNumberFormat="1" applyFont="1" applyBorder="1" applyAlignment="1">
      <alignment horizontal="center" vertical="center"/>
    </xf>
    <xf numFmtId="168" fontId="180" fillId="0" borderId="74" xfId="0" applyNumberFormat="1" applyFont="1" applyBorder="1" applyAlignment="1">
      <alignment horizontal="center" vertical="center" wrapText="1"/>
    </xf>
    <xf numFmtId="168" fontId="180" fillId="0" borderId="74" xfId="0" applyNumberFormat="1" applyFont="1" applyBorder="1" applyAlignment="1">
      <alignment horizontal="center" vertical="center"/>
    </xf>
    <xf numFmtId="168" fontId="180" fillId="0" borderId="86" xfId="0" applyNumberFormat="1" applyFont="1" applyBorder="1" applyAlignment="1">
      <alignment horizontal="center" vertical="center"/>
    </xf>
    <xf numFmtId="168" fontId="8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168" fontId="5" fillId="0" borderId="0" xfId="0" applyNumberFormat="1" applyFont="1" applyAlignment="1">
      <alignment horizontal="center" vertical="center"/>
    </xf>
    <xf numFmtId="0" fontId="193" fillId="0" borderId="0" xfId="0" applyFont="1" applyAlignment="1">
      <alignment horizontal="left" vertical="center"/>
    </xf>
    <xf numFmtId="0" fontId="194" fillId="0" borderId="0" xfId="0" applyFont="1" applyAlignment="1">
      <alignment horizontal="center" vertical="center"/>
    </xf>
    <xf numFmtId="0" fontId="196" fillId="0" borderId="0" xfId="0" applyFont="1" applyAlignment="1">
      <alignment horizontal="center" vertical="center"/>
    </xf>
    <xf numFmtId="168" fontId="196" fillId="0" borderId="0" xfId="0" applyNumberFormat="1" applyFont="1" applyAlignment="1">
      <alignment horizontal="center" vertical="center"/>
    </xf>
    <xf numFmtId="168" fontId="194" fillId="0" borderId="0" xfId="0" applyNumberFormat="1" applyFont="1" applyAlignment="1">
      <alignment horizontal="center" vertical="center"/>
    </xf>
    <xf numFmtId="0" fontId="194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9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 vertical="center"/>
    </xf>
    <xf numFmtId="201" fontId="7" fillId="7" borderId="0" xfId="0" applyNumberFormat="1" applyFont="1" applyFill="1" applyAlignment="1">
      <alignment vertical="center"/>
    </xf>
    <xf numFmtId="201" fontId="7" fillId="7" borderId="0" xfId="0" applyNumberFormat="1" applyFont="1" applyFill="1" applyAlignment="1">
      <alignment horizontal="center" vertical="center"/>
    </xf>
    <xf numFmtId="201" fontId="9" fillId="0" borderId="0" xfId="0" applyNumberFormat="1" applyFont="1" applyAlignment="1">
      <alignment horizontal="center" vertical="center"/>
    </xf>
    <xf numFmtId="201" fontId="5" fillId="2" borderId="0" xfId="0" applyNumberFormat="1" applyFont="1" applyFill="1" applyAlignment="1">
      <alignment vertical="center"/>
    </xf>
    <xf numFmtId="201" fontId="5" fillId="82" borderId="0" xfId="0" applyNumberFormat="1" applyFont="1" applyFill="1" applyAlignment="1">
      <alignment vertical="center"/>
    </xf>
    <xf numFmtId="202" fontId="8" fillId="0" borderId="0" xfId="0" applyNumberFormat="1" applyFont="1" applyAlignment="1">
      <alignment horizontal="center" vertical="center"/>
    </xf>
    <xf numFmtId="202" fontId="7" fillId="7" borderId="0" xfId="0" applyNumberFormat="1" applyFont="1" applyFill="1" applyAlignment="1">
      <alignment vertical="center"/>
    </xf>
    <xf numFmtId="202" fontId="6" fillId="0" borderId="0" xfId="0" applyNumberFormat="1" applyFont="1" applyAlignment="1">
      <alignment horizontal="right" vertical="center"/>
    </xf>
    <xf numFmtId="202" fontId="7" fillId="7" borderId="0" xfId="0" applyNumberFormat="1" applyFont="1" applyFill="1" applyAlignment="1">
      <alignment horizontal="center" vertical="center"/>
    </xf>
    <xf numFmtId="202" fontId="10" fillId="0" borderId="0" xfId="0" applyNumberFormat="1" applyFont="1" applyAlignment="1">
      <alignment horizontal="center" vertical="center"/>
    </xf>
    <xf numFmtId="0" fontId="192" fillId="0" borderId="74" xfId="0" quotePrefix="1" applyFont="1" applyBorder="1" applyAlignment="1">
      <alignment horizontal="center" vertical="center" wrapText="1"/>
    </xf>
    <xf numFmtId="166" fontId="179" fillId="0" borderId="86" xfId="0" applyNumberFormat="1" applyFont="1" applyBorder="1" applyAlignment="1">
      <alignment horizontal="center" vertical="center"/>
    </xf>
    <xf numFmtId="0" fontId="181" fillId="0" borderId="88" xfId="0" applyFont="1" applyBorder="1" applyAlignment="1">
      <alignment horizontal="center" vertical="distributed" wrapText="1"/>
    </xf>
    <xf numFmtId="0" fontId="181" fillId="0" borderId="0" xfId="0" applyFont="1" applyAlignment="1">
      <alignment horizontal="center" vertical="distributed" wrapText="1"/>
    </xf>
    <xf numFmtId="0" fontId="181" fillId="0" borderId="75" xfId="0" applyFont="1" applyBorder="1" applyAlignment="1">
      <alignment horizontal="center" vertical="distributed" wrapText="1"/>
    </xf>
    <xf numFmtId="9" fontId="9" fillId="0" borderId="0" xfId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left" vertical="center" indent="4"/>
    </xf>
    <xf numFmtId="0" fontId="169" fillId="0" borderId="10" xfId="0" applyFont="1" applyBorder="1" applyAlignment="1">
      <alignment horizontal="left" vertical="top" wrapText="1"/>
    </xf>
    <xf numFmtId="3" fontId="181" fillId="0" borderId="81" xfId="0" applyNumberFormat="1" applyFont="1" applyBorder="1" applyAlignment="1">
      <alignment horizontal="center" vertical="center" wrapText="1"/>
    </xf>
    <xf numFmtId="3" fontId="181" fillId="0" borderId="83" xfId="0" applyNumberFormat="1" applyFont="1" applyBorder="1" applyAlignment="1">
      <alignment horizontal="center" vertical="center" wrapText="1"/>
    </xf>
    <xf numFmtId="3" fontId="181" fillId="0" borderId="84" xfId="0" applyNumberFormat="1" applyFont="1" applyBorder="1" applyAlignment="1">
      <alignment horizontal="center" vertical="center" wrapText="1"/>
    </xf>
    <xf numFmtId="3" fontId="181" fillId="0" borderId="82" xfId="0" applyNumberFormat="1" applyFont="1" applyBorder="1" applyAlignment="1">
      <alignment horizontal="center" vertical="center" wrapText="1"/>
    </xf>
    <xf numFmtId="14" fontId="8" fillId="0" borderId="5" xfId="0" applyNumberFormat="1" applyFont="1" applyBorder="1" applyAlignment="1">
      <alignment horizontal="center" vertical="center" wrapText="1"/>
    </xf>
    <xf numFmtId="0" fontId="9" fillId="2" borderId="90" xfId="0" applyFont="1" applyFill="1" applyBorder="1" applyAlignment="1">
      <alignment horizontal="center"/>
    </xf>
    <xf numFmtId="14" fontId="5" fillId="2" borderId="5" xfId="0" applyNumberFormat="1" applyFont="1" applyFill="1" applyBorder="1" applyAlignment="1">
      <alignment horizontal="center" vertical="center" wrapText="1"/>
    </xf>
    <xf numFmtId="171" fontId="5" fillId="2" borderId="5" xfId="0" applyNumberFormat="1" applyFont="1" applyFill="1" applyBorder="1" applyAlignment="1">
      <alignment horizontal="center" vertical="center" wrapText="1"/>
    </xf>
    <xf numFmtId="14" fontId="16" fillId="2" borderId="5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" fontId="8" fillId="0" borderId="5" xfId="2" applyNumberFormat="1" applyFont="1" applyFill="1" applyBorder="1" applyAlignment="1">
      <alignment horizontal="center" vertical="center" wrapText="1"/>
    </xf>
    <xf numFmtId="9" fontId="8" fillId="0" borderId="5" xfId="1" applyFont="1" applyFill="1" applyBorder="1" applyAlignment="1">
      <alignment horizontal="center" vertical="center" wrapText="1"/>
    </xf>
    <xf numFmtId="10" fontId="8" fillId="0" borderId="5" xfId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70" fontId="15" fillId="0" borderId="5" xfId="0" applyNumberFormat="1" applyFont="1" applyBorder="1" applyAlignment="1">
      <alignment horizontal="center" vertical="center" wrapText="1"/>
    </xf>
    <xf numFmtId="170" fontId="8" fillId="0" borderId="5" xfId="0" applyNumberFormat="1" applyFont="1" applyBorder="1" applyAlignment="1">
      <alignment horizontal="center" vertical="center" wrapText="1"/>
    </xf>
    <xf numFmtId="9" fontId="9" fillId="0" borderId="0" xfId="1" applyFont="1" applyAlignment="1">
      <alignment horizontal="right" vertical="center"/>
    </xf>
    <xf numFmtId="9" fontId="140" fillId="0" borderId="0" xfId="1" applyFont="1" applyAlignment="1">
      <alignment horizontal="right" vertical="center"/>
    </xf>
    <xf numFmtId="9" fontId="9" fillId="0" borderId="0" xfId="1" applyFont="1" applyAlignment="1">
      <alignment horizontal="right"/>
    </xf>
    <xf numFmtId="9" fontId="6" fillId="0" borderId="7" xfId="1" applyFont="1" applyBorder="1" applyAlignment="1">
      <alignment horizontal="right"/>
    </xf>
    <xf numFmtId="0" fontId="169" fillId="0" borderId="0" xfId="0" applyFont="1" applyAlignment="1">
      <alignment horizontal="left" vertical="top" indent="2"/>
    </xf>
    <xf numFmtId="3" fontId="180" fillId="0" borderId="74" xfId="0" applyNumberFormat="1" applyFont="1" applyBorder="1" applyAlignment="1">
      <alignment horizontal="center" vertical="center" wrapText="1"/>
    </xf>
    <xf numFmtId="3" fontId="180" fillId="0" borderId="75" xfId="0" applyNumberFormat="1" applyFont="1" applyBorder="1" applyAlignment="1">
      <alignment horizontal="center" vertical="center" wrapText="1"/>
    </xf>
    <xf numFmtId="3" fontId="180" fillId="0" borderId="79" xfId="0" applyNumberFormat="1" applyFont="1" applyBorder="1" applyAlignment="1">
      <alignment horizontal="center" vertical="center" wrapText="1"/>
    </xf>
    <xf numFmtId="3" fontId="180" fillId="0" borderId="80" xfId="0" applyNumberFormat="1" applyFont="1" applyBorder="1" applyAlignment="1">
      <alignment horizontal="center" vertical="center" wrapText="1"/>
    </xf>
    <xf numFmtId="3" fontId="180" fillId="0" borderId="81" xfId="0" applyNumberFormat="1" applyFont="1" applyBorder="1" applyAlignment="1">
      <alignment horizontal="center" vertical="center" wrapText="1"/>
    </xf>
    <xf numFmtId="0" fontId="179" fillId="0" borderId="69" xfId="0" applyFont="1" applyBorder="1" applyAlignment="1">
      <alignment vertical="center"/>
    </xf>
    <xf numFmtId="0" fontId="19" fillId="0" borderId="0" xfId="0" applyFont="1" applyAlignment="1">
      <alignment vertical="center"/>
    </xf>
    <xf numFmtId="3" fontId="181" fillId="0" borderId="85" xfId="0" applyNumberFormat="1" applyFont="1" applyBorder="1" applyAlignment="1">
      <alignment horizontal="center" vertical="center"/>
    </xf>
    <xf numFmtId="3" fontId="181" fillId="0" borderId="74" xfId="0" applyNumberFormat="1" applyFont="1" applyBorder="1" applyAlignment="1">
      <alignment horizontal="center" vertical="center"/>
    </xf>
    <xf numFmtId="0" fontId="179" fillId="0" borderId="69" xfId="0" applyFont="1" applyBorder="1" applyAlignment="1">
      <alignment horizontal="center" vertical="center"/>
    </xf>
    <xf numFmtId="14" fontId="9" fillId="0" borderId="0" xfId="0" applyNumberFormat="1" applyFont="1" applyAlignment="1">
      <alignment horizontal="center"/>
    </xf>
    <xf numFmtId="0" fontId="197" fillId="0" borderId="0" xfId="0" applyFont="1"/>
    <xf numFmtId="0" fontId="198" fillId="0" borderId="0" xfId="0" applyFont="1" applyAlignment="1">
      <alignment vertical="center" wrapText="1"/>
    </xf>
    <xf numFmtId="0" fontId="197" fillId="0" borderId="0" xfId="0" applyFont="1" applyAlignment="1">
      <alignment horizontal="center"/>
    </xf>
    <xf numFmtId="3" fontId="180" fillId="0" borderId="0" xfId="0" applyNumberFormat="1" applyFont="1" applyAlignment="1">
      <alignment horizontal="center" vertical="center" wrapText="1"/>
    </xf>
    <xf numFmtId="3" fontId="181" fillId="0" borderId="0" xfId="0" applyNumberFormat="1" applyFont="1" applyAlignment="1">
      <alignment horizontal="center" vertical="center" wrapText="1"/>
    </xf>
    <xf numFmtId="0" fontId="192" fillId="0" borderId="0" xfId="0" quotePrefix="1" applyFont="1" applyAlignment="1">
      <alignment horizontal="center" vertical="center" wrapText="1"/>
    </xf>
    <xf numFmtId="0" fontId="180" fillId="0" borderId="0" xfId="0" applyFont="1" applyAlignment="1">
      <alignment horizontal="center" vertical="center" wrapText="1"/>
    </xf>
    <xf numFmtId="0" fontId="180" fillId="0" borderId="74" xfId="0" quotePrefix="1" applyFont="1" applyBorder="1" applyAlignment="1">
      <alignment horizontal="center" vertical="center" wrapText="1"/>
    </xf>
    <xf numFmtId="0" fontId="181" fillId="0" borderId="89" xfId="0" applyFont="1" applyBorder="1" applyAlignment="1">
      <alignment vertical="center" wrapText="1"/>
    </xf>
    <xf numFmtId="1" fontId="181" fillId="0" borderId="89" xfId="0" applyNumberFormat="1" applyFont="1" applyBorder="1" applyAlignment="1">
      <alignment horizontal="center" vertical="center" wrapText="1"/>
    </xf>
    <xf numFmtId="14" fontId="181" fillId="0" borderId="89" xfId="0" applyNumberFormat="1" applyFont="1" applyBorder="1" applyAlignment="1">
      <alignment horizontal="center" vertical="center" wrapText="1"/>
    </xf>
    <xf numFmtId="166" fontId="181" fillId="8" borderId="89" xfId="0" applyNumberFormat="1" applyFont="1" applyFill="1" applyBorder="1" applyAlignment="1">
      <alignment horizontal="center" vertical="center" wrapText="1"/>
    </xf>
    <xf numFmtId="168" fontId="8" fillId="0" borderId="0" xfId="2" applyNumberFormat="1" applyFont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179" fillId="0" borderId="0" xfId="0" applyFont="1" applyAlignment="1">
      <alignment vertical="center"/>
    </xf>
    <xf numFmtId="3" fontId="181" fillId="0" borderId="0" xfId="0" applyNumberFormat="1" applyFont="1" applyAlignment="1">
      <alignment horizontal="center" vertical="center"/>
    </xf>
    <xf numFmtId="0" fontId="176" fillId="0" borderId="0" xfId="0" applyFont="1" applyAlignment="1">
      <alignment vertical="center"/>
    </xf>
    <xf numFmtId="3" fontId="9" fillId="0" borderId="0" xfId="0" applyNumberFormat="1" applyFont="1" applyAlignment="1">
      <alignment horizontal="center"/>
    </xf>
    <xf numFmtId="3" fontId="9" fillId="0" borderId="0" xfId="0" applyNumberFormat="1" applyFont="1"/>
    <xf numFmtId="0" fontId="179" fillId="9" borderId="70" xfId="0" applyFont="1" applyFill="1" applyBorder="1" applyAlignment="1">
      <alignment horizontal="center" vertical="center"/>
    </xf>
    <xf numFmtId="0" fontId="179" fillId="9" borderId="70" xfId="0" applyFont="1" applyFill="1" applyBorder="1" applyAlignment="1">
      <alignment vertical="center"/>
    </xf>
    <xf numFmtId="3" fontId="181" fillId="9" borderId="85" xfId="0" applyNumberFormat="1" applyFont="1" applyFill="1" applyBorder="1" applyAlignment="1">
      <alignment horizontal="center" vertical="center"/>
    </xf>
    <xf numFmtId="3" fontId="181" fillId="9" borderId="74" xfId="0" applyNumberFormat="1" applyFont="1" applyFill="1" applyBorder="1" applyAlignment="1">
      <alignment horizontal="center" vertical="center"/>
    </xf>
    <xf numFmtId="168" fontId="180" fillId="9" borderId="74" xfId="0" applyNumberFormat="1" applyFont="1" applyFill="1" applyBorder="1" applyAlignment="1">
      <alignment horizontal="center" vertical="center"/>
    </xf>
    <xf numFmtId="168" fontId="181" fillId="9" borderId="74" xfId="0" applyNumberFormat="1" applyFont="1" applyFill="1" applyBorder="1" applyAlignment="1">
      <alignment horizontal="center" vertical="center"/>
    </xf>
    <xf numFmtId="168" fontId="180" fillId="9" borderId="74" xfId="0" applyNumberFormat="1" applyFont="1" applyFill="1" applyBorder="1" applyAlignment="1">
      <alignment horizontal="center" vertical="center" wrapText="1"/>
    </xf>
    <xf numFmtId="168" fontId="180" fillId="9" borderId="86" xfId="0" applyNumberFormat="1" applyFont="1" applyFill="1" applyBorder="1" applyAlignment="1">
      <alignment horizontal="center" vertical="center"/>
    </xf>
    <xf numFmtId="0" fontId="179" fillId="9" borderId="71" xfId="0" applyFont="1" applyFill="1" applyBorder="1" applyAlignment="1">
      <alignment horizontal="center" vertical="center"/>
    </xf>
    <xf numFmtId="0" fontId="179" fillId="9" borderId="71" xfId="0" applyFont="1" applyFill="1" applyBorder="1" applyAlignment="1">
      <alignment vertical="center"/>
    </xf>
    <xf numFmtId="0" fontId="172" fillId="0" borderId="72" xfId="0" applyFont="1" applyBorder="1" applyAlignment="1">
      <alignment horizontal="left" vertical="center"/>
    </xf>
    <xf numFmtId="0" fontId="199" fillId="0" borderId="0" xfId="0" applyFont="1" applyAlignment="1">
      <alignment vertical="center"/>
    </xf>
    <xf numFmtId="0" fontId="200" fillId="0" borderId="0" xfId="0" applyFont="1"/>
    <xf numFmtId="0" fontId="201" fillId="9" borderId="91" xfId="0" applyFont="1" applyFill="1" applyBorder="1" applyAlignment="1">
      <alignment horizontal="center" vertical="center"/>
    </xf>
    <xf numFmtId="0" fontId="199" fillId="83" borderId="91" xfId="0" applyFont="1" applyFill="1" applyBorder="1" applyAlignment="1">
      <alignment horizontal="center" vertical="center"/>
    </xf>
    <xf numFmtId="0" fontId="199" fillId="9" borderId="91" xfId="0" applyFont="1" applyFill="1" applyBorder="1" applyAlignment="1">
      <alignment horizontal="center" vertical="center"/>
    </xf>
    <xf numFmtId="1" fontId="201" fillId="0" borderId="91" xfId="0" applyNumberFormat="1" applyFont="1" applyBorder="1" applyAlignment="1">
      <alignment horizontal="center" vertical="center"/>
    </xf>
    <xf numFmtId="1" fontId="201" fillId="9" borderId="92" xfId="0" applyNumberFormat="1" applyFont="1" applyFill="1" applyBorder="1" applyAlignment="1">
      <alignment horizontal="center" vertical="center"/>
    </xf>
    <xf numFmtId="1" fontId="201" fillId="9" borderId="93" xfId="0" applyNumberFormat="1" applyFont="1" applyFill="1" applyBorder="1" applyAlignment="1">
      <alignment horizontal="center" vertical="center"/>
    </xf>
    <xf numFmtId="1" fontId="201" fillId="9" borderId="94" xfId="0" applyNumberFormat="1" applyFont="1" applyFill="1" applyBorder="1" applyAlignment="1">
      <alignment horizontal="center" vertical="center"/>
    </xf>
    <xf numFmtId="0" fontId="203" fillId="0" borderId="0" xfId="8264" applyFont="1"/>
    <xf numFmtId="1" fontId="201" fillId="0" borderId="0" xfId="0" applyNumberFormat="1" applyFont="1" applyAlignment="1">
      <alignment horizontal="center" vertical="center"/>
    </xf>
    <xf numFmtId="0" fontId="178" fillId="0" borderId="0" xfId="8264"/>
    <xf numFmtId="0" fontId="204" fillId="0" borderId="0" xfId="0" applyFont="1"/>
    <xf numFmtId="3" fontId="201" fillId="0" borderId="91" xfId="0" applyNumberFormat="1" applyFont="1" applyBorder="1" applyAlignment="1">
      <alignment horizontal="center" vertical="center"/>
    </xf>
    <xf numFmtId="0" fontId="199" fillId="9" borderId="92" xfId="0" applyFont="1" applyFill="1" applyBorder="1" applyAlignment="1">
      <alignment horizontal="center" vertical="center"/>
    </xf>
    <xf numFmtId="1" fontId="201" fillId="9" borderId="95" xfId="0" applyNumberFormat="1" applyFont="1" applyFill="1" applyBorder="1" applyAlignment="1">
      <alignment horizontal="center" vertical="center"/>
    </xf>
    <xf numFmtId="1" fontId="201" fillId="9" borderId="96" xfId="0" applyNumberFormat="1" applyFont="1" applyFill="1" applyBorder="1" applyAlignment="1">
      <alignment horizontal="center" vertical="center"/>
    </xf>
    <xf numFmtId="1" fontId="201" fillId="9" borderId="97" xfId="0" applyNumberFormat="1" applyFont="1" applyFill="1" applyBorder="1" applyAlignment="1">
      <alignment horizontal="center" vertical="center"/>
    </xf>
    <xf numFmtId="1" fontId="201" fillId="9" borderId="98" xfId="0" applyNumberFormat="1" applyFont="1" applyFill="1" applyBorder="1" applyAlignment="1">
      <alignment horizontal="center" vertical="center"/>
    </xf>
    <xf numFmtId="1" fontId="201" fillId="9" borderId="99" xfId="0" applyNumberFormat="1" applyFont="1" applyFill="1" applyBorder="1" applyAlignment="1">
      <alignment horizontal="center" vertical="center"/>
    </xf>
    <xf numFmtId="1" fontId="201" fillId="9" borderId="100" xfId="0" applyNumberFormat="1" applyFont="1" applyFill="1" applyBorder="1" applyAlignment="1">
      <alignment horizontal="center" vertical="center"/>
    </xf>
    <xf numFmtId="0" fontId="199" fillId="0" borderId="0" xfId="0" applyFont="1" applyAlignment="1">
      <alignment horizontal="center" vertical="center"/>
    </xf>
    <xf numFmtId="0" fontId="199" fillId="9" borderId="0" xfId="0" applyFont="1" applyFill="1" applyAlignment="1">
      <alignment horizontal="center" vertical="center"/>
    </xf>
    <xf numFmtId="1" fontId="201" fillId="9" borderId="0" xfId="0" applyNumberFormat="1" applyFont="1" applyFill="1" applyAlignment="1">
      <alignment horizontal="center" vertical="center"/>
    </xf>
    <xf numFmtId="0" fontId="205" fillId="0" borderId="0" xfId="0" applyFont="1" applyAlignment="1">
      <alignment horizontal="center"/>
    </xf>
    <xf numFmtId="1" fontId="206" fillId="0" borderId="91" xfId="0" applyNumberFormat="1" applyFont="1" applyBorder="1" applyAlignment="1">
      <alignment horizontal="center" vertical="center"/>
    </xf>
    <xf numFmtId="1" fontId="206" fillId="9" borderId="91" xfId="0" applyNumberFormat="1" applyFont="1" applyFill="1" applyBorder="1" applyAlignment="1">
      <alignment horizontal="center" vertical="center"/>
    </xf>
    <xf numFmtId="0" fontId="207" fillId="0" borderId="0" xfId="0" applyFont="1"/>
    <xf numFmtId="0" fontId="206" fillId="83" borderId="91" xfId="0" applyFont="1" applyFill="1" applyBorder="1" applyAlignment="1">
      <alignment horizontal="center" vertical="center"/>
    </xf>
    <xf numFmtId="1" fontId="206" fillId="0" borderId="0" xfId="0" applyNumberFormat="1" applyFont="1" applyAlignment="1">
      <alignment horizontal="center" vertical="center"/>
    </xf>
    <xf numFmtId="3" fontId="206" fillId="9" borderId="94" xfId="0" applyNumberFormat="1" applyFont="1" applyFill="1" applyBorder="1" applyAlignment="1">
      <alignment horizontal="center" vertical="center"/>
    </xf>
    <xf numFmtId="3" fontId="206" fillId="0" borderId="0" xfId="0" applyNumberFormat="1" applyFont="1" applyAlignment="1">
      <alignment horizontal="center" vertical="center"/>
    </xf>
    <xf numFmtId="3" fontId="206" fillId="9" borderId="0" xfId="0" applyNumberFormat="1" applyFont="1" applyFill="1" applyAlignment="1">
      <alignment horizontal="center" vertical="center"/>
    </xf>
    <xf numFmtId="0" fontId="206" fillId="0" borderId="0" xfId="0" applyFont="1" applyAlignment="1">
      <alignment horizontal="center"/>
    </xf>
    <xf numFmtId="0" fontId="12" fillId="2" borderId="0" xfId="0" applyFont="1" applyFill="1" applyAlignment="1">
      <alignment horizontal="left" vertical="center"/>
    </xf>
    <xf numFmtId="1" fontId="0" fillId="0" borderId="0" xfId="0" applyNumberFormat="1"/>
    <xf numFmtId="0" fontId="7" fillId="0" borderId="3" xfId="0" applyFont="1" applyBorder="1" applyAlignment="1">
      <alignment horizontal="left"/>
    </xf>
    <xf numFmtId="0" fontId="7" fillId="3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0" fontId="5" fillId="79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81" borderId="0" xfId="0" applyFont="1" applyFill="1" applyAlignment="1">
      <alignment vertical="center"/>
    </xf>
    <xf numFmtId="0" fontId="5" fillId="6" borderId="0" xfId="0" applyFont="1" applyFill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5" fillId="86" borderId="0" xfId="0" applyFont="1" applyFill="1" applyAlignment="1">
      <alignment horizontal="center" vertical="center" wrapText="1"/>
    </xf>
    <xf numFmtId="0" fontId="208" fillId="79" borderId="0" xfId="0" applyFont="1" applyFill="1" applyAlignment="1">
      <alignment horizontal="center" vertical="center" wrapText="1"/>
    </xf>
    <xf numFmtId="0" fontId="208" fillId="84" borderId="0" xfId="0" applyFont="1" applyFill="1" applyAlignment="1">
      <alignment horizontal="left" vertical="center"/>
    </xf>
    <xf numFmtId="0" fontId="208" fillId="84" borderId="0" xfId="0" applyFont="1" applyFill="1" applyAlignment="1">
      <alignment horizontal="center" vertical="center" wrapText="1"/>
    </xf>
    <xf numFmtId="0" fontId="208" fillId="85" borderId="0" xfId="0" applyFont="1" applyFill="1" applyAlignment="1">
      <alignment horizontal="left" vertical="center"/>
    </xf>
    <xf numFmtId="0" fontId="208" fillId="85" borderId="0" xfId="0" applyFont="1" applyFill="1" applyAlignment="1">
      <alignment horizontal="center" vertical="center" wrapText="1"/>
    </xf>
    <xf numFmtId="0" fontId="208" fillId="86" borderId="0" xfId="0" applyFont="1" applyFill="1" applyAlignment="1">
      <alignment horizontal="center" vertical="center" wrapText="1"/>
    </xf>
    <xf numFmtId="0" fontId="20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4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208" fillId="79" borderId="0" xfId="0" applyFont="1" applyFill="1" applyAlignment="1">
      <alignment horizontal="left" vertical="center" wrapText="1"/>
    </xf>
    <xf numFmtId="0" fontId="5" fillId="6" borderId="0" xfId="0" applyFont="1" applyFill="1" applyAlignment="1">
      <alignment horizontal="left" vertical="center" wrapText="1"/>
    </xf>
    <xf numFmtId="167" fontId="140" fillId="5" borderId="0" xfId="0" applyNumberFormat="1" applyFont="1" applyFill="1"/>
    <xf numFmtId="0" fontId="19" fillId="5" borderId="0" xfId="0" applyFont="1" applyFill="1"/>
    <xf numFmtId="3" fontId="6" fillId="0" borderId="0" xfId="0" applyNumberFormat="1" applyFont="1" applyAlignment="1">
      <alignment horizontal="right" vertical="center"/>
    </xf>
    <xf numFmtId="167" fontId="141" fillId="5" borderId="0" xfId="0" applyNumberFormat="1" applyFont="1" applyFill="1"/>
    <xf numFmtId="3" fontId="5" fillId="2" borderId="0" xfId="0" applyNumberFormat="1" applyFont="1" applyFill="1" applyAlignment="1">
      <alignment vertical="center"/>
    </xf>
    <xf numFmtId="199" fontId="166" fillId="0" borderId="67" xfId="2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Continuous" vertical="center"/>
    </xf>
    <xf numFmtId="0" fontId="5" fillId="79" borderId="0" xfId="0" applyFont="1" applyFill="1" applyAlignment="1">
      <alignment horizontal="centerContinuous" vertical="center"/>
    </xf>
    <xf numFmtId="0" fontId="7" fillId="3" borderId="0" xfId="0" applyFont="1" applyFill="1" applyAlignment="1">
      <alignment horizontal="centerContinuous" vertical="center" wrapText="1"/>
    </xf>
    <xf numFmtId="0" fontId="5" fillId="4" borderId="0" xfId="0" applyFont="1" applyFill="1" applyAlignment="1">
      <alignment horizontal="centerContinuous" vertical="center" wrapText="1"/>
    </xf>
    <xf numFmtId="0" fontId="201" fillId="0" borderId="0" xfId="0" applyFont="1" applyAlignment="1">
      <alignment horizontal="center" vertical="center"/>
    </xf>
    <xf numFmtId="0" fontId="206" fillId="0" borderId="0" xfId="0" applyFont="1" applyAlignment="1">
      <alignment horizontal="center" vertical="center"/>
    </xf>
    <xf numFmtId="3" fontId="201" fillId="0" borderId="0" xfId="0" applyNumberFormat="1" applyFont="1" applyAlignment="1">
      <alignment horizontal="center" vertical="center"/>
    </xf>
    <xf numFmtId="0" fontId="203" fillId="0" borderId="0" xfId="8264" applyFont="1" applyFill="1" applyBorder="1"/>
    <xf numFmtId="0" fontId="210" fillId="0" borderId="0" xfId="0" applyFont="1" applyAlignment="1">
      <alignment vertical="center" wrapText="1"/>
    </xf>
    <xf numFmtId="0" fontId="209" fillId="0" borderId="0" xfId="0" applyFont="1" applyAlignment="1">
      <alignment vertical="center" wrapText="1"/>
    </xf>
    <xf numFmtId="17" fontId="210" fillId="0" borderId="0" xfId="0" applyNumberFormat="1" applyFont="1" applyAlignment="1">
      <alignment vertical="center" wrapText="1"/>
    </xf>
    <xf numFmtId="10" fontId="211" fillId="0" borderId="0" xfId="0" applyNumberFormat="1" applyFont="1" applyAlignment="1">
      <alignment vertical="center" wrapText="1"/>
    </xf>
    <xf numFmtId="0" fontId="211" fillId="0" borderId="0" xfId="0" applyFont="1" applyAlignment="1">
      <alignment vertical="center" wrapText="1"/>
    </xf>
    <xf numFmtId="0" fontId="212" fillId="0" borderId="0" xfId="0" applyFont="1" applyAlignment="1">
      <alignment vertical="center" wrapText="1"/>
    </xf>
    <xf numFmtId="0" fontId="188" fillId="0" borderId="69" xfId="0" applyFont="1" applyBorder="1" applyAlignment="1">
      <alignment horizontal="center" vertical="center" wrapText="1"/>
    </xf>
    <xf numFmtId="0" fontId="188" fillId="0" borderId="0" xfId="0" applyFont="1" applyAlignment="1">
      <alignment horizontal="center" vertical="center"/>
    </xf>
    <xf numFmtId="0" fontId="188" fillId="0" borderId="71" xfId="0" applyFont="1" applyBorder="1" applyAlignment="1">
      <alignment horizontal="center" vertical="center" wrapText="1"/>
    </xf>
    <xf numFmtId="0" fontId="213" fillId="0" borderId="69" xfId="0" applyFont="1" applyBorder="1" applyAlignment="1">
      <alignment horizontal="center" vertical="center" wrapText="1"/>
    </xf>
    <xf numFmtId="0" fontId="214" fillId="0" borderId="69" xfId="8264" applyFont="1" applyBorder="1" applyAlignment="1">
      <alignment horizontal="center" vertical="center" wrapText="1"/>
    </xf>
    <xf numFmtId="0" fontId="188" fillId="0" borderId="71" xfId="0" applyFont="1" applyBorder="1" applyAlignment="1">
      <alignment vertical="center" wrapText="1"/>
    </xf>
    <xf numFmtId="0" fontId="215" fillId="0" borderId="69" xfId="0" applyFont="1" applyBorder="1" applyAlignment="1">
      <alignment vertical="center" wrapText="1"/>
    </xf>
    <xf numFmtId="0" fontId="188" fillId="0" borderId="101" xfId="0" applyFont="1" applyBorder="1" applyAlignment="1">
      <alignment horizontal="center" vertical="center"/>
    </xf>
    <xf numFmtId="17" fontId="188" fillId="0" borderId="116" xfId="0" applyNumberFormat="1" applyFont="1" applyBorder="1" applyAlignment="1">
      <alignment horizontal="centerContinuous" vertical="center" wrapText="1"/>
    </xf>
    <xf numFmtId="17" fontId="188" fillId="0" borderId="109" xfId="0" applyNumberFormat="1" applyFont="1" applyBorder="1" applyAlignment="1">
      <alignment horizontal="centerContinuous" vertical="center" wrapText="1"/>
    </xf>
    <xf numFmtId="0" fontId="213" fillId="0" borderId="113" xfId="0" applyFont="1" applyBorder="1" applyAlignment="1">
      <alignment vertical="center"/>
    </xf>
    <xf numFmtId="4" fontId="213" fillId="0" borderId="113" xfId="0" applyNumberFormat="1" applyFont="1" applyBorder="1" applyAlignment="1">
      <alignment horizontal="center" vertical="center"/>
    </xf>
    <xf numFmtId="0" fontId="213" fillId="0" borderId="107" xfId="0" applyFont="1" applyBorder="1" applyAlignment="1">
      <alignment horizontal="center" vertical="center"/>
    </xf>
    <xf numFmtId="10" fontId="213" fillId="0" borderId="107" xfId="0" applyNumberFormat="1" applyFont="1" applyBorder="1" applyAlignment="1">
      <alignment horizontal="center" vertical="center"/>
    </xf>
    <xf numFmtId="10" fontId="213" fillId="0" borderId="113" xfId="0" applyNumberFormat="1" applyFont="1" applyBorder="1" applyAlignment="1">
      <alignment horizontal="center" vertical="center"/>
    </xf>
    <xf numFmtId="10" fontId="213" fillId="0" borderId="113" xfId="0" applyNumberFormat="1" applyFont="1" applyBorder="1" applyAlignment="1">
      <alignment vertical="center" wrapText="1"/>
    </xf>
    <xf numFmtId="0" fontId="213" fillId="0" borderId="0" xfId="0" applyFont="1" applyAlignment="1">
      <alignment horizontal="center" vertical="center" wrapText="1"/>
    </xf>
    <xf numFmtId="0" fontId="213" fillId="0" borderId="107" xfId="0" applyFont="1" applyBorder="1" applyAlignment="1">
      <alignment vertical="center"/>
    </xf>
    <xf numFmtId="4" fontId="213" fillId="0" borderId="107" xfId="0" applyNumberFormat="1" applyFont="1" applyBorder="1" applyAlignment="1">
      <alignment horizontal="center" vertical="center"/>
    </xf>
    <xf numFmtId="10" fontId="213" fillId="0" borderId="117" xfId="0" applyNumberFormat="1" applyFont="1" applyBorder="1" applyAlignment="1">
      <alignment horizontal="center" vertical="center"/>
    </xf>
    <xf numFmtId="10" fontId="213" fillId="0" borderId="117" xfId="0" applyNumberFormat="1" applyFont="1" applyBorder="1" applyAlignment="1">
      <alignment vertical="center" wrapText="1"/>
    </xf>
    <xf numFmtId="0" fontId="213" fillId="0" borderId="108" xfId="0" applyFont="1" applyBorder="1" applyAlignment="1">
      <alignment horizontal="center" vertical="center" wrapText="1"/>
    </xf>
    <xf numFmtId="0" fontId="213" fillId="0" borderId="117" xfId="0" applyFont="1" applyBorder="1" applyAlignment="1">
      <alignment horizontal="center" vertical="center"/>
    </xf>
    <xf numFmtId="0" fontId="213" fillId="0" borderId="117" xfId="0" applyFont="1" applyBorder="1" applyAlignment="1">
      <alignment vertical="center" wrapText="1"/>
    </xf>
    <xf numFmtId="0" fontId="216" fillId="0" borderId="114" xfId="0" applyFont="1" applyBorder="1" applyAlignment="1">
      <alignment vertical="center" wrapText="1"/>
    </xf>
    <xf numFmtId="0" fontId="216" fillId="0" borderId="109" xfId="0" applyFont="1" applyBorder="1" applyAlignment="1">
      <alignment vertical="center"/>
    </xf>
    <xf numFmtId="4" fontId="216" fillId="0" borderId="109" xfId="0" applyNumberFormat="1" applyFont="1" applyBorder="1" applyAlignment="1">
      <alignment horizontal="center" vertical="center"/>
    </xf>
    <xf numFmtId="10" fontId="216" fillId="0" borderId="109" xfId="0" applyNumberFormat="1" applyFont="1" applyBorder="1" applyAlignment="1">
      <alignment horizontal="center" vertical="center"/>
    </xf>
    <xf numFmtId="0" fontId="216" fillId="0" borderId="118" xfId="0" applyFont="1" applyBorder="1" applyAlignment="1">
      <alignment vertical="center" wrapText="1"/>
    </xf>
    <xf numFmtId="0" fontId="188" fillId="0" borderId="102" xfId="0" applyFont="1" applyBorder="1" applyAlignment="1">
      <alignment horizontal="center" vertical="center" wrapText="1"/>
    </xf>
    <xf numFmtId="0" fontId="215" fillId="0" borderId="101" xfId="0" applyFont="1" applyBorder="1" applyAlignment="1">
      <alignment vertical="center" wrapText="1"/>
    </xf>
    <xf numFmtId="0" fontId="188" fillId="0" borderId="104" xfId="0" applyFont="1" applyBorder="1" applyAlignment="1">
      <alignment horizontal="center" vertical="center"/>
    </xf>
    <xf numFmtId="0" fontId="188" fillId="0" borderId="105" xfId="0" applyFont="1" applyBorder="1" applyAlignment="1">
      <alignment horizontal="center" vertical="center" wrapText="1"/>
    </xf>
    <xf numFmtId="10" fontId="213" fillId="0" borderId="107" xfId="0" applyNumberFormat="1" applyFont="1" applyBorder="1" applyAlignment="1">
      <alignment horizontal="center" vertical="center" wrapText="1"/>
    </xf>
    <xf numFmtId="0" fontId="213" fillId="0" borderId="107" xfId="0" applyFont="1" applyBorder="1" applyAlignment="1">
      <alignment horizontal="center" vertical="center" wrapText="1"/>
    </xf>
    <xf numFmtId="0" fontId="213" fillId="0" borderId="108" xfId="0" applyFont="1" applyBorder="1" applyAlignment="1">
      <alignment vertical="center"/>
    </xf>
    <xf numFmtId="10" fontId="213" fillId="0" borderId="108" xfId="0" applyNumberFormat="1" applyFont="1" applyBorder="1" applyAlignment="1">
      <alignment horizontal="center" vertical="center"/>
    </xf>
    <xf numFmtId="10" fontId="213" fillId="0" borderId="108" xfId="0" applyNumberFormat="1" applyFont="1" applyBorder="1" applyAlignment="1">
      <alignment horizontal="center" vertical="center" wrapText="1"/>
    </xf>
    <xf numFmtId="0" fontId="216" fillId="0" borderId="109" xfId="0" applyFont="1" applyBorder="1" applyAlignment="1">
      <alignment vertical="center" wrapText="1"/>
    </xf>
    <xf numFmtId="0" fontId="188" fillId="0" borderId="120" xfId="0" applyFont="1" applyBorder="1" applyAlignment="1">
      <alignment horizontal="center" vertical="center" wrapText="1"/>
    </xf>
    <xf numFmtId="0" fontId="213" fillId="0" borderId="101" xfId="0" applyFont="1" applyBorder="1" applyAlignment="1">
      <alignment horizontal="center" vertical="center" wrapText="1"/>
    </xf>
    <xf numFmtId="0" fontId="213" fillId="0" borderId="106" xfId="0" applyFont="1" applyBorder="1" applyAlignment="1">
      <alignment horizontal="center" vertical="center" wrapText="1"/>
    </xf>
    <xf numFmtId="0" fontId="216" fillId="0" borderId="108" xfId="0" applyFont="1" applyBorder="1" applyAlignment="1">
      <alignment horizontal="center" vertical="center" wrapText="1"/>
    </xf>
    <xf numFmtId="10" fontId="217" fillId="0" borderId="108" xfId="0" applyNumberFormat="1" applyFont="1" applyBorder="1" applyAlignment="1">
      <alignment horizontal="center" vertical="center" wrapText="1"/>
    </xf>
    <xf numFmtId="10" fontId="217" fillId="0" borderId="108" xfId="0" applyNumberFormat="1" applyFont="1" applyBorder="1" applyAlignment="1">
      <alignment horizontal="center" vertical="center"/>
    </xf>
    <xf numFmtId="0" fontId="216" fillId="0" borderId="121" xfId="0" applyFont="1" applyBorder="1" applyAlignment="1">
      <alignment horizontal="center" vertical="center" wrapText="1"/>
    </xf>
    <xf numFmtId="0" fontId="215" fillId="0" borderId="102" xfId="0" applyFont="1" applyBorder="1" applyAlignment="1">
      <alignment vertical="center" wrapText="1"/>
    </xf>
    <xf numFmtId="0" fontId="215" fillId="0" borderId="104" xfId="0" applyFont="1" applyBorder="1" applyAlignment="1">
      <alignment vertical="center" wrapText="1"/>
    </xf>
    <xf numFmtId="0" fontId="216" fillId="0" borderId="121" xfId="0" applyFont="1" applyBorder="1" applyAlignment="1">
      <alignment vertical="center"/>
    </xf>
    <xf numFmtId="10" fontId="216" fillId="0" borderId="121" xfId="0" applyNumberFormat="1" applyFont="1" applyBorder="1" applyAlignment="1">
      <alignment horizontal="center" vertical="center" wrapText="1"/>
    </xf>
    <xf numFmtId="0" fontId="215" fillId="0" borderId="0" xfId="0" applyFont="1" applyAlignment="1">
      <alignment vertical="center" wrapText="1"/>
    </xf>
    <xf numFmtId="0" fontId="188" fillId="0" borderId="71" xfId="0" applyFont="1" applyBorder="1" applyAlignment="1">
      <alignment horizontal="centerContinuous" vertical="center"/>
    </xf>
    <xf numFmtId="0" fontId="188" fillId="0" borderId="0" xfId="0" applyFont="1" applyAlignment="1">
      <alignment horizontal="centerContinuous" vertical="center"/>
    </xf>
    <xf numFmtId="0" fontId="28" fillId="7" borderId="0" xfId="0" applyFont="1" applyFill="1"/>
    <xf numFmtId="0" fontId="218" fillId="0" borderId="0" xfId="0" applyFont="1" applyAlignment="1">
      <alignment vertical="center" wrapText="1"/>
    </xf>
    <xf numFmtId="4" fontId="216" fillId="87" borderId="0" xfId="0" applyNumberFormat="1" applyFont="1" applyFill="1" applyAlignment="1">
      <alignment horizontal="center" vertical="center" wrapText="1"/>
    </xf>
    <xf numFmtId="4" fontId="216" fillId="0" borderId="0" xfId="0" applyNumberFormat="1" applyFont="1" applyAlignment="1">
      <alignment horizontal="center" vertical="center" wrapText="1"/>
    </xf>
    <xf numFmtId="0" fontId="213" fillId="0" borderId="0" xfId="0" applyFont="1" applyAlignment="1">
      <alignment vertical="center" wrapText="1"/>
    </xf>
    <xf numFmtId="4" fontId="213" fillId="0" borderId="0" xfId="0" applyNumberFormat="1" applyFont="1" applyAlignment="1">
      <alignment horizontal="center" vertical="center" wrapText="1"/>
    </xf>
    <xf numFmtId="0" fontId="216" fillId="0" borderId="0" xfId="0" applyFont="1" applyAlignment="1">
      <alignment horizontal="center" vertical="center" wrapText="1"/>
    </xf>
    <xf numFmtId="0" fontId="218" fillId="0" borderId="0" xfId="0" applyFont="1" applyAlignment="1">
      <alignment horizontal="center" vertical="center" wrapText="1"/>
    </xf>
    <xf numFmtId="0" fontId="216" fillId="87" borderId="0" xfId="0" applyFont="1" applyFill="1" applyAlignment="1">
      <alignment horizontal="center" vertical="center" wrapText="1"/>
    </xf>
    <xf numFmtId="0" fontId="213" fillId="87" borderId="0" xfId="0" applyFont="1" applyFill="1" applyAlignment="1">
      <alignment horizontal="center" vertical="center" wrapText="1"/>
    </xf>
    <xf numFmtId="0" fontId="216" fillId="0" borderId="0" xfId="0" applyFont="1" applyAlignment="1">
      <alignment vertical="center" wrapText="1"/>
    </xf>
    <xf numFmtId="4" fontId="213" fillId="87" borderId="0" xfId="0" applyNumberFormat="1" applyFont="1" applyFill="1" applyAlignment="1">
      <alignment horizontal="center" vertical="center" wrapText="1"/>
    </xf>
    <xf numFmtId="0" fontId="215" fillId="0" borderId="0" xfId="0" applyFont="1" applyAlignment="1">
      <alignment vertical="center"/>
    </xf>
    <xf numFmtId="0" fontId="215" fillId="0" borderId="0" xfId="0" applyFont="1"/>
    <xf numFmtId="0" fontId="7" fillId="9" borderId="0" xfId="0" applyFont="1" applyFill="1" applyAlignment="1">
      <alignment horizontal="center" vertical="center" wrapText="1"/>
    </xf>
    <xf numFmtId="165" fontId="216" fillId="9" borderId="0" xfId="1" applyNumberFormat="1" applyFont="1" applyFill="1" applyBorder="1" applyAlignment="1">
      <alignment horizontal="center" vertical="center" wrapText="1"/>
    </xf>
    <xf numFmtId="165" fontId="213" fillId="9" borderId="0" xfId="1" applyNumberFormat="1" applyFont="1" applyFill="1" applyBorder="1" applyAlignment="1">
      <alignment horizontal="center" vertical="center" wrapText="1"/>
    </xf>
    <xf numFmtId="165" fontId="218" fillId="9" borderId="0" xfId="1" applyNumberFormat="1" applyFont="1" applyFill="1" applyBorder="1" applyAlignment="1">
      <alignment horizontal="center" vertical="center" wrapText="1"/>
    </xf>
    <xf numFmtId="0" fontId="188" fillId="0" borderId="10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/>
    </xf>
    <xf numFmtId="0" fontId="188" fillId="0" borderId="116" xfId="0" applyFont="1" applyBorder="1" applyAlignment="1">
      <alignment horizontal="center" vertical="center"/>
    </xf>
    <xf numFmtId="3" fontId="181" fillId="0" borderId="89" xfId="0" applyNumberFormat="1" applyFont="1" applyBorder="1" applyAlignment="1">
      <alignment horizontal="center" vertical="center" wrapText="1"/>
    </xf>
    <xf numFmtId="168" fontId="213" fillId="0" borderId="107" xfId="0" applyNumberFormat="1" applyFont="1" applyBorder="1" applyAlignment="1">
      <alignment horizontal="center" vertical="center"/>
    </xf>
    <xf numFmtId="168" fontId="216" fillId="0" borderId="109" xfId="0" applyNumberFormat="1" applyFont="1" applyBorder="1" applyAlignment="1">
      <alignment horizontal="center" vertical="center"/>
    </xf>
    <xf numFmtId="0" fontId="188" fillId="0" borderId="0" xfId="0" applyFont="1" applyAlignment="1">
      <alignment vertical="center" wrapText="1"/>
    </xf>
    <xf numFmtId="0" fontId="213" fillId="0" borderId="71" xfId="0" applyFont="1" applyBorder="1" applyAlignment="1">
      <alignment vertical="center" wrapText="1"/>
    </xf>
    <xf numFmtId="0" fontId="188" fillId="0" borderId="103" xfId="0" applyFont="1" applyBorder="1" applyAlignment="1">
      <alignment vertical="center" wrapText="1"/>
    </xf>
    <xf numFmtId="0" fontId="188" fillId="0" borderId="71" xfId="0" applyFont="1" applyBorder="1" applyAlignment="1">
      <alignment horizontal="centerContinuous" vertical="center" wrapText="1"/>
    </xf>
    <xf numFmtId="0" fontId="188" fillId="0" borderId="0" xfId="0" applyFont="1" applyAlignment="1">
      <alignment horizontal="centerContinuous" vertical="center" wrapText="1"/>
    </xf>
    <xf numFmtId="0" fontId="188" fillId="0" borderId="102" xfId="0" applyFont="1" applyBorder="1" applyAlignment="1">
      <alignment horizontal="centerContinuous" vertical="center" wrapText="1"/>
    </xf>
    <xf numFmtId="0" fontId="213" fillId="0" borderId="71" xfId="0" applyFont="1" applyBorder="1" applyAlignment="1">
      <alignment horizontal="centerContinuous" vertical="center" wrapText="1"/>
    </xf>
    <xf numFmtId="0" fontId="213" fillId="0" borderId="0" xfId="0" applyFont="1" applyAlignment="1">
      <alignment horizontal="centerContinuous" vertical="center" wrapText="1"/>
    </xf>
    <xf numFmtId="0" fontId="213" fillId="0" borderId="102" xfId="0" applyFont="1" applyBorder="1" applyAlignment="1">
      <alignment horizontal="centerContinuous" vertical="center" wrapText="1"/>
    </xf>
    <xf numFmtId="0" fontId="188" fillId="0" borderId="103" xfId="0" applyFont="1" applyBorder="1" applyAlignment="1">
      <alignment horizontal="centerContinuous" vertical="center" wrapText="1"/>
    </xf>
    <xf numFmtId="0" fontId="213" fillId="0" borderId="103" xfId="0" applyFont="1" applyBorder="1" applyAlignment="1">
      <alignment horizontal="centerContinuous" vertical="center" wrapText="1"/>
    </xf>
    <xf numFmtId="165" fontId="213" fillId="0" borderId="107" xfId="0" applyNumberFormat="1" applyFont="1" applyBorder="1" applyAlignment="1">
      <alignment horizontal="center" vertical="center"/>
    </xf>
    <xf numFmtId="165" fontId="213" fillId="0" borderId="108" xfId="0" applyNumberFormat="1" applyFont="1" applyBorder="1" applyAlignment="1">
      <alignment horizontal="center" vertical="center"/>
    </xf>
    <xf numFmtId="165" fontId="216" fillId="0" borderId="109" xfId="0" applyNumberFormat="1" applyFont="1" applyBorder="1" applyAlignment="1">
      <alignment horizontal="center" vertical="center"/>
    </xf>
    <xf numFmtId="165" fontId="213" fillId="0" borderId="107" xfId="0" applyNumberFormat="1" applyFont="1" applyBorder="1" applyAlignment="1">
      <alignment horizontal="center" vertical="center" wrapText="1"/>
    </xf>
    <xf numFmtId="165" fontId="213" fillId="0" borderId="108" xfId="0" applyNumberFormat="1" applyFont="1" applyBorder="1" applyAlignment="1">
      <alignment horizontal="center" vertical="center" wrapText="1"/>
    </xf>
    <xf numFmtId="165" fontId="216" fillId="0" borderId="109" xfId="0" applyNumberFormat="1" applyFont="1" applyBorder="1" applyAlignment="1">
      <alignment horizontal="center" vertical="center" wrapText="1"/>
    </xf>
    <xf numFmtId="166" fontId="213" fillId="0" borderId="108" xfId="0" applyNumberFormat="1" applyFont="1" applyBorder="1" applyAlignment="1">
      <alignment horizontal="center" vertical="center"/>
    </xf>
    <xf numFmtId="166" fontId="217" fillId="0" borderId="108" xfId="0" applyNumberFormat="1" applyFont="1" applyBorder="1" applyAlignment="1">
      <alignment horizontal="center" vertical="center"/>
    </xf>
    <xf numFmtId="166" fontId="201" fillId="0" borderId="0" xfId="0" applyNumberFormat="1" applyFont="1" applyAlignment="1">
      <alignment horizontal="center" vertical="center"/>
    </xf>
    <xf numFmtId="165" fontId="216" fillId="0" borderId="121" xfId="0" applyNumberFormat="1" applyFont="1" applyBorder="1" applyAlignment="1">
      <alignment horizontal="center" vertical="center"/>
    </xf>
    <xf numFmtId="168" fontId="216" fillId="0" borderId="121" xfId="0" applyNumberFormat="1" applyFont="1" applyBorder="1" applyAlignment="1">
      <alignment horizontal="center" vertical="center"/>
    </xf>
    <xf numFmtId="165" fontId="216" fillId="0" borderId="121" xfId="0" applyNumberFormat="1" applyFont="1" applyBorder="1" applyAlignment="1">
      <alignment horizontal="center" vertical="center" wrapText="1"/>
    </xf>
    <xf numFmtId="1" fontId="201" fillId="0" borderId="0" xfId="0" applyNumberFormat="1" applyFont="1" applyAlignment="1">
      <alignment vertical="center"/>
    </xf>
    <xf numFmtId="0" fontId="216" fillId="0" borderId="126" xfId="0" applyFont="1" applyBorder="1" applyAlignment="1">
      <alignment vertical="center"/>
    </xf>
    <xf numFmtId="0" fontId="216" fillId="0" borderId="126" xfId="0" applyFont="1" applyBorder="1" applyAlignment="1">
      <alignment vertical="center" wrapText="1"/>
    </xf>
    <xf numFmtId="168" fontId="213" fillId="0" borderId="108" xfId="0" applyNumberFormat="1" applyFont="1" applyBorder="1" applyAlignment="1">
      <alignment horizontal="center" vertical="center"/>
    </xf>
    <xf numFmtId="168" fontId="216" fillId="0" borderId="126" xfId="0" applyNumberFormat="1" applyFont="1" applyBorder="1" applyAlignment="1">
      <alignment horizontal="center" vertical="center"/>
    </xf>
    <xf numFmtId="165" fontId="216" fillId="0" borderId="126" xfId="0" applyNumberFormat="1" applyFont="1" applyBorder="1" applyAlignment="1">
      <alignment horizontal="center" vertical="center"/>
    </xf>
    <xf numFmtId="0" fontId="213" fillId="0" borderId="108" xfId="0" applyFont="1" applyBorder="1" applyAlignment="1">
      <alignment horizontal="left" vertical="center"/>
    </xf>
    <xf numFmtId="0" fontId="188" fillId="0" borderId="0" xfId="0" applyFont="1" applyAlignment="1">
      <alignment vertical="center"/>
    </xf>
    <xf numFmtId="0" fontId="188" fillId="0" borderId="69" xfId="0" applyFont="1" applyBorder="1" applyAlignment="1">
      <alignment horizontal="centerContinuous" vertical="center"/>
    </xf>
    <xf numFmtId="0" fontId="188" fillId="0" borderId="109" xfId="0" applyFont="1" applyBorder="1" applyAlignment="1">
      <alignment vertical="center"/>
    </xf>
    <xf numFmtId="0" fontId="188" fillId="0" borderId="108" xfId="0" applyFont="1" applyBorder="1" applyAlignment="1">
      <alignment horizontal="left" vertical="center"/>
    </xf>
    <xf numFmtId="0" fontId="188" fillId="0" borderId="109" xfId="0" applyFont="1" applyBorder="1" applyAlignment="1">
      <alignment horizontal="center" vertical="center"/>
    </xf>
    <xf numFmtId="0" fontId="213" fillId="0" borderId="125" xfId="0" applyFont="1" applyBorder="1" applyAlignment="1">
      <alignment horizontal="left" vertical="center"/>
    </xf>
    <xf numFmtId="0" fontId="188" fillId="0" borderId="132" xfId="0" applyFont="1" applyBorder="1" applyAlignment="1">
      <alignment horizontal="center" vertical="center"/>
    </xf>
    <xf numFmtId="0" fontId="213" fillId="9" borderId="108" xfId="0" applyFont="1" applyFill="1" applyBorder="1" applyAlignment="1">
      <alignment horizontal="left" vertical="center"/>
    </xf>
    <xf numFmtId="0" fontId="213" fillId="9" borderId="128" xfId="0" applyFont="1" applyFill="1" applyBorder="1" applyAlignment="1">
      <alignment horizontal="left" vertical="center"/>
    </xf>
    <xf numFmtId="165" fontId="213" fillId="0" borderId="129" xfId="0" applyNumberFormat="1" applyFont="1" applyBorder="1" applyAlignment="1">
      <alignment horizontal="center" vertical="center"/>
    </xf>
    <xf numFmtId="165" fontId="213" fillId="0" borderId="127" xfId="0" applyNumberFormat="1" applyFont="1" applyBorder="1" applyAlignment="1">
      <alignment horizontal="center" vertical="center"/>
    </xf>
    <xf numFmtId="165" fontId="213" fillId="0" borderId="130" xfId="0" applyNumberFormat="1" applyFont="1" applyBorder="1" applyAlignment="1">
      <alignment horizontal="center" vertical="center"/>
    </xf>
    <xf numFmtId="166" fontId="213" fillId="0" borderId="127" xfId="0" applyNumberFormat="1" applyFont="1" applyBorder="1" applyAlignment="1">
      <alignment horizontal="center" vertical="center"/>
    </xf>
    <xf numFmtId="166" fontId="213" fillId="0" borderId="130" xfId="0" applyNumberFormat="1" applyFont="1" applyBorder="1" applyAlignment="1">
      <alignment horizontal="center" vertical="center"/>
    </xf>
    <xf numFmtId="0" fontId="213" fillId="9" borderId="108" xfId="0" applyFont="1" applyFill="1" applyBorder="1" applyAlignment="1">
      <alignment horizontal="centerContinuous" vertical="center"/>
    </xf>
    <xf numFmtId="0" fontId="213" fillId="9" borderId="130" xfId="0" applyFont="1" applyFill="1" applyBorder="1" applyAlignment="1">
      <alignment horizontal="centerContinuous" vertical="center"/>
    </xf>
    <xf numFmtId="0" fontId="213" fillId="9" borderId="131" xfId="0" applyFont="1" applyFill="1" applyBorder="1" applyAlignment="1">
      <alignment horizontal="centerContinuous" vertical="center"/>
    </xf>
    <xf numFmtId="0" fontId="213" fillId="9" borderId="128" xfId="0" applyFont="1" applyFill="1" applyBorder="1" applyAlignment="1">
      <alignment horizontal="centerContinuous" vertical="center"/>
    </xf>
    <xf numFmtId="168" fontId="213" fillId="9" borderId="0" xfId="0" applyNumberFormat="1" applyFont="1" applyFill="1" applyAlignment="1">
      <alignment horizontal="center" vertical="center" wrapText="1"/>
    </xf>
    <xf numFmtId="168" fontId="216" fillId="9" borderId="0" xfId="0" applyNumberFormat="1" applyFont="1" applyFill="1" applyAlignment="1">
      <alignment horizontal="center" vertical="center" wrapText="1"/>
    </xf>
    <xf numFmtId="168" fontId="218" fillId="9" borderId="0" xfId="0" applyNumberFormat="1" applyFont="1" applyFill="1" applyAlignment="1">
      <alignment horizontal="center" vertical="center" wrapText="1"/>
    </xf>
    <xf numFmtId="166" fontId="213" fillId="9" borderId="108" xfId="0" applyNumberFormat="1" applyFont="1" applyFill="1" applyBorder="1" applyAlignment="1">
      <alignment horizontal="centerContinuous" vertical="center"/>
    </xf>
    <xf numFmtId="166" fontId="213" fillId="9" borderId="130" xfId="0" applyNumberFormat="1" applyFont="1" applyFill="1" applyBorder="1" applyAlignment="1">
      <alignment horizontal="centerContinuous" vertical="center"/>
    </xf>
    <xf numFmtId="0" fontId="223" fillId="0" borderId="0" xfId="0" applyFont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indent="4"/>
    </xf>
    <xf numFmtId="0" fontId="7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12" fillId="2" borderId="0" xfId="0" applyFont="1" applyFill="1" applyAlignment="1">
      <alignment horizontal="left" vertical="center" indent="4"/>
    </xf>
    <xf numFmtId="0" fontId="7" fillId="0" borderId="0" xfId="0" applyFont="1" applyAlignment="1">
      <alignment horizontal="left" vertical="center"/>
    </xf>
    <xf numFmtId="0" fontId="8" fillId="0" borderId="5" xfId="0" applyFont="1" applyBorder="1" applyAlignment="1">
      <alignment horizontal="center" vertical="center" wrapText="1"/>
    </xf>
    <xf numFmtId="14" fontId="8" fillId="0" borderId="5" xfId="0" applyNumberFormat="1" applyFont="1" applyBorder="1" applyAlignment="1">
      <alignment horizontal="center" vertical="center" wrapText="1"/>
    </xf>
    <xf numFmtId="9" fontId="8" fillId="0" borderId="5" xfId="1" applyFont="1" applyFill="1" applyBorder="1" applyAlignment="1">
      <alignment horizontal="center" vertical="center" wrapText="1"/>
    </xf>
    <xf numFmtId="14" fontId="14" fillId="0" borderId="5" xfId="0" applyNumberFormat="1" applyFont="1" applyBorder="1" applyAlignment="1">
      <alignment horizontal="center" vertical="center" wrapText="1"/>
    </xf>
    <xf numFmtId="9" fontId="8" fillId="0" borderId="5" xfId="1" applyFont="1" applyFill="1" applyBorder="1" applyAlignment="1">
      <alignment horizontal="left" vertical="center" wrapText="1"/>
    </xf>
    <xf numFmtId="170" fontId="8" fillId="0" borderId="5" xfId="0" applyNumberFormat="1" applyFont="1" applyBorder="1" applyAlignment="1">
      <alignment horizontal="center" vertical="center" wrapText="1"/>
    </xf>
    <xf numFmtId="43" fontId="8" fillId="0" borderId="5" xfId="2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 vertical="center" indent="5"/>
    </xf>
    <xf numFmtId="0" fontId="193" fillId="0" borderId="0" xfId="0" applyFont="1" applyAlignment="1">
      <alignment horizontal="left" vertical="center" wrapText="1"/>
    </xf>
    <xf numFmtId="0" fontId="182" fillId="0" borderId="0" xfId="0" applyFont="1" applyAlignment="1">
      <alignment horizontal="left" vertical="top" wrapText="1"/>
    </xf>
    <xf numFmtId="0" fontId="224" fillId="0" borderId="0" xfId="0" applyFont="1" applyAlignment="1">
      <alignment horizontal="left" vertical="center" wrapText="1"/>
    </xf>
    <xf numFmtId="0" fontId="188" fillId="0" borderId="70" xfId="0" applyFont="1" applyBorder="1" applyAlignment="1">
      <alignment horizontal="center" vertical="center" wrapText="1"/>
    </xf>
    <xf numFmtId="0" fontId="188" fillId="0" borderId="115" xfId="0" applyFont="1" applyBorder="1" applyAlignment="1">
      <alignment horizontal="center" vertical="center" wrapText="1"/>
    </xf>
    <xf numFmtId="0" fontId="209" fillId="0" borderId="0" xfId="0" applyFont="1" applyAlignment="1">
      <alignment vertical="center" wrapText="1"/>
    </xf>
    <xf numFmtId="0" fontId="213" fillId="0" borderId="110" xfId="0" applyFont="1" applyBorder="1" applyAlignment="1">
      <alignment horizontal="center" vertical="center" wrapText="1"/>
    </xf>
    <xf numFmtId="0" fontId="213" fillId="0" borderId="0" xfId="0" applyFont="1" applyAlignment="1">
      <alignment horizontal="center" vertical="center" wrapText="1"/>
    </xf>
    <xf numFmtId="0" fontId="213" fillId="0" borderId="108" xfId="0" applyFont="1" applyBorder="1" applyAlignment="1">
      <alignment horizontal="center" vertical="center" wrapText="1"/>
    </xf>
    <xf numFmtId="0" fontId="213" fillId="0" borderId="107" xfId="0" applyFont="1" applyBorder="1" applyAlignment="1">
      <alignment horizontal="center" vertical="center" wrapText="1"/>
    </xf>
    <xf numFmtId="0" fontId="213" fillId="0" borderId="111" xfId="0" applyFont="1" applyBorder="1" applyAlignment="1">
      <alignment horizontal="center" vertical="center" wrapText="1"/>
    </xf>
    <xf numFmtId="0" fontId="213" fillId="0" borderId="112" xfId="0" applyFont="1" applyBorder="1" applyAlignment="1">
      <alignment horizontal="center" vertical="center" wrapText="1"/>
    </xf>
    <xf numFmtId="0" fontId="188" fillId="0" borderId="69" xfId="0" applyFont="1" applyBorder="1" applyAlignment="1">
      <alignment horizontal="center" vertical="center" wrapText="1"/>
    </xf>
    <xf numFmtId="0" fontId="188" fillId="0" borderId="101" xfId="0" applyFont="1" applyBorder="1" applyAlignment="1">
      <alignment horizontal="center" vertical="center" wrapText="1"/>
    </xf>
    <xf numFmtId="0" fontId="188" fillId="0" borderId="70" xfId="0" applyFont="1" applyBorder="1" applyAlignment="1">
      <alignment horizontal="center" vertical="center"/>
    </xf>
    <xf numFmtId="0" fontId="188" fillId="0" borderId="115" xfId="0" applyFont="1" applyBorder="1" applyAlignment="1">
      <alignment horizontal="center" vertical="center"/>
    </xf>
    <xf numFmtId="0" fontId="213" fillId="0" borderId="123" xfId="0" applyFont="1" applyBorder="1" applyAlignment="1">
      <alignment vertical="center"/>
    </xf>
    <xf numFmtId="0" fontId="215" fillId="0" borderId="124" xfId="0" applyFont="1" applyBorder="1" applyAlignment="1">
      <alignment vertical="center" wrapText="1"/>
    </xf>
    <xf numFmtId="0" fontId="188" fillId="0" borderId="102" xfId="0" applyFont="1" applyBorder="1" applyAlignment="1">
      <alignment vertical="center" wrapText="1"/>
    </xf>
    <xf numFmtId="0" fontId="188" fillId="0" borderId="104" xfId="0" applyFont="1" applyBorder="1" applyAlignment="1">
      <alignment vertical="center" wrapText="1"/>
    </xf>
    <xf numFmtId="0" fontId="188" fillId="0" borderId="71" xfId="0" applyFont="1" applyBorder="1" applyAlignment="1">
      <alignment horizontal="center" vertical="center"/>
    </xf>
    <xf numFmtId="0" fontId="188" fillId="0" borderId="69" xfId="0" applyFont="1" applyBorder="1" applyAlignment="1">
      <alignment horizontal="center" vertical="center"/>
    </xf>
    <xf numFmtId="0" fontId="188" fillId="0" borderId="116" xfId="0" applyFont="1" applyBorder="1" applyAlignment="1">
      <alignment horizontal="center" vertical="center"/>
    </xf>
    <xf numFmtId="0" fontId="188" fillId="0" borderId="101" xfId="0" applyFont="1" applyBorder="1" applyAlignment="1">
      <alignment horizontal="center" vertical="center"/>
    </xf>
    <xf numFmtId="0" fontId="188" fillId="0" borderId="0" xfId="0" applyFont="1" applyAlignment="1">
      <alignment horizontal="center" vertical="center"/>
    </xf>
    <xf numFmtId="0" fontId="213" fillId="0" borderId="125" xfId="0" applyFont="1" applyBorder="1" applyAlignment="1">
      <alignment vertical="center"/>
    </xf>
    <xf numFmtId="0" fontId="216" fillId="0" borderId="123" xfId="0" applyFont="1" applyBorder="1" applyAlignment="1">
      <alignment vertical="center" wrapText="1"/>
    </xf>
    <xf numFmtId="0" fontId="188" fillId="0" borderId="119" xfId="0" applyFont="1" applyBorder="1" applyAlignment="1">
      <alignment horizontal="center" vertical="center" wrapText="1"/>
    </xf>
    <xf numFmtId="0" fontId="188" fillId="0" borderId="122" xfId="0" applyFont="1" applyBorder="1" applyAlignment="1">
      <alignment horizontal="center" vertical="center"/>
    </xf>
  </cellXfs>
  <cellStyles count="9339">
    <cellStyle name="20% - Accent1" xfId="21" xr:uid="{1166B3D3-7B2F-4F97-937B-C7066CA60786}"/>
    <cellStyle name="20% - Accent1 2" xfId="322" xr:uid="{FAE483FF-E131-44F1-93EF-2A967A306999}"/>
    <cellStyle name="20% - Accent1 2 10" xfId="2354" xr:uid="{6B4A019D-866F-4FC6-87C7-088BD8DC4698}"/>
    <cellStyle name="20% - Accent1 2 11" xfId="2355" xr:uid="{F6054D3D-93E7-40FF-BF33-DE151B234637}"/>
    <cellStyle name="20% - Accent1 2 12" xfId="2356" xr:uid="{C36A731B-4518-482F-9482-7A6F418A6B2E}"/>
    <cellStyle name="20% - Accent1 2 2" xfId="323" xr:uid="{5F9586CE-87B2-49C9-A0C0-3863C39EA830}"/>
    <cellStyle name="20% - Accent1 2 3" xfId="324" xr:uid="{13774263-26AA-4210-97ED-BF96B96C6FFA}"/>
    <cellStyle name="20% - Accent1 2 4" xfId="325" xr:uid="{6F938EFE-4A91-4611-B347-27EE99A8CFBB}"/>
    <cellStyle name="20% - Accent1 2 5" xfId="326" xr:uid="{BBCA5DB6-D749-441A-AB39-5F68F76438F0}"/>
    <cellStyle name="20% - Accent1 2 6" xfId="327" xr:uid="{67E5C4E8-ACE1-40E8-A713-56E44C244216}"/>
    <cellStyle name="20% - Accent1 2 7" xfId="328" xr:uid="{57C9CDD0-E434-4C49-BD36-5138E6141173}"/>
    <cellStyle name="20% - Accent1 2 8" xfId="2357" xr:uid="{0F350518-9976-4727-BAAD-A191EB53DECE}"/>
    <cellStyle name="20% - Accent1 2 9" xfId="2358" xr:uid="{B4BC18FD-CA58-4640-8233-24FE6AD01C20}"/>
    <cellStyle name="20% - Accent1 2_ContasExternas" xfId="2359" xr:uid="{D6BCE753-823C-4450-BDF9-BA1210A55449}"/>
    <cellStyle name="20% - Accent1 3" xfId="329" xr:uid="{544500D8-43EB-4E41-9E63-298974C88054}"/>
    <cellStyle name="20% - Accent1 3 10" xfId="2360" xr:uid="{4002D501-6787-4C71-92AA-5FA9E53F1D70}"/>
    <cellStyle name="20% - Accent1 3 11" xfId="2361" xr:uid="{48A6FD05-AB31-470A-B815-0F45402007DD}"/>
    <cellStyle name="20% - Accent1 3 12" xfId="2362" xr:uid="{61A006AA-4836-41CC-B9E2-D7E50904429E}"/>
    <cellStyle name="20% - Accent1 3 2" xfId="330" xr:uid="{AA8AD6EE-0001-41F7-9FC5-5C73FF51E255}"/>
    <cellStyle name="20% - Accent1 3 3" xfId="331" xr:uid="{880D6FF6-60CC-4B46-A8CA-616AB2E6E7B3}"/>
    <cellStyle name="20% - Accent1 3 4" xfId="332" xr:uid="{DB58F167-B44E-4D0A-892A-554379D7520C}"/>
    <cellStyle name="20% - Accent1 3 5" xfId="333" xr:uid="{4E82FB9B-1798-452C-95E9-2277AE325E38}"/>
    <cellStyle name="20% - Accent1 3 6" xfId="334" xr:uid="{1BD24686-4E37-49FB-8137-9B2F814ACA41}"/>
    <cellStyle name="20% - Accent1 3 7" xfId="335" xr:uid="{36F5DC73-C4C0-4DDC-8EC1-41EA3E7E4818}"/>
    <cellStyle name="20% - Accent1 3 8" xfId="2363" xr:uid="{931DE37B-77F6-48EB-8CBE-30A9E86F7233}"/>
    <cellStyle name="20% - Accent1 3 9" xfId="2364" xr:uid="{12EE9534-A45C-4C88-932E-28A4548DAE7E}"/>
    <cellStyle name="20% - Accent1 3_ContasExternas" xfId="2365" xr:uid="{4F487E40-4938-429C-B517-B7ABDB27D37A}"/>
    <cellStyle name="20% - Accent1 4" xfId="336" xr:uid="{5BC47810-6B0C-4E56-BD5D-0D1B4B956322}"/>
    <cellStyle name="20% - Accent1 4 10" xfId="2366" xr:uid="{76DD1EE4-3EDA-47B7-B30F-367203BD1AF7}"/>
    <cellStyle name="20% - Accent1 4 11" xfId="2367" xr:uid="{CFCAB84B-9AC1-4AE9-B747-D8AAE309E284}"/>
    <cellStyle name="20% - Accent1 4 12" xfId="2368" xr:uid="{EF938E96-4269-4FBF-A3AD-AF19C3EB0ABE}"/>
    <cellStyle name="20% - Accent1 4 2" xfId="337" xr:uid="{D5551592-6A38-4893-BF52-EE68B4D05F9D}"/>
    <cellStyle name="20% - Accent1 4 3" xfId="338" xr:uid="{4BC013FA-B3C2-4241-93E1-505F387935C3}"/>
    <cellStyle name="20% - Accent1 4 4" xfId="339" xr:uid="{4CF410EF-FE12-4B2F-B458-7DE64D9CC65B}"/>
    <cellStyle name="20% - Accent1 4 5" xfId="340" xr:uid="{603A0060-558E-487F-A723-B5B33F5BAF44}"/>
    <cellStyle name="20% - Accent1 4 6" xfId="341" xr:uid="{C33A5EBE-CB60-40F8-8B79-1DA14087E4BC}"/>
    <cellStyle name="20% - Accent1 4 7" xfId="342" xr:uid="{FAE4325B-4EA3-45A8-8526-CDEA00258516}"/>
    <cellStyle name="20% - Accent1 4 8" xfId="2369" xr:uid="{1EE6F07D-8311-44F0-A20D-3F15503CC92A}"/>
    <cellStyle name="20% - Accent1 4 9" xfId="2370" xr:uid="{4720E2A0-6FBD-4D31-819E-9CEFEC5A3135}"/>
    <cellStyle name="20% - Accent1 4_ContasExternas" xfId="2371" xr:uid="{C7B4E620-3A9C-477A-B700-7A83AFB1F8D1}"/>
    <cellStyle name="20% - Accent1 5" xfId="343" xr:uid="{52598C9E-BD39-44F7-9A4D-57DC59446453}"/>
    <cellStyle name="20% - Accent1 5 10" xfId="2372" xr:uid="{30DCB94F-051A-4F52-BB12-2427930A9B50}"/>
    <cellStyle name="20% - Accent1 5 11" xfId="2373" xr:uid="{B0A081AE-C556-49D7-8C10-AE6F815FDFC0}"/>
    <cellStyle name="20% - Accent1 5 12" xfId="2374" xr:uid="{DD309CB5-9714-439C-97C8-07B76A1E1D48}"/>
    <cellStyle name="20% - Accent1 5 2" xfId="344" xr:uid="{F60519A7-1830-4676-AFB2-D076AFDBED22}"/>
    <cellStyle name="20% - Accent1 5 3" xfId="345" xr:uid="{24E33D14-16C1-40D0-AD81-D2A7B32EB55A}"/>
    <cellStyle name="20% - Accent1 5 4" xfId="346" xr:uid="{EB99DABD-D2BA-46CC-9CB4-7E3E0D5873BB}"/>
    <cellStyle name="20% - Accent1 5 5" xfId="347" xr:uid="{6DD61921-24FC-4EC0-8DA7-EBA1392F1944}"/>
    <cellStyle name="20% - Accent1 5 6" xfId="348" xr:uid="{94063634-C48C-4270-BF7E-3CC63F82AA1A}"/>
    <cellStyle name="20% - Accent1 5 7" xfId="349" xr:uid="{47986A5D-3837-4744-BC07-C6D89228BC4C}"/>
    <cellStyle name="20% - Accent1 5 8" xfId="2375" xr:uid="{760649B5-FE2D-4E75-B7A5-812EA282367F}"/>
    <cellStyle name="20% - Accent1 5 9" xfId="2376" xr:uid="{EF353520-0CF7-480D-8ABD-3E6E0E5F6B92}"/>
    <cellStyle name="20% - Accent1 5_ContasExternas" xfId="2377" xr:uid="{288CA724-F61F-40AD-99D2-385194ED9952}"/>
    <cellStyle name="20% - Accent1 6" xfId="350" xr:uid="{F270453B-5B01-4697-8B9E-893380667AE6}"/>
    <cellStyle name="20% - Accent1 6 10" xfId="2378" xr:uid="{33885A1C-B077-497C-BB97-3E1B6E72601A}"/>
    <cellStyle name="20% - Accent1 6 11" xfId="2379" xr:uid="{6DB9F6AA-87A2-4BEB-8517-62A2BDA7F2DC}"/>
    <cellStyle name="20% - Accent1 6 12" xfId="2380" xr:uid="{0B5D356B-DE8C-482B-9A4C-001E9B191B60}"/>
    <cellStyle name="20% - Accent1 6 2" xfId="351" xr:uid="{98F48103-0ED2-4D21-B13A-11C996B91AC7}"/>
    <cellStyle name="20% - Accent1 6 3" xfId="352" xr:uid="{2129FA9E-2EA0-4137-85C6-F22B1A1B81EF}"/>
    <cellStyle name="20% - Accent1 6 4" xfId="353" xr:uid="{A0CDFFF6-E692-48A8-8305-10E3AD80A10C}"/>
    <cellStyle name="20% - Accent1 6 5" xfId="354" xr:uid="{3FD0736C-B29C-4A05-9581-C582BE84281A}"/>
    <cellStyle name="20% - Accent1 6 6" xfId="355" xr:uid="{B8502E20-4C0F-4B96-93BE-7AE65245C544}"/>
    <cellStyle name="20% - Accent1 6 7" xfId="356" xr:uid="{F604DFBA-6C75-4169-9DB5-BD8A8ACF2B3A}"/>
    <cellStyle name="20% - Accent1 6 8" xfId="2381" xr:uid="{0728C5C1-96B4-4865-A7C2-7EA6C822AE17}"/>
    <cellStyle name="20% - Accent1 6 9" xfId="2382" xr:uid="{AFAE829A-953E-44D8-998C-B08C9D6AC73A}"/>
    <cellStyle name="20% - Accent1 6_ContasExternas" xfId="2383" xr:uid="{05D2BCC0-3D28-4BA8-9844-6E39669C0B14}"/>
    <cellStyle name="20% - Accent1 7" xfId="357" xr:uid="{39445AAB-116A-4A76-AC20-8BBE29EA7804}"/>
    <cellStyle name="20% - Accent1 7 10" xfId="2384" xr:uid="{2B3E0C43-C63A-4A8C-B4C9-15B294E5745D}"/>
    <cellStyle name="20% - Accent1 7 11" xfId="2385" xr:uid="{0EB93D61-B645-4830-B169-F64F252B5F57}"/>
    <cellStyle name="20% - Accent1 7 12" xfId="2386" xr:uid="{945BA7B5-5A36-4387-8D7E-5E6DB6BB1B6F}"/>
    <cellStyle name="20% - Accent1 7 2" xfId="358" xr:uid="{5D30FB91-3FF3-4D87-BA67-E063928EA216}"/>
    <cellStyle name="20% - Accent1 7 3" xfId="359" xr:uid="{E74EFB57-397D-434F-B500-B432F99659B0}"/>
    <cellStyle name="20% - Accent1 7 4" xfId="360" xr:uid="{349ADB34-7B77-403A-9371-3186F7F23F8C}"/>
    <cellStyle name="20% - Accent1 7 5" xfId="361" xr:uid="{68333C8F-5729-4F33-8EEC-3FFC283F2B3D}"/>
    <cellStyle name="20% - Accent1 7 6" xfId="362" xr:uid="{9ED362E0-F777-408E-834C-FB0BAEEE4AB7}"/>
    <cellStyle name="20% - Accent1 7 7" xfId="363" xr:uid="{8C110FEB-CF4B-450B-92E4-E8DA673777AD}"/>
    <cellStyle name="20% - Accent1 7 8" xfId="2387" xr:uid="{EB9C557A-6373-4EEC-85B1-4B324EE21EC4}"/>
    <cellStyle name="20% - Accent1 7 9" xfId="2388" xr:uid="{6D6008B5-38B6-4C19-891C-AAAB4246EDFD}"/>
    <cellStyle name="20% - Accent1 7_ContasExternas" xfId="2389" xr:uid="{1E660A9B-C706-4567-B66A-DD319F55C742}"/>
    <cellStyle name="20% - Accent1 8" xfId="364" xr:uid="{2B53D8DD-F5AD-4A65-8C62-E9FD21669A8B}"/>
    <cellStyle name="20% - Accent1 8 10" xfId="2390" xr:uid="{0FE1B166-98BB-4B6D-9F06-BFB2ACBCE3F3}"/>
    <cellStyle name="20% - Accent1 8 11" xfId="2391" xr:uid="{423B1F5E-D822-419C-BC67-475664A3F919}"/>
    <cellStyle name="20% - Accent1 8 12" xfId="2392" xr:uid="{EC2D8196-1828-48B7-9D64-CE87F5A5BC26}"/>
    <cellStyle name="20% - Accent1 8 2" xfId="365" xr:uid="{BBFFE063-500F-42E5-B95A-A0D1D82DC83C}"/>
    <cellStyle name="20% - Accent1 8 3" xfId="366" xr:uid="{4F4F5F19-EDE1-4BD5-84F7-1B4E6ACF96C0}"/>
    <cellStyle name="20% - Accent1 8 4" xfId="367" xr:uid="{49FD948E-24CE-4B72-ADF6-9950F782C706}"/>
    <cellStyle name="20% - Accent1 8 5" xfId="368" xr:uid="{5C9EA9D4-6529-4A31-A87E-DD3A7392696B}"/>
    <cellStyle name="20% - Accent1 8 6" xfId="369" xr:uid="{454D624D-8C13-462F-97BF-8817A736F9C6}"/>
    <cellStyle name="20% - Accent1 8 7" xfId="370" xr:uid="{5D4CD102-2616-4F9A-B65C-B25C1DFE2629}"/>
    <cellStyle name="20% - Accent1 8 8" xfId="2393" xr:uid="{0F3F6E73-5261-4347-AC86-C68FE7BB704F}"/>
    <cellStyle name="20% - Accent1 8 9" xfId="2394" xr:uid="{B8DF966D-F025-4B0F-A024-2E516A0C9E00}"/>
    <cellStyle name="20% - Accent1 8_ContasExternas" xfId="2395" xr:uid="{4233D819-50EA-42FA-9639-8DB2DD179713}"/>
    <cellStyle name="20% - Accent1 9" xfId="2396" xr:uid="{32845EBD-1FE8-47C1-80C6-1C9A5C5A07C5}"/>
    <cellStyle name="20% - Accent2" xfId="24" xr:uid="{7840643B-5DCB-4028-8CAC-4CAB532BC12C}"/>
    <cellStyle name="20% - Accent2 2" xfId="371" xr:uid="{A04698DE-58B1-4224-AC91-1B66A0007C71}"/>
    <cellStyle name="20% - Accent2 2 10" xfId="2397" xr:uid="{B0BB1F15-7D6C-438B-8B80-F6DAE455AA8F}"/>
    <cellStyle name="20% - Accent2 2 11" xfId="2398" xr:uid="{0103C2E7-6A71-4529-BECE-4C819B85841A}"/>
    <cellStyle name="20% - Accent2 2 12" xfId="2399" xr:uid="{753DB038-D8E3-4D7C-8E4F-8290FE012493}"/>
    <cellStyle name="20% - Accent2 2 2" xfId="372" xr:uid="{4888DD63-8D14-48D0-B060-89CE04B44BF4}"/>
    <cellStyle name="20% - Accent2 2 3" xfId="373" xr:uid="{5A490DB6-3BAB-4375-967A-3CCDF025D44B}"/>
    <cellStyle name="20% - Accent2 2 4" xfId="374" xr:uid="{EA8196C7-D25D-432B-A335-0A73559A43FE}"/>
    <cellStyle name="20% - Accent2 2 5" xfId="375" xr:uid="{00932661-5368-4772-909D-23D64F442615}"/>
    <cellStyle name="20% - Accent2 2 6" xfId="376" xr:uid="{B78B42EB-3162-427F-9A6A-DAF3E3216D28}"/>
    <cellStyle name="20% - Accent2 2 7" xfId="377" xr:uid="{1EC89878-0132-4CE3-BA34-41285ECD90FE}"/>
    <cellStyle name="20% - Accent2 2 8" xfId="2400" xr:uid="{ED0BB91A-B507-4041-B964-11DA35F346B0}"/>
    <cellStyle name="20% - Accent2 2 9" xfId="2401" xr:uid="{27F17D98-F291-4F07-A2C0-307AE2D5EE7F}"/>
    <cellStyle name="20% - Accent2 2_ContasExternas" xfId="2402" xr:uid="{BDA5000D-09A1-4AD8-8FCD-0FB622E7702E}"/>
    <cellStyle name="20% - Accent2 3" xfId="378" xr:uid="{06BD9ED2-CC2B-4728-8F25-DE11FC7B61A8}"/>
    <cellStyle name="20% - Accent2 3 10" xfId="2403" xr:uid="{06257D47-3D41-40F6-9204-B0E7E3A4E951}"/>
    <cellStyle name="20% - Accent2 3 11" xfId="2404" xr:uid="{44DE335D-EAAA-4BC2-A8BD-3D40459A7745}"/>
    <cellStyle name="20% - Accent2 3 12" xfId="2405" xr:uid="{3F6E3750-F836-49A5-B69C-DB13EA09A900}"/>
    <cellStyle name="20% - Accent2 3 2" xfId="379" xr:uid="{2EA3F207-2481-4025-83A8-F17B6CDB444C}"/>
    <cellStyle name="20% - Accent2 3 3" xfId="380" xr:uid="{0E37C1D3-C7EC-4800-9602-89A5FA335360}"/>
    <cellStyle name="20% - Accent2 3 4" xfId="381" xr:uid="{2AA8B829-36F4-4D5E-A595-87B1E8BACC9A}"/>
    <cellStyle name="20% - Accent2 3 5" xfId="382" xr:uid="{4E08BEBE-DF25-4D85-96CF-98A6ED48B7BA}"/>
    <cellStyle name="20% - Accent2 3 6" xfId="383" xr:uid="{B8AB062A-B599-4CB8-8D90-E4C23F8712C6}"/>
    <cellStyle name="20% - Accent2 3 7" xfId="384" xr:uid="{768CAF00-48A5-4C13-9F86-07439C848650}"/>
    <cellStyle name="20% - Accent2 3 8" xfId="2406" xr:uid="{77E3263E-DB18-476E-B325-C8A12B6651D2}"/>
    <cellStyle name="20% - Accent2 3 9" xfId="2407" xr:uid="{33046368-C653-48E3-AA09-2A2B70687AB3}"/>
    <cellStyle name="20% - Accent2 3_ContasExternas" xfId="2408" xr:uid="{B10D1958-402B-44A0-AB31-172031CD3397}"/>
    <cellStyle name="20% - Accent2 4" xfId="385" xr:uid="{BA82D107-46AD-40FF-9947-529964E81D5E}"/>
    <cellStyle name="20% - Accent2 4 10" xfId="2409" xr:uid="{A8248EC4-242F-4E91-8021-AB1A7540AA3C}"/>
    <cellStyle name="20% - Accent2 4 11" xfId="2410" xr:uid="{659F0EC0-6A28-4274-A892-A1B56612A3DA}"/>
    <cellStyle name="20% - Accent2 4 12" xfId="2411" xr:uid="{F2D50515-FF9F-4A46-A6AD-379E2A29B5A1}"/>
    <cellStyle name="20% - Accent2 4 2" xfId="386" xr:uid="{E8697B5D-6DC9-4FB6-9D14-96B272CA9AF2}"/>
    <cellStyle name="20% - Accent2 4 3" xfId="387" xr:uid="{B5DFAB65-8817-42CF-B95D-268B3FA2DD0C}"/>
    <cellStyle name="20% - Accent2 4 4" xfId="388" xr:uid="{5D813DFC-45BA-483B-8149-3C5E69832719}"/>
    <cellStyle name="20% - Accent2 4 5" xfId="389" xr:uid="{8EB9B7CC-8E7F-4840-AE6E-272D8294621E}"/>
    <cellStyle name="20% - Accent2 4 6" xfId="390" xr:uid="{CC3E80EE-9498-4231-B4D3-FD36EF831ADC}"/>
    <cellStyle name="20% - Accent2 4 7" xfId="391" xr:uid="{5EA2FC7F-4CBA-421B-BB34-DE57B38A41C1}"/>
    <cellStyle name="20% - Accent2 4 8" xfId="2412" xr:uid="{A519C8CC-79FD-4F3B-9D5A-48D501F72435}"/>
    <cellStyle name="20% - Accent2 4 9" xfId="2413" xr:uid="{86C2E87E-4BAC-410E-A8BC-70A2A0CAB5E5}"/>
    <cellStyle name="20% - Accent2 4_ContasExternas" xfId="2414" xr:uid="{986789C1-4AAC-420C-8C54-ADF4482683A7}"/>
    <cellStyle name="20% - Accent2 5" xfId="392" xr:uid="{AA7C651B-1EC5-442C-99B9-5B7C29C03279}"/>
    <cellStyle name="20% - Accent2 5 10" xfId="2415" xr:uid="{B952421C-2410-4994-B5A3-EBE6C8C79C9D}"/>
    <cellStyle name="20% - Accent2 5 11" xfId="2416" xr:uid="{B0D2201D-DF32-417C-A0AB-599C55CFF133}"/>
    <cellStyle name="20% - Accent2 5 12" xfId="2417" xr:uid="{B0EE4758-A5E7-4422-AB34-C2ABF17DE2C7}"/>
    <cellStyle name="20% - Accent2 5 2" xfId="393" xr:uid="{BFECB93D-CB90-4472-87B6-6CDE2E8F1DA6}"/>
    <cellStyle name="20% - Accent2 5 3" xfId="394" xr:uid="{F6B8E00B-CE9B-42D9-9FA5-22655B2A0BD1}"/>
    <cellStyle name="20% - Accent2 5 4" xfId="395" xr:uid="{D1F367FD-7A73-497A-A190-3409C17F2C2D}"/>
    <cellStyle name="20% - Accent2 5 5" xfId="396" xr:uid="{A6C55839-4FA0-4789-A7BB-FB43EF127612}"/>
    <cellStyle name="20% - Accent2 5 6" xfId="397" xr:uid="{ABC856F4-40FE-4FF9-96D6-1EFFC6518686}"/>
    <cellStyle name="20% - Accent2 5 7" xfId="398" xr:uid="{EBED9432-05FA-4E7B-AC82-1FEAD4C885FB}"/>
    <cellStyle name="20% - Accent2 5 8" xfId="2418" xr:uid="{8CB83B0C-5E2C-4443-B1A9-432EF0C0492D}"/>
    <cellStyle name="20% - Accent2 5 9" xfId="2419" xr:uid="{FBE8041F-A968-4E92-BC6D-1D8F8E4E1FAC}"/>
    <cellStyle name="20% - Accent2 5_ContasExternas" xfId="2420" xr:uid="{C99A6CFF-A5B5-43D9-B813-36898E10802C}"/>
    <cellStyle name="20% - Accent2 6" xfId="399" xr:uid="{D0C848A6-AFC4-44CE-AF40-9420E7C89DAC}"/>
    <cellStyle name="20% - Accent2 6 10" xfId="2421" xr:uid="{601CFD37-0286-4B75-8F94-FB1B88DC21BB}"/>
    <cellStyle name="20% - Accent2 6 11" xfId="2422" xr:uid="{A2F99350-44B4-49B5-951F-7E7292696AEE}"/>
    <cellStyle name="20% - Accent2 6 12" xfId="2423" xr:uid="{951691B2-C9E1-4D8F-803D-262F69AC5CD1}"/>
    <cellStyle name="20% - Accent2 6 2" xfId="400" xr:uid="{5995A15D-D1E4-44D7-94B7-250146FBE966}"/>
    <cellStyle name="20% - Accent2 6 3" xfId="401" xr:uid="{0C936331-22F3-4F9E-9851-43123B423771}"/>
    <cellStyle name="20% - Accent2 6 4" xfId="402" xr:uid="{CD5D6738-5EBB-4C74-A531-F470D14BD2CB}"/>
    <cellStyle name="20% - Accent2 6 5" xfId="403" xr:uid="{07B097C7-EA9A-4198-8402-8D342AE71872}"/>
    <cellStyle name="20% - Accent2 6 6" xfId="404" xr:uid="{5A263957-7CB3-4B3E-B900-3ED3A02FE7C0}"/>
    <cellStyle name="20% - Accent2 6 7" xfId="405" xr:uid="{20B20649-213B-40FF-8B6C-B1FDA2E6373C}"/>
    <cellStyle name="20% - Accent2 6 8" xfId="2424" xr:uid="{3105D915-B057-4006-844C-D7E84BB520FE}"/>
    <cellStyle name="20% - Accent2 6 9" xfId="2425" xr:uid="{FDD201C8-9109-4BBD-AC0D-18E1E864EC16}"/>
    <cellStyle name="20% - Accent2 6_ContasExternas" xfId="2426" xr:uid="{C04EDD61-B83A-4912-8F23-783914CC116A}"/>
    <cellStyle name="20% - Accent2 7" xfId="406" xr:uid="{E5FE4A37-AC08-4D02-B32B-38DFBD33F2AB}"/>
    <cellStyle name="20% - Accent2 7 10" xfId="2427" xr:uid="{A8871290-5193-45A3-BBC9-C0A120D6F285}"/>
    <cellStyle name="20% - Accent2 7 11" xfId="2428" xr:uid="{E738CF63-D182-4988-955D-19AC0A5360F2}"/>
    <cellStyle name="20% - Accent2 7 12" xfId="2429" xr:uid="{3D518584-62EE-45F6-88EE-ACDC46B690F9}"/>
    <cellStyle name="20% - Accent2 7 2" xfId="407" xr:uid="{DD66B839-6B6C-4F24-AA44-49A2E0AD0950}"/>
    <cellStyle name="20% - Accent2 7 3" xfId="408" xr:uid="{D1F474EE-4893-443A-BEFA-F645DF703E80}"/>
    <cellStyle name="20% - Accent2 7 4" xfId="409" xr:uid="{D3C1C830-FCF1-44D7-B974-22DD85576509}"/>
    <cellStyle name="20% - Accent2 7 5" xfId="410" xr:uid="{6FFC1296-65DE-4DAA-B310-21DA8E1573C9}"/>
    <cellStyle name="20% - Accent2 7 6" xfId="411" xr:uid="{FF99B8D5-2391-4A5A-B98C-A0675D9B688E}"/>
    <cellStyle name="20% - Accent2 7 7" xfId="412" xr:uid="{DD160A60-0D3A-45E8-B927-2A0B55CA2D7E}"/>
    <cellStyle name="20% - Accent2 7 8" xfId="2430" xr:uid="{8C9EF9CE-B5DC-4128-B7B5-540E4F5A0683}"/>
    <cellStyle name="20% - Accent2 7 9" xfId="2431" xr:uid="{231C2FD4-5D9D-4381-B896-32AED24F6628}"/>
    <cellStyle name="20% - Accent2 7_ContasExternas" xfId="2432" xr:uid="{366C8DF1-65CB-4778-8DD9-A372C4DCA0F6}"/>
    <cellStyle name="20% - Accent2 8" xfId="413" xr:uid="{43A92B3A-08E1-4B47-B8AA-9A7CBD182132}"/>
    <cellStyle name="20% - Accent2 8 10" xfId="2433" xr:uid="{A7C2DAB7-09DC-4A26-8E32-E06FFAC5B44E}"/>
    <cellStyle name="20% - Accent2 8 11" xfId="2434" xr:uid="{5724D8F8-92AD-4CA5-A17E-48E582BDE8A3}"/>
    <cellStyle name="20% - Accent2 8 12" xfId="2435" xr:uid="{D721A885-FE89-40C3-B622-BC7CA733C490}"/>
    <cellStyle name="20% - Accent2 8 2" xfId="414" xr:uid="{9B71AD87-872B-4D25-8DE5-978184312353}"/>
    <cellStyle name="20% - Accent2 8 3" xfId="415" xr:uid="{F6B091C3-F4FD-4579-AFCD-97ADAF5DB9F4}"/>
    <cellStyle name="20% - Accent2 8 4" xfId="416" xr:uid="{73CDCE06-677C-4D2A-8010-CAA53FB04904}"/>
    <cellStyle name="20% - Accent2 8 5" xfId="417" xr:uid="{6AF0C848-5A86-497C-B459-FD2BF25E1B04}"/>
    <cellStyle name="20% - Accent2 8 6" xfId="418" xr:uid="{F0BC7075-873B-427E-B55E-D08C3807C51E}"/>
    <cellStyle name="20% - Accent2 8 7" xfId="419" xr:uid="{78A2DFDE-048A-49BE-B40D-FFAA0E3D2C70}"/>
    <cellStyle name="20% - Accent2 8 8" xfId="2436" xr:uid="{E1628E80-922B-4745-8EED-D6B207D8AD07}"/>
    <cellStyle name="20% - Accent2 8 9" xfId="2437" xr:uid="{1A133650-35B0-43D5-A28E-4359FC52706E}"/>
    <cellStyle name="20% - Accent2 8_ContasExternas" xfId="2438" xr:uid="{1A829CEC-70C5-4EEC-BAEF-C53AE2820FE5}"/>
    <cellStyle name="20% - Accent2 9" xfId="2439" xr:uid="{7A6210B8-14B5-4C35-805E-B60E43A6F119}"/>
    <cellStyle name="20% - Accent3" xfId="27" xr:uid="{6ED54CEF-D34E-46BD-83DC-81473004F238}"/>
    <cellStyle name="20% - Accent3 2" xfId="420" xr:uid="{93632884-ABE0-4547-B52C-B1EA81D90DF7}"/>
    <cellStyle name="20% - Accent3 2 10" xfId="2440" xr:uid="{5D4D1DFC-E8C6-40DE-960E-2A26D28CDF65}"/>
    <cellStyle name="20% - Accent3 2 11" xfId="2441" xr:uid="{EE7F05FB-1EDD-41E0-9AEA-02566D2C13D6}"/>
    <cellStyle name="20% - Accent3 2 12" xfId="2442" xr:uid="{1BA86AA1-FCA1-43DA-8D67-78FF7FE80105}"/>
    <cellStyle name="20% - Accent3 2 2" xfId="421" xr:uid="{50081C85-412A-47B6-BBB3-8895B8A8F175}"/>
    <cellStyle name="20% - Accent3 2 3" xfId="422" xr:uid="{A6A4A967-6A44-4211-B939-FAD7A68F858B}"/>
    <cellStyle name="20% - Accent3 2 4" xfId="423" xr:uid="{2F8A98D8-7B72-408D-8177-F4C35BE0D8FC}"/>
    <cellStyle name="20% - Accent3 2 5" xfId="424" xr:uid="{48CA69DA-A748-4706-BF6D-55F89200F0B2}"/>
    <cellStyle name="20% - Accent3 2 6" xfId="425" xr:uid="{25368E8C-413B-4FFA-9751-EACABE57BF2D}"/>
    <cellStyle name="20% - Accent3 2 7" xfId="426" xr:uid="{F8B551EF-98D7-4B45-ACF9-EF56BDD6CF86}"/>
    <cellStyle name="20% - Accent3 2 8" xfId="2443" xr:uid="{EEF9C97B-457D-465D-B6E6-09849DBBE1E0}"/>
    <cellStyle name="20% - Accent3 2 9" xfId="2444" xr:uid="{1C5653B1-4D9A-4FCD-8547-ED7D7D0552EE}"/>
    <cellStyle name="20% - Accent3 2_ContasExternas" xfId="2445" xr:uid="{71C28468-8B9E-4F01-AEEB-CB5306D7A3DF}"/>
    <cellStyle name="20% - Accent3 3" xfId="427" xr:uid="{D36D92DB-D8F5-4125-A388-86F853BAFC4C}"/>
    <cellStyle name="20% - Accent3 3 10" xfId="2446" xr:uid="{6C947D7F-A3C7-4147-83DA-81E88E8A2701}"/>
    <cellStyle name="20% - Accent3 3 11" xfId="2447" xr:uid="{75317F7F-A0DF-4899-9437-3A5ABAEA5758}"/>
    <cellStyle name="20% - Accent3 3 12" xfId="2448" xr:uid="{D0CB98D3-E20F-4080-AC78-4AA688118EC2}"/>
    <cellStyle name="20% - Accent3 3 2" xfId="428" xr:uid="{400AD445-998E-48E2-9500-7D1D8FDAE481}"/>
    <cellStyle name="20% - Accent3 3 3" xfId="429" xr:uid="{9549DF0F-3439-4860-892A-6B5B044F1774}"/>
    <cellStyle name="20% - Accent3 3 4" xfId="430" xr:uid="{817865B3-9ADA-4F52-B97E-D5AF0FEDC6B2}"/>
    <cellStyle name="20% - Accent3 3 5" xfId="431" xr:uid="{E1180BDC-844F-4CCE-A152-515ACAE02164}"/>
    <cellStyle name="20% - Accent3 3 6" xfId="432" xr:uid="{34A0E72F-C785-44A7-9230-1869EECAC2EA}"/>
    <cellStyle name="20% - Accent3 3 7" xfId="433" xr:uid="{84A2B242-46DD-408C-9B70-F94CA5086BF8}"/>
    <cellStyle name="20% - Accent3 3 8" xfId="2449" xr:uid="{03C44A0B-A151-4266-BFC7-B73D6B16D87D}"/>
    <cellStyle name="20% - Accent3 3 9" xfId="2450" xr:uid="{DAE4343B-F827-456B-9056-B8C17F543905}"/>
    <cellStyle name="20% - Accent3 3_ContasExternas" xfId="2451" xr:uid="{9AF233E7-FB9E-4296-958B-A6191C49D822}"/>
    <cellStyle name="20% - Accent3 4" xfId="434" xr:uid="{8CCDF26F-440F-45B8-A867-CE1752A0E749}"/>
    <cellStyle name="20% - Accent3 4 10" xfId="2452" xr:uid="{F67900E4-8F29-46DE-A310-C73CF36240F8}"/>
    <cellStyle name="20% - Accent3 4 11" xfId="2453" xr:uid="{BFE55FD1-6F82-43BA-85E0-7553F4D9EF60}"/>
    <cellStyle name="20% - Accent3 4 12" xfId="2454" xr:uid="{3A934900-140C-4D37-8359-CFBEE6A568A7}"/>
    <cellStyle name="20% - Accent3 4 2" xfId="435" xr:uid="{4D3EC5D6-E32D-4AAF-B338-4F6CF9010073}"/>
    <cellStyle name="20% - Accent3 4 3" xfId="436" xr:uid="{56678C59-0A65-4784-B218-D3A4421E9C7E}"/>
    <cellStyle name="20% - Accent3 4 4" xfId="437" xr:uid="{A62D3C0B-D306-4180-9B74-1273FCB50915}"/>
    <cellStyle name="20% - Accent3 4 5" xfId="438" xr:uid="{16E0CEEB-20A2-4F6A-BE39-E960D1377A21}"/>
    <cellStyle name="20% - Accent3 4 6" xfId="439" xr:uid="{EEC4B8DE-3E10-4C30-96FB-2342E514C15C}"/>
    <cellStyle name="20% - Accent3 4 7" xfId="440" xr:uid="{93469449-FE1E-4120-B2D0-E3CA9FB82D2D}"/>
    <cellStyle name="20% - Accent3 4 8" xfId="2455" xr:uid="{31C35F4B-B3A3-45C1-B817-813A84C47728}"/>
    <cellStyle name="20% - Accent3 4 9" xfId="2456" xr:uid="{17735C32-E7DA-47DE-8C07-022250E30C24}"/>
    <cellStyle name="20% - Accent3 4_ContasExternas" xfId="2457" xr:uid="{F16696D5-EBEC-45BD-A314-CAE96EB45C6B}"/>
    <cellStyle name="20% - Accent3 5" xfId="441" xr:uid="{0D9C35DE-AB23-427D-A466-BF7382ECE8CA}"/>
    <cellStyle name="20% - Accent3 5 10" xfId="2458" xr:uid="{6BE5389B-EA12-47F8-B824-250144F91178}"/>
    <cellStyle name="20% - Accent3 5 11" xfId="2459" xr:uid="{F7683071-0684-4A6F-89E1-FD96FEA799DE}"/>
    <cellStyle name="20% - Accent3 5 12" xfId="2460" xr:uid="{0CEE1B7B-D85F-4ECB-92DA-31AA87E77BFF}"/>
    <cellStyle name="20% - Accent3 5 2" xfId="442" xr:uid="{B5A7F041-0751-4FFA-8F7C-C96B132860B5}"/>
    <cellStyle name="20% - Accent3 5 3" xfId="443" xr:uid="{C0D80B93-5A41-4DD1-A1D9-33B74B70D4F9}"/>
    <cellStyle name="20% - Accent3 5 4" xfId="444" xr:uid="{C91207C2-E100-4B4A-8598-B0E1F68B74F7}"/>
    <cellStyle name="20% - Accent3 5 5" xfId="445" xr:uid="{76DA8361-3E06-43F1-AF90-E0DEDA6D5ABC}"/>
    <cellStyle name="20% - Accent3 5 6" xfId="446" xr:uid="{D0815318-58DE-4163-B82B-B2B486335007}"/>
    <cellStyle name="20% - Accent3 5 7" xfId="447" xr:uid="{E9470DE2-FB92-4F4B-A031-1857CE493298}"/>
    <cellStyle name="20% - Accent3 5 8" xfId="2461" xr:uid="{D474677A-0C83-4ED2-B022-55D874B1C7F4}"/>
    <cellStyle name="20% - Accent3 5 9" xfId="2462" xr:uid="{2C15B938-56D8-45AF-9104-2ACC42EAFE9F}"/>
    <cellStyle name="20% - Accent3 5_ContasExternas" xfId="2463" xr:uid="{B4B74C3E-5ACB-40EA-9F38-79D7A7814D14}"/>
    <cellStyle name="20% - Accent3 6" xfId="448" xr:uid="{40FC5A48-FBC7-4B32-BF1F-8661ECC2FC92}"/>
    <cellStyle name="20% - Accent3 6 10" xfId="2464" xr:uid="{CBF5884E-0874-4E94-9AEF-AF05D5C4D7B6}"/>
    <cellStyle name="20% - Accent3 6 11" xfId="2465" xr:uid="{5D2D8FB4-544B-4235-B298-BEE7AD29F5E1}"/>
    <cellStyle name="20% - Accent3 6 12" xfId="2466" xr:uid="{3071FE5F-1E4E-42A5-9179-4DC925DECA52}"/>
    <cellStyle name="20% - Accent3 6 2" xfId="449" xr:uid="{DC1FE445-25C5-458F-9FD7-DF9D4CBECAED}"/>
    <cellStyle name="20% - Accent3 6 3" xfId="450" xr:uid="{00F34A19-3515-4F35-8EA1-92A67BDCCD96}"/>
    <cellStyle name="20% - Accent3 6 4" xfId="451" xr:uid="{A6B80BED-4039-402E-95BE-5EB96E26106C}"/>
    <cellStyle name="20% - Accent3 6 5" xfId="452" xr:uid="{AC50A247-E152-4170-8D2C-3B72E6C51775}"/>
    <cellStyle name="20% - Accent3 6 6" xfId="453" xr:uid="{263FE0BD-1446-4E00-B2A2-30A2A90CF48F}"/>
    <cellStyle name="20% - Accent3 6 7" xfId="454" xr:uid="{9995CAED-F069-4E09-BEA7-D0B5D9F6B3E5}"/>
    <cellStyle name="20% - Accent3 6 8" xfId="2467" xr:uid="{3F6D5B77-FA15-41BC-A748-C8A70BEBECA6}"/>
    <cellStyle name="20% - Accent3 6 9" xfId="2468" xr:uid="{235F8C83-B3E6-4291-AC6B-85D82F02DD0C}"/>
    <cellStyle name="20% - Accent3 6_ContasExternas" xfId="2469" xr:uid="{13D620F4-B1EE-478E-9B7F-1F70AF17470D}"/>
    <cellStyle name="20% - Accent3 7" xfId="455" xr:uid="{1BCC0A8C-AA19-4BD5-B8BE-B8DCC0216308}"/>
    <cellStyle name="20% - Accent3 7 10" xfId="2470" xr:uid="{7C13B22A-575A-4A12-8BBC-698B865F16CD}"/>
    <cellStyle name="20% - Accent3 7 11" xfId="2471" xr:uid="{C148F63B-119A-40AB-ABB6-316CE7DB7226}"/>
    <cellStyle name="20% - Accent3 7 12" xfId="2472" xr:uid="{56B5B574-8D25-4FCA-B52F-BDA175563DEA}"/>
    <cellStyle name="20% - Accent3 7 2" xfId="456" xr:uid="{06C11CC1-F902-4C9B-8DE7-6460A91FAA8B}"/>
    <cellStyle name="20% - Accent3 7 3" xfId="457" xr:uid="{8929A433-E5D3-472E-87D9-A464D7B5372B}"/>
    <cellStyle name="20% - Accent3 7 4" xfId="458" xr:uid="{7366AA68-18D0-4E7B-A955-421C7DADB499}"/>
    <cellStyle name="20% - Accent3 7 5" xfId="459" xr:uid="{BA6AAB22-104E-4ABA-BDB4-8E3CFCFD3F23}"/>
    <cellStyle name="20% - Accent3 7 6" xfId="460" xr:uid="{B4EAC2BA-DD42-42A8-B30C-34CD8E5465A6}"/>
    <cellStyle name="20% - Accent3 7 7" xfId="461" xr:uid="{2665717C-5062-4E9A-81FD-D15586FC4193}"/>
    <cellStyle name="20% - Accent3 7 8" xfId="2473" xr:uid="{558651D5-DE71-466A-AB74-89F5B7B6D4AD}"/>
    <cellStyle name="20% - Accent3 7 9" xfId="2474" xr:uid="{28DB9F98-13F0-4811-A3AE-9192BE357C71}"/>
    <cellStyle name="20% - Accent3 7_ContasExternas" xfId="2475" xr:uid="{8D6057F2-7637-4697-9DB3-DE06CF5ECD9F}"/>
    <cellStyle name="20% - Accent3 8" xfId="462" xr:uid="{BD35BC7D-1AFA-47A0-A726-15AB5CAB1D94}"/>
    <cellStyle name="20% - Accent3 8 10" xfId="2476" xr:uid="{47D174CD-3A4E-4EFA-9DE6-F499EECB7A4F}"/>
    <cellStyle name="20% - Accent3 8 11" xfId="2477" xr:uid="{A579CD45-33DA-4DE1-B375-B53A0A395764}"/>
    <cellStyle name="20% - Accent3 8 12" xfId="2478" xr:uid="{BDA341C1-91C3-4734-8D00-80EC27518640}"/>
    <cellStyle name="20% - Accent3 8 2" xfId="463" xr:uid="{E5B1E750-4333-4AFC-A17A-4C48F8C091EB}"/>
    <cellStyle name="20% - Accent3 8 3" xfId="464" xr:uid="{31B494E5-06E0-483E-94F5-B393CADB0350}"/>
    <cellStyle name="20% - Accent3 8 4" xfId="465" xr:uid="{C93991F6-A321-402D-AE0B-E3D28BE93EA9}"/>
    <cellStyle name="20% - Accent3 8 5" xfId="466" xr:uid="{03EBCA01-7DC4-4BA4-98A0-3A0CCA0FB841}"/>
    <cellStyle name="20% - Accent3 8 6" xfId="467" xr:uid="{DB27D2F9-6D51-46A1-B1E3-D11093595E5C}"/>
    <cellStyle name="20% - Accent3 8 7" xfId="468" xr:uid="{4E896D33-4DDB-4C3A-BA64-013DE252A331}"/>
    <cellStyle name="20% - Accent3 8 8" xfId="2479" xr:uid="{B2A7E83C-0C06-4B6B-9232-D6C4BFF15AB3}"/>
    <cellStyle name="20% - Accent3 8 9" xfId="2480" xr:uid="{5E706242-7B14-4528-97FC-FA5DDE680D79}"/>
    <cellStyle name="20% - Accent3 8_ContasExternas" xfId="2481" xr:uid="{0F14FD12-C194-421F-A197-578C50E06286}"/>
    <cellStyle name="20% - Accent3 9" xfId="2482" xr:uid="{35B89AD0-79A7-4E35-8184-892A1CC1F1DB}"/>
    <cellStyle name="20% - Accent4" xfId="30" xr:uid="{300B7BD2-9793-4513-B1FE-70908B72BC2D}"/>
    <cellStyle name="20% - Accent4 2" xfId="469" xr:uid="{D306D109-3E1D-49A2-AC82-D104145749F3}"/>
    <cellStyle name="20% - Accent4 2 10" xfId="2483" xr:uid="{2CC54C89-5E9B-4494-8342-A6B47A6BE27F}"/>
    <cellStyle name="20% - Accent4 2 11" xfId="2484" xr:uid="{F0FB1D3A-DC62-4447-8789-A24B013B8235}"/>
    <cellStyle name="20% - Accent4 2 12" xfId="2485" xr:uid="{C0599914-CAFF-4C15-92EC-003B9CBC49E6}"/>
    <cellStyle name="20% - Accent4 2 2" xfId="470" xr:uid="{191FC0AC-AA8F-4709-88FE-0DC58F59AE74}"/>
    <cellStyle name="20% - Accent4 2 3" xfId="471" xr:uid="{D7EEB654-B845-4618-A8EE-14D16D2E89C5}"/>
    <cellStyle name="20% - Accent4 2 4" xfId="472" xr:uid="{6F0C04AB-9BE4-47F2-897D-085600194A3E}"/>
    <cellStyle name="20% - Accent4 2 5" xfId="473" xr:uid="{C7FD218E-8302-4007-9342-D216C0EC8FD7}"/>
    <cellStyle name="20% - Accent4 2 6" xfId="474" xr:uid="{E7EC4756-9FCE-49AD-AF29-0A4578683F72}"/>
    <cellStyle name="20% - Accent4 2 7" xfId="475" xr:uid="{F32564D1-BB66-49FE-B57F-7574ED0CB0F8}"/>
    <cellStyle name="20% - Accent4 2 8" xfId="2486" xr:uid="{48A09FE5-C7F6-41B0-AAD5-85E16622C0E9}"/>
    <cellStyle name="20% - Accent4 2 9" xfId="2487" xr:uid="{B50F096A-0ED1-4191-BE29-96B0E125D72A}"/>
    <cellStyle name="20% - Accent4 2_ContasExternas" xfId="2488" xr:uid="{60B89934-5A83-4A18-A626-0F180709ADBD}"/>
    <cellStyle name="20% - Accent4 3" xfId="476" xr:uid="{D3E8E04C-9292-4004-BEA8-119425093B12}"/>
    <cellStyle name="20% - Accent4 3 10" xfId="2489" xr:uid="{7DFC95F3-8134-427F-97CD-054716EFC52D}"/>
    <cellStyle name="20% - Accent4 3 11" xfId="2490" xr:uid="{9B1DD881-1C6B-42BC-BA6F-90B3E64611DD}"/>
    <cellStyle name="20% - Accent4 3 12" xfId="2491" xr:uid="{61A6132F-7D63-4895-BB4D-F0F534685945}"/>
    <cellStyle name="20% - Accent4 3 2" xfId="477" xr:uid="{1EF87CFE-7856-4A71-A54C-AE0B95F64BA6}"/>
    <cellStyle name="20% - Accent4 3 3" xfId="478" xr:uid="{D287DD1F-76D9-44C2-AFEB-BC115EFFBA17}"/>
    <cellStyle name="20% - Accent4 3 4" xfId="479" xr:uid="{CF629916-6C9D-46AD-96E1-4D20214E6B79}"/>
    <cellStyle name="20% - Accent4 3 5" xfId="480" xr:uid="{26A7BE41-D63E-4092-813B-66B116968073}"/>
    <cellStyle name="20% - Accent4 3 6" xfId="481" xr:uid="{65012CBA-762A-4299-A748-A6E644887CD7}"/>
    <cellStyle name="20% - Accent4 3 7" xfId="482" xr:uid="{708FBEB9-3665-4C30-AFCE-4F1B98D1F348}"/>
    <cellStyle name="20% - Accent4 3 8" xfId="2492" xr:uid="{73E2C838-D6BE-4A29-886A-49B93373F505}"/>
    <cellStyle name="20% - Accent4 3 9" xfId="2493" xr:uid="{D7A8213D-ABD7-4197-B625-EEB579BFD10D}"/>
    <cellStyle name="20% - Accent4 3_ContasExternas" xfId="2494" xr:uid="{88A752FA-4EBB-49BE-914B-A16C22806154}"/>
    <cellStyle name="20% - Accent4 4" xfId="483" xr:uid="{4C38057A-7D02-488A-B590-6DEFC3F7B612}"/>
    <cellStyle name="20% - Accent4 4 10" xfId="2495" xr:uid="{CA42D1EE-5B26-426E-90DA-640BF963369F}"/>
    <cellStyle name="20% - Accent4 4 11" xfId="2496" xr:uid="{4DB8D71F-C104-40F5-AB54-279F1ED57C13}"/>
    <cellStyle name="20% - Accent4 4 12" xfId="2497" xr:uid="{68F79E09-DE21-4A9B-A29B-09A6CC6EF1B7}"/>
    <cellStyle name="20% - Accent4 4 2" xfId="484" xr:uid="{5D0440EC-D310-4B03-AE3E-5185901D92E9}"/>
    <cellStyle name="20% - Accent4 4 3" xfId="485" xr:uid="{1B3402E4-5D98-492A-8F33-49DE8E123BB5}"/>
    <cellStyle name="20% - Accent4 4 4" xfId="486" xr:uid="{07CD3357-C208-41D4-ADDC-A693F8121AAB}"/>
    <cellStyle name="20% - Accent4 4 5" xfId="487" xr:uid="{682079A9-B747-4F0B-8C82-E6091B0F4522}"/>
    <cellStyle name="20% - Accent4 4 6" xfId="488" xr:uid="{D08ACE44-9D35-4C14-8EAC-93632AD47C93}"/>
    <cellStyle name="20% - Accent4 4 7" xfId="489" xr:uid="{96C78355-73B3-4C00-9410-8D145B7F5544}"/>
    <cellStyle name="20% - Accent4 4 8" xfId="2498" xr:uid="{B553C58A-061F-43E0-A474-8406E858D2F6}"/>
    <cellStyle name="20% - Accent4 4 9" xfId="2499" xr:uid="{EAD6FF02-9375-43DD-B702-CF4CB2ECB1D6}"/>
    <cellStyle name="20% - Accent4 4_ContasExternas" xfId="2500" xr:uid="{FFC6283D-41B7-4E84-ACCC-82DA00170381}"/>
    <cellStyle name="20% - Accent4 5" xfId="490" xr:uid="{847532FE-F1B0-4D09-92E1-EA93F3835EEB}"/>
    <cellStyle name="20% - Accent4 5 10" xfId="2501" xr:uid="{5120F03A-4058-4253-B47E-3428A720E1A7}"/>
    <cellStyle name="20% - Accent4 5 11" xfId="2502" xr:uid="{1D23B834-A48C-460E-B18D-62554C41D69B}"/>
    <cellStyle name="20% - Accent4 5 12" xfId="2503" xr:uid="{D02CBFB8-FE0A-4296-B4A6-7A277EC38E5D}"/>
    <cellStyle name="20% - Accent4 5 2" xfId="491" xr:uid="{A731C038-746B-4515-962B-FCD839B2F554}"/>
    <cellStyle name="20% - Accent4 5 3" xfId="492" xr:uid="{0A8826AB-3E5B-41E6-A584-93A93987B8BF}"/>
    <cellStyle name="20% - Accent4 5 4" xfId="493" xr:uid="{66D0369F-3719-452C-A3CB-81CB2E2AC126}"/>
    <cellStyle name="20% - Accent4 5 5" xfId="494" xr:uid="{39CE5170-6E7D-4CBF-8CE3-8DA6D32B0BB7}"/>
    <cellStyle name="20% - Accent4 5 6" xfId="495" xr:uid="{4F75B1D3-E76B-4485-A796-59D18DDC7135}"/>
    <cellStyle name="20% - Accent4 5 7" xfId="496" xr:uid="{A5FB6915-D281-41B2-BE39-BD1AB4D0E8CE}"/>
    <cellStyle name="20% - Accent4 5 8" xfId="2504" xr:uid="{52AC05CB-7910-4A53-AC42-6B90689961E1}"/>
    <cellStyle name="20% - Accent4 5 9" xfId="2505" xr:uid="{838D46FF-7E2A-4A1E-A3E8-819D0A9BF559}"/>
    <cellStyle name="20% - Accent4 5_ContasExternas" xfId="2506" xr:uid="{38B880D2-6554-4ED7-AE2E-E52DECDD5C8E}"/>
    <cellStyle name="20% - Accent4 6" xfId="497" xr:uid="{C1900D74-1FBA-4EF7-B9C6-F68230383750}"/>
    <cellStyle name="20% - Accent4 6 10" xfId="2507" xr:uid="{EB45B263-1810-4D24-B2B5-4604CDF4A6CB}"/>
    <cellStyle name="20% - Accent4 6 11" xfId="2508" xr:uid="{E1071B4C-266C-4505-AC99-FA1C5FC68439}"/>
    <cellStyle name="20% - Accent4 6 12" xfId="2509" xr:uid="{48078030-A68D-4BDF-BA46-23EA5E76D189}"/>
    <cellStyle name="20% - Accent4 6 2" xfId="498" xr:uid="{1495868B-A013-489C-A6D3-471F47DA9271}"/>
    <cellStyle name="20% - Accent4 6 3" xfId="499" xr:uid="{48EAA06C-9878-4B96-A81B-AEE476B471BD}"/>
    <cellStyle name="20% - Accent4 6 4" xfId="500" xr:uid="{4CC5C659-6325-47D7-B2FA-ED4F08433206}"/>
    <cellStyle name="20% - Accent4 6 5" xfId="501" xr:uid="{FA426A9D-D328-4A2D-BC14-D88356429223}"/>
    <cellStyle name="20% - Accent4 6 6" xfId="502" xr:uid="{9EA89577-CDFE-4C4B-AF7D-82069E6B49C7}"/>
    <cellStyle name="20% - Accent4 6 7" xfId="503" xr:uid="{48F3DB3B-93C9-49A7-9730-1D45F760FF5C}"/>
    <cellStyle name="20% - Accent4 6 8" xfId="2510" xr:uid="{303A9E50-8414-428E-B807-A02ADE27C12A}"/>
    <cellStyle name="20% - Accent4 6 9" xfId="2511" xr:uid="{F44C7B17-32CF-45F4-BFD6-FE4ADF4AED04}"/>
    <cellStyle name="20% - Accent4 6_ContasExternas" xfId="2512" xr:uid="{88101421-7E4A-439E-87BE-32DC706F4812}"/>
    <cellStyle name="20% - Accent4 7" xfId="504" xr:uid="{86DFD8CF-9D39-4917-A2DE-D49ED31D9814}"/>
    <cellStyle name="20% - Accent4 7 10" xfId="2513" xr:uid="{BB9140A7-65F8-49ED-A674-0C77EE482C00}"/>
    <cellStyle name="20% - Accent4 7 11" xfId="2514" xr:uid="{E26B89DC-89E7-44FC-A827-A2CB82B193A0}"/>
    <cellStyle name="20% - Accent4 7 12" xfId="2515" xr:uid="{374E4593-C889-4EF2-AB65-D019F8BBF19B}"/>
    <cellStyle name="20% - Accent4 7 2" xfId="505" xr:uid="{51D8837E-385F-447A-A6BD-CA5C4560B5B6}"/>
    <cellStyle name="20% - Accent4 7 3" xfId="506" xr:uid="{8C2A92F2-6DC5-4305-9586-8818D6364F60}"/>
    <cellStyle name="20% - Accent4 7 4" xfId="507" xr:uid="{A8E8B0D2-EA7A-48C3-A8D5-2E676AD0911C}"/>
    <cellStyle name="20% - Accent4 7 5" xfId="508" xr:uid="{F18F27FA-4CB8-4D6F-B357-2F66AB28D7B0}"/>
    <cellStyle name="20% - Accent4 7 6" xfId="509" xr:uid="{0844BC28-D410-418E-ABDE-AC9ED8F35236}"/>
    <cellStyle name="20% - Accent4 7 7" xfId="510" xr:uid="{8C48B921-F485-45B7-9049-E3943795542C}"/>
    <cellStyle name="20% - Accent4 7 8" xfId="2516" xr:uid="{5C9DA29A-48C1-4816-B1B5-A8088DBEF932}"/>
    <cellStyle name="20% - Accent4 7 9" xfId="2517" xr:uid="{C2032EE5-30A0-4EAD-9010-54D693470A11}"/>
    <cellStyle name="20% - Accent4 7_ContasExternas" xfId="2518" xr:uid="{BF02F8BF-275C-44F3-8DB5-5533B31EA233}"/>
    <cellStyle name="20% - Accent4 8" xfId="511" xr:uid="{0B1C0347-C7F9-4771-AF0F-287DF6E77C2B}"/>
    <cellStyle name="20% - Accent4 8 10" xfId="2519" xr:uid="{7CDB1D41-FAC1-4B55-8432-E285FBB53E38}"/>
    <cellStyle name="20% - Accent4 8 11" xfId="2520" xr:uid="{A69FB43D-73FC-47DF-B76B-81C82D6C40D0}"/>
    <cellStyle name="20% - Accent4 8 12" xfId="2521" xr:uid="{F41C1315-51AE-42EC-88C3-C6513A869999}"/>
    <cellStyle name="20% - Accent4 8 2" xfId="512" xr:uid="{C92CF050-DEC4-4B97-9B85-D42631E48B47}"/>
    <cellStyle name="20% - Accent4 8 3" xfId="513" xr:uid="{1A7291C9-67CB-4141-83BE-AEF8184D9F80}"/>
    <cellStyle name="20% - Accent4 8 4" xfId="514" xr:uid="{E19B54B1-B1BF-4CBA-BAD5-E8B96867EA84}"/>
    <cellStyle name="20% - Accent4 8 5" xfId="515" xr:uid="{EE30911B-1AE8-493C-9E92-1D379A494D74}"/>
    <cellStyle name="20% - Accent4 8 6" xfId="516" xr:uid="{4C318668-3EF4-45DF-8041-6A48AA8F8456}"/>
    <cellStyle name="20% - Accent4 8 7" xfId="517" xr:uid="{7DBA39BA-E708-45F4-9DA8-DABA8D8CF771}"/>
    <cellStyle name="20% - Accent4 8 8" xfId="2522" xr:uid="{72F913D7-BA0C-4573-B77C-42C251581B38}"/>
    <cellStyle name="20% - Accent4 8 9" xfId="2523" xr:uid="{7AFF518E-3641-41FE-A7C7-05E4A5F43008}"/>
    <cellStyle name="20% - Accent4 8_ContasExternas" xfId="2524" xr:uid="{F11BBC60-7754-4AAA-A2A5-279C52D59863}"/>
    <cellStyle name="20% - Accent4 9" xfId="2525" xr:uid="{60C4ABF7-2CA8-4E74-9920-9290141691BF}"/>
    <cellStyle name="20% - Accent5" xfId="33" xr:uid="{36AA0419-F433-4817-8802-D0E8D2E989B1}"/>
    <cellStyle name="20% - Accent5 10" xfId="2526" xr:uid="{A1FFFE7E-C924-4D0D-A803-F74A3631C1AE}"/>
    <cellStyle name="20% - Accent5 2" xfId="518" xr:uid="{D9D2697A-B415-4F4C-B0E9-D90A8038B9B8}"/>
    <cellStyle name="20% - Accent5 2 10" xfId="2527" xr:uid="{9A68C4F4-4B18-4E8E-9A3E-888482A35534}"/>
    <cellStyle name="20% - Accent5 2 11" xfId="2528" xr:uid="{D8845D7D-82F2-41E3-BB51-F56292B22971}"/>
    <cellStyle name="20% - Accent5 2 12" xfId="2529" xr:uid="{EB2510EB-1358-4EF1-AFB0-EA86A6496F29}"/>
    <cellStyle name="20% - Accent5 2 2" xfId="519" xr:uid="{27A201C7-0038-4271-BDCB-B533D1F43752}"/>
    <cellStyle name="20% - Accent5 2 3" xfId="520" xr:uid="{C5996544-C7B6-4B1A-A49D-3A92C2C98B56}"/>
    <cellStyle name="20% - Accent5 2 4" xfId="521" xr:uid="{7331915E-763F-4A50-9815-FB02BA86784A}"/>
    <cellStyle name="20% - Accent5 2 5" xfId="522" xr:uid="{2BA7D0E8-A794-4389-8899-265441F512EE}"/>
    <cellStyle name="20% - Accent5 2 6" xfId="523" xr:uid="{AB51ECDB-600C-48DC-9E44-BE033E31F72D}"/>
    <cellStyle name="20% - Accent5 2 7" xfId="524" xr:uid="{64CDCB55-6221-4EE0-B1AB-EC94E2EF1B4A}"/>
    <cellStyle name="20% - Accent5 2 8" xfId="2530" xr:uid="{456D5945-D9A1-4E87-9265-DEBFA896B0BB}"/>
    <cellStyle name="20% - Accent5 2 9" xfId="2531" xr:uid="{0CA90F82-C8A9-4995-9E3B-43236D23BEDA}"/>
    <cellStyle name="20% - Accent5 2_ContasExternas" xfId="2532" xr:uid="{B2C13516-B046-4FFA-A824-583EE2553DA2}"/>
    <cellStyle name="20% - Accent5 3" xfId="525" xr:uid="{C12A9A90-C197-4C8F-97A1-6D441C943797}"/>
    <cellStyle name="20% - Accent5 3 10" xfId="2533" xr:uid="{AD128789-26A4-40DF-BF12-5820DEF18361}"/>
    <cellStyle name="20% - Accent5 3 11" xfId="2534" xr:uid="{DB250984-8D3C-4338-A055-B6907E687A24}"/>
    <cellStyle name="20% - Accent5 3 12" xfId="2535" xr:uid="{785ED6BD-F26C-4357-A968-6177C824AB8C}"/>
    <cellStyle name="20% - Accent5 3 2" xfId="526" xr:uid="{FB6FBD21-817A-43B9-8D29-67F27C6AC376}"/>
    <cellStyle name="20% - Accent5 3 3" xfId="527" xr:uid="{47A212BA-BD75-41A2-ABE4-5AD7E8275C61}"/>
    <cellStyle name="20% - Accent5 3 4" xfId="528" xr:uid="{EA61E5F1-89B7-4718-B863-07DF15C1665D}"/>
    <cellStyle name="20% - Accent5 3 5" xfId="529" xr:uid="{260B3F4A-993F-4FBE-A26C-4FB57B513B42}"/>
    <cellStyle name="20% - Accent5 3 6" xfId="530" xr:uid="{1B0E7F34-AB09-42B0-BE8B-2BF6E9486F16}"/>
    <cellStyle name="20% - Accent5 3 7" xfId="531" xr:uid="{A6B7F649-FE85-454A-86AD-B182B878B9D8}"/>
    <cellStyle name="20% - Accent5 3 8" xfId="2536" xr:uid="{CEF4371A-CED8-459E-98CF-23815BED2DB8}"/>
    <cellStyle name="20% - Accent5 3 9" xfId="2537" xr:uid="{7432709F-CC7B-4C02-B28E-C66BCF3FBF53}"/>
    <cellStyle name="20% - Accent5 3_ContasExternas" xfId="2538" xr:uid="{AA857A07-756B-4865-A880-617F9494BE6D}"/>
    <cellStyle name="20% - Accent5 4" xfId="532" xr:uid="{C9068719-9B15-41A5-B0C2-3FAC9FB3E6E3}"/>
    <cellStyle name="20% - Accent5 4 10" xfId="2539" xr:uid="{7617E206-6B93-4AC5-8667-3A2F4C74F5DC}"/>
    <cellStyle name="20% - Accent5 4 11" xfId="2540" xr:uid="{7325FE21-6E4C-42BC-B0F9-3C7E0F2E2528}"/>
    <cellStyle name="20% - Accent5 4 12" xfId="2541" xr:uid="{B2FD689D-68F1-4517-BABB-34741B08CE97}"/>
    <cellStyle name="20% - Accent5 4 2" xfId="533" xr:uid="{F5A16F21-0703-43CB-B92B-423D443E8121}"/>
    <cellStyle name="20% - Accent5 4 3" xfId="534" xr:uid="{E51AB208-8D32-4170-8205-C02DDBE843C0}"/>
    <cellStyle name="20% - Accent5 4 4" xfId="535" xr:uid="{16389C94-5391-4CE9-B9D8-7BE4520A442E}"/>
    <cellStyle name="20% - Accent5 4 5" xfId="536" xr:uid="{C0A1FB4C-A687-4B25-A035-87AC102DABD7}"/>
    <cellStyle name="20% - Accent5 4 6" xfId="537" xr:uid="{891135CF-70AE-4226-8622-E129D8F42B92}"/>
    <cellStyle name="20% - Accent5 4 7" xfId="538" xr:uid="{470F2B05-2B93-464C-B669-7016F197BDB8}"/>
    <cellStyle name="20% - Accent5 4 8" xfId="2542" xr:uid="{97587263-A02F-478D-81D8-DB555EF3D9D0}"/>
    <cellStyle name="20% - Accent5 4 9" xfId="2543" xr:uid="{842BF695-96EC-4F17-B307-1CFB4FBCB0F0}"/>
    <cellStyle name="20% - Accent5 4_ContasExternas" xfId="2544" xr:uid="{2893590C-3473-46E8-B953-04DE0B6039AF}"/>
    <cellStyle name="20% - Accent5 5" xfId="539" xr:uid="{4DC302C6-6088-44B2-83EF-CB080A15A020}"/>
    <cellStyle name="20% - Accent5 5 10" xfId="2545" xr:uid="{E4F571AA-217C-458D-8FC0-1BC3DF7A8AE7}"/>
    <cellStyle name="20% - Accent5 5 11" xfId="2546" xr:uid="{8A5EBB70-E5D0-4ABD-A62A-2115AE804094}"/>
    <cellStyle name="20% - Accent5 5 12" xfId="2547" xr:uid="{E8775B2F-5AC1-4991-8B7A-8B7F4B060448}"/>
    <cellStyle name="20% - Accent5 5 2" xfId="540" xr:uid="{86FABF8F-FE43-4F2D-8434-7C50DDFDBE8C}"/>
    <cellStyle name="20% - Accent5 5 3" xfId="541" xr:uid="{82C5DA6F-0390-44C1-8B18-A1775B624D93}"/>
    <cellStyle name="20% - Accent5 5 4" xfId="542" xr:uid="{CDE67018-365E-468B-934E-D0C53E6D8C51}"/>
    <cellStyle name="20% - Accent5 5 5" xfId="543" xr:uid="{2D9EDB4E-3E5A-4780-8962-0B3F5A9B1A5A}"/>
    <cellStyle name="20% - Accent5 5 6" xfId="544" xr:uid="{6776EE5D-4494-46EB-8B72-5DB3A3663A62}"/>
    <cellStyle name="20% - Accent5 5 7" xfId="545" xr:uid="{B56DA0C3-307B-4453-B8B1-E36B6BA67245}"/>
    <cellStyle name="20% - Accent5 5 8" xfId="2548" xr:uid="{8ECEC98C-4A5B-4EFD-AEEA-D12DE99DB200}"/>
    <cellStyle name="20% - Accent5 5 9" xfId="2549" xr:uid="{4580592F-7C28-414B-8697-AED350759EA2}"/>
    <cellStyle name="20% - Accent5 5_ContasExternas" xfId="2550" xr:uid="{928AAB4C-C94A-447F-991F-B4FA178FC80D}"/>
    <cellStyle name="20% - Accent5 6" xfId="2551" xr:uid="{AB1BF8C3-C968-428E-A430-A98054736A65}"/>
    <cellStyle name="20% - Accent5 6 2" xfId="2552" xr:uid="{5A71EA36-548F-4EA1-8EB1-B7103DD629B0}"/>
    <cellStyle name="20% - Accent5 6 3" xfId="2553" xr:uid="{616107FD-0E4E-4991-B14D-93665AE2A508}"/>
    <cellStyle name="20% - Accent5 6 4" xfId="2554" xr:uid="{6D94DF6C-3778-4B1B-8FA7-20BF1BD3F3A7}"/>
    <cellStyle name="20% - Accent5 6_ContasExternas" xfId="2555" xr:uid="{89EA85AB-7553-428E-9003-5CBF0D6B4D75}"/>
    <cellStyle name="20% - Accent5 7" xfId="2556" xr:uid="{70485704-D174-4CA7-8F26-8AB92FC59E12}"/>
    <cellStyle name="20% - Accent5 8" xfId="2557" xr:uid="{0D6DFDBE-A367-4928-9EBF-F6213C4C46B5}"/>
    <cellStyle name="20% - Accent5 9" xfId="2558" xr:uid="{45ECACD6-88DD-4118-AE89-74ABBEF27524}"/>
    <cellStyle name="20% - Accent6" xfId="36" xr:uid="{FB280540-8DBC-4D9F-B635-900DA62D6729}"/>
    <cellStyle name="20% - Accent6 2" xfId="546" xr:uid="{42C78C77-1E6C-4BCE-8063-60BCD134056E}"/>
    <cellStyle name="20% - Accent6 2 10" xfId="2559" xr:uid="{6DE1A684-600E-4166-A86B-20EBD542C879}"/>
    <cellStyle name="20% - Accent6 2 11" xfId="2560" xr:uid="{0E84C354-4C16-45BB-B4D4-DF6E183126D4}"/>
    <cellStyle name="20% - Accent6 2 12" xfId="2561" xr:uid="{62D1D2F2-6A7D-4534-88C9-98935C835F0A}"/>
    <cellStyle name="20% - Accent6 2 2" xfId="547" xr:uid="{B310ECD3-711F-4FD8-BEA0-E5C8A8F561FA}"/>
    <cellStyle name="20% - Accent6 2 3" xfId="548" xr:uid="{96AB88C7-40FA-4787-86B1-BB1F3A26AA5C}"/>
    <cellStyle name="20% - Accent6 2 4" xfId="549" xr:uid="{9DB2D6E1-F52F-4F34-A382-38E603A584E5}"/>
    <cellStyle name="20% - Accent6 2 5" xfId="550" xr:uid="{2DFBA109-1536-43F4-A84A-CF68C994780E}"/>
    <cellStyle name="20% - Accent6 2 6" xfId="551" xr:uid="{07C4D769-9F27-4724-9018-1B4B1F12F960}"/>
    <cellStyle name="20% - Accent6 2 7" xfId="552" xr:uid="{C864C038-ECB2-44D2-BAB9-613FCDA8C6BF}"/>
    <cellStyle name="20% - Accent6 2 8" xfId="2562" xr:uid="{11EE26BB-B909-4BB3-B2EF-98388DC18C5C}"/>
    <cellStyle name="20% - Accent6 2 9" xfId="2563" xr:uid="{0EEE9A3E-095C-4665-BC82-E57811AFDD12}"/>
    <cellStyle name="20% - Accent6 2_ContasExternas" xfId="2564" xr:uid="{EFF8730F-DA43-4A84-993D-4010858728CA}"/>
    <cellStyle name="20% - Accent6 3" xfId="553" xr:uid="{C0C65864-680A-4905-A26F-94E53BF9BD73}"/>
    <cellStyle name="20% - Accent6 3 10" xfId="2565" xr:uid="{E44861ED-FC2C-4A04-96AC-9EE4E9A12E7E}"/>
    <cellStyle name="20% - Accent6 3 11" xfId="2566" xr:uid="{6D1CB48B-2AF9-488B-A82F-590622442C01}"/>
    <cellStyle name="20% - Accent6 3 12" xfId="2567" xr:uid="{362908FE-2A8D-4E3A-AC6F-1D7BBF1112E9}"/>
    <cellStyle name="20% - Accent6 3 2" xfId="554" xr:uid="{32D45515-7186-4537-B667-CFE86E6CAF97}"/>
    <cellStyle name="20% - Accent6 3 3" xfId="555" xr:uid="{EAEE31D5-C6EF-45D3-A3FD-E53399BBF09A}"/>
    <cellStyle name="20% - Accent6 3 4" xfId="556" xr:uid="{A93FFC00-0028-4368-8C23-658FC96245FE}"/>
    <cellStyle name="20% - Accent6 3 5" xfId="557" xr:uid="{17B217F8-C114-4EB1-9EC4-D920A08CCCD2}"/>
    <cellStyle name="20% - Accent6 3 6" xfId="558" xr:uid="{74EE6589-B237-48ED-A295-DDE3F4A145B7}"/>
    <cellStyle name="20% - Accent6 3 7" xfId="559" xr:uid="{B3F1DE03-EDD0-49A7-8719-A908476C7021}"/>
    <cellStyle name="20% - Accent6 3 8" xfId="2568" xr:uid="{729676D9-47CA-40B4-BBE5-EE5D9675D490}"/>
    <cellStyle name="20% - Accent6 3 9" xfId="2569" xr:uid="{6A1AAA66-09A0-40B0-BB3D-248B013C9059}"/>
    <cellStyle name="20% - Accent6 3_ContasExternas" xfId="2570" xr:uid="{2CF788D4-3D8B-41F8-BD17-CC7FF305A737}"/>
    <cellStyle name="20% - Accent6 4" xfId="560" xr:uid="{47FD37EA-7626-496B-8F95-82927BAAD878}"/>
    <cellStyle name="20% - Accent6 4 10" xfId="2571" xr:uid="{BDD5E5C1-F5BD-4B4D-9621-E256BD893FEC}"/>
    <cellStyle name="20% - Accent6 4 11" xfId="2572" xr:uid="{A096DEAB-6F83-4BE9-99DD-16FE0B4E0830}"/>
    <cellStyle name="20% - Accent6 4 12" xfId="2573" xr:uid="{96D60673-0779-471E-BEB6-13BBEE277F31}"/>
    <cellStyle name="20% - Accent6 4 2" xfId="561" xr:uid="{74D218AB-F2D8-4A90-B1AE-50712813DBD1}"/>
    <cellStyle name="20% - Accent6 4 3" xfId="562" xr:uid="{A838F69D-E627-4015-9CB8-EC4C34640B0F}"/>
    <cellStyle name="20% - Accent6 4 4" xfId="563" xr:uid="{6B09B1C3-579B-4E47-B7B7-EB5A26AF79A3}"/>
    <cellStyle name="20% - Accent6 4 5" xfId="564" xr:uid="{38D0F3A9-8AD4-4B2B-BDCC-33F3C0D9F19D}"/>
    <cellStyle name="20% - Accent6 4 6" xfId="565" xr:uid="{6679B303-3F75-455A-9BAD-124E1252D7FE}"/>
    <cellStyle name="20% - Accent6 4 7" xfId="566" xr:uid="{86EA2AA8-07DB-4566-B1BE-27E257DC6D21}"/>
    <cellStyle name="20% - Accent6 4 8" xfId="2574" xr:uid="{79691DC5-819F-4AC9-B7EF-18C4458677BE}"/>
    <cellStyle name="20% - Accent6 4 9" xfId="2575" xr:uid="{6E731506-1A7B-49B0-ACE9-ED781CBCBF34}"/>
    <cellStyle name="20% - Accent6 4_ContasExternas" xfId="2576" xr:uid="{2C07B9F1-405B-40CA-A910-D46C42B0A607}"/>
    <cellStyle name="20% - Accent6 5" xfId="567" xr:uid="{C97222E1-E37D-40FE-98DF-FBCCCF624F7F}"/>
    <cellStyle name="20% - Accent6 5 10" xfId="2577" xr:uid="{AFBF8B68-1EEE-4B1F-8DD1-2186A961FFE9}"/>
    <cellStyle name="20% - Accent6 5 11" xfId="2578" xr:uid="{5BD58709-61A1-412F-AB02-E0E28A36373D}"/>
    <cellStyle name="20% - Accent6 5 12" xfId="2579" xr:uid="{29F49169-4694-487C-A5CD-C2A4E04157A9}"/>
    <cellStyle name="20% - Accent6 5 2" xfId="568" xr:uid="{40C55398-BC7C-4939-B59F-A441F8589D92}"/>
    <cellStyle name="20% - Accent6 5 3" xfId="569" xr:uid="{5587F31B-5786-406F-978C-9D7D4EE78921}"/>
    <cellStyle name="20% - Accent6 5 4" xfId="570" xr:uid="{84BA0B51-61A3-4E94-84B1-6854273FA235}"/>
    <cellStyle name="20% - Accent6 5 5" xfId="571" xr:uid="{CDA3B66D-DFE4-430B-8E5A-191BA1A7DCE9}"/>
    <cellStyle name="20% - Accent6 5 6" xfId="572" xr:uid="{A548A52D-0454-45C6-9519-5ABBDF398071}"/>
    <cellStyle name="20% - Accent6 5 7" xfId="573" xr:uid="{2878DA0F-41BA-4662-9CAB-082A852822D2}"/>
    <cellStyle name="20% - Accent6 5 8" xfId="2580" xr:uid="{49EBEFCC-5CBF-43A6-B5FA-8B1BDD8EDCAC}"/>
    <cellStyle name="20% - Accent6 5 9" xfId="2581" xr:uid="{93C4D013-5C03-493C-B985-4AAB8B086089}"/>
    <cellStyle name="20% - Accent6 5_ContasExternas" xfId="2582" xr:uid="{2D972B69-8321-4CF7-835E-19F04D0B85F5}"/>
    <cellStyle name="20% - Accent6 6" xfId="574" xr:uid="{0B1F89E9-074F-4CF2-AA3E-73E17D683B86}"/>
    <cellStyle name="20% - Accent6 6 10" xfId="2583" xr:uid="{EA96EEC8-7770-4DF4-BBC1-4F568964E06D}"/>
    <cellStyle name="20% - Accent6 6 11" xfId="2584" xr:uid="{74D18673-81BE-4AE4-9585-49CA4990BA21}"/>
    <cellStyle name="20% - Accent6 6 12" xfId="2585" xr:uid="{742A323D-C25D-4A9C-B122-2FEF2815854C}"/>
    <cellStyle name="20% - Accent6 6 2" xfId="575" xr:uid="{1CE917F9-6F10-463E-BE82-F63BE7F40888}"/>
    <cellStyle name="20% - Accent6 6 3" xfId="576" xr:uid="{5523FDF8-2397-41C3-8A21-B3942345EA6A}"/>
    <cellStyle name="20% - Accent6 6 4" xfId="577" xr:uid="{E5ED5177-2991-4806-A194-6BFCB8826F55}"/>
    <cellStyle name="20% - Accent6 6 5" xfId="578" xr:uid="{09E7EFDB-8446-4EC8-9B62-7A6AEEF1602B}"/>
    <cellStyle name="20% - Accent6 6 6" xfId="579" xr:uid="{C3C42C76-A050-4766-83FF-FA83767DC29C}"/>
    <cellStyle name="20% - Accent6 6 7" xfId="580" xr:uid="{BB3FFB9C-78F3-4D3E-B917-07AC940E8D6B}"/>
    <cellStyle name="20% - Accent6 6 8" xfId="2586" xr:uid="{51854766-402A-4AD2-8E64-C09BDC0F99D0}"/>
    <cellStyle name="20% - Accent6 6 9" xfId="2587" xr:uid="{71FD8205-1084-4431-8843-FF70C7D62E59}"/>
    <cellStyle name="20% - Accent6 6_ContasExternas" xfId="2588" xr:uid="{6F0D14AD-782B-4A69-A7DE-40EDA7FA8112}"/>
    <cellStyle name="20% - Accent6 7" xfId="581" xr:uid="{C5D6E34C-1004-42F0-A0D1-708CFB9115AC}"/>
    <cellStyle name="20% - Accent6 7 10" xfId="2589" xr:uid="{EC21722A-2362-4A95-A732-BFDC57F6DE27}"/>
    <cellStyle name="20% - Accent6 7 11" xfId="2590" xr:uid="{D66C71EE-2682-4DDF-890E-7FCF6EF9BB8A}"/>
    <cellStyle name="20% - Accent6 7 12" xfId="2591" xr:uid="{A65F339E-978B-494D-B143-520AC8E6F432}"/>
    <cellStyle name="20% - Accent6 7 2" xfId="582" xr:uid="{03A7812D-8E53-47FE-B85C-130F168C3288}"/>
    <cellStyle name="20% - Accent6 7 3" xfId="583" xr:uid="{55AB5013-FBD7-4173-8711-AA7D4A47BAC4}"/>
    <cellStyle name="20% - Accent6 7 4" xfId="584" xr:uid="{94F3CD4F-A237-4413-9547-BF62A32C3544}"/>
    <cellStyle name="20% - Accent6 7 5" xfId="585" xr:uid="{41861F2A-818B-4731-AAEC-12DF3081099A}"/>
    <cellStyle name="20% - Accent6 7 6" xfId="586" xr:uid="{47483A73-31A1-46B2-9B75-B618AFF33DD7}"/>
    <cellStyle name="20% - Accent6 7 7" xfId="587" xr:uid="{47765E6D-551A-4E60-9B54-0AB9EEE8205C}"/>
    <cellStyle name="20% - Accent6 7 8" xfId="2592" xr:uid="{C2182773-046E-4187-83F1-8F75738F558D}"/>
    <cellStyle name="20% - Accent6 7 9" xfId="2593" xr:uid="{5A734D3E-4944-4291-AF99-1EF29C8AE6F6}"/>
    <cellStyle name="20% - Accent6 7_ContasExternas" xfId="2594" xr:uid="{9D65EB4A-A685-425B-A604-04DFB8FC1D0B}"/>
    <cellStyle name="20% - Accent6 8" xfId="588" xr:uid="{16B4834B-6F50-43AF-A95E-3C626823BB99}"/>
    <cellStyle name="20% - Accent6 8 10" xfId="2595" xr:uid="{494A9BB0-1B4E-49CE-AD05-A7AC9448FC32}"/>
    <cellStyle name="20% - Accent6 8 11" xfId="2596" xr:uid="{43A8B8ED-4B55-4D19-908C-690D9D69AF96}"/>
    <cellStyle name="20% - Accent6 8 12" xfId="2597" xr:uid="{09F4FA80-0147-4C2B-9E54-7A00AA896B6C}"/>
    <cellStyle name="20% - Accent6 8 2" xfId="589" xr:uid="{5F072228-1BAB-42A2-AA64-73D1A3D21928}"/>
    <cellStyle name="20% - Accent6 8 3" xfId="590" xr:uid="{4C3D0A96-A4C3-4371-9CE6-7B0061805924}"/>
    <cellStyle name="20% - Accent6 8 4" xfId="591" xr:uid="{64CE20B8-3E33-4A04-AF15-7CD66996D0CA}"/>
    <cellStyle name="20% - Accent6 8 5" xfId="592" xr:uid="{6EF2EBC9-07DF-4E62-859C-2796C5732C40}"/>
    <cellStyle name="20% - Accent6 8 6" xfId="593" xr:uid="{21E4E9CD-58EA-44F0-860D-CB4C0C82C9E5}"/>
    <cellStyle name="20% - Accent6 8 7" xfId="594" xr:uid="{76663A72-2B59-4B63-BE73-69A4D71EAC77}"/>
    <cellStyle name="20% - Accent6 8 8" xfId="2598" xr:uid="{779D559F-6FBA-4B88-B489-23EB69004365}"/>
    <cellStyle name="20% - Accent6 8 9" xfId="2599" xr:uid="{418F5721-0843-4107-8C16-41FDEBA9035A}"/>
    <cellStyle name="20% - Accent6 8_ContasExternas" xfId="2600" xr:uid="{4474A580-28F6-45B0-98F4-ECEF05942EEC}"/>
    <cellStyle name="20% - Accent6 9" xfId="2601" xr:uid="{4801AB89-FE66-4724-B07C-9DA6AEF8C7DE}"/>
    <cellStyle name="20% - Ênfase1 2" xfId="63" xr:uid="{AEEEC8FE-A787-4F8D-A162-CF2045BA39E2}"/>
    <cellStyle name="20% - Ênfase1 2 2" xfId="4667" xr:uid="{AFA77E8E-B10A-43B7-96C4-5376B3C66C3C}"/>
    <cellStyle name="20% - Ênfase1 2 2 2" xfId="4732" xr:uid="{91262E08-AAFF-423A-8C25-EA13A36A9894}"/>
    <cellStyle name="20% - Ênfase1 2 2 2 2" xfId="4861" xr:uid="{EC5B0AA6-CE22-4935-AC14-87988B97911F}"/>
    <cellStyle name="20% - Ênfase1 2 2 2 2 2" xfId="5118" xr:uid="{5188FFE2-EFF5-4E73-93D5-FAF3FB5A5128}"/>
    <cellStyle name="20% - Ênfase1 2 2 2 2 2 2" xfId="6156" xr:uid="{AC0433A0-DD48-4A7F-A1AF-971007BC05B0}"/>
    <cellStyle name="20% - Ênfase1 2 2 2 2 2 3" xfId="5643" xr:uid="{683135A4-EE69-459C-9D11-266C9D78BAF4}"/>
    <cellStyle name="20% - Ênfase1 2 2 2 2 3" xfId="5900" xr:uid="{B24569D9-EC9F-49D1-A589-9592387652A1}"/>
    <cellStyle name="20% - Ênfase1 2 2 2 2 4" xfId="5387" xr:uid="{11769F1B-D104-41E6-9F0E-1567D4FCF74D}"/>
    <cellStyle name="20% - Ênfase1 2 2 2 3" xfId="4990" xr:uid="{4C43AFAB-13B8-4A99-ADAC-8DE1054A87F7}"/>
    <cellStyle name="20% - Ênfase1 2 2 2 3 2" xfId="6028" xr:uid="{1526C848-C118-49E2-A8B1-2EAE9D4E505D}"/>
    <cellStyle name="20% - Ênfase1 2 2 2 3 3" xfId="5515" xr:uid="{405477BB-1F52-467B-A9B8-E2C98391D407}"/>
    <cellStyle name="20% - Ênfase1 2 2 2 4" xfId="5772" xr:uid="{9DE331CB-9748-4835-A1BC-E95CFBE86759}"/>
    <cellStyle name="20% - Ênfase1 2 2 2 5" xfId="5259" xr:uid="{BFD1320F-DA2B-42F7-B715-FEFCD77685B1}"/>
    <cellStyle name="20% - Ênfase1 2 2 3" xfId="4797" xr:uid="{47EBFFD6-3C03-4D3F-BE1F-F5C101BCA020}"/>
    <cellStyle name="20% - Ênfase1 2 2 3 2" xfId="5054" xr:uid="{75D0EECA-D767-49B2-9E9F-C3BD38254D7B}"/>
    <cellStyle name="20% - Ênfase1 2 2 3 2 2" xfId="6092" xr:uid="{4FCBC8BA-C482-4221-848B-A305D0631772}"/>
    <cellStyle name="20% - Ênfase1 2 2 3 2 3" xfId="5579" xr:uid="{F5439BFE-CA84-4ACD-A5A2-E381C7764987}"/>
    <cellStyle name="20% - Ênfase1 2 2 3 3" xfId="5836" xr:uid="{F6DA5FA7-3BA5-42CB-8320-2E6D1CC48156}"/>
    <cellStyle name="20% - Ênfase1 2 2 3 4" xfId="5323" xr:uid="{1F7A0C49-97B1-4A73-9423-5FB7D6E53379}"/>
    <cellStyle name="20% - Ênfase1 2 2 4" xfId="4926" xr:uid="{17DCCA94-F19D-4EC0-B45B-068518B49289}"/>
    <cellStyle name="20% - Ênfase1 2 2 4 2" xfId="5964" xr:uid="{0048596A-6005-489A-9E50-4B3550F924E6}"/>
    <cellStyle name="20% - Ênfase1 2 2 4 3" xfId="5451" xr:uid="{1FF052D5-04AC-4816-91D0-D241AB0A632B}"/>
    <cellStyle name="20% - Ênfase1 2 2 5" xfId="5708" xr:uid="{3A599389-272E-4947-91F6-8B09F1DDCAA4}"/>
    <cellStyle name="20% - Ênfase1 2 2 6" xfId="5195" xr:uid="{48C79F2C-481F-4822-BC42-E3F03C1504E4}"/>
    <cellStyle name="20% - Ênfase1 2 3" xfId="4700" xr:uid="{C655EF51-5BA3-418F-9833-19440D32F6CA}"/>
    <cellStyle name="20% - Ênfase1 2 3 2" xfId="4829" xr:uid="{D3080380-7FEF-4329-87EA-783C766862CF}"/>
    <cellStyle name="20% - Ênfase1 2 3 2 2" xfId="5086" xr:uid="{3F137957-448E-4939-9057-B54A5833017C}"/>
    <cellStyle name="20% - Ênfase1 2 3 2 2 2" xfId="6124" xr:uid="{73C437BD-0F8F-47DE-92D5-EDD8E1B33534}"/>
    <cellStyle name="20% - Ênfase1 2 3 2 2 3" xfId="5611" xr:uid="{CE34833D-1ED9-4FAA-BD0C-7CBA20EFC158}"/>
    <cellStyle name="20% - Ênfase1 2 3 2 3" xfId="5868" xr:uid="{AAFB5129-61E1-4BDB-B206-96AC01AFDB1F}"/>
    <cellStyle name="20% - Ênfase1 2 3 2 4" xfId="5355" xr:uid="{0CCD5590-814C-4BB3-A6D6-3993A65D4782}"/>
    <cellStyle name="20% - Ênfase1 2 3 3" xfId="4958" xr:uid="{D4076558-9AD8-4FC6-9EBE-9B82099B2C8B}"/>
    <cellStyle name="20% - Ênfase1 2 3 3 2" xfId="5996" xr:uid="{FF3E8D59-7A89-4E4F-9F01-33489D331766}"/>
    <cellStyle name="20% - Ênfase1 2 3 3 3" xfId="5483" xr:uid="{03450172-372A-4C30-8BD9-9D90A716EB01}"/>
    <cellStyle name="20% - Ênfase1 2 3 4" xfId="5740" xr:uid="{8573009E-1A13-4D3F-803E-197135C8E918}"/>
    <cellStyle name="20% - Ênfase1 2 3 5" xfId="5227" xr:uid="{99200CED-56EA-4AC0-B908-899D2BB51722}"/>
    <cellStyle name="20% - Ênfase1 2 4" xfId="4765" xr:uid="{BA939A50-1A09-4459-9AE6-DDEE156470FD}"/>
    <cellStyle name="20% - Ênfase1 2 4 2" xfId="5022" xr:uid="{E4433211-D824-426C-9FF3-AF429969B37B}"/>
    <cellStyle name="20% - Ênfase1 2 4 2 2" xfId="6060" xr:uid="{85BAE002-F0B3-4463-851E-892623BEB297}"/>
    <cellStyle name="20% - Ênfase1 2 4 2 3" xfId="5547" xr:uid="{AE8714AA-36E7-4497-BB9A-7AEBC0817F7F}"/>
    <cellStyle name="20% - Ênfase1 2 4 3" xfId="5804" xr:uid="{FF420013-2ED0-4562-87E1-80A63FF87084}"/>
    <cellStyle name="20% - Ênfase1 2 4 4" xfId="5291" xr:uid="{E9D1D4C7-0DAF-4A61-91CB-33D46B2C5A5F}"/>
    <cellStyle name="20% - Ênfase1 2 5" xfId="4894" xr:uid="{934A7821-8059-4566-AC58-29BCD501519E}"/>
    <cellStyle name="20% - Ênfase1 2 5 2" xfId="5932" xr:uid="{F23D286B-016E-4B46-82BD-13F084ED646A}"/>
    <cellStyle name="20% - Ênfase1 2 5 3" xfId="5419" xr:uid="{A2DF49D6-BA71-4259-9907-05B140E87B3B}"/>
    <cellStyle name="20% - Ênfase1 2 6" xfId="5676" xr:uid="{5A3D158B-DC60-44B4-9784-A4E037DA047D}"/>
    <cellStyle name="20% - Ênfase1 2 7" xfId="5163" xr:uid="{7524B1F7-1D73-46F0-BE2A-F5F777F15365}"/>
    <cellStyle name="20% - Ênfase1 2 8" xfId="4633" xr:uid="{251B2F28-951E-4CA2-AED7-2C34790658F6}"/>
    <cellStyle name="20% - Ênfase1 2 9" xfId="8209" xr:uid="{F36B49CD-9920-4104-BA6B-0BABFF023D27}"/>
    <cellStyle name="20% - Ênfase1 3" xfId="88" xr:uid="{E172C6FB-1FAD-4BF6-B0B6-EDC9FFB5B74C}"/>
    <cellStyle name="20% - Ênfase1 3 2" xfId="4716" xr:uid="{59178BF7-9F67-4833-88F0-7C4ECEE32FD1}"/>
    <cellStyle name="20% - Ênfase1 3 2 2" xfId="4845" xr:uid="{6C32D8E7-2D3D-4743-81DF-B830B649F97D}"/>
    <cellStyle name="20% - Ênfase1 3 2 2 2" xfId="5102" xr:uid="{A9B9A00A-2E8E-4A69-8C25-FC02A392DF57}"/>
    <cellStyle name="20% - Ênfase1 3 2 2 2 2" xfId="6140" xr:uid="{D6619F02-3A63-4058-BD7E-4685F260BAAD}"/>
    <cellStyle name="20% - Ênfase1 3 2 2 2 3" xfId="5627" xr:uid="{CCA6901A-4051-4435-B916-8AA7E5E3CE9F}"/>
    <cellStyle name="20% - Ênfase1 3 2 2 3" xfId="5884" xr:uid="{A29E4176-9CA0-482D-8C4B-FCFCF8A37C86}"/>
    <cellStyle name="20% - Ênfase1 3 2 2 4" xfId="5371" xr:uid="{8CC30046-BCE6-4160-9225-FE989FD1D8A0}"/>
    <cellStyle name="20% - Ênfase1 3 2 3" xfId="4974" xr:uid="{013601CE-E4F9-4523-91F7-9B33D55BF802}"/>
    <cellStyle name="20% - Ênfase1 3 2 3 2" xfId="6012" xr:uid="{6505F4AC-274E-4993-B3A2-175C32BF86E3}"/>
    <cellStyle name="20% - Ênfase1 3 2 3 3" xfId="5499" xr:uid="{76AA843C-12BD-4FE6-B827-63BFCB928960}"/>
    <cellStyle name="20% - Ênfase1 3 2 4" xfId="5756" xr:uid="{DE4493D4-D85A-4067-8B20-521DC6515AC6}"/>
    <cellStyle name="20% - Ênfase1 3 2 5" xfId="5243" xr:uid="{FCF1237B-38E4-4B8A-BD50-E326E269038E}"/>
    <cellStyle name="20% - Ênfase1 3 3" xfId="4781" xr:uid="{04A0A21B-7576-42A5-8391-165F796755C9}"/>
    <cellStyle name="20% - Ênfase1 3 3 2" xfId="5038" xr:uid="{A479E2A4-52CC-4AAE-ADED-8AF143A2F1E0}"/>
    <cellStyle name="20% - Ênfase1 3 3 2 2" xfId="6076" xr:uid="{C7A9E6EC-25B8-4001-B33D-F602D086A4D1}"/>
    <cellStyle name="20% - Ênfase1 3 3 2 3" xfId="5563" xr:uid="{68ADDFB0-437B-4C3B-BD44-FEE3FC5031F7}"/>
    <cellStyle name="20% - Ênfase1 3 3 3" xfId="5820" xr:uid="{5FAFC3C7-88A8-4396-9736-7A84E3D60479}"/>
    <cellStyle name="20% - Ênfase1 3 3 4" xfId="5307" xr:uid="{65B4E8B0-6714-413D-B8D7-A06030FF930F}"/>
    <cellStyle name="20% - Ênfase1 3 4" xfId="4910" xr:uid="{32B3AA76-5667-4A61-9C28-834BE3DD520C}"/>
    <cellStyle name="20% - Ênfase1 3 4 2" xfId="5948" xr:uid="{F9914C3E-32E1-49DB-9BFC-26EA79A0A9E7}"/>
    <cellStyle name="20% - Ênfase1 3 4 3" xfId="5435" xr:uid="{0DA613D2-A0FD-4A63-A7DD-6DC494E781C7}"/>
    <cellStyle name="20% - Ênfase1 3 5" xfId="5692" xr:uid="{74C0F8D1-D911-4784-AF7C-DDD777EE37B7}"/>
    <cellStyle name="20% - Ênfase1 3 6" xfId="5179" xr:uid="{D1242513-B341-4421-85B7-648A36CB950B}"/>
    <cellStyle name="20% - Ênfase1 3 7" xfId="4650" xr:uid="{71A3C2DD-3B37-4ABF-A55D-2C993F4B5A9C}"/>
    <cellStyle name="20% - Ênfase1 4" xfId="148" xr:uid="{1A18B79F-C536-4C72-AE19-0D1EFAD9ECA1}"/>
    <cellStyle name="20% - Ênfase1 4 2" xfId="4813" xr:uid="{BF7BA7C3-FB7C-48E4-BAF5-56DEF6AB96BB}"/>
    <cellStyle name="20% - Ênfase1 4 2 2" xfId="5070" xr:uid="{1C9F3EF3-8806-4AB5-8E15-3B22DA930741}"/>
    <cellStyle name="20% - Ênfase1 4 2 2 2" xfId="6108" xr:uid="{CEF11E8C-837D-4EA9-A23C-5DB0DB75B114}"/>
    <cellStyle name="20% - Ênfase1 4 2 2 3" xfId="5595" xr:uid="{4C8284B6-F659-43A4-A9A1-22DA1878C6D3}"/>
    <cellStyle name="20% - Ênfase1 4 2 3" xfId="5852" xr:uid="{CF5FEA2B-6915-4853-93D9-99A354309F1A}"/>
    <cellStyle name="20% - Ênfase1 4 2 4" xfId="5339" xr:uid="{27076CA4-9AC9-4D6F-A4C8-588F2A82AD67}"/>
    <cellStyle name="20% - Ênfase1 4 3" xfId="4942" xr:uid="{548DE15B-113D-48F9-934F-47767EA20F3B}"/>
    <cellStyle name="20% - Ênfase1 4 3 2" xfId="5980" xr:uid="{1BCB8969-0CCD-4C90-8A98-ABDEA94B0C3F}"/>
    <cellStyle name="20% - Ênfase1 4 3 3" xfId="5467" xr:uid="{E2FF82A2-6499-4978-B4D1-585E419D0971}"/>
    <cellStyle name="20% - Ênfase1 4 4" xfId="5724" xr:uid="{91A1B9BD-FF33-418E-B03D-5A6239ECBB51}"/>
    <cellStyle name="20% - Ênfase1 4 5" xfId="5211" xr:uid="{ABD517EF-97D4-43E6-BAC0-3AAAD7D9BFC0}"/>
    <cellStyle name="20% - Ênfase1 4 6" xfId="4683" xr:uid="{EFF3C708-276E-4E98-9256-A0386EBB3123}"/>
    <cellStyle name="20% - Ênfase1 5" xfId="4748" xr:uid="{809D6CFE-DA05-4A1F-B361-CB244D487C21}"/>
    <cellStyle name="20% - Ênfase1 5 2" xfId="5006" xr:uid="{A10E445A-664A-41E2-BFEA-370228FE79B5}"/>
    <cellStyle name="20% - Ênfase1 5 2 2" xfId="6044" xr:uid="{DE6210A1-E256-4153-9C8A-6CF9EE217A32}"/>
    <cellStyle name="20% - Ênfase1 5 2 3" xfId="5531" xr:uid="{C1EFEB8D-8D21-4C49-B77B-997E570D0B55}"/>
    <cellStyle name="20% - Ênfase1 5 3" xfId="5788" xr:uid="{E0A3BBA3-7E30-4517-B39E-530ACF6C1567}"/>
    <cellStyle name="20% - Ênfase1 5 4" xfId="5275" xr:uid="{50CC5AD9-62E0-4F2D-A52E-9392D81C99F0}"/>
    <cellStyle name="20% - Ênfase1 6" xfId="4877" xr:uid="{5F25DE42-02FC-4DE8-ABB8-E48251C31474}"/>
    <cellStyle name="20% - Ênfase1 6 2" xfId="5916" xr:uid="{7B5A3CCA-DF50-43F9-A985-F44276C811A9}"/>
    <cellStyle name="20% - Ênfase1 6 3" xfId="5403" xr:uid="{9385F659-98F5-450A-A3BB-03A79C3DA22E}"/>
    <cellStyle name="20% - Ênfase1 7" xfId="5135" xr:uid="{56558943-C98F-47FC-BC34-8CBDB9997068}"/>
    <cellStyle name="20% - Ênfase1 7 2" xfId="5659" xr:uid="{60169040-9868-4014-B031-586C0F89944A}"/>
    <cellStyle name="20% - Ênfase1 8" xfId="5150" xr:uid="{0940B735-54B2-4AE0-B95F-2C817F77E2F6}"/>
    <cellStyle name="20% - Ênfase1 9" xfId="4618" xr:uid="{CC5F8CEB-02FF-43B1-988C-5549FFFEA391}"/>
    <cellStyle name="20% - Ênfase2 2" xfId="65" xr:uid="{2D6CA75E-D9E6-4940-BBCD-D727BD31ACAC}"/>
    <cellStyle name="20% - Ênfase2 2 2" xfId="4669" xr:uid="{86F8DC96-9774-41CF-9763-AF49E58D495A}"/>
    <cellStyle name="20% - Ênfase2 2 2 2" xfId="4734" xr:uid="{0FC545C4-2084-4336-812A-0AC8189003B8}"/>
    <cellStyle name="20% - Ênfase2 2 2 2 2" xfId="4863" xr:uid="{48C12609-7471-4946-82FD-A624CF216B03}"/>
    <cellStyle name="20% - Ênfase2 2 2 2 2 2" xfId="5120" xr:uid="{3A7F538F-4E35-412C-9EA2-99105BA340AC}"/>
    <cellStyle name="20% - Ênfase2 2 2 2 2 2 2" xfId="6158" xr:uid="{388F2E4E-713D-44A4-80FC-CCB89F993097}"/>
    <cellStyle name="20% - Ênfase2 2 2 2 2 2 3" xfId="5645" xr:uid="{309B238B-EBEB-4994-864E-C3FD02B663A9}"/>
    <cellStyle name="20% - Ênfase2 2 2 2 2 3" xfId="5902" xr:uid="{851A6DEB-D29F-49D6-8AE5-9C283D459437}"/>
    <cellStyle name="20% - Ênfase2 2 2 2 2 4" xfId="5389" xr:uid="{A472D31D-B422-4315-9C98-F752FB5408EC}"/>
    <cellStyle name="20% - Ênfase2 2 2 2 3" xfId="4992" xr:uid="{386FE007-4F2A-4E2E-88F7-726FB3EEB6B7}"/>
    <cellStyle name="20% - Ênfase2 2 2 2 3 2" xfId="6030" xr:uid="{B512368F-E4A6-4429-AFA9-D02D055DFB6D}"/>
    <cellStyle name="20% - Ênfase2 2 2 2 3 3" xfId="5517" xr:uid="{C16B8A9B-FCB9-46D8-B80C-110F012F7418}"/>
    <cellStyle name="20% - Ênfase2 2 2 2 4" xfId="5774" xr:uid="{D7619E4B-AED1-4039-93B6-4772C98F5EF5}"/>
    <cellStyle name="20% - Ênfase2 2 2 2 5" xfId="5261" xr:uid="{84A0FE39-11BB-4C01-A47A-2122DDB362C3}"/>
    <cellStyle name="20% - Ênfase2 2 2 3" xfId="4799" xr:uid="{10F329D6-F9E9-4A1A-A317-14466BE4A2A8}"/>
    <cellStyle name="20% - Ênfase2 2 2 3 2" xfId="5056" xr:uid="{E3CADCF4-BBCA-4DF8-890F-C6BB7D5F61FC}"/>
    <cellStyle name="20% - Ênfase2 2 2 3 2 2" xfId="6094" xr:uid="{24D50F55-D9E0-4D7A-8FB4-C6BDFB636DFE}"/>
    <cellStyle name="20% - Ênfase2 2 2 3 2 3" xfId="5581" xr:uid="{76AA21D8-3FEA-4459-B61C-9C68DC3EE271}"/>
    <cellStyle name="20% - Ênfase2 2 2 3 3" xfId="5838" xr:uid="{89D48495-592F-42D2-8D90-A4B105F0F3D7}"/>
    <cellStyle name="20% - Ênfase2 2 2 3 4" xfId="5325" xr:uid="{A97341B0-9309-4CCD-8A7B-A441C5720FE9}"/>
    <cellStyle name="20% - Ênfase2 2 2 4" xfId="4928" xr:uid="{19CF9E64-CA6D-4B7D-A58C-70B5D7EED1B5}"/>
    <cellStyle name="20% - Ênfase2 2 2 4 2" xfId="5966" xr:uid="{8BCD1364-3068-4A4F-9116-76CC16B45DCB}"/>
    <cellStyle name="20% - Ênfase2 2 2 4 3" xfId="5453" xr:uid="{1763B9D4-D09D-462B-912D-6F90D8347B20}"/>
    <cellStyle name="20% - Ênfase2 2 2 5" xfId="5710" xr:uid="{5316C25F-FBAE-48CB-B4FC-988439B275E3}"/>
    <cellStyle name="20% - Ênfase2 2 2 6" xfId="5197" xr:uid="{3CE39B6C-383E-431A-A4BF-C297012C4F02}"/>
    <cellStyle name="20% - Ênfase2 2 3" xfId="4702" xr:uid="{27C2C00D-350E-44AA-A8B6-FAA760771BFA}"/>
    <cellStyle name="20% - Ênfase2 2 3 2" xfId="4831" xr:uid="{48FCDAC5-8C51-412F-ABF7-0D4CEEBD3F57}"/>
    <cellStyle name="20% - Ênfase2 2 3 2 2" xfId="5088" xr:uid="{83E4F4D6-B38C-409E-9616-A5CA748D3DE6}"/>
    <cellStyle name="20% - Ênfase2 2 3 2 2 2" xfId="6126" xr:uid="{87141583-2AFF-418E-B4B6-3EE03AA44951}"/>
    <cellStyle name="20% - Ênfase2 2 3 2 2 3" xfId="5613" xr:uid="{D32C2A07-C2FA-48A4-8F40-F049F7988F7D}"/>
    <cellStyle name="20% - Ênfase2 2 3 2 3" xfId="5870" xr:uid="{5B68D652-0FCB-4AD1-A793-F3D4CAD4ABB9}"/>
    <cellStyle name="20% - Ênfase2 2 3 2 4" xfId="5357" xr:uid="{3DB0B403-B4E1-4753-BA81-E0FD8CCDC36E}"/>
    <cellStyle name="20% - Ênfase2 2 3 3" xfId="4960" xr:uid="{87A7E847-5FA2-4382-954A-55D95B61EC18}"/>
    <cellStyle name="20% - Ênfase2 2 3 3 2" xfId="5998" xr:uid="{CD743C6A-63DE-40EF-95FE-E8A3C581DD32}"/>
    <cellStyle name="20% - Ênfase2 2 3 3 3" xfId="5485" xr:uid="{5D7B6A88-BA6D-4D69-905A-7540F6CCD794}"/>
    <cellStyle name="20% - Ênfase2 2 3 4" xfId="5742" xr:uid="{8DFE0E0F-6A6C-4D8C-A7FC-88A3AE3E5E4A}"/>
    <cellStyle name="20% - Ênfase2 2 3 5" xfId="5229" xr:uid="{C3BFD2A4-06E6-4F2B-8CE8-8184D8340D98}"/>
    <cellStyle name="20% - Ênfase2 2 4" xfId="4767" xr:uid="{B69C2752-9FE5-4587-A9CB-8CFAF857B4B1}"/>
    <cellStyle name="20% - Ênfase2 2 4 2" xfId="5024" xr:uid="{7A95E22D-C986-4C1A-9502-9241E9FE3E84}"/>
    <cellStyle name="20% - Ênfase2 2 4 2 2" xfId="6062" xr:uid="{D870BBF6-46E2-46C5-BEB4-448ABED4EDCF}"/>
    <cellStyle name="20% - Ênfase2 2 4 2 3" xfId="5549" xr:uid="{3D3DA31E-BEEE-43BD-AF45-D6E23D8FAB7B}"/>
    <cellStyle name="20% - Ênfase2 2 4 3" xfId="5806" xr:uid="{70421E5B-A725-4991-865A-D457AD8DEDC5}"/>
    <cellStyle name="20% - Ênfase2 2 4 4" xfId="5293" xr:uid="{F710952A-998E-4361-9CF7-402D80AA5752}"/>
    <cellStyle name="20% - Ênfase2 2 5" xfId="4896" xr:uid="{A8627013-6E9B-4D1B-A463-7F2ACE9F8908}"/>
    <cellStyle name="20% - Ênfase2 2 5 2" xfId="5934" xr:uid="{74CCA395-5837-444C-8500-46445CCFD2AB}"/>
    <cellStyle name="20% - Ênfase2 2 5 3" xfId="5421" xr:uid="{4EDB4386-D626-4B3B-9824-125ECF0325E5}"/>
    <cellStyle name="20% - Ênfase2 2 6" xfId="5678" xr:uid="{CC2D220F-A5F0-4C27-9866-1AC8D09B0B03}"/>
    <cellStyle name="20% - Ênfase2 2 7" xfId="5165" xr:uid="{C0D32E2A-4236-49F9-A1FA-3A1284E6FA5A}"/>
    <cellStyle name="20% - Ênfase2 2 8" xfId="4635" xr:uid="{58C641E5-7993-46CC-A516-0F34C53F9551}"/>
    <cellStyle name="20% - Ênfase2 2 9" xfId="8210" xr:uid="{E313D014-339E-4FA3-A7D8-0170AE1BB902}"/>
    <cellStyle name="20% - Ênfase2 3" xfId="91" xr:uid="{27438FA5-A6E4-45BA-A2F0-84EF04C9569E}"/>
    <cellStyle name="20% - Ênfase2 3 2" xfId="4718" xr:uid="{DE7E62B6-9968-4514-ABA4-3E42252555BD}"/>
    <cellStyle name="20% - Ênfase2 3 2 2" xfId="4847" xr:uid="{563B5FB9-C2D0-45F0-B127-DC92CD41D706}"/>
    <cellStyle name="20% - Ênfase2 3 2 2 2" xfId="5104" xr:uid="{800F1187-3CDF-4DB8-BACA-4860C2680CAB}"/>
    <cellStyle name="20% - Ênfase2 3 2 2 2 2" xfId="6142" xr:uid="{9FF11022-BB81-43FC-9441-C6EC923EB2D9}"/>
    <cellStyle name="20% - Ênfase2 3 2 2 2 3" xfId="5629" xr:uid="{6ED6FD6C-76FD-4B2C-A7D8-6BF655040C74}"/>
    <cellStyle name="20% - Ênfase2 3 2 2 3" xfId="5886" xr:uid="{C985D31B-BABC-4A34-B3C9-B40E46C39FEA}"/>
    <cellStyle name="20% - Ênfase2 3 2 2 4" xfId="5373" xr:uid="{27BEDA17-3453-433D-8014-D25FF1414CDC}"/>
    <cellStyle name="20% - Ênfase2 3 2 3" xfId="4976" xr:uid="{DE3EACA1-E52F-4E3D-AC37-496DEF81D155}"/>
    <cellStyle name="20% - Ênfase2 3 2 3 2" xfId="6014" xr:uid="{AB8194D1-3732-4504-83ED-63E582D0CE19}"/>
    <cellStyle name="20% - Ênfase2 3 2 3 3" xfId="5501" xr:uid="{E70F2C66-9E6A-4C7D-94B5-E46FD6AE5EA3}"/>
    <cellStyle name="20% - Ênfase2 3 2 4" xfId="5758" xr:uid="{BD2294D9-A2B2-46AE-9438-E244A3243F6B}"/>
    <cellStyle name="20% - Ênfase2 3 2 5" xfId="5245" xr:uid="{0CC6DF0C-3D57-4806-868E-8D51D562CABF}"/>
    <cellStyle name="20% - Ênfase2 3 3" xfId="4783" xr:uid="{B9D044BF-EF6F-4644-8412-236F71745155}"/>
    <cellStyle name="20% - Ênfase2 3 3 2" xfId="5040" xr:uid="{86FB3B43-C890-4540-A76C-668629BAF211}"/>
    <cellStyle name="20% - Ênfase2 3 3 2 2" xfId="6078" xr:uid="{0ACB5F48-200B-4ECD-8849-9B41E3742681}"/>
    <cellStyle name="20% - Ênfase2 3 3 2 3" xfId="5565" xr:uid="{EA1B952D-FB67-4742-97D1-DF11FAAE6AB8}"/>
    <cellStyle name="20% - Ênfase2 3 3 3" xfId="5822" xr:uid="{27219C5C-EBD0-41F9-8A6B-31150ECD28B4}"/>
    <cellStyle name="20% - Ênfase2 3 3 4" xfId="5309" xr:uid="{BE9241D4-BE6E-440A-8D2D-26A2E621D72A}"/>
    <cellStyle name="20% - Ênfase2 3 4" xfId="4912" xr:uid="{D5B252DD-06E6-4EBB-AB9D-033A0FD1D7ED}"/>
    <cellStyle name="20% - Ênfase2 3 4 2" xfId="5950" xr:uid="{086C3B9F-2AE5-4B3C-A48D-07A0004E0E6B}"/>
    <cellStyle name="20% - Ênfase2 3 4 3" xfId="5437" xr:uid="{BD7833B0-41C7-4A07-B796-BAE6FBB4D7B1}"/>
    <cellStyle name="20% - Ênfase2 3 5" xfId="5694" xr:uid="{EF8833BB-4B57-419E-99AE-A107DEDBD435}"/>
    <cellStyle name="20% - Ênfase2 3 6" xfId="5181" xr:uid="{0D3FB100-9A0D-4357-B099-215C524F9DA0}"/>
    <cellStyle name="20% - Ênfase2 3 7" xfId="4652" xr:uid="{858FDC60-8FB8-4166-8BE1-B0D10AED3A26}"/>
    <cellStyle name="20% - Ênfase2 4" xfId="149" xr:uid="{52AE0E80-EC18-495E-8988-E43EFCDFA67A}"/>
    <cellStyle name="20% - Ênfase2 4 2" xfId="4815" xr:uid="{9FFF27A4-80A9-4623-80AC-E0D35E94ABE6}"/>
    <cellStyle name="20% - Ênfase2 4 2 2" xfId="5072" xr:uid="{39CD3118-25A4-49D9-AC2F-17C9BDC85BC7}"/>
    <cellStyle name="20% - Ênfase2 4 2 2 2" xfId="6110" xr:uid="{B4BDF26B-9BDD-420D-A456-003196A3E6B6}"/>
    <cellStyle name="20% - Ênfase2 4 2 2 3" xfId="5597" xr:uid="{39BB7CDA-CF3F-4DBC-B857-1B6236CEF0F6}"/>
    <cellStyle name="20% - Ênfase2 4 2 3" xfId="5854" xr:uid="{507A413F-16AB-4131-96AB-9A1019236C23}"/>
    <cellStyle name="20% - Ênfase2 4 2 4" xfId="5341" xr:uid="{CF11A3D6-8584-443B-8E70-E8D655D594FD}"/>
    <cellStyle name="20% - Ênfase2 4 3" xfId="4944" xr:uid="{8B148A64-AF08-4513-B62D-18E471400C29}"/>
    <cellStyle name="20% - Ênfase2 4 3 2" xfId="5982" xr:uid="{8CE316CD-389E-4DBB-980B-C5438B225343}"/>
    <cellStyle name="20% - Ênfase2 4 3 3" xfId="5469" xr:uid="{76784E3F-E4A2-4C7B-9339-0562D2AF984D}"/>
    <cellStyle name="20% - Ênfase2 4 4" xfId="5726" xr:uid="{97AD65D7-542D-4D37-9577-94BB515336DB}"/>
    <cellStyle name="20% - Ênfase2 4 5" xfId="5213" xr:uid="{31DBCBC5-BB50-4894-B699-04BD03439792}"/>
    <cellStyle name="20% - Ênfase2 4 6" xfId="4685" xr:uid="{63F1F58A-2336-49BE-8E90-33ECCD0FACC8}"/>
    <cellStyle name="20% - Ênfase2 5" xfId="4750" xr:uid="{0217E3EC-1673-497F-8B94-4284ED95A663}"/>
    <cellStyle name="20% - Ênfase2 5 2" xfId="5008" xr:uid="{DC8CD2F5-6E2B-4B6E-B5C1-F7F8DDEDBD5C}"/>
    <cellStyle name="20% - Ênfase2 5 2 2" xfId="6046" xr:uid="{2C35B281-0F22-426B-9436-A15A9860BBF1}"/>
    <cellStyle name="20% - Ênfase2 5 2 3" xfId="5533" xr:uid="{03F57957-4725-4813-BE1E-89C528FD0DA6}"/>
    <cellStyle name="20% - Ênfase2 5 3" xfId="5790" xr:uid="{EC2EF989-6997-40D5-9AFA-BC8B154754E3}"/>
    <cellStyle name="20% - Ênfase2 5 4" xfId="5277" xr:uid="{257966AE-7D1F-4066-A929-BE9D0D08A16A}"/>
    <cellStyle name="20% - Ênfase2 6" xfId="4879" xr:uid="{3F6AF036-42D7-4394-A0C8-94BC481E62D2}"/>
    <cellStyle name="20% - Ênfase2 6 2" xfId="5918" xr:uid="{9661A6EF-585A-4B38-A67E-F763E2647B1B}"/>
    <cellStyle name="20% - Ênfase2 6 3" xfId="5405" xr:uid="{7F98128D-96E4-49A7-986F-3CD5713202F8}"/>
    <cellStyle name="20% - Ênfase2 7" xfId="5137" xr:uid="{6B6D5302-A011-44CE-9C0E-C16A6E647313}"/>
    <cellStyle name="20% - Ênfase2 7 2" xfId="5661" xr:uid="{82398734-B519-4B7E-BA95-34BEDAED2A32}"/>
    <cellStyle name="20% - Ênfase2 8" xfId="5152" xr:uid="{6A840C3B-3E2F-470A-97B1-7692106A4B25}"/>
    <cellStyle name="20% - Ênfase2 9" xfId="4621" xr:uid="{4B94026F-566B-4ECC-AB8B-9C8BBC1FA7E8}"/>
    <cellStyle name="20% - Ênfase3 2" xfId="67" xr:uid="{D9504BE7-ABF6-451D-A494-2307C7C1E482}"/>
    <cellStyle name="20% - Ênfase3 2 2" xfId="4671" xr:uid="{85734A6C-B213-43B1-B629-9FC1006BF723}"/>
    <cellStyle name="20% - Ênfase3 2 2 2" xfId="4736" xr:uid="{6DC9E679-5B12-41E9-939F-C6DC6AF82895}"/>
    <cellStyle name="20% - Ênfase3 2 2 2 2" xfId="4865" xr:uid="{173CFE28-257A-4E86-88C5-B737196F9FD6}"/>
    <cellStyle name="20% - Ênfase3 2 2 2 2 2" xfId="5122" xr:uid="{A02F6C7F-88A1-4731-A29A-E34A536CF9BB}"/>
    <cellStyle name="20% - Ênfase3 2 2 2 2 2 2" xfId="6160" xr:uid="{EA92C077-E544-4E30-8E80-E296D100AFF5}"/>
    <cellStyle name="20% - Ênfase3 2 2 2 2 2 3" xfId="5647" xr:uid="{C27F094C-A69D-402F-A1A9-0461ADEE4F34}"/>
    <cellStyle name="20% - Ênfase3 2 2 2 2 3" xfId="5904" xr:uid="{60E7473C-D75E-48C6-B520-61F710627457}"/>
    <cellStyle name="20% - Ênfase3 2 2 2 2 4" xfId="5391" xr:uid="{68AC75DA-BCDF-4B04-98F0-05F1A559B579}"/>
    <cellStyle name="20% - Ênfase3 2 2 2 3" xfId="4994" xr:uid="{717728DC-6276-4CCF-86AA-729B1F57A234}"/>
    <cellStyle name="20% - Ênfase3 2 2 2 3 2" xfId="6032" xr:uid="{1FC3BFE9-E721-4BC2-B4AC-6ACCD6D06027}"/>
    <cellStyle name="20% - Ênfase3 2 2 2 3 3" xfId="5519" xr:uid="{276B33F6-E446-4FE6-9874-8984807DDB5F}"/>
    <cellStyle name="20% - Ênfase3 2 2 2 4" xfId="5776" xr:uid="{D5BB3282-208F-4E2B-8B25-FAA861C0B892}"/>
    <cellStyle name="20% - Ênfase3 2 2 2 5" xfId="5263" xr:uid="{E4E20529-85F4-4DA1-B3B6-506EC4639BF8}"/>
    <cellStyle name="20% - Ênfase3 2 2 3" xfId="4801" xr:uid="{5AC8B57C-7346-4FF2-BD20-97CF312D6B2B}"/>
    <cellStyle name="20% - Ênfase3 2 2 3 2" xfId="5058" xr:uid="{907EE63A-AA36-4371-8E35-D9F5106513C0}"/>
    <cellStyle name="20% - Ênfase3 2 2 3 2 2" xfId="6096" xr:uid="{DF5FFF59-6FEA-46FA-9963-44D180069663}"/>
    <cellStyle name="20% - Ênfase3 2 2 3 2 3" xfId="5583" xr:uid="{D7484039-4443-4DE6-8B4F-7442A5408331}"/>
    <cellStyle name="20% - Ênfase3 2 2 3 3" xfId="5840" xr:uid="{6D35B0AE-3C27-4D20-8644-76D1960C8C61}"/>
    <cellStyle name="20% - Ênfase3 2 2 3 4" xfId="5327" xr:uid="{D3B54874-E3A9-4CDA-997B-2029AFA94C3C}"/>
    <cellStyle name="20% - Ênfase3 2 2 4" xfId="4930" xr:uid="{8A7B9DFB-B004-452F-8F0C-B22607A493B1}"/>
    <cellStyle name="20% - Ênfase3 2 2 4 2" xfId="5968" xr:uid="{ADB5BCA3-9FAA-4B67-A00B-BC9A834F05D9}"/>
    <cellStyle name="20% - Ênfase3 2 2 4 3" xfId="5455" xr:uid="{2C38FAAB-D083-4E23-BC6F-F5B6FBE54327}"/>
    <cellStyle name="20% - Ênfase3 2 2 5" xfId="5712" xr:uid="{94BE6CCF-CC3C-4CB7-896A-BBED0679550D}"/>
    <cellStyle name="20% - Ênfase3 2 2 6" xfId="5199" xr:uid="{AA9DA16D-38A3-4261-ACA0-5F2C28F6C623}"/>
    <cellStyle name="20% - Ênfase3 2 3" xfId="4704" xr:uid="{82455594-457F-4785-972E-1170E4860A5C}"/>
    <cellStyle name="20% - Ênfase3 2 3 2" xfId="4833" xr:uid="{6D2938C8-55C1-4E29-B436-2FBF18A95B2A}"/>
    <cellStyle name="20% - Ênfase3 2 3 2 2" xfId="5090" xr:uid="{3212FE80-A480-48AB-93D7-52F51E622B98}"/>
    <cellStyle name="20% - Ênfase3 2 3 2 2 2" xfId="6128" xr:uid="{AE19ADEA-6334-464A-9112-85A655F70E18}"/>
    <cellStyle name="20% - Ênfase3 2 3 2 2 3" xfId="5615" xr:uid="{A9A642C2-3319-4B1B-9C49-22481471FFC0}"/>
    <cellStyle name="20% - Ênfase3 2 3 2 3" xfId="5872" xr:uid="{F71C897A-C014-4FF2-A696-464AD8DAA4B2}"/>
    <cellStyle name="20% - Ênfase3 2 3 2 4" xfId="5359" xr:uid="{8313EAF8-A680-4562-8B82-F05E5606F7F2}"/>
    <cellStyle name="20% - Ênfase3 2 3 3" xfId="4962" xr:uid="{ADF9FBC9-6D78-4DBC-88BE-04EEAB8DC44C}"/>
    <cellStyle name="20% - Ênfase3 2 3 3 2" xfId="6000" xr:uid="{88EF822B-2497-42D2-AC06-AA7A43B9C7D1}"/>
    <cellStyle name="20% - Ênfase3 2 3 3 3" xfId="5487" xr:uid="{EAE86961-7F9E-4902-B624-785EFB2AF6C4}"/>
    <cellStyle name="20% - Ênfase3 2 3 4" xfId="5744" xr:uid="{4A04E7B6-F7FE-453B-BBB0-F3FC5F19C789}"/>
    <cellStyle name="20% - Ênfase3 2 3 5" xfId="5231" xr:uid="{8E5F1BC2-4358-4FD8-816F-4D16EA916852}"/>
    <cellStyle name="20% - Ênfase3 2 4" xfId="4769" xr:uid="{53446657-EBC1-43CC-A322-616A14A481C9}"/>
    <cellStyle name="20% - Ênfase3 2 4 2" xfId="5026" xr:uid="{F5F63A4D-76B6-41F4-AC60-C7A86B0034E2}"/>
    <cellStyle name="20% - Ênfase3 2 4 2 2" xfId="6064" xr:uid="{EEC0553D-4E39-4042-B220-6AC4B9075531}"/>
    <cellStyle name="20% - Ênfase3 2 4 2 3" xfId="5551" xr:uid="{654AE586-1DB2-4A9D-A6A3-D9EB9DF54A00}"/>
    <cellStyle name="20% - Ênfase3 2 4 3" xfId="5808" xr:uid="{B625E041-4D80-4FE2-B5B0-0E01292732C9}"/>
    <cellStyle name="20% - Ênfase3 2 4 4" xfId="5295" xr:uid="{2305875C-2FBF-47E3-97C6-992DA562F8C3}"/>
    <cellStyle name="20% - Ênfase3 2 5" xfId="4898" xr:uid="{67379723-5E49-4EFA-A135-B28C8EE0B307}"/>
    <cellStyle name="20% - Ênfase3 2 5 2" xfId="5936" xr:uid="{8D64DEA3-0432-4649-8BAF-1A6CD91B8B6D}"/>
    <cellStyle name="20% - Ênfase3 2 5 3" xfId="5423" xr:uid="{1A62E15C-E7C1-4E1A-8562-7E943FF0B74B}"/>
    <cellStyle name="20% - Ênfase3 2 6" xfId="5680" xr:uid="{A056EA19-837C-4B6E-802B-8FB9CE401195}"/>
    <cellStyle name="20% - Ênfase3 2 7" xfId="5167" xr:uid="{F177FC64-71F2-4461-83C9-88453F329300}"/>
    <cellStyle name="20% - Ênfase3 2 8" xfId="4637" xr:uid="{5705BFB7-B0D4-4A36-B883-292B1F097417}"/>
    <cellStyle name="20% - Ênfase3 2 9" xfId="8211" xr:uid="{CCFCE2D2-536A-4C9B-91F0-BD01019780F1}"/>
    <cellStyle name="20% - Ênfase3 3" xfId="95" xr:uid="{59AD38F5-AD98-4B58-82B2-A31FA52FF655}"/>
    <cellStyle name="20% - Ênfase3 3 2" xfId="4720" xr:uid="{3209272D-6C30-44D4-A066-BCCBFD7101DA}"/>
    <cellStyle name="20% - Ênfase3 3 2 2" xfId="4849" xr:uid="{CBD3DD08-3EE5-453A-9E2A-79B5D465C7D2}"/>
    <cellStyle name="20% - Ênfase3 3 2 2 2" xfId="5106" xr:uid="{9D6E5D62-A36A-4F09-90F3-AF12CE1A065E}"/>
    <cellStyle name="20% - Ênfase3 3 2 2 2 2" xfId="6144" xr:uid="{4CA820A2-216B-4579-B027-FD71EBCD5A12}"/>
    <cellStyle name="20% - Ênfase3 3 2 2 2 3" xfId="5631" xr:uid="{14837E1C-7EAC-494D-9EFF-F8EFA713D392}"/>
    <cellStyle name="20% - Ênfase3 3 2 2 3" xfId="5888" xr:uid="{C03BD9DD-9EA3-4D6E-877C-DE60A903A6DC}"/>
    <cellStyle name="20% - Ênfase3 3 2 2 4" xfId="5375" xr:uid="{5E151319-375A-4102-BE83-0B5946096A2B}"/>
    <cellStyle name="20% - Ênfase3 3 2 3" xfId="4978" xr:uid="{CC5169A1-D48B-48DF-B146-4A6AAEC2729A}"/>
    <cellStyle name="20% - Ênfase3 3 2 3 2" xfId="6016" xr:uid="{F5105E3B-4030-4DC7-8637-1534773CB5C1}"/>
    <cellStyle name="20% - Ênfase3 3 2 3 3" xfId="5503" xr:uid="{514FB26A-CF92-47FD-A354-27B3DCA7AD84}"/>
    <cellStyle name="20% - Ênfase3 3 2 4" xfId="5760" xr:uid="{6780AA76-1448-4305-A610-B510C7574379}"/>
    <cellStyle name="20% - Ênfase3 3 2 5" xfId="5247" xr:uid="{B83A342C-836F-4F4A-B7B9-AF8BBE02813A}"/>
    <cellStyle name="20% - Ênfase3 3 3" xfId="4785" xr:uid="{CC975885-6822-49E7-89BB-B7BA316E04E8}"/>
    <cellStyle name="20% - Ênfase3 3 3 2" xfId="5042" xr:uid="{9EEF1D1E-37D2-4A4D-9A36-54CFF3AD448C}"/>
    <cellStyle name="20% - Ênfase3 3 3 2 2" xfId="6080" xr:uid="{CE25211B-47D6-4F69-8FB8-4944D47F615F}"/>
    <cellStyle name="20% - Ênfase3 3 3 2 3" xfId="5567" xr:uid="{0062C3EA-C98B-4B97-8842-A02B69ECB60A}"/>
    <cellStyle name="20% - Ênfase3 3 3 3" xfId="5824" xr:uid="{C0296B4C-084A-4DCB-A4FF-063FE79B930B}"/>
    <cellStyle name="20% - Ênfase3 3 3 4" xfId="5311" xr:uid="{BC1F0BFE-5BBA-4D17-98BC-9E8656C1FAF7}"/>
    <cellStyle name="20% - Ênfase3 3 4" xfId="4914" xr:uid="{B46A2F9A-E1CE-4806-B55F-08B229746692}"/>
    <cellStyle name="20% - Ênfase3 3 4 2" xfId="5952" xr:uid="{504744F3-A13C-42DB-A02B-489609D58D75}"/>
    <cellStyle name="20% - Ênfase3 3 4 3" xfId="5439" xr:uid="{7C41A2BE-5B19-4E47-BD17-8FD73B50CD7A}"/>
    <cellStyle name="20% - Ênfase3 3 5" xfId="5696" xr:uid="{1890DA51-AEFD-407B-8D15-B7A2F4CC6A07}"/>
    <cellStyle name="20% - Ênfase3 3 6" xfId="5183" xr:uid="{F2AD7DFC-E129-4959-90BD-B9F7EE4B367C}"/>
    <cellStyle name="20% - Ênfase3 3 7" xfId="4654" xr:uid="{162A7DFF-DE43-4FF1-8253-58FF2A4F7F1A}"/>
    <cellStyle name="20% - Ênfase3 4" xfId="150" xr:uid="{CD77D8EA-6474-400D-B467-EC2B1AA4B010}"/>
    <cellStyle name="20% - Ênfase3 4 2" xfId="4817" xr:uid="{9221CBC6-28F8-40DA-AA65-58C9F007614D}"/>
    <cellStyle name="20% - Ênfase3 4 2 2" xfId="5074" xr:uid="{75768101-3101-47F1-8679-17301CB14178}"/>
    <cellStyle name="20% - Ênfase3 4 2 2 2" xfId="6112" xr:uid="{7EC73BD9-D6FE-4DAC-AA8A-CD2BA0B396BA}"/>
    <cellStyle name="20% - Ênfase3 4 2 2 3" xfId="5599" xr:uid="{9F03A574-24D9-4750-811B-A17BE06E6F4B}"/>
    <cellStyle name="20% - Ênfase3 4 2 3" xfId="5856" xr:uid="{A91D4174-CD13-49A1-B892-E4CE731BCF69}"/>
    <cellStyle name="20% - Ênfase3 4 2 4" xfId="5343" xr:uid="{1A36E530-049E-4F1D-85AD-A09A3E96F875}"/>
    <cellStyle name="20% - Ênfase3 4 3" xfId="4946" xr:uid="{5FE7F132-CFC3-42C2-810A-0E712FAD8A93}"/>
    <cellStyle name="20% - Ênfase3 4 3 2" xfId="5984" xr:uid="{ABEBC517-3C47-4015-BB2F-5801A34731A3}"/>
    <cellStyle name="20% - Ênfase3 4 3 3" xfId="5471" xr:uid="{086131B8-83F5-4FE2-8AC4-24BF59E739C2}"/>
    <cellStyle name="20% - Ênfase3 4 4" xfId="5728" xr:uid="{2083AAD3-B822-4213-9A47-1B741186BD92}"/>
    <cellStyle name="20% - Ênfase3 4 5" xfId="5215" xr:uid="{F464F2CD-B95D-4136-A6C5-F7D818F2B7D6}"/>
    <cellStyle name="20% - Ênfase3 4 6" xfId="4687" xr:uid="{8605F5BD-566D-438E-9D31-5BA07E702A94}"/>
    <cellStyle name="20% - Ênfase3 5" xfId="4752" xr:uid="{4DCDC43B-AEA6-495C-A0C2-9F35B74A46DB}"/>
    <cellStyle name="20% - Ênfase3 5 2" xfId="5010" xr:uid="{2BE2FF06-8DD2-4A7C-BD5A-8B030F80250A}"/>
    <cellStyle name="20% - Ênfase3 5 2 2" xfId="6048" xr:uid="{7B16DAB5-DC27-452A-8577-2AEC27BE0FA1}"/>
    <cellStyle name="20% - Ênfase3 5 2 3" xfId="5535" xr:uid="{9D94AAA6-93EE-4D4D-BF9F-F228424ACDF7}"/>
    <cellStyle name="20% - Ênfase3 5 3" xfId="5792" xr:uid="{5283D6D0-90C1-4B21-87EC-A2BDEAE135AB}"/>
    <cellStyle name="20% - Ênfase3 5 4" xfId="5279" xr:uid="{4B26C5B8-3A9F-4197-98F4-EBCDDF01A3C0}"/>
    <cellStyle name="20% - Ênfase3 6" xfId="4881" xr:uid="{843433D5-1791-4364-B086-EBA55866FEBE}"/>
    <cellStyle name="20% - Ênfase3 6 2" xfId="5920" xr:uid="{126E945D-9A5E-4DA9-B254-56721DA298E9}"/>
    <cellStyle name="20% - Ênfase3 6 3" xfId="5407" xr:uid="{E5424974-302E-42EF-A92E-47629563DC5F}"/>
    <cellStyle name="20% - Ênfase3 7" xfId="5139" xr:uid="{D244F8FB-7FDD-4A32-B4F3-36DD0290B5E6}"/>
    <cellStyle name="20% - Ênfase3 7 2" xfId="5663" xr:uid="{385ADA05-8652-4389-BA58-3413AA29A727}"/>
    <cellStyle name="20% - Ênfase3 8" xfId="5154" xr:uid="{92ABB313-F0C9-48B6-B829-E499C849F9FB}"/>
    <cellStyle name="20% - Ênfase3 9" xfId="4624" xr:uid="{D320F8F6-BB84-49D6-BA5C-2DF864175375}"/>
    <cellStyle name="20% - Ênfase4 2" xfId="69" xr:uid="{B8AC9609-EE9B-4998-A8BE-E61C93CABDD7}"/>
    <cellStyle name="20% - Ênfase4 2 2" xfId="4673" xr:uid="{46ECF3B2-BD38-45E0-8D58-42C42C49B627}"/>
    <cellStyle name="20% - Ênfase4 2 2 2" xfId="4738" xr:uid="{0687F695-C489-49BD-A92B-3BE4724A76EA}"/>
    <cellStyle name="20% - Ênfase4 2 2 2 2" xfId="4867" xr:uid="{7BF29868-10E7-48AF-938B-2AAEFFEB4067}"/>
    <cellStyle name="20% - Ênfase4 2 2 2 2 2" xfId="5124" xr:uid="{423801B1-45A2-4C1F-8D77-DE90025862E6}"/>
    <cellStyle name="20% - Ênfase4 2 2 2 2 2 2" xfId="6162" xr:uid="{C5F2FE15-733E-478E-B5F1-3C803F01FF46}"/>
    <cellStyle name="20% - Ênfase4 2 2 2 2 2 3" xfId="5649" xr:uid="{05219F83-C3C1-4106-B1D7-53721FD4D4AE}"/>
    <cellStyle name="20% - Ênfase4 2 2 2 2 3" xfId="5906" xr:uid="{F5D07E92-8459-4EA8-A522-C5459EA1B1D4}"/>
    <cellStyle name="20% - Ênfase4 2 2 2 2 4" xfId="5393" xr:uid="{3D3D0C32-3086-476D-8733-F0D98D145F5E}"/>
    <cellStyle name="20% - Ênfase4 2 2 2 3" xfId="4996" xr:uid="{9AA1A49A-4027-478B-9EB1-CCB8FCAC11D9}"/>
    <cellStyle name="20% - Ênfase4 2 2 2 3 2" xfId="6034" xr:uid="{B024ED1D-5E1F-416C-80D9-C1AEC7AEE261}"/>
    <cellStyle name="20% - Ênfase4 2 2 2 3 3" xfId="5521" xr:uid="{43AAFD8E-FB62-4391-B91D-8D4BFA56C2B2}"/>
    <cellStyle name="20% - Ênfase4 2 2 2 4" xfId="5778" xr:uid="{226306DD-6E82-457B-9FE4-B98B32BF09A7}"/>
    <cellStyle name="20% - Ênfase4 2 2 2 5" xfId="5265" xr:uid="{7221B45C-57C5-4AAD-A4B8-7CD238C562B1}"/>
    <cellStyle name="20% - Ênfase4 2 2 3" xfId="4803" xr:uid="{9E8EB5A1-A537-44C4-B359-9BAD63A8B15E}"/>
    <cellStyle name="20% - Ênfase4 2 2 3 2" xfId="5060" xr:uid="{1BFEF88F-870A-4E2C-848B-7B5E2C745AB3}"/>
    <cellStyle name="20% - Ênfase4 2 2 3 2 2" xfId="6098" xr:uid="{059D0A8B-BAB1-4F1B-A449-23D3C39D5C3A}"/>
    <cellStyle name="20% - Ênfase4 2 2 3 2 3" xfId="5585" xr:uid="{F706D67D-8EFA-47B7-B4C1-D00F5546D00B}"/>
    <cellStyle name="20% - Ênfase4 2 2 3 3" xfId="5842" xr:uid="{337C972D-8B26-4F09-8AC0-6276313CFE5C}"/>
    <cellStyle name="20% - Ênfase4 2 2 3 4" xfId="5329" xr:uid="{63C1F651-6042-4698-998F-129AE2F82F19}"/>
    <cellStyle name="20% - Ênfase4 2 2 4" xfId="4932" xr:uid="{54CF2EEB-C4C1-48B7-B2AE-CB39D43AC5B9}"/>
    <cellStyle name="20% - Ênfase4 2 2 4 2" xfId="5970" xr:uid="{5FD6DC7A-B883-4A62-8785-79A376F4C64B}"/>
    <cellStyle name="20% - Ênfase4 2 2 4 3" xfId="5457" xr:uid="{4AC99C23-3AA5-42B8-A870-2F94AA8A70F5}"/>
    <cellStyle name="20% - Ênfase4 2 2 5" xfId="5714" xr:uid="{79B483DB-129C-47C9-8564-E510F83B3BB5}"/>
    <cellStyle name="20% - Ênfase4 2 2 6" xfId="5201" xr:uid="{1BCD9922-C3E9-4C91-BF2B-B26B138BA43E}"/>
    <cellStyle name="20% - Ênfase4 2 3" xfId="4706" xr:uid="{18E3A7BA-E90F-4CCF-8E3D-E7220742B347}"/>
    <cellStyle name="20% - Ênfase4 2 3 2" xfId="4835" xr:uid="{B9DB6A89-D888-4172-A310-E15ECE3513D2}"/>
    <cellStyle name="20% - Ênfase4 2 3 2 2" xfId="5092" xr:uid="{C8288AA5-4F4A-4593-BF9C-4F999BBD49F2}"/>
    <cellStyle name="20% - Ênfase4 2 3 2 2 2" xfId="6130" xr:uid="{6306280B-300C-4E18-8B40-ECB18E9B64F3}"/>
    <cellStyle name="20% - Ênfase4 2 3 2 2 3" xfId="5617" xr:uid="{BD58BBE0-9923-497A-A402-BC8B67B5C063}"/>
    <cellStyle name="20% - Ênfase4 2 3 2 3" xfId="5874" xr:uid="{0EDA7674-E7F6-4FE5-9F4A-35D70568644D}"/>
    <cellStyle name="20% - Ênfase4 2 3 2 4" xfId="5361" xr:uid="{14C4DCE6-55C6-4F58-8983-844E9A3A461B}"/>
    <cellStyle name="20% - Ênfase4 2 3 3" xfId="4964" xr:uid="{F38CB516-2974-4D3E-9B41-ABF474A2C8AB}"/>
    <cellStyle name="20% - Ênfase4 2 3 3 2" xfId="6002" xr:uid="{467C2E68-AF0F-401E-B27F-0055E4CB12CA}"/>
    <cellStyle name="20% - Ênfase4 2 3 3 3" xfId="5489" xr:uid="{4193A0A7-3398-4915-B22A-52492F69E645}"/>
    <cellStyle name="20% - Ênfase4 2 3 4" xfId="5746" xr:uid="{971876D3-1859-4C82-816D-EE9F3883781C}"/>
    <cellStyle name="20% - Ênfase4 2 3 5" xfId="5233" xr:uid="{CBCFEB40-746C-420B-A828-FBE2A4497B96}"/>
    <cellStyle name="20% - Ênfase4 2 4" xfId="4771" xr:uid="{8325FF49-3077-48EB-84C4-9B9E97F1A71B}"/>
    <cellStyle name="20% - Ênfase4 2 4 2" xfId="5028" xr:uid="{DB75C23B-9C88-4694-B76E-1C466A0B96C0}"/>
    <cellStyle name="20% - Ênfase4 2 4 2 2" xfId="6066" xr:uid="{55B97CAC-ABF0-4A84-8DB9-293DAC6B92AC}"/>
    <cellStyle name="20% - Ênfase4 2 4 2 3" xfId="5553" xr:uid="{B896D4E5-C2C3-46CB-BA10-0819951DF342}"/>
    <cellStyle name="20% - Ênfase4 2 4 3" xfId="5810" xr:uid="{7A228FBF-551A-4747-902C-F1EFB0337AB1}"/>
    <cellStyle name="20% - Ênfase4 2 4 4" xfId="5297" xr:uid="{4E97529F-CBC2-459E-ADE2-7A812E5945FA}"/>
    <cellStyle name="20% - Ênfase4 2 5" xfId="4900" xr:uid="{0E7075FD-8C43-4F4E-A71C-64F0E56F727C}"/>
    <cellStyle name="20% - Ênfase4 2 5 2" xfId="5938" xr:uid="{C0CD09AF-3C81-4ABE-B0C6-9A51C35177CF}"/>
    <cellStyle name="20% - Ênfase4 2 5 3" xfId="5425" xr:uid="{074FDF7F-C69C-46CF-AB7A-AD2B199C5C9F}"/>
    <cellStyle name="20% - Ênfase4 2 6" xfId="5682" xr:uid="{989F8F7A-AC0B-4344-87C4-956E08296D45}"/>
    <cellStyle name="20% - Ênfase4 2 7" xfId="5169" xr:uid="{ED2DFBFA-C931-43EE-A188-6E27AEBC178A}"/>
    <cellStyle name="20% - Ênfase4 2 8" xfId="4639" xr:uid="{6A769CD9-05F3-4BD8-8AF3-565BCA966197}"/>
    <cellStyle name="20% - Ênfase4 2 9" xfId="8212" xr:uid="{140AC72E-0159-4E63-9999-54DDB1ED26C7}"/>
    <cellStyle name="20% - Ênfase4 3" xfId="98" xr:uid="{C45360C7-678B-457B-8883-85FAFF281964}"/>
    <cellStyle name="20% - Ênfase4 3 2" xfId="4722" xr:uid="{C7E00D14-FE11-433F-B7CA-461C168A843B}"/>
    <cellStyle name="20% - Ênfase4 3 2 2" xfId="4851" xr:uid="{E929362F-0DA4-464D-9360-6CF32670FD09}"/>
    <cellStyle name="20% - Ênfase4 3 2 2 2" xfId="5108" xr:uid="{6A1E02D6-6F99-4D01-A5E4-F906A0B84345}"/>
    <cellStyle name="20% - Ênfase4 3 2 2 2 2" xfId="6146" xr:uid="{6B9214CD-3CBC-4E05-8FAC-EA4D37D4DD6A}"/>
    <cellStyle name="20% - Ênfase4 3 2 2 2 3" xfId="5633" xr:uid="{905FE74C-C370-4523-A086-845704FD4130}"/>
    <cellStyle name="20% - Ênfase4 3 2 2 3" xfId="5890" xr:uid="{87E46544-4076-4145-AFEA-338C36FF8715}"/>
    <cellStyle name="20% - Ênfase4 3 2 2 4" xfId="5377" xr:uid="{895C6BAD-4EE3-4185-B60E-19A05FE79219}"/>
    <cellStyle name="20% - Ênfase4 3 2 3" xfId="4980" xr:uid="{B7B2CFE7-0E6F-42ED-9793-E514B453773F}"/>
    <cellStyle name="20% - Ênfase4 3 2 3 2" xfId="6018" xr:uid="{3D6EB037-A0F5-4774-851B-E4C253F2BA34}"/>
    <cellStyle name="20% - Ênfase4 3 2 3 3" xfId="5505" xr:uid="{55ED89A9-97AF-4D10-B38F-91EDA9A3F3BE}"/>
    <cellStyle name="20% - Ênfase4 3 2 4" xfId="5762" xr:uid="{77101577-8012-472A-B100-79152599830A}"/>
    <cellStyle name="20% - Ênfase4 3 2 5" xfId="5249" xr:uid="{D500CB91-66A3-4AF1-BBBC-03A45C424FAD}"/>
    <cellStyle name="20% - Ênfase4 3 3" xfId="4787" xr:uid="{274201F9-4B2D-4D18-8A5C-8ED01AA7D04E}"/>
    <cellStyle name="20% - Ênfase4 3 3 2" xfId="5044" xr:uid="{A4429846-11C0-415C-A031-F06FDB64E7E0}"/>
    <cellStyle name="20% - Ênfase4 3 3 2 2" xfId="6082" xr:uid="{545B3B95-98B7-4F1A-B4AC-486AD42736FC}"/>
    <cellStyle name="20% - Ênfase4 3 3 2 3" xfId="5569" xr:uid="{F7E6AC40-D220-483E-8FC7-88DC8F24A8D6}"/>
    <cellStyle name="20% - Ênfase4 3 3 3" xfId="5826" xr:uid="{D6281C64-F8E5-4EBC-884F-36E0354BFD77}"/>
    <cellStyle name="20% - Ênfase4 3 3 4" xfId="5313" xr:uid="{B44DB718-B890-40A4-A7B9-57565E95B28D}"/>
    <cellStyle name="20% - Ênfase4 3 4" xfId="4916" xr:uid="{4CDA56F6-9693-4DB3-B0A3-81C7FD0E4F69}"/>
    <cellStyle name="20% - Ênfase4 3 4 2" xfId="5954" xr:uid="{31396BB4-4D5E-464E-A09A-98DE66E45F59}"/>
    <cellStyle name="20% - Ênfase4 3 4 3" xfId="5441" xr:uid="{D8A058A7-3965-41A3-AB9F-7904FAA27E79}"/>
    <cellStyle name="20% - Ênfase4 3 5" xfId="5698" xr:uid="{CE961220-3229-4345-80A2-6BD28CE743DF}"/>
    <cellStyle name="20% - Ênfase4 3 6" xfId="5185" xr:uid="{6296B3FB-19B2-439C-943C-1098ED47C612}"/>
    <cellStyle name="20% - Ênfase4 3 7" xfId="4656" xr:uid="{7977B8F8-AB1D-4483-9EEB-E2267D2BB0A2}"/>
    <cellStyle name="20% - Ênfase4 4" xfId="151" xr:uid="{39F1B9CA-4168-406D-ACF8-4FFDB1868E7D}"/>
    <cellStyle name="20% - Ênfase4 4 2" xfId="4819" xr:uid="{05D3391D-CC55-4FA0-976B-C8A42FDBF91B}"/>
    <cellStyle name="20% - Ênfase4 4 2 2" xfId="5076" xr:uid="{07B8176F-662A-4334-AB4C-2B447B37F308}"/>
    <cellStyle name="20% - Ênfase4 4 2 2 2" xfId="6114" xr:uid="{C32F8CC6-7D2E-4B85-98F9-D80426B93187}"/>
    <cellStyle name="20% - Ênfase4 4 2 2 3" xfId="5601" xr:uid="{9508A52C-BEBE-4EC1-99C5-BE781D474C17}"/>
    <cellStyle name="20% - Ênfase4 4 2 3" xfId="5858" xr:uid="{7D7C2E4C-4176-47ED-B5B9-B1AC8046BC2A}"/>
    <cellStyle name="20% - Ênfase4 4 2 4" xfId="5345" xr:uid="{956D030C-C24F-4412-B146-5403599DFB10}"/>
    <cellStyle name="20% - Ênfase4 4 3" xfId="4948" xr:uid="{BC992713-F256-432A-BEF8-8B762204DF68}"/>
    <cellStyle name="20% - Ênfase4 4 3 2" xfId="5986" xr:uid="{3D1DA2A5-7EE3-4573-B1E2-61C919D37DD8}"/>
    <cellStyle name="20% - Ênfase4 4 3 3" xfId="5473" xr:uid="{BFBE6DDB-6910-4B07-AAFA-4FDB3EED0336}"/>
    <cellStyle name="20% - Ênfase4 4 4" xfId="5730" xr:uid="{DF20B977-AF9B-48CE-866E-811F92E672D3}"/>
    <cellStyle name="20% - Ênfase4 4 5" xfId="5217" xr:uid="{10E8DF6E-2D03-4671-8BAA-45E0136F026D}"/>
    <cellStyle name="20% - Ênfase4 4 6" xfId="4689" xr:uid="{31A6C257-901B-4754-90AF-64AA2C60EB6C}"/>
    <cellStyle name="20% - Ênfase4 5" xfId="4754" xr:uid="{B6C712E7-A2F5-4976-B258-CDE9A53FC980}"/>
    <cellStyle name="20% - Ênfase4 5 2" xfId="5012" xr:uid="{C470E330-723E-4764-84B4-F076C833B203}"/>
    <cellStyle name="20% - Ênfase4 5 2 2" xfId="6050" xr:uid="{5ECFD4C2-39DF-4447-99A9-D0525C24C7A4}"/>
    <cellStyle name="20% - Ênfase4 5 2 3" xfId="5537" xr:uid="{F944DF1C-A326-4C5A-91AB-F9FEFA169A62}"/>
    <cellStyle name="20% - Ênfase4 5 3" xfId="5794" xr:uid="{43D5CE9F-47A3-4743-9D06-B3A00C0EA3B7}"/>
    <cellStyle name="20% - Ênfase4 5 4" xfId="5281" xr:uid="{2F7AC93C-416E-4BC9-A0A2-6AE0FD1E4AA6}"/>
    <cellStyle name="20% - Ênfase4 6" xfId="4883" xr:uid="{1C51B48D-A5B5-469E-BF6B-658F224F5AA5}"/>
    <cellStyle name="20% - Ênfase4 6 2" xfId="5922" xr:uid="{EE22EE18-BF46-401A-8F10-E303315A4908}"/>
    <cellStyle name="20% - Ênfase4 6 3" xfId="5409" xr:uid="{CFC54029-50A4-4422-BE3D-808406A10201}"/>
    <cellStyle name="20% - Ênfase4 7" xfId="5141" xr:uid="{B2DC2378-A9FB-4918-83B2-49952D8075CA}"/>
    <cellStyle name="20% - Ênfase4 7 2" xfId="5665" xr:uid="{3C3C8029-AE6A-4B03-AFDF-0761B82BFB41}"/>
    <cellStyle name="20% - Ênfase4 8" xfId="5156" xr:uid="{2A4EDF71-DEF2-4B54-9FD2-EA34ED27ACC6}"/>
    <cellStyle name="20% - Ênfase4 9" xfId="4626" xr:uid="{7E2D2FEA-8548-4ABA-9176-7BE50A343A47}"/>
    <cellStyle name="20% - Ênfase5 2" xfId="71" xr:uid="{BBFC2DF4-8651-4B21-B089-0076F5762726}"/>
    <cellStyle name="20% - Ênfase5 2 2" xfId="4675" xr:uid="{9C5C4244-16DF-441B-A353-12E80514DCC3}"/>
    <cellStyle name="20% - Ênfase5 2 2 2" xfId="4740" xr:uid="{A38A2478-71B5-44C6-8375-D34DD503411A}"/>
    <cellStyle name="20% - Ênfase5 2 2 2 2" xfId="4869" xr:uid="{44005744-EF2F-4DB0-B1F7-5B061644DF88}"/>
    <cellStyle name="20% - Ênfase5 2 2 2 2 2" xfId="5126" xr:uid="{775C33D4-0408-4808-8F4E-D946337F533C}"/>
    <cellStyle name="20% - Ênfase5 2 2 2 2 2 2" xfId="6164" xr:uid="{5A60AF2E-8F2B-4920-859E-BB69DDB674A7}"/>
    <cellStyle name="20% - Ênfase5 2 2 2 2 2 3" xfId="5651" xr:uid="{2A365013-E6D5-455F-8CF1-66DFBA09D75E}"/>
    <cellStyle name="20% - Ênfase5 2 2 2 2 3" xfId="5908" xr:uid="{8D730A5E-E1BF-4907-A75E-0FF6265ED1CA}"/>
    <cellStyle name="20% - Ênfase5 2 2 2 2 4" xfId="5395" xr:uid="{715B4024-09AB-4680-B35D-AD119B5DB6DE}"/>
    <cellStyle name="20% - Ênfase5 2 2 2 3" xfId="4998" xr:uid="{0C73A56C-5E91-49C5-9426-867283C615B0}"/>
    <cellStyle name="20% - Ênfase5 2 2 2 3 2" xfId="6036" xr:uid="{7B2B9A6D-B4F3-4E50-9B8E-3402581E75D8}"/>
    <cellStyle name="20% - Ênfase5 2 2 2 3 3" xfId="5523" xr:uid="{9E512677-EA1E-48F3-BE01-EDAA2BFF3B47}"/>
    <cellStyle name="20% - Ênfase5 2 2 2 4" xfId="5780" xr:uid="{8E6E0148-8D09-427F-9906-DEA2CD253210}"/>
    <cellStyle name="20% - Ênfase5 2 2 2 5" xfId="5267" xr:uid="{422CDE81-DE5D-4248-BF0A-C6DFBA63E011}"/>
    <cellStyle name="20% - Ênfase5 2 2 3" xfId="4805" xr:uid="{6210BBE7-3ED8-4ED7-9811-93A2D814B18A}"/>
    <cellStyle name="20% - Ênfase5 2 2 3 2" xfId="5062" xr:uid="{2C1C62D4-B2A6-400E-A85B-07695C11CACE}"/>
    <cellStyle name="20% - Ênfase5 2 2 3 2 2" xfId="6100" xr:uid="{1630B238-8BAC-4073-8B6A-1B64BD075248}"/>
    <cellStyle name="20% - Ênfase5 2 2 3 2 3" xfId="5587" xr:uid="{7FC6AE52-7B7C-48C0-BD22-0A773AB46D07}"/>
    <cellStyle name="20% - Ênfase5 2 2 3 3" xfId="5844" xr:uid="{82EEBD87-B13A-45E9-8798-7397DDDFBB3F}"/>
    <cellStyle name="20% - Ênfase5 2 2 3 4" xfId="5331" xr:uid="{02E5673F-431D-404A-AAE6-9C6F18424239}"/>
    <cellStyle name="20% - Ênfase5 2 2 4" xfId="4934" xr:uid="{98591EE8-81E5-47A1-ABDE-8DD4B6F8F5F8}"/>
    <cellStyle name="20% - Ênfase5 2 2 4 2" xfId="5972" xr:uid="{81F9CDF4-95E1-43E3-973C-A61A38581EF3}"/>
    <cellStyle name="20% - Ênfase5 2 2 4 3" xfId="5459" xr:uid="{83D79FF6-CB60-46D7-8C10-D80044336AC8}"/>
    <cellStyle name="20% - Ênfase5 2 2 5" xfId="5716" xr:uid="{514632D8-4906-4603-9841-A43BC4EFCA17}"/>
    <cellStyle name="20% - Ênfase5 2 2 6" xfId="5203" xr:uid="{1F0A1C50-2BC0-4C24-B938-5955A80C41B7}"/>
    <cellStyle name="20% - Ênfase5 2 3" xfId="4708" xr:uid="{0CF72EB3-71AE-4522-A27C-C7404FB73EAD}"/>
    <cellStyle name="20% - Ênfase5 2 3 2" xfId="4837" xr:uid="{7A8F0A3F-2CB6-4205-86F5-C5D685410968}"/>
    <cellStyle name="20% - Ênfase5 2 3 2 2" xfId="5094" xr:uid="{3CF72A2A-A728-4B82-B501-B01FED024DEF}"/>
    <cellStyle name="20% - Ênfase5 2 3 2 2 2" xfId="6132" xr:uid="{E18882E6-A7CB-4FF8-BF6F-14C3FF1584E4}"/>
    <cellStyle name="20% - Ênfase5 2 3 2 2 3" xfId="5619" xr:uid="{D14E66C0-2462-48F0-9553-DA2DD7FD3946}"/>
    <cellStyle name="20% - Ênfase5 2 3 2 3" xfId="5876" xr:uid="{9FC431AD-120D-4308-8AA3-4E035C54A96B}"/>
    <cellStyle name="20% - Ênfase5 2 3 2 4" xfId="5363" xr:uid="{B9994637-4574-4BF6-B88B-C59FB16D5F49}"/>
    <cellStyle name="20% - Ênfase5 2 3 3" xfId="4966" xr:uid="{D724F04F-9A4C-474F-A77C-10389AC61587}"/>
    <cellStyle name="20% - Ênfase5 2 3 3 2" xfId="6004" xr:uid="{3F20B75B-66AD-4F6F-88FD-2090CAABBED5}"/>
    <cellStyle name="20% - Ênfase5 2 3 3 3" xfId="5491" xr:uid="{8B649F69-A42B-4FFB-91E3-F816E7321EC8}"/>
    <cellStyle name="20% - Ênfase5 2 3 4" xfId="5748" xr:uid="{D6D6E3CC-08A2-465A-B7C8-A927F82B3EC3}"/>
    <cellStyle name="20% - Ênfase5 2 3 5" xfId="5235" xr:uid="{70BBF4E6-837A-4603-B350-EEF8E5F5EA46}"/>
    <cellStyle name="20% - Ênfase5 2 4" xfId="4773" xr:uid="{AA626919-4264-4006-8CA4-C3EFDAC02E1D}"/>
    <cellStyle name="20% - Ênfase5 2 4 2" xfId="5030" xr:uid="{C5789EA7-688B-4616-8679-8C232E75FDC2}"/>
    <cellStyle name="20% - Ênfase5 2 4 2 2" xfId="6068" xr:uid="{0147DCA2-976E-46AB-9161-2DE73ED01526}"/>
    <cellStyle name="20% - Ênfase5 2 4 2 3" xfId="5555" xr:uid="{AE4F0366-085A-425F-8D6F-9998FC4B1B79}"/>
    <cellStyle name="20% - Ênfase5 2 4 3" xfId="5812" xr:uid="{82733452-E835-4778-A55B-34D86566AD95}"/>
    <cellStyle name="20% - Ênfase5 2 4 4" xfId="5299" xr:uid="{99936653-4E4D-412A-97A7-5F70A411CD4A}"/>
    <cellStyle name="20% - Ênfase5 2 5" xfId="4902" xr:uid="{AE963B23-1CE8-4F48-A6D4-12C005065498}"/>
    <cellStyle name="20% - Ênfase5 2 5 2" xfId="5940" xr:uid="{504690E8-051D-4C10-AC83-BB8CC02AF032}"/>
    <cellStyle name="20% - Ênfase5 2 5 3" xfId="5427" xr:uid="{47B229CB-0A31-4179-B78C-007F0C526FBE}"/>
    <cellStyle name="20% - Ênfase5 2 6" xfId="5684" xr:uid="{03D068B7-9DA1-4D2F-ACA6-D0EB0CCE9D07}"/>
    <cellStyle name="20% - Ênfase5 2 7" xfId="5171" xr:uid="{52AD10FA-EB74-421A-9FCF-83718A765250}"/>
    <cellStyle name="20% - Ênfase5 2 8" xfId="4641" xr:uid="{020D2AB9-C6DE-4E32-96A3-B08EA4F8F0F1}"/>
    <cellStyle name="20% - Ênfase5 2 9" xfId="8213" xr:uid="{6D538503-AC21-40B2-8FD2-C6D1EA520EE4}"/>
    <cellStyle name="20% - Ênfase5 3" xfId="100" xr:uid="{71C9070C-9ADD-40C7-AAF0-4AA40F1BD4DD}"/>
    <cellStyle name="20% - Ênfase5 3 2" xfId="4724" xr:uid="{79A68C28-8495-4B09-BD6D-96B0D16DB13A}"/>
    <cellStyle name="20% - Ênfase5 3 2 2" xfId="4853" xr:uid="{796FEAE2-245D-40FD-A8A4-28BF61D81E1E}"/>
    <cellStyle name="20% - Ênfase5 3 2 2 2" xfId="5110" xr:uid="{DB52E246-9BF7-4888-87C9-03E3EAF7DD59}"/>
    <cellStyle name="20% - Ênfase5 3 2 2 2 2" xfId="6148" xr:uid="{33381B1C-130C-4C5C-AB6E-6FF299D04497}"/>
    <cellStyle name="20% - Ênfase5 3 2 2 2 3" xfId="5635" xr:uid="{109895F5-7A52-4C67-9401-32440867E7A0}"/>
    <cellStyle name="20% - Ênfase5 3 2 2 3" xfId="5892" xr:uid="{0372217B-1119-44CF-9E42-362D82B5E04B}"/>
    <cellStyle name="20% - Ênfase5 3 2 2 4" xfId="5379" xr:uid="{24595257-DD34-42AE-BD33-1723FF2E8AF8}"/>
    <cellStyle name="20% - Ênfase5 3 2 3" xfId="4982" xr:uid="{1D10C34F-2A80-481E-8F7E-177183AF5496}"/>
    <cellStyle name="20% - Ênfase5 3 2 3 2" xfId="6020" xr:uid="{EB49CDA8-207A-4192-9BF9-3D850A5A2793}"/>
    <cellStyle name="20% - Ênfase5 3 2 3 3" xfId="5507" xr:uid="{A9373097-42F4-4BED-ACA6-49DC460B4485}"/>
    <cellStyle name="20% - Ênfase5 3 2 4" xfId="5764" xr:uid="{8937FC8B-AB0A-49D3-82D9-A1CD17A94235}"/>
    <cellStyle name="20% - Ênfase5 3 2 5" xfId="5251" xr:uid="{24336B6C-BE86-433F-9CF8-762459E05E9C}"/>
    <cellStyle name="20% - Ênfase5 3 3" xfId="4789" xr:uid="{B8ED22CF-61BC-4208-9392-37295DF53791}"/>
    <cellStyle name="20% - Ênfase5 3 3 2" xfId="5046" xr:uid="{5FF61184-BCC4-4D56-B780-68FE3E9F3AB6}"/>
    <cellStyle name="20% - Ênfase5 3 3 2 2" xfId="6084" xr:uid="{B426A2EE-E459-4EE0-8D2E-3930B77B7082}"/>
    <cellStyle name="20% - Ênfase5 3 3 2 3" xfId="5571" xr:uid="{BD9EAFEE-4918-4FF0-857D-8D3B6F7D42BF}"/>
    <cellStyle name="20% - Ênfase5 3 3 3" xfId="5828" xr:uid="{027A32AD-8BBA-43A7-A275-97174AFD62CE}"/>
    <cellStyle name="20% - Ênfase5 3 3 4" xfId="5315" xr:uid="{03FEF809-0374-4618-AD64-3AF0F4F97205}"/>
    <cellStyle name="20% - Ênfase5 3 4" xfId="4918" xr:uid="{3F1B7CA3-A466-484D-A55E-81B31A358ECE}"/>
    <cellStyle name="20% - Ênfase5 3 4 2" xfId="5956" xr:uid="{8D732EE7-79BF-47B3-BE78-5BDED5E9DACC}"/>
    <cellStyle name="20% - Ênfase5 3 4 3" xfId="5443" xr:uid="{2D91F950-1F68-49CA-ADF1-2AE9C67D546A}"/>
    <cellStyle name="20% - Ênfase5 3 5" xfId="5700" xr:uid="{2476D35E-210B-47C0-B8B0-6D1B3607D537}"/>
    <cellStyle name="20% - Ênfase5 3 6" xfId="5187" xr:uid="{DFEABF8C-884C-4A5A-9F73-D4E87A53666E}"/>
    <cellStyle name="20% - Ênfase5 3 7" xfId="4658" xr:uid="{3C47D9B1-C7BF-4004-9F6F-E38BEADC906F}"/>
    <cellStyle name="20% - Ênfase5 4" xfId="152" xr:uid="{E5AD66EA-DBF8-4FE7-A519-7AB65065C4D0}"/>
    <cellStyle name="20% - Ênfase5 4 2" xfId="4821" xr:uid="{DBEA496A-51ED-4DE1-BDE7-5422E300E140}"/>
    <cellStyle name="20% - Ênfase5 4 2 2" xfId="5078" xr:uid="{CF58CBFC-FC4D-4E63-996B-B9A67A7FA502}"/>
    <cellStyle name="20% - Ênfase5 4 2 2 2" xfId="6116" xr:uid="{591AEAA8-34C2-4387-9A3F-97E872528920}"/>
    <cellStyle name="20% - Ênfase5 4 2 2 3" xfId="5603" xr:uid="{7F4A44BB-DE2A-4375-9DE2-50444EBB6A00}"/>
    <cellStyle name="20% - Ênfase5 4 2 3" xfId="5860" xr:uid="{7060F3C6-E31C-40FD-8F3D-D244D3E5A0ED}"/>
    <cellStyle name="20% - Ênfase5 4 2 4" xfId="5347" xr:uid="{9C971E73-330D-4EFC-8FB8-344FB0DA2AA5}"/>
    <cellStyle name="20% - Ênfase5 4 3" xfId="4950" xr:uid="{12B50E5C-9A68-4682-AB46-591C3489B484}"/>
    <cellStyle name="20% - Ênfase5 4 3 2" xfId="5988" xr:uid="{75682A59-A416-4FCF-BC24-1025E0E11841}"/>
    <cellStyle name="20% - Ênfase5 4 3 3" xfId="5475" xr:uid="{93C7C0BF-7F98-4141-9C6D-278770BAF482}"/>
    <cellStyle name="20% - Ênfase5 4 4" xfId="5732" xr:uid="{ABF82ABD-03F8-4EA7-8B93-234A466AA3C5}"/>
    <cellStyle name="20% - Ênfase5 4 5" xfId="5219" xr:uid="{6573A70E-33E7-4037-86B6-2DCFB404AF85}"/>
    <cellStyle name="20% - Ênfase5 4 6" xfId="4691" xr:uid="{DEA284A1-52B5-4480-B877-D7C1534C677F}"/>
    <cellStyle name="20% - Ênfase5 5" xfId="4756" xr:uid="{CA5E2E47-59CE-4541-9828-E8EDEC2D4C54}"/>
    <cellStyle name="20% - Ênfase5 5 2" xfId="5014" xr:uid="{F2F8FADE-D764-4AB1-8E2A-4E0C61342BC1}"/>
    <cellStyle name="20% - Ênfase5 5 2 2" xfId="6052" xr:uid="{0F1B65BF-D3B9-4B71-B9A3-D24A57F56901}"/>
    <cellStyle name="20% - Ênfase5 5 2 3" xfId="5539" xr:uid="{301AE7D1-BBC9-4C3E-A401-AD79B23D8641}"/>
    <cellStyle name="20% - Ênfase5 5 3" xfId="5796" xr:uid="{596CB2E3-40B3-4C5F-B9FD-70EA67509EFB}"/>
    <cellStyle name="20% - Ênfase5 5 4" xfId="5283" xr:uid="{08A134E5-BDAC-491F-8F17-E624D22D185D}"/>
    <cellStyle name="20% - Ênfase5 6" xfId="4885" xr:uid="{8A4B93D3-459F-4CDC-AB8A-FB0B68C3D89A}"/>
    <cellStyle name="20% - Ênfase5 6 2" xfId="5924" xr:uid="{997D015D-4D9E-4116-A295-BDE84E1EF581}"/>
    <cellStyle name="20% - Ênfase5 6 3" xfId="5411" xr:uid="{F761AC40-7D78-447B-998C-11E267B1D9AE}"/>
    <cellStyle name="20% - Ênfase5 7" xfId="5143" xr:uid="{600D3D61-04FB-405B-85DD-7BC18976DD8A}"/>
    <cellStyle name="20% - Ênfase5 7 2" xfId="5667" xr:uid="{AF259E74-E075-4486-ADE3-331B6BBB1B6F}"/>
    <cellStyle name="20% - Ênfase5 8" xfId="5158" xr:uid="{961E49F0-4282-4A93-87CA-370EEB11C1AA}"/>
    <cellStyle name="20% - Ênfase5 9" xfId="4628" xr:uid="{C2E715FC-3420-4172-857A-3D114BB36170}"/>
    <cellStyle name="20% - Ênfase6 2" xfId="73" xr:uid="{FAF756FC-1FA8-4139-8DD8-E8A173962269}"/>
    <cellStyle name="20% - Ênfase6 2 2" xfId="4677" xr:uid="{BAEEA0F7-8D39-411F-914A-31FEDE4AFF0D}"/>
    <cellStyle name="20% - Ênfase6 2 2 2" xfId="4742" xr:uid="{551DA386-4E64-4A51-A9E1-751F50BF0273}"/>
    <cellStyle name="20% - Ênfase6 2 2 2 2" xfId="4871" xr:uid="{248F8985-8571-47B5-94B7-5B8B5278BB9E}"/>
    <cellStyle name="20% - Ênfase6 2 2 2 2 2" xfId="5128" xr:uid="{39F0F62B-4643-404B-951B-5BCBDF224329}"/>
    <cellStyle name="20% - Ênfase6 2 2 2 2 2 2" xfId="6166" xr:uid="{3EFA9C4E-2D3B-4891-9C41-9B46C38E87AB}"/>
    <cellStyle name="20% - Ênfase6 2 2 2 2 2 3" xfId="5653" xr:uid="{590C5E5A-D74D-412B-85AC-6C0F9A47BFE0}"/>
    <cellStyle name="20% - Ênfase6 2 2 2 2 3" xfId="5910" xr:uid="{C24129C8-0D28-46D0-9DA6-4E655BBFDB80}"/>
    <cellStyle name="20% - Ênfase6 2 2 2 2 4" xfId="5397" xr:uid="{2182C115-1C68-4DC4-BBB5-41DF531D539C}"/>
    <cellStyle name="20% - Ênfase6 2 2 2 3" xfId="5000" xr:uid="{28EEE0A3-8A66-4EDD-98B7-8EB868740BA1}"/>
    <cellStyle name="20% - Ênfase6 2 2 2 3 2" xfId="6038" xr:uid="{7EEADC1D-1A41-4159-AEF9-32840E3B708C}"/>
    <cellStyle name="20% - Ênfase6 2 2 2 3 3" xfId="5525" xr:uid="{C89C1A84-9D3A-4439-AB1C-868C93BC8373}"/>
    <cellStyle name="20% - Ênfase6 2 2 2 4" xfId="5782" xr:uid="{D18728F6-AF1C-4797-997D-8B5C5FF1D61F}"/>
    <cellStyle name="20% - Ênfase6 2 2 2 5" xfId="5269" xr:uid="{C78A691A-37B5-4881-B445-CB89304C5B7B}"/>
    <cellStyle name="20% - Ênfase6 2 2 3" xfId="4807" xr:uid="{6E7B84CB-DA74-49DD-AECA-ACCDF666178D}"/>
    <cellStyle name="20% - Ênfase6 2 2 3 2" xfId="5064" xr:uid="{23DA09B6-80F9-4F91-9A25-CB118E8F978D}"/>
    <cellStyle name="20% - Ênfase6 2 2 3 2 2" xfId="6102" xr:uid="{5CC37C3D-F1C9-4535-BEDD-5847E54F266A}"/>
    <cellStyle name="20% - Ênfase6 2 2 3 2 3" xfId="5589" xr:uid="{C8B2D605-24FE-4FA7-9E8F-774813A38CB6}"/>
    <cellStyle name="20% - Ênfase6 2 2 3 3" xfId="5846" xr:uid="{6166A724-3701-4B6C-B688-D2553F56D541}"/>
    <cellStyle name="20% - Ênfase6 2 2 3 4" xfId="5333" xr:uid="{CF67EE40-C583-4DF6-B30D-850A2D338824}"/>
    <cellStyle name="20% - Ênfase6 2 2 4" xfId="4936" xr:uid="{1275E955-8668-486A-A4F3-73316B8DD21D}"/>
    <cellStyle name="20% - Ênfase6 2 2 4 2" xfId="5974" xr:uid="{9DB18E18-14D1-481F-8A9C-FD95BA6E221B}"/>
    <cellStyle name="20% - Ênfase6 2 2 4 3" xfId="5461" xr:uid="{EE85F76F-52E5-470A-B13E-3D1661FA4510}"/>
    <cellStyle name="20% - Ênfase6 2 2 5" xfId="5718" xr:uid="{95587A57-3CF8-4E87-99E7-6CC10DEDB0A9}"/>
    <cellStyle name="20% - Ênfase6 2 2 6" xfId="5205" xr:uid="{929BF96A-95B6-4A5C-900B-14582B52EED9}"/>
    <cellStyle name="20% - Ênfase6 2 3" xfId="4710" xr:uid="{E0D434C1-9C10-4867-99BB-BFE7F9A1F426}"/>
    <cellStyle name="20% - Ênfase6 2 3 2" xfId="4839" xr:uid="{B711782F-D237-48BD-8058-5180C9CAF461}"/>
    <cellStyle name="20% - Ênfase6 2 3 2 2" xfId="5096" xr:uid="{45A3892C-F189-453F-BE2E-A59AAE02AB38}"/>
    <cellStyle name="20% - Ênfase6 2 3 2 2 2" xfId="6134" xr:uid="{B7673D66-F3B9-4348-BA34-C75B528F1F4D}"/>
    <cellStyle name="20% - Ênfase6 2 3 2 2 3" xfId="5621" xr:uid="{14C82EA2-724A-4AE5-9B64-A8A590B72E7F}"/>
    <cellStyle name="20% - Ênfase6 2 3 2 3" xfId="5878" xr:uid="{0E1D1276-A7C6-4DCA-90BD-D6F7EED9E2E5}"/>
    <cellStyle name="20% - Ênfase6 2 3 2 4" xfId="5365" xr:uid="{4ED25B96-C07E-4DC2-B1CD-A1B62910F7FB}"/>
    <cellStyle name="20% - Ênfase6 2 3 3" xfId="4968" xr:uid="{869CB716-27F2-435D-B9E9-7F83B68604EA}"/>
    <cellStyle name="20% - Ênfase6 2 3 3 2" xfId="6006" xr:uid="{25E90FBA-4FC2-41F2-94D3-2D4241DBD32F}"/>
    <cellStyle name="20% - Ênfase6 2 3 3 3" xfId="5493" xr:uid="{88A790BA-799F-43F8-9AE1-7B8B4B4E2576}"/>
    <cellStyle name="20% - Ênfase6 2 3 4" xfId="5750" xr:uid="{86AB2482-E588-4135-AF64-930DE5F19297}"/>
    <cellStyle name="20% - Ênfase6 2 3 5" xfId="5237" xr:uid="{FE97780D-B75F-407C-BC59-7CE62E957269}"/>
    <cellStyle name="20% - Ênfase6 2 4" xfId="4775" xr:uid="{D496C105-3A8F-476F-8C9A-24E0E851D03B}"/>
    <cellStyle name="20% - Ênfase6 2 4 2" xfId="5032" xr:uid="{F0B05F71-8686-4A93-B74F-4D9ED20E63F1}"/>
    <cellStyle name="20% - Ênfase6 2 4 2 2" xfId="6070" xr:uid="{52EF6D13-9CA0-4A7F-B225-453C1F1B0403}"/>
    <cellStyle name="20% - Ênfase6 2 4 2 3" xfId="5557" xr:uid="{81690967-A6B0-4A51-9206-AE56B16DB883}"/>
    <cellStyle name="20% - Ênfase6 2 4 3" xfId="5814" xr:uid="{8EE2010D-C9F0-4FAD-B9B7-6505AB7AD356}"/>
    <cellStyle name="20% - Ênfase6 2 4 4" xfId="5301" xr:uid="{0D728F13-B562-4593-B343-26F0F2DBEF63}"/>
    <cellStyle name="20% - Ênfase6 2 5" xfId="4904" xr:uid="{76AC5590-BA74-4FBE-99FC-5D81ED1632CE}"/>
    <cellStyle name="20% - Ênfase6 2 5 2" xfId="5942" xr:uid="{FAA764B4-536F-4113-B4C6-98B47C4C22F5}"/>
    <cellStyle name="20% - Ênfase6 2 5 3" xfId="5429" xr:uid="{CC3F44AA-9827-4844-B177-FB8DF4B2FD41}"/>
    <cellStyle name="20% - Ênfase6 2 6" xfId="5686" xr:uid="{3A4E9A90-21F0-468A-804F-0A39FC0D3BB5}"/>
    <cellStyle name="20% - Ênfase6 2 7" xfId="5173" xr:uid="{7ABE2025-2697-44C5-AD63-71595D92C906}"/>
    <cellStyle name="20% - Ênfase6 2 8" xfId="4643" xr:uid="{A952F07A-0ADC-4130-92ED-4FDC451717CD}"/>
    <cellStyle name="20% - Ênfase6 2 9" xfId="8214" xr:uid="{28784C82-50A0-4C65-A17A-27D925AD0F99}"/>
    <cellStyle name="20% - Ênfase6 3" xfId="102" xr:uid="{BF7FC857-1325-45E7-86FC-02EFF3691CFD}"/>
    <cellStyle name="20% - Ênfase6 3 2" xfId="4726" xr:uid="{1B74D3B9-C9FB-4B29-A6B1-4D7B476C7646}"/>
    <cellStyle name="20% - Ênfase6 3 2 2" xfId="4855" xr:uid="{98862565-1847-4482-8320-E62F88FDF353}"/>
    <cellStyle name="20% - Ênfase6 3 2 2 2" xfId="5112" xr:uid="{ED418399-80B3-42E7-8ED5-101D1F86BFE7}"/>
    <cellStyle name="20% - Ênfase6 3 2 2 2 2" xfId="6150" xr:uid="{DBEEE3FF-749A-418A-AE48-42DBC02B8CC7}"/>
    <cellStyle name="20% - Ênfase6 3 2 2 2 3" xfId="5637" xr:uid="{88E1207B-C431-446A-A8BC-FA6E217C5678}"/>
    <cellStyle name="20% - Ênfase6 3 2 2 3" xfId="5894" xr:uid="{9D2D2925-0785-4C4E-AD16-E2C997583588}"/>
    <cellStyle name="20% - Ênfase6 3 2 2 4" xfId="5381" xr:uid="{4A3628BE-F4F5-436B-A309-C834774C028E}"/>
    <cellStyle name="20% - Ênfase6 3 2 3" xfId="4984" xr:uid="{6604AF37-0838-4C68-A9C2-0CBCDFDCCF05}"/>
    <cellStyle name="20% - Ênfase6 3 2 3 2" xfId="6022" xr:uid="{F8BA2741-F301-4149-9CA1-2A3326208758}"/>
    <cellStyle name="20% - Ênfase6 3 2 3 3" xfId="5509" xr:uid="{EDC6A3F7-D639-4E00-B361-1CEB77AB6BC9}"/>
    <cellStyle name="20% - Ênfase6 3 2 4" xfId="5766" xr:uid="{57140006-7C2A-4A57-997C-500EE9B3F97A}"/>
    <cellStyle name="20% - Ênfase6 3 2 5" xfId="5253" xr:uid="{3C24B765-0E50-47BB-827B-8FAF3E134AC2}"/>
    <cellStyle name="20% - Ênfase6 3 3" xfId="4791" xr:uid="{68385429-C5B7-4037-90E0-8C99AE2A7103}"/>
    <cellStyle name="20% - Ênfase6 3 3 2" xfId="5048" xr:uid="{57505E93-2C9A-41F4-B51F-050A45CB3AB5}"/>
    <cellStyle name="20% - Ênfase6 3 3 2 2" xfId="6086" xr:uid="{03A06C6F-E7C8-4270-8D43-9602AAADAD39}"/>
    <cellStyle name="20% - Ênfase6 3 3 2 3" xfId="5573" xr:uid="{0CF08C98-B96F-41B9-BFBA-5347DCFDFAF8}"/>
    <cellStyle name="20% - Ênfase6 3 3 3" xfId="5830" xr:uid="{AF500FEC-CCAC-47AA-B6D8-4BC6D0D4123B}"/>
    <cellStyle name="20% - Ênfase6 3 3 4" xfId="5317" xr:uid="{659CC1C9-5030-4FE7-B881-CCC9D988DA8D}"/>
    <cellStyle name="20% - Ênfase6 3 4" xfId="4920" xr:uid="{DCC4D67D-0067-448D-9AFD-C913F87A3A0E}"/>
    <cellStyle name="20% - Ênfase6 3 4 2" xfId="5958" xr:uid="{A315064B-103B-40AE-8D7B-0F8C185B1BDC}"/>
    <cellStyle name="20% - Ênfase6 3 4 3" xfId="5445" xr:uid="{79468643-3D24-4172-BE81-7A40D4A61AF8}"/>
    <cellStyle name="20% - Ênfase6 3 5" xfId="5702" xr:uid="{F5DC29FA-32CB-4FB0-83BA-12EC2320FBCC}"/>
    <cellStyle name="20% - Ênfase6 3 6" xfId="5189" xr:uid="{0274DCC1-28C6-4251-A47D-95F90C4E67AF}"/>
    <cellStyle name="20% - Ênfase6 3 7" xfId="4660" xr:uid="{9552F7CB-F3A4-4D45-B737-DA1D44527FE3}"/>
    <cellStyle name="20% - Ênfase6 4" xfId="153" xr:uid="{986873DB-7C9A-48D4-AAB3-5C5DC24401F0}"/>
    <cellStyle name="20% - Ênfase6 4 2" xfId="4823" xr:uid="{0546248A-7AB7-4E94-B079-4A16ED4BDCFC}"/>
    <cellStyle name="20% - Ênfase6 4 2 2" xfId="5080" xr:uid="{62EE7E4F-1644-447D-A824-5D3A4D559CA7}"/>
    <cellStyle name="20% - Ênfase6 4 2 2 2" xfId="6118" xr:uid="{9A40260E-B241-4A75-B802-EA5B89862E90}"/>
    <cellStyle name="20% - Ênfase6 4 2 2 3" xfId="5605" xr:uid="{7583B51D-76AB-442D-A9C7-3F8665911BBC}"/>
    <cellStyle name="20% - Ênfase6 4 2 3" xfId="5862" xr:uid="{C19C2959-0747-4341-98AD-AF059AF7111C}"/>
    <cellStyle name="20% - Ênfase6 4 2 4" xfId="5349" xr:uid="{BB66A673-94C3-4111-844E-4B8E1FA37B02}"/>
    <cellStyle name="20% - Ênfase6 4 3" xfId="4952" xr:uid="{10511467-26DC-47BB-8DE0-6454E6121CD6}"/>
    <cellStyle name="20% - Ênfase6 4 3 2" xfId="5990" xr:uid="{916E307A-06D3-4E16-A370-56578FE0C508}"/>
    <cellStyle name="20% - Ênfase6 4 3 3" xfId="5477" xr:uid="{92E3C95E-D8A9-4A00-9142-DCF05AD451F6}"/>
    <cellStyle name="20% - Ênfase6 4 4" xfId="5734" xr:uid="{2393C30A-B31A-4FC0-8AB6-20A22C6DEE22}"/>
    <cellStyle name="20% - Ênfase6 4 5" xfId="5221" xr:uid="{98936C07-C407-4A04-AC4F-724A33071EF4}"/>
    <cellStyle name="20% - Ênfase6 4 6" xfId="4693" xr:uid="{CD88FA0B-8718-483F-B519-A10BD0195DBB}"/>
    <cellStyle name="20% - Ênfase6 5" xfId="4758" xr:uid="{A04677F5-6BC6-46F4-92B8-D628F7CD4676}"/>
    <cellStyle name="20% - Ênfase6 5 2" xfId="5016" xr:uid="{3835C054-AC89-4836-A839-82CE3E512F8E}"/>
    <cellStyle name="20% - Ênfase6 5 2 2" xfId="6054" xr:uid="{3EDB54F4-F9BF-4289-95B7-6FF678109714}"/>
    <cellStyle name="20% - Ênfase6 5 2 3" xfId="5541" xr:uid="{205EE147-A674-4B2A-894A-A82D2AF54D87}"/>
    <cellStyle name="20% - Ênfase6 5 3" xfId="5798" xr:uid="{C1540DCC-6643-4F40-B85F-C1C065254950}"/>
    <cellStyle name="20% - Ênfase6 5 4" xfId="5285" xr:uid="{11E7C689-D4EB-4B99-9F7A-54C5476BA4E4}"/>
    <cellStyle name="20% - Ênfase6 6" xfId="4887" xr:uid="{B118D814-FDCC-4758-A900-BD4FD007C593}"/>
    <cellStyle name="20% - Ênfase6 6 2" xfId="5926" xr:uid="{B48E75D3-8E3F-43AC-8E99-683555DEB36B}"/>
    <cellStyle name="20% - Ênfase6 6 3" xfId="5413" xr:uid="{64D4BCB9-6436-4CD3-A3BA-D2771E5805A9}"/>
    <cellStyle name="20% - Ênfase6 7" xfId="5145" xr:uid="{62CA22E5-2101-4579-A0E9-FEF0FA3342DD}"/>
    <cellStyle name="20% - Ênfase6 7 2" xfId="5669" xr:uid="{022DB066-7BCF-4B06-855B-09D6D44E2FE0}"/>
    <cellStyle name="20% - Ênfase6 8" xfId="5160" xr:uid="{AA2A9010-3522-4D86-B3BB-BBAD4542A3EC}"/>
    <cellStyle name="20% - Ênfase6 9" xfId="4630" xr:uid="{BBA46B56-ED16-4616-BEA4-556CC50D2F36}"/>
    <cellStyle name="40% - Accent1" xfId="22" xr:uid="{558BB0F4-1DE3-44DA-B5EC-3F09B852E12C}"/>
    <cellStyle name="40% - Accent1 2" xfId="595" xr:uid="{75C5E8F6-4711-4B1A-96B0-1B34848AEC86}"/>
    <cellStyle name="40% - Accent1 2 10" xfId="2602" xr:uid="{AE8BBDED-A624-46DA-BA90-45A34EBD34D1}"/>
    <cellStyle name="40% - Accent1 2 11" xfId="2603" xr:uid="{541DFC8A-4DE9-43A2-B0F8-37AC54EFA31C}"/>
    <cellStyle name="40% - Accent1 2 12" xfId="2604" xr:uid="{86768669-7565-4287-AEAD-506E326567E0}"/>
    <cellStyle name="40% - Accent1 2 2" xfId="596" xr:uid="{9B9444F5-1AD2-44B0-977D-5D59F4788CD4}"/>
    <cellStyle name="40% - Accent1 2 3" xfId="597" xr:uid="{4703C639-E78B-4C77-A884-96B365D9BADE}"/>
    <cellStyle name="40% - Accent1 2 4" xfId="598" xr:uid="{7CE39D46-B6AE-4CB0-9321-ED3DD3628BA2}"/>
    <cellStyle name="40% - Accent1 2 5" xfId="599" xr:uid="{9444CBB7-9965-4131-8793-E8D8A4DDA5B0}"/>
    <cellStyle name="40% - Accent1 2 6" xfId="600" xr:uid="{56882739-3B66-46C8-99C4-3FC7E22CF80C}"/>
    <cellStyle name="40% - Accent1 2 7" xfId="601" xr:uid="{7FDC2A30-2598-417E-8B15-35A90CD9AF5C}"/>
    <cellStyle name="40% - Accent1 2 8" xfId="2605" xr:uid="{FE6159E8-1A77-4083-B030-49B15980003D}"/>
    <cellStyle name="40% - Accent1 2 9" xfId="2606" xr:uid="{AF57C108-40E6-4AC6-B337-3C0BDFA232DF}"/>
    <cellStyle name="40% - Accent1 2_ContasExternas" xfId="2607" xr:uid="{BAF6D7E1-8BCC-436A-8B4E-5129AAA2FE40}"/>
    <cellStyle name="40% - Accent1 3" xfId="602" xr:uid="{5FBD9A1C-E2F5-48F6-8BA8-8E733DA6DCF8}"/>
    <cellStyle name="40% - Accent1 3 10" xfId="2608" xr:uid="{BB737FC6-D14E-42B8-A362-55AE7BD1CBE2}"/>
    <cellStyle name="40% - Accent1 3 11" xfId="2609" xr:uid="{A3B64CF0-4BF4-4A4B-93C5-85F0C15ED709}"/>
    <cellStyle name="40% - Accent1 3 12" xfId="2610" xr:uid="{ED4C9837-650D-4F06-B787-FCC3B3A54858}"/>
    <cellStyle name="40% - Accent1 3 2" xfId="603" xr:uid="{868D17F4-4961-4C18-B6A7-16C87BAD85E8}"/>
    <cellStyle name="40% - Accent1 3 3" xfId="604" xr:uid="{C24CE195-64D6-4D78-88EA-041428E534FE}"/>
    <cellStyle name="40% - Accent1 3 4" xfId="605" xr:uid="{89E15A36-9863-4B5D-B991-B00146DEDF0A}"/>
    <cellStyle name="40% - Accent1 3 5" xfId="606" xr:uid="{4C31570D-9A96-4D30-851E-525692DB3FD4}"/>
    <cellStyle name="40% - Accent1 3 6" xfId="607" xr:uid="{B189504D-873A-4731-B44A-D587B007C109}"/>
    <cellStyle name="40% - Accent1 3 7" xfId="608" xr:uid="{678DAC12-F4F7-4F54-AEB5-635C56D601E9}"/>
    <cellStyle name="40% - Accent1 3 8" xfId="2611" xr:uid="{2D2918F1-EB15-4746-8339-165F078BDF09}"/>
    <cellStyle name="40% - Accent1 3 9" xfId="2612" xr:uid="{38D70026-4351-4FD3-B667-B5F43FC61A01}"/>
    <cellStyle name="40% - Accent1 3_ContasExternas" xfId="2613" xr:uid="{E1D11F56-B60B-4068-A78A-C5C3F66ACEAE}"/>
    <cellStyle name="40% - Accent1 4" xfId="609" xr:uid="{66B6C2CE-1DE8-4BD3-A290-E94D047E647A}"/>
    <cellStyle name="40% - Accent1 4 10" xfId="2614" xr:uid="{0E5DADA5-C9C8-4989-83BF-7CC8289ED3AB}"/>
    <cellStyle name="40% - Accent1 4 11" xfId="2615" xr:uid="{1D2EF534-BC2F-4468-B6E2-2818B76E2CC8}"/>
    <cellStyle name="40% - Accent1 4 12" xfId="2616" xr:uid="{716B85EB-E26D-4B44-975B-BA39761D1AA3}"/>
    <cellStyle name="40% - Accent1 4 2" xfId="610" xr:uid="{827AD350-1436-4F32-8AC1-C93AC5881CF5}"/>
    <cellStyle name="40% - Accent1 4 3" xfId="611" xr:uid="{CD1568F1-C108-4B12-918A-914063A8FA99}"/>
    <cellStyle name="40% - Accent1 4 4" xfId="612" xr:uid="{1B371723-E893-4D3C-BBE4-C946CF2AD26C}"/>
    <cellStyle name="40% - Accent1 4 5" xfId="613" xr:uid="{B409924F-63B9-49A6-9BD8-49B7E7B5331F}"/>
    <cellStyle name="40% - Accent1 4 6" xfId="614" xr:uid="{6216ACC8-4367-41A1-B55D-05B8576782C8}"/>
    <cellStyle name="40% - Accent1 4 7" xfId="615" xr:uid="{BACF8057-21D4-4A5F-BE1F-CE9026392201}"/>
    <cellStyle name="40% - Accent1 4 8" xfId="2617" xr:uid="{AFE196C9-A571-43AF-B0DD-4A95F94FECAD}"/>
    <cellStyle name="40% - Accent1 4 9" xfId="2618" xr:uid="{558A43BF-6EB7-4733-B969-A42F6DABB2EA}"/>
    <cellStyle name="40% - Accent1 4_ContasExternas" xfId="2619" xr:uid="{12D1CBA2-56FB-4BB9-9240-9154E25B3A20}"/>
    <cellStyle name="40% - Accent1 5" xfId="616" xr:uid="{B9B3BAC6-9CD4-4FF7-A1CF-D9473B40AC33}"/>
    <cellStyle name="40% - Accent1 5 10" xfId="2620" xr:uid="{51FA5420-C1A3-4B23-A432-3CDDCF49FB23}"/>
    <cellStyle name="40% - Accent1 5 11" xfId="2621" xr:uid="{FAE07951-A9C0-4422-887C-7510FCDED965}"/>
    <cellStyle name="40% - Accent1 5 12" xfId="2622" xr:uid="{BF540BA6-A487-4AA7-8625-11D0189F3936}"/>
    <cellStyle name="40% - Accent1 5 2" xfId="617" xr:uid="{B4C83222-FB45-4B59-9746-29B1120932EE}"/>
    <cellStyle name="40% - Accent1 5 3" xfId="618" xr:uid="{ACEE2A01-6E94-44AC-878A-1B170BC91834}"/>
    <cellStyle name="40% - Accent1 5 4" xfId="619" xr:uid="{4EC74935-3E7A-44EE-BBD4-C6E3DF525F82}"/>
    <cellStyle name="40% - Accent1 5 5" xfId="620" xr:uid="{B4973B4A-6554-4C5C-8CA1-7829D07217F0}"/>
    <cellStyle name="40% - Accent1 5 6" xfId="621" xr:uid="{2961A060-EEAE-4068-9EC8-65CA59F01283}"/>
    <cellStyle name="40% - Accent1 5 7" xfId="622" xr:uid="{F20A049B-A594-46AF-BFC2-F94F7D37DF55}"/>
    <cellStyle name="40% - Accent1 5 8" xfId="2623" xr:uid="{DF38025C-E02E-4AEC-AF89-7A7919BA6001}"/>
    <cellStyle name="40% - Accent1 5 9" xfId="2624" xr:uid="{7ED5EAC0-3252-4399-82F7-6471FC818CA0}"/>
    <cellStyle name="40% - Accent1 5_ContasExternas" xfId="2625" xr:uid="{C5397950-3379-482F-880D-5855291D77E2}"/>
    <cellStyle name="40% - Accent1 6" xfId="623" xr:uid="{9C7C7358-C33E-41BA-A7F2-B10026CA1336}"/>
    <cellStyle name="40% - Accent1 6 10" xfId="2626" xr:uid="{4FC7CCF2-36EA-4A70-B1A0-30FFA8B79E76}"/>
    <cellStyle name="40% - Accent1 6 11" xfId="2627" xr:uid="{7E8D0A6E-4C6E-4A8E-B854-8EA2D7CE6CFA}"/>
    <cellStyle name="40% - Accent1 6 12" xfId="2628" xr:uid="{CDE7EB80-7790-4A64-8506-39CEB00125D7}"/>
    <cellStyle name="40% - Accent1 6 2" xfId="624" xr:uid="{613EE723-972A-4BA1-9FFF-B7DF62B2ABFB}"/>
    <cellStyle name="40% - Accent1 6 3" xfId="625" xr:uid="{0444CE09-2F4E-408F-A1C2-980342DF9697}"/>
    <cellStyle name="40% - Accent1 6 4" xfId="626" xr:uid="{0D1DE583-FB8C-45B5-915B-2886FDD0F2DE}"/>
    <cellStyle name="40% - Accent1 6 5" xfId="627" xr:uid="{D282373D-7BE7-40AD-9A64-EA807EB19D53}"/>
    <cellStyle name="40% - Accent1 6 6" xfId="628" xr:uid="{E1309B7B-2DAD-42BD-BEED-64B3962EBD06}"/>
    <cellStyle name="40% - Accent1 6 7" xfId="629" xr:uid="{D95BB6DC-AADA-4CA4-95EA-3A553E63B00B}"/>
    <cellStyle name="40% - Accent1 6 8" xfId="2629" xr:uid="{A5651461-C6DD-4CBE-AB6B-1BA54F475788}"/>
    <cellStyle name="40% - Accent1 6 9" xfId="2630" xr:uid="{A60EC042-1529-44DC-91DE-BCF644740C48}"/>
    <cellStyle name="40% - Accent1 6_ContasExternas" xfId="2631" xr:uid="{A89C1B87-E20E-47D2-985F-B4BDDFDBBF96}"/>
    <cellStyle name="40% - Accent1 7" xfId="630" xr:uid="{6F16F0B3-76DC-433C-A30A-3C554EDF524E}"/>
    <cellStyle name="40% - Accent1 7 10" xfId="2632" xr:uid="{7E88CED2-1BA0-4195-9602-42D560F967FE}"/>
    <cellStyle name="40% - Accent1 7 11" xfId="2633" xr:uid="{DB42D22C-ABCA-4D27-AB30-DDA9D08408CF}"/>
    <cellStyle name="40% - Accent1 7 12" xfId="2634" xr:uid="{F1AC67AC-F56A-45F2-BC83-36BE84A6E1D4}"/>
    <cellStyle name="40% - Accent1 7 2" xfId="631" xr:uid="{5EC2F21E-F7E0-4ACC-B88D-9B362EAB00A1}"/>
    <cellStyle name="40% - Accent1 7 3" xfId="632" xr:uid="{BA093C5F-F9A7-4429-94D3-B62CC4C8CCA8}"/>
    <cellStyle name="40% - Accent1 7 4" xfId="633" xr:uid="{0397EF96-EEDD-450A-8D1D-614A4786FB36}"/>
    <cellStyle name="40% - Accent1 7 5" xfId="634" xr:uid="{A872355F-FC10-4255-82E4-16083961A075}"/>
    <cellStyle name="40% - Accent1 7 6" xfId="635" xr:uid="{ACC0B689-7659-465F-A1F6-18A2CA49AA17}"/>
    <cellStyle name="40% - Accent1 7 7" xfId="636" xr:uid="{A4AEBD32-A515-4BF5-AA7C-F6290F4954CE}"/>
    <cellStyle name="40% - Accent1 7 8" xfId="2635" xr:uid="{071D6652-43C4-4275-B274-DE44949B024C}"/>
    <cellStyle name="40% - Accent1 7 9" xfId="2636" xr:uid="{67C8A710-10D0-4F03-9782-419916D15250}"/>
    <cellStyle name="40% - Accent1 7_ContasExternas" xfId="2637" xr:uid="{CC1C8E3B-A163-49BC-A1FA-0A033CF78E1B}"/>
    <cellStyle name="40% - Accent1 8" xfId="637" xr:uid="{0AE62960-F895-4008-A792-57D7F20E0D84}"/>
    <cellStyle name="40% - Accent1 8 10" xfId="2638" xr:uid="{6780F3B9-49C5-461A-BEBC-DDA155099D26}"/>
    <cellStyle name="40% - Accent1 8 11" xfId="2639" xr:uid="{0149FDD0-87E5-405F-A1D1-7D33BF5D36B6}"/>
    <cellStyle name="40% - Accent1 8 12" xfId="2640" xr:uid="{81F5B3CD-D338-4CF0-922E-2F3E1EB3CC0F}"/>
    <cellStyle name="40% - Accent1 8 2" xfId="638" xr:uid="{2A6629B4-1E44-49CE-A02F-952CDDACA208}"/>
    <cellStyle name="40% - Accent1 8 3" xfId="639" xr:uid="{55F5B96C-7BC7-490E-8BC8-80F562BB6565}"/>
    <cellStyle name="40% - Accent1 8 4" xfId="640" xr:uid="{152BC7EB-50A4-46E5-AF49-5D5B98B090AA}"/>
    <cellStyle name="40% - Accent1 8 5" xfId="641" xr:uid="{041DB055-993F-4E97-B6DC-D835530BB3B4}"/>
    <cellStyle name="40% - Accent1 8 6" xfId="642" xr:uid="{3CD2F142-C0B0-4D22-B608-6B9FD665D2FE}"/>
    <cellStyle name="40% - Accent1 8 7" xfId="643" xr:uid="{0EC45CDA-7039-4B90-950E-415397856ACA}"/>
    <cellStyle name="40% - Accent1 8 8" xfId="2641" xr:uid="{A4BE19C5-55AF-49E0-A920-35A871DADD80}"/>
    <cellStyle name="40% - Accent1 8 9" xfId="2642" xr:uid="{BC6B5409-A916-425A-90F8-E72523691569}"/>
    <cellStyle name="40% - Accent1 8_ContasExternas" xfId="2643" xr:uid="{4EA5DC02-2E54-42E7-BCAA-225527F0350D}"/>
    <cellStyle name="40% - Accent1 9" xfId="2644" xr:uid="{40F9118C-BD74-45F1-9AEC-031951EBD4B9}"/>
    <cellStyle name="40% - Accent2" xfId="25" xr:uid="{278A1338-4959-40C3-B14F-45A434F4F3E6}"/>
    <cellStyle name="40% - Accent2 10" xfId="2645" xr:uid="{4C0B8146-177D-4CE0-A736-759162C2EA59}"/>
    <cellStyle name="40% - Accent2 2" xfId="644" xr:uid="{381AE1DF-23A3-4B9E-92CE-9CC4084E3CA3}"/>
    <cellStyle name="40% - Accent2 2 10" xfId="2646" xr:uid="{200286C0-A0BF-45FD-B747-43A098936BF3}"/>
    <cellStyle name="40% - Accent2 2 11" xfId="2647" xr:uid="{970092ED-891D-45B8-BE55-5C72AB0EEAAF}"/>
    <cellStyle name="40% - Accent2 2 12" xfId="2648" xr:uid="{BDD65EDC-968C-419C-BEB5-BAAC904D9825}"/>
    <cellStyle name="40% - Accent2 2 2" xfId="645" xr:uid="{26322158-934F-4FC0-A9F4-69793D11FFF0}"/>
    <cellStyle name="40% - Accent2 2 3" xfId="646" xr:uid="{6119D165-71BF-4185-93F5-A08144281473}"/>
    <cellStyle name="40% - Accent2 2 4" xfId="647" xr:uid="{79B7569B-5D04-4047-B35C-4FA0FF0E9ECE}"/>
    <cellStyle name="40% - Accent2 2 5" xfId="648" xr:uid="{C2AB9A50-3E48-4D48-83F4-62F1406CEB41}"/>
    <cellStyle name="40% - Accent2 2 6" xfId="649" xr:uid="{781DC533-B03B-4332-A028-F3F6ACCCDD34}"/>
    <cellStyle name="40% - Accent2 2 7" xfId="650" xr:uid="{B18E080E-4F36-46FC-9E6E-822AAC0C5B29}"/>
    <cellStyle name="40% - Accent2 2 8" xfId="2649" xr:uid="{478FD016-1408-43AF-90C4-849641F62554}"/>
    <cellStyle name="40% - Accent2 2 9" xfId="2650" xr:uid="{BD6AF6CA-5696-4205-9EBA-38360B525294}"/>
    <cellStyle name="40% - Accent2 2_ContasExternas" xfId="2651" xr:uid="{7093781D-0337-4F0B-BBB1-9B2B74027F68}"/>
    <cellStyle name="40% - Accent2 3" xfId="651" xr:uid="{81908967-67F4-4698-8175-F118EDA0D27B}"/>
    <cellStyle name="40% - Accent2 3 10" xfId="2652" xr:uid="{B96C3F16-E5A7-4083-BE08-83ADACB3824B}"/>
    <cellStyle name="40% - Accent2 3 11" xfId="2653" xr:uid="{359B78D9-10B2-4FCB-827B-ADCF28AA0678}"/>
    <cellStyle name="40% - Accent2 3 12" xfId="2654" xr:uid="{450F6267-B50E-4C1C-8886-7F99FA8557B6}"/>
    <cellStyle name="40% - Accent2 3 2" xfId="652" xr:uid="{4EC43491-3501-42CC-811B-4ECED3BA2F36}"/>
    <cellStyle name="40% - Accent2 3 3" xfId="653" xr:uid="{2677B7D2-763E-4075-AF7F-71ED0D6D72E2}"/>
    <cellStyle name="40% - Accent2 3 4" xfId="654" xr:uid="{795D31AF-E2F9-4BF9-AAFC-6CB4AC73C13F}"/>
    <cellStyle name="40% - Accent2 3 5" xfId="655" xr:uid="{F20CF3B4-7919-4B30-A2C1-0FF4A1C50693}"/>
    <cellStyle name="40% - Accent2 3 6" xfId="656" xr:uid="{DD419818-CA72-470A-B267-691B711D372E}"/>
    <cellStyle name="40% - Accent2 3 7" xfId="657" xr:uid="{7C73C37F-CF00-4618-9D69-33D4ACDA52B5}"/>
    <cellStyle name="40% - Accent2 3 8" xfId="2655" xr:uid="{60CC31B6-8489-4043-ABEA-5D1CC4E0DE16}"/>
    <cellStyle name="40% - Accent2 3 9" xfId="2656" xr:uid="{E10FD8AD-D6FB-4BAA-86C4-204E0D6D163A}"/>
    <cellStyle name="40% - Accent2 3_ContasExternas" xfId="2657" xr:uid="{44F8B817-AA65-4FF8-B4BD-E7AB418391BF}"/>
    <cellStyle name="40% - Accent2 4" xfId="658" xr:uid="{86C97143-4D30-4380-B5C8-A46A79A653CB}"/>
    <cellStyle name="40% - Accent2 4 10" xfId="2658" xr:uid="{A9EF9693-F356-4A55-B1FF-407404006551}"/>
    <cellStyle name="40% - Accent2 4 11" xfId="2659" xr:uid="{893F2244-0DA1-4A46-875E-5A3527A7EE4A}"/>
    <cellStyle name="40% - Accent2 4 12" xfId="2660" xr:uid="{1B230358-4E06-4787-BAE3-B45002ACB566}"/>
    <cellStyle name="40% - Accent2 4 2" xfId="659" xr:uid="{C2CAED03-07E4-4A33-AAD0-965012B10D86}"/>
    <cellStyle name="40% - Accent2 4 3" xfId="660" xr:uid="{0969BCA3-1F2F-46AA-BBCC-D037CB9847A3}"/>
    <cellStyle name="40% - Accent2 4 4" xfId="661" xr:uid="{D7119AD8-4F32-43AB-8DB1-118E5F6DB3BA}"/>
    <cellStyle name="40% - Accent2 4 5" xfId="662" xr:uid="{ECF5CFFF-8A92-4B93-9C21-F1BE8B072E45}"/>
    <cellStyle name="40% - Accent2 4 6" xfId="663" xr:uid="{9E98E99E-B913-4A7A-B0DE-6A1582573C4E}"/>
    <cellStyle name="40% - Accent2 4 7" xfId="664" xr:uid="{3537FEA8-9717-4465-BBDE-97896D93D6BC}"/>
    <cellStyle name="40% - Accent2 4 8" xfId="2661" xr:uid="{4A316B7B-A414-4457-91A5-932725803B6C}"/>
    <cellStyle name="40% - Accent2 4 9" xfId="2662" xr:uid="{0693A921-5CF6-464F-AE9C-70E87C051073}"/>
    <cellStyle name="40% - Accent2 4_ContasExternas" xfId="2663" xr:uid="{8C6067F1-A30C-4470-85D8-4EB2A3DA82DF}"/>
    <cellStyle name="40% - Accent2 5" xfId="665" xr:uid="{3B278CD9-A481-4059-8C39-7189E3BD23BC}"/>
    <cellStyle name="40% - Accent2 5 10" xfId="2664" xr:uid="{E8D1C01C-4D34-4981-BD89-B43587AD15FA}"/>
    <cellStyle name="40% - Accent2 5 11" xfId="2665" xr:uid="{0D5F7F5E-B7EF-47C1-921B-DA10DB9B7A2E}"/>
    <cellStyle name="40% - Accent2 5 12" xfId="2666" xr:uid="{CBFABEB4-7E5F-439C-B713-9D8573BD46E3}"/>
    <cellStyle name="40% - Accent2 5 2" xfId="666" xr:uid="{73F40A98-9CAB-41EC-BF5B-55DE6E987E57}"/>
    <cellStyle name="40% - Accent2 5 3" xfId="667" xr:uid="{97587736-5BA7-4AE8-A506-44C6498C1726}"/>
    <cellStyle name="40% - Accent2 5 4" xfId="668" xr:uid="{C966371A-3CAC-4868-84A0-0841229C2A28}"/>
    <cellStyle name="40% - Accent2 5 5" xfId="669" xr:uid="{9F322738-5F6F-4771-9170-4868C7DD7DD5}"/>
    <cellStyle name="40% - Accent2 5 6" xfId="670" xr:uid="{DBC04766-D18E-46F8-B908-4AE3D500716C}"/>
    <cellStyle name="40% - Accent2 5 7" xfId="671" xr:uid="{8D1D1C7E-FDD7-4DF4-980E-09431BC06FD3}"/>
    <cellStyle name="40% - Accent2 5 8" xfId="2667" xr:uid="{9D3CC957-B380-4735-A753-0CBCFD776F53}"/>
    <cellStyle name="40% - Accent2 5 9" xfId="2668" xr:uid="{96E39D5C-FB31-4C6B-A07E-F930F073EBED}"/>
    <cellStyle name="40% - Accent2 5_ContasExternas" xfId="2669" xr:uid="{C0BD7A5A-A5C2-441E-BE59-75D4AF10FAD7}"/>
    <cellStyle name="40% - Accent2 6" xfId="2670" xr:uid="{44CDFC11-9364-46F2-BBE6-DC7519101280}"/>
    <cellStyle name="40% - Accent2 6 2" xfId="2671" xr:uid="{18866AE1-5DF9-431A-B92C-47DA24EAD115}"/>
    <cellStyle name="40% - Accent2 6 3" xfId="2672" xr:uid="{034EEC00-1F01-45B3-8F31-026DDFBFCA20}"/>
    <cellStyle name="40% - Accent2 6 4" xfId="2673" xr:uid="{E8071482-76B6-4225-86A9-451724AED8BE}"/>
    <cellStyle name="40% - Accent2 6_ContasExternas" xfId="2674" xr:uid="{D313D12E-D599-41E4-9C16-4DCE0E23A6F8}"/>
    <cellStyle name="40% - Accent2 7" xfId="2675" xr:uid="{6CD9ED33-7D5B-47E2-8431-0F0FCFA68192}"/>
    <cellStyle name="40% - Accent2 8" xfId="2676" xr:uid="{51E9177C-E67A-42EA-B684-B8550FD9E33E}"/>
    <cellStyle name="40% - Accent2 9" xfId="2677" xr:uid="{C2EFEB6B-3087-45F1-BD1B-9087C2E544BC}"/>
    <cellStyle name="40% - Accent3" xfId="28" xr:uid="{9DE43CDD-EACF-4546-9B69-EFEB0A4CF847}"/>
    <cellStyle name="40% - Accent3 2" xfId="672" xr:uid="{CC5917FA-551E-474C-AD6B-33C2FFA4B788}"/>
    <cellStyle name="40% - Accent3 2 10" xfId="2678" xr:uid="{6CACCE3F-5A80-4657-82CE-EEDDD5EC85B8}"/>
    <cellStyle name="40% - Accent3 2 11" xfId="2679" xr:uid="{6D36A30A-098E-4BEC-9C58-5F1EE3E41D99}"/>
    <cellStyle name="40% - Accent3 2 12" xfId="2680" xr:uid="{9DDB1F01-E53C-48AF-B1AF-5E07CEF5EE35}"/>
    <cellStyle name="40% - Accent3 2 2" xfId="673" xr:uid="{7C409559-1BE7-488D-83EF-B4A5BF177F42}"/>
    <cellStyle name="40% - Accent3 2 3" xfId="674" xr:uid="{99579317-ADA8-44DD-A595-D717D9881802}"/>
    <cellStyle name="40% - Accent3 2 4" xfId="675" xr:uid="{9F1AE403-6FDC-40EF-A069-B60167593829}"/>
    <cellStyle name="40% - Accent3 2 5" xfId="676" xr:uid="{B0D5ACA2-A321-48A0-9592-CD2BE84E24FD}"/>
    <cellStyle name="40% - Accent3 2 6" xfId="677" xr:uid="{D4C27052-5FF3-48BF-8741-07FB8EF537B8}"/>
    <cellStyle name="40% - Accent3 2 7" xfId="678" xr:uid="{DA225FDA-D0DA-411F-9D64-87FD37E365EC}"/>
    <cellStyle name="40% - Accent3 2 8" xfId="2681" xr:uid="{3ED6A43E-632A-406E-881C-81B8A2FBAEE9}"/>
    <cellStyle name="40% - Accent3 2 9" xfId="2682" xr:uid="{EF7F4AA0-2CA9-4EAD-A682-668B513B6504}"/>
    <cellStyle name="40% - Accent3 2_ContasExternas" xfId="2683" xr:uid="{85FCCFE8-1474-44A0-B214-245D3F8A799F}"/>
    <cellStyle name="40% - Accent3 3" xfId="679" xr:uid="{6591F364-26C4-4F6F-AAD6-526552CD5734}"/>
    <cellStyle name="40% - Accent3 3 10" xfId="2684" xr:uid="{7C9C2B34-3863-4E57-8608-18115C9D75B6}"/>
    <cellStyle name="40% - Accent3 3 11" xfId="2685" xr:uid="{D657301B-A126-46E5-B58E-ADDB7B14265C}"/>
    <cellStyle name="40% - Accent3 3 12" xfId="2686" xr:uid="{ACE88600-5545-4C51-BCB4-175223132F26}"/>
    <cellStyle name="40% - Accent3 3 2" xfId="680" xr:uid="{167512CC-57AC-452B-84EA-2B331C855A2D}"/>
    <cellStyle name="40% - Accent3 3 3" xfId="681" xr:uid="{868F91A6-3A87-4630-91B4-310BDAFC3823}"/>
    <cellStyle name="40% - Accent3 3 4" xfId="682" xr:uid="{702C7AF8-8BC0-44D4-8045-DB91B6A23C32}"/>
    <cellStyle name="40% - Accent3 3 5" xfId="683" xr:uid="{AF2B12A9-D4E3-4A86-A5E4-3CA146294B79}"/>
    <cellStyle name="40% - Accent3 3 6" xfId="684" xr:uid="{53BF7DA1-3AAB-476A-BBFD-C3C779E105CB}"/>
    <cellStyle name="40% - Accent3 3 7" xfId="685" xr:uid="{A4D35270-8BF8-43A3-95C2-986B73C2D906}"/>
    <cellStyle name="40% - Accent3 3 8" xfId="2687" xr:uid="{80FFB879-31B5-4D81-BC6E-92F5F277FB63}"/>
    <cellStyle name="40% - Accent3 3 9" xfId="2688" xr:uid="{32051E4C-DF3C-4E46-B792-4287CFB1A772}"/>
    <cellStyle name="40% - Accent3 3_ContasExternas" xfId="2689" xr:uid="{7B67503F-343A-43B4-9022-8A94876514F2}"/>
    <cellStyle name="40% - Accent3 4" xfId="686" xr:uid="{652679CA-7A09-4D36-9E8C-BBB3A60A5094}"/>
    <cellStyle name="40% - Accent3 4 10" xfId="2690" xr:uid="{FE81A465-2105-42D6-8081-0421E69BAA7F}"/>
    <cellStyle name="40% - Accent3 4 11" xfId="2691" xr:uid="{5225BEC5-109B-4291-A2F2-E39D8BFD3E6F}"/>
    <cellStyle name="40% - Accent3 4 12" xfId="2692" xr:uid="{1C1030D0-4C73-4B85-85BB-2428BA4FD226}"/>
    <cellStyle name="40% - Accent3 4 2" xfId="687" xr:uid="{AE88825F-9563-4DE0-B5AF-8C04F6C7BBA5}"/>
    <cellStyle name="40% - Accent3 4 3" xfId="688" xr:uid="{E45A6165-D3A9-477E-A3B4-28A58428DD0D}"/>
    <cellStyle name="40% - Accent3 4 4" xfId="689" xr:uid="{8B5273F3-3A16-495F-8D70-48F5F2D1A17E}"/>
    <cellStyle name="40% - Accent3 4 5" xfId="690" xr:uid="{410A312C-B5D3-4EB0-822D-B70507243C32}"/>
    <cellStyle name="40% - Accent3 4 6" xfId="691" xr:uid="{80E8C477-7942-4D6B-9AAE-8CCB07E7A4A5}"/>
    <cellStyle name="40% - Accent3 4 7" xfId="692" xr:uid="{78E0BBD3-2D63-4145-BE24-334F76AE826D}"/>
    <cellStyle name="40% - Accent3 4 8" xfId="2693" xr:uid="{E8D5880A-FB84-4E43-9839-F2F81E1CACCD}"/>
    <cellStyle name="40% - Accent3 4 9" xfId="2694" xr:uid="{FE70B0D5-32BC-452F-8DF1-AC47F443F4CC}"/>
    <cellStyle name="40% - Accent3 4_ContasExternas" xfId="2695" xr:uid="{F8BAF645-7FB7-4F1C-B5AF-5B283A28CAEB}"/>
    <cellStyle name="40% - Accent3 5" xfId="693" xr:uid="{A0080B7A-A908-438F-ACB6-76C2BD9F0485}"/>
    <cellStyle name="40% - Accent3 5 10" xfId="2696" xr:uid="{51541A6D-2DD8-437F-A692-A4919325E6F0}"/>
    <cellStyle name="40% - Accent3 5 11" xfId="2697" xr:uid="{67BD7FF4-EC51-44B3-99DF-5B79C8CEB612}"/>
    <cellStyle name="40% - Accent3 5 12" xfId="2698" xr:uid="{CBAADD1B-5C62-4D20-B77B-1DCA17128BB6}"/>
    <cellStyle name="40% - Accent3 5 2" xfId="694" xr:uid="{0C6811B2-E19E-4016-9331-9815EF3AFAC3}"/>
    <cellStyle name="40% - Accent3 5 3" xfId="695" xr:uid="{EE0F5FA3-61C0-4B4A-A817-3DE7F98C4876}"/>
    <cellStyle name="40% - Accent3 5 4" xfId="696" xr:uid="{B4B9A6F7-6AD6-4FEF-9D29-E2AB41B45690}"/>
    <cellStyle name="40% - Accent3 5 5" xfId="697" xr:uid="{7D79A703-FC1B-4F21-B8D4-D7F4BAE040AF}"/>
    <cellStyle name="40% - Accent3 5 6" xfId="698" xr:uid="{F93C89FE-F1DB-4DC9-B1D1-249489B57E66}"/>
    <cellStyle name="40% - Accent3 5 7" xfId="699" xr:uid="{A11D8C39-3D09-4600-B408-DA25D33E9722}"/>
    <cellStyle name="40% - Accent3 5 8" xfId="2699" xr:uid="{D88F3946-E5A5-4AB7-A459-045698BB91E5}"/>
    <cellStyle name="40% - Accent3 5 9" xfId="2700" xr:uid="{B4F1526A-2BD8-47A7-900B-9D93383A9789}"/>
    <cellStyle name="40% - Accent3 5_ContasExternas" xfId="2701" xr:uid="{7AA7A5FA-A369-497A-940C-B5B09D47403E}"/>
    <cellStyle name="40% - Accent3 6" xfId="700" xr:uid="{FD48836F-571E-43CC-9279-7EF131D131BD}"/>
    <cellStyle name="40% - Accent3 6 10" xfId="2702" xr:uid="{1A0B93B4-94C9-4A6A-8B6D-F524F4AA2DE3}"/>
    <cellStyle name="40% - Accent3 6 11" xfId="2703" xr:uid="{B84202E1-53AF-4753-973E-F031A9F6A281}"/>
    <cellStyle name="40% - Accent3 6 12" xfId="2704" xr:uid="{A8E09FBD-57E3-4C95-BC9D-DE8A636E6317}"/>
    <cellStyle name="40% - Accent3 6 2" xfId="701" xr:uid="{F4CD2C68-E495-4D8D-82E8-79562B116D75}"/>
    <cellStyle name="40% - Accent3 6 3" xfId="702" xr:uid="{A10F78FB-6BCF-4B48-8855-6FB1952CADC1}"/>
    <cellStyle name="40% - Accent3 6 4" xfId="703" xr:uid="{E86509E7-0006-4009-8D2A-15D370F6311F}"/>
    <cellStyle name="40% - Accent3 6 5" xfId="704" xr:uid="{1800DC32-8201-4D3F-83FA-7D5F623F192A}"/>
    <cellStyle name="40% - Accent3 6 6" xfId="705" xr:uid="{42A990D2-8722-466F-8700-4CCC76370BCA}"/>
    <cellStyle name="40% - Accent3 6 7" xfId="706" xr:uid="{D2FD65F3-407A-4978-91EB-AD710C714791}"/>
    <cellStyle name="40% - Accent3 6 8" xfId="2705" xr:uid="{4D6DD2A1-5808-44D1-943C-D14B4E90700C}"/>
    <cellStyle name="40% - Accent3 6 9" xfId="2706" xr:uid="{43FD7DE6-55AC-4ABC-ACE0-B240F88B67E6}"/>
    <cellStyle name="40% - Accent3 6_ContasExternas" xfId="2707" xr:uid="{661E41A9-786E-42DF-845B-986D2E377B27}"/>
    <cellStyle name="40% - Accent3 7" xfId="707" xr:uid="{9886CD92-E51B-4A33-8890-24B725F66CE1}"/>
    <cellStyle name="40% - Accent3 7 10" xfId="2708" xr:uid="{4C07DFA7-B70F-47F6-B9EC-91BB1E97DD35}"/>
    <cellStyle name="40% - Accent3 7 11" xfId="2709" xr:uid="{5091CA33-5737-44AD-B6EB-A9A408135C12}"/>
    <cellStyle name="40% - Accent3 7 12" xfId="2710" xr:uid="{7D738F2E-8EC8-42EA-A514-F44056988DC1}"/>
    <cellStyle name="40% - Accent3 7 2" xfId="708" xr:uid="{C37DCEBD-4411-4EC9-8470-48ABC0E286AE}"/>
    <cellStyle name="40% - Accent3 7 3" xfId="709" xr:uid="{CDAF086D-9D94-42E4-AC77-449AEBE4B67F}"/>
    <cellStyle name="40% - Accent3 7 4" xfId="710" xr:uid="{35F99487-1EC6-4E86-9B14-D97BC779FC53}"/>
    <cellStyle name="40% - Accent3 7 5" xfId="711" xr:uid="{94657982-31BF-4EC6-8B4A-535F64F914C8}"/>
    <cellStyle name="40% - Accent3 7 6" xfId="712" xr:uid="{AFBF0A22-0BC1-43B4-8A9D-DD70937E5851}"/>
    <cellStyle name="40% - Accent3 7 7" xfId="713" xr:uid="{69B1E507-7C83-49B6-A7F0-613735B05BDC}"/>
    <cellStyle name="40% - Accent3 7 8" xfId="2711" xr:uid="{7E52D397-7A4E-4DCF-AF0D-5D8BD340AFF1}"/>
    <cellStyle name="40% - Accent3 7 9" xfId="2712" xr:uid="{170D778B-785B-4E68-92F9-7DB00E2B413B}"/>
    <cellStyle name="40% - Accent3 7_ContasExternas" xfId="2713" xr:uid="{601A6E43-1CCF-4483-A7B6-716F2C8172B2}"/>
    <cellStyle name="40% - Accent3 8" xfId="714" xr:uid="{6C51A622-0B6C-4F29-89CA-9C3211D4106F}"/>
    <cellStyle name="40% - Accent3 8 10" xfId="2714" xr:uid="{02E81C0C-9CF5-4B80-985A-F8DE064E6F31}"/>
    <cellStyle name="40% - Accent3 8 11" xfId="2715" xr:uid="{C3C23040-1579-4898-ADBC-2A7BB33A6EA6}"/>
    <cellStyle name="40% - Accent3 8 12" xfId="2716" xr:uid="{BB5CDDD2-5E43-4695-BCF2-F9A52D12E3F1}"/>
    <cellStyle name="40% - Accent3 8 2" xfId="715" xr:uid="{B55F43C6-71B3-4967-8C39-45815494982D}"/>
    <cellStyle name="40% - Accent3 8 3" xfId="716" xr:uid="{E7CCB5CF-1585-4B72-87CE-6117C5067D42}"/>
    <cellStyle name="40% - Accent3 8 4" xfId="717" xr:uid="{520B1EBC-7101-4679-A3F5-A26990C6223C}"/>
    <cellStyle name="40% - Accent3 8 5" xfId="718" xr:uid="{21DBE257-D399-48D9-9EA8-C3B9B435024C}"/>
    <cellStyle name="40% - Accent3 8 6" xfId="719" xr:uid="{A060AB55-3FAA-4E24-9C0F-DEEDF37E7C37}"/>
    <cellStyle name="40% - Accent3 8 7" xfId="720" xr:uid="{5446809F-226F-4DCB-BBDA-56A279A0C0E2}"/>
    <cellStyle name="40% - Accent3 8 8" xfId="2717" xr:uid="{BE713B18-4C65-4D2E-A645-820465A52539}"/>
    <cellStyle name="40% - Accent3 8 9" xfId="2718" xr:uid="{F0671001-9F29-4AFA-BD6B-9D929AEF9A2C}"/>
    <cellStyle name="40% - Accent3 8_ContasExternas" xfId="2719" xr:uid="{1CC7A5AF-5892-4711-B786-1166E567B327}"/>
    <cellStyle name="40% - Accent3 9" xfId="2720" xr:uid="{F7155829-4BCB-4D3D-8BCE-96E65AF686AE}"/>
    <cellStyle name="40% - Accent4" xfId="31" xr:uid="{DFE34A28-C3FB-435B-9F88-4F83AD3D3DB5}"/>
    <cellStyle name="40% - Accent4 2" xfId="721" xr:uid="{89D6A873-0C51-4212-B07E-0A3B7CE976EA}"/>
    <cellStyle name="40% - Accent4 2 10" xfId="2721" xr:uid="{15A9FF0B-0635-4901-A671-963D9063BB4F}"/>
    <cellStyle name="40% - Accent4 2 11" xfId="2722" xr:uid="{EAB386E6-FFE0-44B2-880F-9144C9EA57E2}"/>
    <cellStyle name="40% - Accent4 2 12" xfId="2723" xr:uid="{3B9CAC0A-26EC-4E83-8060-4BB9CDCF946B}"/>
    <cellStyle name="40% - Accent4 2 2" xfId="722" xr:uid="{3AAF3637-9CB2-409E-B5DF-D03E2E85966E}"/>
    <cellStyle name="40% - Accent4 2 3" xfId="723" xr:uid="{0A50E41F-CA32-4CDE-898F-46301C1E514D}"/>
    <cellStyle name="40% - Accent4 2 4" xfId="724" xr:uid="{369C8143-AD6D-4683-AEFB-FD3C8B96A48E}"/>
    <cellStyle name="40% - Accent4 2 5" xfId="725" xr:uid="{872080F3-37FD-4EBA-B1E4-4ED2C9FC59E2}"/>
    <cellStyle name="40% - Accent4 2 6" xfId="726" xr:uid="{E5427351-8007-4250-BFEC-9E9CC986AF41}"/>
    <cellStyle name="40% - Accent4 2 7" xfId="727" xr:uid="{8E5393E8-B29C-4D0C-9022-079842A88424}"/>
    <cellStyle name="40% - Accent4 2 8" xfId="2724" xr:uid="{93976A8A-FE98-45E7-B361-1B093F8BB2E5}"/>
    <cellStyle name="40% - Accent4 2 9" xfId="2725" xr:uid="{9FE0FF09-6F7D-43BE-B092-EBE559C981C6}"/>
    <cellStyle name="40% - Accent4 2_ContasExternas" xfId="2726" xr:uid="{9DF0F243-C274-4892-A813-D590081E3F77}"/>
    <cellStyle name="40% - Accent4 3" xfId="728" xr:uid="{1566584E-3552-4ECB-AC3F-5416F5F60FBC}"/>
    <cellStyle name="40% - Accent4 3 10" xfId="2727" xr:uid="{009DF486-C679-44FE-9BFD-9C3AF47D00E2}"/>
    <cellStyle name="40% - Accent4 3 11" xfId="2728" xr:uid="{6B2035B7-50A2-4702-8980-B54AF06CC13D}"/>
    <cellStyle name="40% - Accent4 3 12" xfId="2729" xr:uid="{BC5A5C4C-0ECE-47D1-B064-E32B5F9DB0FA}"/>
    <cellStyle name="40% - Accent4 3 2" xfId="729" xr:uid="{6EFFE740-3447-4624-ADCA-423411BAE345}"/>
    <cellStyle name="40% - Accent4 3 3" xfId="730" xr:uid="{CFC117B2-D177-4998-B086-777FC90DCB46}"/>
    <cellStyle name="40% - Accent4 3 4" xfId="731" xr:uid="{8A19B56A-5923-4193-A130-5D33F2089042}"/>
    <cellStyle name="40% - Accent4 3 5" xfId="732" xr:uid="{E5810168-AD75-44D9-A332-439FBF999B9B}"/>
    <cellStyle name="40% - Accent4 3 6" xfId="733" xr:uid="{7E308E96-49A5-40D8-9380-485F3498B50D}"/>
    <cellStyle name="40% - Accent4 3 7" xfId="734" xr:uid="{46EE75EE-2DBC-4543-93F4-035A68DAAD3B}"/>
    <cellStyle name="40% - Accent4 3 8" xfId="2730" xr:uid="{C076CDE6-B86C-4A1A-A46F-43C83C2D142F}"/>
    <cellStyle name="40% - Accent4 3 9" xfId="2731" xr:uid="{F5220759-5A17-481C-8373-C4A3F8FFC486}"/>
    <cellStyle name="40% - Accent4 3_ContasExternas" xfId="2732" xr:uid="{41870368-3D9B-4682-B28C-8F63818F9402}"/>
    <cellStyle name="40% - Accent4 4" xfId="735" xr:uid="{7B9EAF8C-17AE-4CC0-AE50-6710C00E68D5}"/>
    <cellStyle name="40% - Accent4 4 10" xfId="2733" xr:uid="{3C4AE8BD-3194-4A01-B9A3-4C5BA685765E}"/>
    <cellStyle name="40% - Accent4 4 11" xfId="2734" xr:uid="{64BCECB5-FB7E-41CD-BAE5-2F8AF9BCBF96}"/>
    <cellStyle name="40% - Accent4 4 12" xfId="2735" xr:uid="{EC515E0B-2D52-46D3-966F-7A8E427C5C4E}"/>
    <cellStyle name="40% - Accent4 4 2" xfId="736" xr:uid="{3E981C97-50F1-4475-9D60-C332223B59A2}"/>
    <cellStyle name="40% - Accent4 4 3" xfId="737" xr:uid="{AEF9DE30-B257-4AFB-B731-DF8E3E3128CC}"/>
    <cellStyle name="40% - Accent4 4 4" xfId="738" xr:uid="{46DCD551-6443-4D71-AF4D-8E8D3C342DDA}"/>
    <cellStyle name="40% - Accent4 4 5" xfId="739" xr:uid="{10D9D152-EEE3-4380-990A-88D27E57D97B}"/>
    <cellStyle name="40% - Accent4 4 6" xfId="740" xr:uid="{BD1D644A-6050-46B2-923B-589A0F4C9B91}"/>
    <cellStyle name="40% - Accent4 4 7" xfId="741" xr:uid="{E429392D-C720-4946-A00A-F2D3820F8F8F}"/>
    <cellStyle name="40% - Accent4 4 8" xfId="2736" xr:uid="{AEA40034-9F72-4B79-86A1-870E7669B93E}"/>
    <cellStyle name="40% - Accent4 4 9" xfId="2737" xr:uid="{C0C618F6-ADF6-4ADD-90DB-1A6B87FD7E0B}"/>
    <cellStyle name="40% - Accent4 4_ContasExternas" xfId="2738" xr:uid="{EF108210-5FBA-41DA-80D2-6234AF42789B}"/>
    <cellStyle name="40% - Accent4 5" xfId="742" xr:uid="{D0FAAFF3-038F-42EB-99EB-A7687856ADA2}"/>
    <cellStyle name="40% - Accent4 5 10" xfId="2739" xr:uid="{45F63EAA-AB02-4283-9C70-374D7585B896}"/>
    <cellStyle name="40% - Accent4 5 11" xfId="2740" xr:uid="{DB4E4A8C-3123-4C71-BB0E-15D95FC1E90B}"/>
    <cellStyle name="40% - Accent4 5 12" xfId="2741" xr:uid="{CA18DDDF-D7D5-4EE6-9178-A2E14FB189E4}"/>
    <cellStyle name="40% - Accent4 5 2" xfId="743" xr:uid="{AE3359E3-9B7C-40D0-82C2-C6906ADBBC82}"/>
    <cellStyle name="40% - Accent4 5 3" xfId="744" xr:uid="{736BF524-2C71-4B26-8D3D-4D177EF8E3E0}"/>
    <cellStyle name="40% - Accent4 5 4" xfId="745" xr:uid="{3FDBA471-EC91-4962-A7E4-2146D3A7D531}"/>
    <cellStyle name="40% - Accent4 5 5" xfId="746" xr:uid="{3BDD2A90-7382-4659-A24C-D50751C2DCBB}"/>
    <cellStyle name="40% - Accent4 5 6" xfId="747" xr:uid="{7FED96B3-6997-40AB-92BE-D3BF2A117D22}"/>
    <cellStyle name="40% - Accent4 5 7" xfId="748" xr:uid="{2C686250-9D83-489F-9EC3-1B25D6E956AA}"/>
    <cellStyle name="40% - Accent4 5 8" xfId="2742" xr:uid="{C8CAC28C-2C90-40B1-8897-CB9983BD42B5}"/>
    <cellStyle name="40% - Accent4 5 9" xfId="2743" xr:uid="{D94BBEC9-4484-4285-B920-23D325C3CED4}"/>
    <cellStyle name="40% - Accent4 5_ContasExternas" xfId="2744" xr:uid="{7B167641-BF80-41D2-A245-B4AE1AE813C9}"/>
    <cellStyle name="40% - Accent4 6" xfId="749" xr:uid="{68DB6118-14A0-4A8D-95FD-6D91C409F2F6}"/>
    <cellStyle name="40% - Accent4 6 10" xfId="2745" xr:uid="{EA7ADDA3-2A07-48A6-A736-1795FADBC829}"/>
    <cellStyle name="40% - Accent4 6 11" xfId="2746" xr:uid="{FCD74CE8-CA78-42E7-A7F8-899AC264994E}"/>
    <cellStyle name="40% - Accent4 6 12" xfId="2747" xr:uid="{F8752F28-1D47-4549-A489-BB9173FAF21B}"/>
    <cellStyle name="40% - Accent4 6 2" xfId="750" xr:uid="{4DD6CDF1-3877-4AF5-BA1F-8FABE3137105}"/>
    <cellStyle name="40% - Accent4 6 3" xfId="751" xr:uid="{3DC5F21B-DF62-49DF-BAC8-E40100C46C0F}"/>
    <cellStyle name="40% - Accent4 6 4" xfId="752" xr:uid="{106D7C30-C0F3-48AA-BD7D-7A282D48F6C2}"/>
    <cellStyle name="40% - Accent4 6 5" xfId="753" xr:uid="{2F2AC287-97F0-4642-9A0C-4065C5FF927E}"/>
    <cellStyle name="40% - Accent4 6 6" xfId="754" xr:uid="{874A8F7D-8090-4AEB-BA4D-97733B7A39CF}"/>
    <cellStyle name="40% - Accent4 6 7" xfId="755" xr:uid="{88798C4A-E51B-4E67-9AB6-689AED57211C}"/>
    <cellStyle name="40% - Accent4 6 8" xfId="2748" xr:uid="{6B8F71E3-8853-4D35-A74F-186468D1B89A}"/>
    <cellStyle name="40% - Accent4 6 9" xfId="2749" xr:uid="{F91386E7-1FEE-49B3-A8EB-76648BAE7474}"/>
    <cellStyle name="40% - Accent4 6_ContasExternas" xfId="2750" xr:uid="{903A6A5C-DBD9-4EEE-AC94-145A11602762}"/>
    <cellStyle name="40% - Accent4 7" xfId="756" xr:uid="{D1D25FC7-AC0C-4D3F-B34F-0C674659E716}"/>
    <cellStyle name="40% - Accent4 7 10" xfId="2751" xr:uid="{9D9E164D-9410-4E8B-914A-88E6908E1E6D}"/>
    <cellStyle name="40% - Accent4 7 11" xfId="2752" xr:uid="{15C8B175-366F-4DA3-AABA-84BE2814CCD4}"/>
    <cellStyle name="40% - Accent4 7 12" xfId="2753" xr:uid="{F4D84C46-5F0B-4D1A-9C12-D66B86204ACF}"/>
    <cellStyle name="40% - Accent4 7 2" xfId="757" xr:uid="{038E4C37-E37A-4B6F-B7C6-A2042A748415}"/>
    <cellStyle name="40% - Accent4 7 3" xfId="758" xr:uid="{E0D990AD-D886-4C53-A37C-BAC3F20724DB}"/>
    <cellStyle name="40% - Accent4 7 4" xfId="759" xr:uid="{1F2FE2B0-A11D-4364-BB51-03141F2B5170}"/>
    <cellStyle name="40% - Accent4 7 5" xfId="760" xr:uid="{8159E536-7B7E-4CD2-A80C-1CB3B0B73085}"/>
    <cellStyle name="40% - Accent4 7 6" xfId="761" xr:uid="{B575B9AA-7727-409C-8DBF-70933C58BDF5}"/>
    <cellStyle name="40% - Accent4 7 7" xfId="762" xr:uid="{6C1CF729-01F2-49E6-B4DB-953EABA93142}"/>
    <cellStyle name="40% - Accent4 7 8" xfId="2754" xr:uid="{0400231A-6109-4001-957F-00CEBB9107D0}"/>
    <cellStyle name="40% - Accent4 7 9" xfId="2755" xr:uid="{BFA2969A-18B9-49AD-AA5F-2E8073B51242}"/>
    <cellStyle name="40% - Accent4 7_ContasExternas" xfId="2756" xr:uid="{038093B1-AC1D-442A-B6C0-B5699D44CA30}"/>
    <cellStyle name="40% - Accent4 8" xfId="763" xr:uid="{C199A706-E87C-445D-AA71-16C5660D01F3}"/>
    <cellStyle name="40% - Accent4 8 10" xfId="2757" xr:uid="{3EF3601F-87B4-4609-9362-1F9EA07F950D}"/>
    <cellStyle name="40% - Accent4 8 11" xfId="2758" xr:uid="{EAA65712-4AEF-43C3-A926-D958F202A4E8}"/>
    <cellStyle name="40% - Accent4 8 12" xfId="2759" xr:uid="{A43D8948-3FDF-4C4F-8049-47C26F2DB8D4}"/>
    <cellStyle name="40% - Accent4 8 2" xfId="764" xr:uid="{5CEDC6C4-3ABD-4807-A609-3EEF0AE99073}"/>
    <cellStyle name="40% - Accent4 8 3" xfId="765" xr:uid="{B2A6CD03-FF0A-4959-B6CB-79CB16282571}"/>
    <cellStyle name="40% - Accent4 8 4" xfId="766" xr:uid="{6A3C816B-5222-468E-868D-F6617803E10C}"/>
    <cellStyle name="40% - Accent4 8 5" xfId="767" xr:uid="{965FD022-71B2-41CD-94EB-543DD37DB3F7}"/>
    <cellStyle name="40% - Accent4 8 6" xfId="768" xr:uid="{AB17193C-26B0-475E-B39A-BD68D206305D}"/>
    <cellStyle name="40% - Accent4 8 7" xfId="769" xr:uid="{4A234C21-6C16-4F08-BF43-14E648516B6D}"/>
    <cellStyle name="40% - Accent4 8 8" xfId="2760" xr:uid="{E4CEB35E-7DF8-4F87-B38A-17E98015D7F0}"/>
    <cellStyle name="40% - Accent4 8 9" xfId="2761" xr:uid="{43F49B15-0221-4430-B65D-FE8BF67CAF91}"/>
    <cellStyle name="40% - Accent4 8_ContasExternas" xfId="2762" xr:uid="{F621877B-10A2-428C-A693-C83CEFABF6E2}"/>
    <cellStyle name="40% - Accent4 9" xfId="2763" xr:uid="{728A993E-4E3F-476C-B6D8-0EEDA223E165}"/>
    <cellStyle name="40% - Accent5" xfId="34" xr:uid="{D50D9DE3-FDD2-4550-9929-E8DE2EBA9DFD}"/>
    <cellStyle name="40% - Accent5 2" xfId="770" xr:uid="{2913E33D-E38B-4E19-8F02-7EB7A9FD452F}"/>
    <cellStyle name="40% - Accent5 2 10" xfId="2764" xr:uid="{E43B76A5-9D66-4FE4-8CEF-22F72E084042}"/>
    <cellStyle name="40% - Accent5 2 11" xfId="2765" xr:uid="{555BBBBD-0B1F-4FD6-A3B5-95273FE5360D}"/>
    <cellStyle name="40% - Accent5 2 12" xfId="2766" xr:uid="{BF752B59-99C9-4033-A62A-D3C2C20F1D57}"/>
    <cellStyle name="40% - Accent5 2 2" xfId="771" xr:uid="{74048466-5CCA-4D81-8360-A94F4AD3D152}"/>
    <cellStyle name="40% - Accent5 2 3" xfId="772" xr:uid="{5AE13013-EA6E-4321-8140-CC32495ACA52}"/>
    <cellStyle name="40% - Accent5 2 4" xfId="773" xr:uid="{9EC7F7B3-E178-467A-A388-D466183F1F3B}"/>
    <cellStyle name="40% - Accent5 2 5" xfId="774" xr:uid="{5DF302DF-F65D-4D73-98F9-633946F91A68}"/>
    <cellStyle name="40% - Accent5 2 6" xfId="775" xr:uid="{3279F81F-7FB3-4E14-8995-FDEBB389A165}"/>
    <cellStyle name="40% - Accent5 2 7" xfId="776" xr:uid="{98E80222-0CD2-4247-A9C5-72515E0422F4}"/>
    <cellStyle name="40% - Accent5 2 8" xfId="2767" xr:uid="{C0C1661B-8233-4BFD-BE13-C2D80E73449D}"/>
    <cellStyle name="40% - Accent5 2 9" xfId="2768" xr:uid="{4CDDF38A-3FD0-4D1B-9E50-528A30EC7090}"/>
    <cellStyle name="40% - Accent5 2_ContasExternas" xfId="2769" xr:uid="{61DD5335-E5A8-46ED-8D1A-AAAE947C2BBE}"/>
    <cellStyle name="40% - Accent5 3" xfId="777" xr:uid="{C3DA00BE-7C10-47C5-AF10-DBE299C0033C}"/>
    <cellStyle name="40% - Accent5 3 10" xfId="2770" xr:uid="{2281677F-5AEC-4AF2-9D3A-1FA0958D4CD6}"/>
    <cellStyle name="40% - Accent5 3 11" xfId="2771" xr:uid="{BA4C2CF4-C962-41D1-8AF7-48D6C768909E}"/>
    <cellStyle name="40% - Accent5 3 12" xfId="2772" xr:uid="{F40444B7-31A9-421C-8F32-0852EDBD2E17}"/>
    <cellStyle name="40% - Accent5 3 2" xfId="778" xr:uid="{C2B5040D-085A-47A4-A635-C19397889667}"/>
    <cellStyle name="40% - Accent5 3 3" xfId="779" xr:uid="{0E09CD66-4B11-470A-918B-E6BD6707C193}"/>
    <cellStyle name="40% - Accent5 3 4" xfId="780" xr:uid="{4CE38F36-35FD-4FAF-8E2A-0C772D524DED}"/>
    <cellStyle name="40% - Accent5 3 5" xfId="781" xr:uid="{7BC61830-1431-4D7C-BE0F-416C4DE0E417}"/>
    <cellStyle name="40% - Accent5 3 6" xfId="782" xr:uid="{27CDAE70-7F97-4DE5-B8CD-A4430FD7A8C0}"/>
    <cellStyle name="40% - Accent5 3 7" xfId="783" xr:uid="{9E277C8E-E516-41BC-95E3-98B5C80C0173}"/>
    <cellStyle name="40% - Accent5 3 8" xfId="2773" xr:uid="{79F4C54B-56DF-471F-866F-95CCE2F68B20}"/>
    <cellStyle name="40% - Accent5 3 9" xfId="2774" xr:uid="{B483CD5B-CA17-490B-ADC1-4AC04895AB2C}"/>
    <cellStyle name="40% - Accent5 3_ContasExternas" xfId="2775" xr:uid="{AE9DA00E-FD7A-47CB-9CA8-9A16522A79DC}"/>
    <cellStyle name="40% - Accent5 4" xfId="784" xr:uid="{9F1492A4-96E7-42C9-9511-F90787C4EE3C}"/>
    <cellStyle name="40% - Accent5 4 10" xfId="2776" xr:uid="{D1E05D79-E4F3-4BC0-92F9-44A4C1BD25EC}"/>
    <cellStyle name="40% - Accent5 4 11" xfId="2777" xr:uid="{F65C0821-E696-4D80-B23C-AF1AB2AE62C3}"/>
    <cellStyle name="40% - Accent5 4 12" xfId="2778" xr:uid="{F90C8791-E9F7-4457-86C3-1152671EE221}"/>
    <cellStyle name="40% - Accent5 4 2" xfId="785" xr:uid="{40FB6BF7-AB59-4BED-96BD-1596A2605EB6}"/>
    <cellStyle name="40% - Accent5 4 3" xfId="786" xr:uid="{3360E81A-358E-4775-860F-71E55934C758}"/>
    <cellStyle name="40% - Accent5 4 4" xfId="787" xr:uid="{ED662DCA-F58E-4491-B557-E679FEAE8A2D}"/>
    <cellStyle name="40% - Accent5 4 5" xfId="788" xr:uid="{FA2EAC52-50EA-4C99-BDD7-27DF30B2CA29}"/>
    <cellStyle name="40% - Accent5 4 6" xfId="789" xr:uid="{F973400C-A134-4362-8B98-16C23A7D9501}"/>
    <cellStyle name="40% - Accent5 4 7" xfId="790" xr:uid="{4BE20597-FF13-4BE1-88BD-BF12BCE5BC58}"/>
    <cellStyle name="40% - Accent5 4 8" xfId="2779" xr:uid="{F04A53A4-BF17-4A03-8AFC-14A04347EDD4}"/>
    <cellStyle name="40% - Accent5 4 9" xfId="2780" xr:uid="{3F4ABF13-FD3B-48A8-9AF5-5A31E92542BD}"/>
    <cellStyle name="40% - Accent5 4_ContasExternas" xfId="2781" xr:uid="{89C25858-ED48-4AE2-962D-10855ABFF535}"/>
    <cellStyle name="40% - Accent5 5" xfId="791" xr:uid="{C79DDD5F-381D-4AB6-B8B5-A1107D961908}"/>
    <cellStyle name="40% - Accent5 5 10" xfId="2782" xr:uid="{C4F04216-1F9B-47F1-A505-F5A3613E63F0}"/>
    <cellStyle name="40% - Accent5 5 11" xfId="2783" xr:uid="{0A858242-4C1B-4229-8BBB-30B6E079FDE5}"/>
    <cellStyle name="40% - Accent5 5 12" xfId="2784" xr:uid="{4FB206C7-9328-41D8-A365-EE9E72285D15}"/>
    <cellStyle name="40% - Accent5 5 2" xfId="792" xr:uid="{A4047245-7095-489C-BDA6-D12EEBBEA92D}"/>
    <cellStyle name="40% - Accent5 5 3" xfId="793" xr:uid="{EC25FEF5-BD08-45FD-8AED-189D664EFC1B}"/>
    <cellStyle name="40% - Accent5 5 4" xfId="794" xr:uid="{96603820-B8E8-4B52-BBE8-927B83043760}"/>
    <cellStyle name="40% - Accent5 5 5" xfId="795" xr:uid="{53FB5278-5420-4685-9081-4B6D85EACFCD}"/>
    <cellStyle name="40% - Accent5 5 6" xfId="796" xr:uid="{71C5F019-C689-4AEE-ACFC-C29C42E355EF}"/>
    <cellStyle name="40% - Accent5 5 7" xfId="797" xr:uid="{B34539BA-92E0-4E23-8803-4A59FD0D4484}"/>
    <cellStyle name="40% - Accent5 5 8" xfId="2785" xr:uid="{EC0764C8-3794-44E8-AF94-E2AC2E81E7D2}"/>
    <cellStyle name="40% - Accent5 5 9" xfId="2786" xr:uid="{CF9A0E84-FACD-48C2-BABB-989A1BD1CDB8}"/>
    <cellStyle name="40% - Accent5 5_ContasExternas" xfId="2787" xr:uid="{17924D43-3C38-45DD-BA1D-C0B4C5DDD761}"/>
    <cellStyle name="40% - Accent5 6" xfId="798" xr:uid="{A814BFF0-EC97-440C-A3D0-A7AB0F4D407D}"/>
    <cellStyle name="40% - Accent5 6 10" xfId="2788" xr:uid="{B3FED4EC-A2A7-4608-843B-D262E965995E}"/>
    <cellStyle name="40% - Accent5 6 11" xfId="2789" xr:uid="{8A686868-E002-4E3E-AC8C-DAD3C5E892D3}"/>
    <cellStyle name="40% - Accent5 6 12" xfId="2790" xr:uid="{623EFF27-1170-41FF-BB4A-8BDAA213F3FD}"/>
    <cellStyle name="40% - Accent5 6 2" xfId="799" xr:uid="{9672C7DB-3F4B-48D2-999D-4E09CBD97FFA}"/>
    <cellStyle name="40% - Accent5 6 3" xfId="800" xr:uid="{59FE28B2-4E69-47B3-8742-7F3A12FE1FF4}"/>
    <cellStyle name="40% - Accent5 6 4" xfId="801" xr:uid="{92B74D8C-8900-4F00-B932-3A6EF2D50ADA}"/>
    <cellStyle name="40% - Accent5 6 5" xfId="802" xr:uid="{7F090F89-3EDF-417E-AD5C-F72350FA1709}"/>
    <cellStyle name="40% - Accent5 6 6" xfId="803" xr:uid="{2987315C-0AA8-4377-88F4-C74FACE541B1}"/>
    <cellStyle name="40% - Accent5 6 7" xfId="804" xr:uid="{CBB8C75A-34A7-40CC-A0C1-C8B2868B5D9C}"/>
    <cellStyle name="40% - Accent5 6 8" xfId="2791" xr:uid="{54F40614-A206-43E6-8BD2-FF2E2459F4F3}"/>
    <cellStyle name="40% - Accent5 6 9" xfId="2792" xr:uid="{0A103BEE-5C60-4DCD-B1EC-962255CEC517}"/>
    <cellStyle name="40% - Accent5 6_ContasExternas" xfId="2793" xr:uid="{500349DB-9A89-4A2D-B7C0-F558517A4201}"/>
    <cellStyle name="40% - Accent5 7" xfId="805" xr:uid="{57EE8E0F-F3B9-4705-A24A-EF0B84B4359F}"/>
    <cellStyle name="40% - Accent5 7 10" xfId="2794" xr:uid="{4A51E887-AEA7-4238-8011-0BC301967ACC}"/>
    <cellStyle name="40% - Accent5 7 11" xfId="2795" xr:uid="{3646DE52-AF33-4C6F-B8CE-76BE4903F1D7}"/>
    <cellStyle name="40% - Accent5 7 12" xfId="2796" xr:uid="{BC049C9F-2CE8-45BC-97E9-28981FFE71FF}"/>
    <cellStyle name="40% - Accent5 7 2" xfId="806" xr:uid="{56CB089C-C7BE-4591-9841-52C534FCC041}"/>
    <cellStyle name="40% - Accent5 7 3" xfId="807" xr:uid="{3FE929C4-F24E-49FD-9721-B2AE1861888F}"/>
    <cellStyle name="40% - Accent5 7 4" xfId="808" xr:uid="{D568FFF3-0CA1-4609-9B76-9BE242E9F0F7}"/>
    <cellStyle name="40% - Accent5 7 5" xfId="809" xr:uid="{1A1EB4BB-845C-402B-AAE2-CD9D0BE81E7F}"/>
    <cellStyle name="40% - Accent5 7 6" xfId="810" xr:uid="{CB09B483-196D-4468-863E-9ECCAC2B9F46}"/>
    <cellStyle name="40% - Accent5 7 7" xfId="811" xr:uid="{D15E18FC-291B-4655-9086-489670D93FC3}"/>
    <cellStyle name="40% - Accent5 7 8" xfId="2797" xr:uid="{29DE5963-3EC0-4290-A1CD-D7DE1692EFB9}"/>
    <cellStyle name="40% - Accent5 7 9" xfId="2798" xr:uid="{2779623B-3E0A-4B5C-8576-D1F37939C2F6}"/>
    <cellStyle name="40% - Accent5 7_ContasExternas" xfId="2799" xr:uid="{7466B57E-4FA9-4ED5-81D9-7DD9BF86B1C0}"/>
    <cellStyle name="40% - Accent5 8" xfId="812" xr:uid="{CC385903-230A-40B9-8384-AA9F033283C8}"/>
    <cellStyle name="40% - Accent5 8 10" xfId="2800" xr:uid="{5EDC7120-E2CC-4FD6-885D-D50F59D6680A}"/>
    <cellStyle name="40% - Accent5 8 11" xfId="2801" xr:uid="{8AB9B0E0-00E8-4C1E-8227-13A65E78E931}"/>
    <cellStyle name="40% - Accent5 8 12" xfId="2802" xr:uid="{862B261F-0E0D-4238-BE54-8E243B062DE9}"/>
    <cellStyle name="40% - Accent5 8 2" xfId="813" xr:uid="{68A7BB16-0A4F-453E-8186-9231D044ACB6}"/>
    <cellStyle name="40% - Accent5 8 3" xfId="814" xr:uid="{F9B5952A-77DD-4A04-95E0-9E0B571174A5}"/>
    <cellStyle name="40% - Accent5 8 4" xfId="815" xr:uid="{DA7AF17C-4D62-4DF5-B881-68A09E5426FF}"/>
    <cellStyle name="40% - Accent5 8 5" xfId="816" xr:uid="{8589F371-D30A-4201-93D4-8C7832A535C4}"/>
    <cellStyle name="40% - Accent5 8 6" xfId="817" xr:uid="{CA897DB1-3F75-494F-BDAE-6BEE25FBE323}"/>
    <cellStyle name="40% - Accent5 8 7" xfId="818" xr:uid="{7ADD7A08-3A7D-4DF3-BFC8-9DBFA288EBC1}"/>
    <cellStyle name="40% - Accent5 8 8" xfId="2803" xr:uid="{DD318CEE-9F6A-4633-81C4-6CBDDE60EB1F}"/>
    <cellStyle name="40% - Accent5 8 9" xfId="2804" xr:uid="{6C9AAF67-52A0-42F5-9927-5853428E8C57}"/>
    <cellStyle name="40% - Accent5 8_ContasExternas" xfId="2805" xr:uid="{793B92A4-D764-4870-B22E-ADDF31B8FED2}"/>
    <cellStyle name="40% - Accent5 9" xfId="2806" xr:uid="{6D55FEEC-1BC8-4E67-A1CC-C656747328A3}"/>
    <cellStyle name="40% - Accent6" xfId="37" xr:uid="{A9F3BA4F-DA0F-47A1-BD5B-EC8B1785470B}"/>
    <cellStyle name="40% - Accent6 2" xfId="819" xr:uid="{364E242B-DC82-4DE0-83BD-D9F59859C02A}"/>
    <cellStyle name="40% - Accent6 2 10" xfId="2807" xr:uid="{622D6966-318B-421D-AAFC-D7BCBBCFE853}"/>
    <cellStyle name="40% - Accent6 2 11" xfId="2808" xr:uid="{8F7617F8-2AA0-428A-8BBA-11C95EFCEC01}"/>
    <cellStyle name="40% - Accent6 2 12" xfId="2809" xr:uid="{4AFCAEEB-B832-42FC-A0E1-98E995200DC3}"/>
    <cellStyle name="40% - Accent6 2 2" xfId="820" xr:uid="{C10E417B-570D-4746-B8B5-29C8D9AE58B3}"/>
    <cellStyle name="40% - Accent6 2 3" xfId="821" xr:uid="{3743AB62-5F37-4D5D-86CA-148ACE68F6A0}"/>
    <cellStyle name="40% - Accent6 2 4" xfId="822" xr:uid="{D2616508-41F3-4C67-9FB4-E4F8FE803F7D}"/>
    <cellStyle name="40% - Accent6 2 5" xfId="823" xr:uid="{999F8682-07F9-4635-AB00-CB59E60024DD}"/>
    <cellStyle name="40% - Accent6 2 6" xfId="824" xr:uid="{3101D762-30D4-4B99-A568-1689354892D1}"/>
    <cellStyle name="40% - Accent6 2 7" xfId="825" xr:uid="{29D0B51D-3C55-401E-8A30-EF3E1AB5CBB8}"/>
    <cellStyle name="40% - Accent6 2 8" xfId="2810" xr:uid="{D73104D7-6BC3-4275-9D37-BA79880699E2}"/>
    <cellStyle name="40% - Accent6 2 9" xfId="2811" xr:uid="{2A3C98DA-6A99-46DB-A32D-E4E0EF1CEF53}"/>
    <cellStyle name="40% - Accent6 2_ContasExternas" xfId="2812" xr:uid="{0CA19F2B-0E6D-4BA9-94C4-3A6AFC2AE555}"/>
    <cellStyle name="40% - Accent6 3" xfId="826" xr:uid="{5EFC6496-4E01-4FA2-B981-78272CBB00D0}"/>
    <cellStyle name="40% - Accent6 3 10" xfId="2813" xr:uid="{CCA6EEF4-3794-48FC-8722-7E55FEFED34E}"/>
    <cellStyle name="40% - Accent6 3 11" xfId="2814" xr:uid="{9A9EC4BF-26C4-48DA-A9C7-E58CBFC00B21}"/>
    <cellStyle name="40% - Accent6 3 12" xfId="2815" xr:uid="{5042E6A7-AAA5-4A1C-8259-5391A6FB3AF2}"/>
    <cellStyle name="40% - Accent6 3 2" xfId="827" xr:uid="{E6E3961D-D4AF-476C-B311-38B34AD9BEF1}"/>
    <cellStyle name="40% - Accent6 3 3" xfId="828" xr:uid="{FAAEC0AF-45FE-4977-8DC1-0F6FF214AD7C}"/>
    <cellStyle name="40% - Accent6 3 4" xfId="829" xr:uid="{F7E22155-1E8C-44C0-83E1-CA089CF411DA}"/>
    <cellStyle name="40% - Accent6 3 5" xfId="830" xr:uid="{0E2F37C3-2BA2-4664-BF87-F867C79AA624}"/>
    <cellStyle name="40% - Accent6 3 6" xfId="831" xr:uid="{41F2DE83-30C9-4A06-9557-71764ED087FC}"/>
    <cellStyle name="40% - Accent6 3 7" xfId="832" xr:uid="{CE845FFE-5980-4960-9859-07FAE7D56FEB}"/>
    <cellStyle name="40% - Accent6 3 8" xfId="2816" xr:uid="{2156AEB9-81E6-442F-B3C4-C7D04EEB19CD}"/>
    <cellStyle name="40% - Accent6 3 9" xfId="2817" xr:uid="{E39A188E-DB92-45A1-9A48-9AFD85113AD9}"/>
    <cellStyle name="40% - Accent6 3_ContasExternas" xfId="2818" xr:uid="{B34AFF11-7253-44F4-9138-2B1707D6E8AF}"/>
    <cellStyle name="40% - Accent6 4" xfId="833" xr:uid="{F4371AB4-EE89-4A04-94A9-2608411E0C27}"/>
    <cellStyle name="40% - Accent6 4 10" xfId="2819" xr:uid="{9690A2B5-CA61-4220-96FD-41866B151B94}"/>
    <cellStyle name="40% - Accent6 4 11" xfId="2820" xr:uid="{12DF5CEE-6671-4B18-93FA-FDC085D81BFC}"/>
    <cellStyle name="40% - Accent6 4 12" xfId="2821" xr:uid="{B00807BA-E8E1-427F-B05F-5782B5F699DB}"/>
    <cellStyle name="40% - Accent6 4 2" xfId="834" xr:uid="{760201A4-1F77-4AEB-B6F1-B8B13469C871}"/>
    <cellStyle name="40% - Accent6 4 3" xfId="835" xr:uid="{B34FB88E-D8DF-47EA-898C-8A5985BF716E}"/>
    <cellStyle name="40% - Accent6 4 4" xfId="836" xr:uid="{B145287E-FE5F-4159-B4BA-8C49F4C0F803}"/>
    <cellStyle name="40% - Accent6 4 5" xfId="837" xr:uid="{708B5D89-6D07-4842-A855-D6F0CAEC4731}"/>
    <cellStyle name="40% - Accent6 4 6" xfId="838" xr:uid="{AFF9F386-82F8-4EFC-BD29-931B875924DB}"/>
    <cellStyle name="40% - Accent6 4 7" xfId="839" xr:uid="{19808587-C4F5-4EAB-93CF-B4444B86E5C9}"/>
    <cellStyle name="40% - Accent6 4 8" xfId="2822" xr:uid="{E17AD03C-4804-4C04-A594-22ABA278B46B}"/>
    <cellStyle name="40% - Accent6 4 9" xfId="2823" xr:uid="{A56BC790-0F06-4DD4-B57F-CD3904764FD1}"/>
    <cellStyle name="40% - Accent6 4_ContasExternas" xfId="2824" xr:uid="{E81590BF-E2EE-45E5-8005-839A52AAF169}"/>
    <cellStyle name="40% - Accent6 5" xfId="840" xr:uid="{1B05A93E-7A6A-4848-B90B-E86F0E23628A}"/>
    <cellStyle name="40% - Accent6 5 10" xfId="2825" xr:uid="{C6B9794E-2EF6-497E-90E7-3EE478129336}"/>
    <cellStyle name="40% - Accent6 5 11" xfId="2826" xr:uid="{9BE8FAA2-F258-4B70-B94B-E86EDFE24073}"/>
    <cellStyle name="40% - Accent6 5 12" xfId="2827" xr:uid="{F7D65483-EB6D-48F2-B850-A60976391D2F}"/>
    <cellStyle name="40% - Accent6 5 2" xfId="841" xr:uid="{B7B64B3D-DAE1-4B1E-A75D-0563D0CD433E}"/>
    <cellStyle name="40% - Accent6 5 3" xfId="842" xr:uid="{D125FE25-F316-44CB-A16C-90B1797EB8C1}"/>
    <cellStyle name="40% - Accent6 5 4" xfId="843" xr:uid="{24FD30D4-6843-440F-9559-5E24E728628D}"/>
    <cellStyle name="40% - Accent6 5 5" xfId="844" xr:uid="{5131C1EA-7B14-44D3-80D2-CD4E4D2095D8}"/>
    <cellStyle name="40% - Accent6 5 6" xfId="845" xr:uid="{10706ECD-0CB0-4A08-93D3-0B41327D76E6}"/>
    <cellStyle name="40% - Accent6 5 7" xfId="846" xr:uid="{B1FD6949-CAA8-45D4-8C24-28C1EE2F2646}"/>
    <cellStyle name="40% - Accent6 5 8" xfId="2828" xr:uid="{5A11CB30-AED6-4D1D-A12F-81293538C9CA}"/>
    <cellStyle name="40% - Accent6 5 9" xfId="2829" xr:uid="{4F61FABC-B831-44D7-822F-1AE4212700A0}"/>
    <cellStyle name="40% - Accent6 5_ContasExternas" xfId="2830" xr:uid="{AE18F844-43DC-4E81-A708-8DACF7A77222}"/>
    <cellStyle name="40% - Accent6 6" xfId="847" xr:uid="{2EF7C5B7-A625-462C-B478-0A3B7C938868}"/>
    <cellStyle name="40% - Accent6 6 10" xfId="2831" xr:uid="{96D6DE11-0D88-49AA-A986-CBB846A740B1}"/>
    <cellStyle name="40% - Accent6 6 11" xfId="2832" xr:uid="{6917B1F0-8B28-4C0D-BDDF-4D43549ACCFD}"/>
    <cellStyle name="40% - Accent6 6 12" xfId="2833" xr:uid="{37CFA8D8-F86F-4594-AE3C-B1ECEC938BE2}"/>
    <cellStyle name="40% - Accent6 6 2" xfId="848" xr:uid="{AD9F5D20-883D-4DFD-B258-94AF890807EE}"/>
    <cellStyle name="40% - Accent6 6 3" xfId="849" xr:uid="{ACF1EC51-487B-4363-A147-865231F1C648}"/>
    <cellStyle name="40% - Accent6 6 4" xfId="850" xr:uid="{C2A80F97-6BBC-4780-ABC7-7939957C2E86}"/>
    <cellStyle name="40% - Accent6 6 5" xfId="851" xr:uid="{BDBC1551-9DFB-4B7F-A386-FC98AF44DB0B}"/>
    <cellStyle name="40% - Accent6 6 6" xfId="852" xr:uid="{33CC8FE5-2B91-4436-8B15-630B050E7F0F}"/>
    <cellStyle name="40% - Accent6 6 7" xfId="853" xr:uid="{8DF2B4B2-C524-49E6-9213-12331813F2A7}"/>
    <cellStyle name="40% - Accent6 6 8" xfId="2834" xr:uid="{C0B887C7-66B7-4865-92BF-6BDB88A88AB5}"/>
    <cellStyle name="40% - Accent6 6 9" xfId="2835" xr:uid="{30B00571-DCDF-49D8-8950-5C5BA3F787E1}"/>
    <cellStyle name="40% - Accent6 6_ContasExternas" xfId="2836" xr:uid="{9A550086-8BC8-4EFE-860A-5C1B7347C622}"/>
    <cellStyle name="40% - Accent6 7" xfId="854" xr:uid="{D8F0D5A0-FECB-44ED-9C1B-71A94AECA4F9}"/>
    <cellStyle name="40% - Accent6 7 10" xfId="2837" xr:uid="{01F19F67-7DB0-4944-8F64-79267B7E2DC2}"/>
    <cellStyle name="40% - Accent6 7 11" xfId="2838" xr:uid="{BA0E1A7F-4366-41B1-994F-EDEB586D4DB8}"/>
    <cellStyle name="40% - Accent6 7 12" xfId="2839" xr:uid="{0EF47C06-E98B-405F-9C83-0343144506B1}"/>
    <cellStyle name="40% - Accent6 7 2" xfId="855" xr:uid="{B3F331EA-A58B-43CD-BD94-5B6255C553F4}"/>
    <cellStyle name="40% - Accent6 7 3" xfId="856" xr:uid="{D4161AB0-2F5D-44C2-8887-362D689573D7}"/>
    <cellStyle name="40% - Accent6 7 4" xfId="857" xr:uid="{67BDC121-9B1A-4738-A728-8126EBF59D93}"/>
    <cellStyle name="40% - Accent6 7 5" xfId="858" xr:uid="{88290EA0-9829-4D30-8788-A3A2E033BBAD}"/>
    <cellStyle name="40% - Accent6 7 6" xfId="859" xr:uid="{BD550924-81A0-4079-B8C1-FB68A81272E3}"/>
    <cellStyle name="40% - Accent6 7 7" xfId="860" xr:uid="{E8D009FE-3A24-4AAE-A623-B7B2470D95C5}"/>
    <cellStyle name="40% - Accent6 7 8" xfId="2840" xr:uid="{B0F86B1A-0CCB-4CC3-9EDA-E65DB193B625}"/>
    <cellStyle name="40% - Accent6 7 9" xfId="2841" xr:uid="{D088E276-B387-45BB-B0BE-6FA6DDD788A7}"/>
    <cellStyle name="40% - Accent6 7_ContasExternas" xfId="2842" xr:uid="{E7CAF8D2-F962-41FB-97CA-5050DF2B5946}"/>
    <cellStyle name="40% - Accent6 8" xfId="861" xr:uid="{BF408474-B6BB-4827-9763-8424E951BFA4}"/>
    <cellStyle name="40% - Accent6 8 10" xfId="2843" xr:uid="{FC199CA6-D4E6-44D7-ABB8-BB9D3795F12C}"/>
    <cellStyle name="40% - Accent6 8 11" xfId="2844" xr:uid="{8CCC2E10-0B2F-4DC8-A1D7-88C1FA5D4092}"/>
    <cellStyle name="40% - Accent6 8 12" xfId="2845" xr:uid="{A8182979-EEB9-402D-8D6D-334F8F615FB0}"/>
    <cellStyle name="40% - Accent6 8 2" xfId="862" xr:uid="{C896376B-3945-46AF-B94D-42BB32C53C0A}"/>
    <cellStyle name="40% - Accent6 8 3" xfId="863" xr:uid="{3FF22932-F46F-45E9-AEB0-588C4C15474F}"/>
    <cellStyle name="40% - Accent6 8 4" xfId="864" xr:uid="{63773EF3-B7AF-437F-B6B7-454A13A5BD6A}"/>
    <cellStyle name="40% - Accent6 8 5" xfId="865" xr:uid="{04AAA9F8-CA07-4F3D-B7E4-6CC1263C2F29}"/>
    <cellStyle name="40% - Accent6 8 6" xfId="866" xr:uid="{206DA363-2CFF-49C1-94E4-BD5CD3198A3D}"/>
    <cellStyle name="40% - Accent6 8 7" xfId="867" xr:uid="{E1B98235-D9CC-4FC8-AE08-C57060BA3C84}"/>
    <cellStyle name="40% - Accent6 8 8" xfId="2846" xr:uid="{914C798B-6D2C-449B-94FB-5003A4DFF2C6}"/>
    <cellStyle name="40% - Accent6 8 9" xfId="2847" xr:uid="{CB0113C7-6637-4CA3-92A0-04ECF5AD2095}"/>
    <cellStyle name="40% - Accent6 8_ContasExternas" xfId="2848" xr:uid="{4C32EABE-8C8C-42E6-BD03-1173E503A5BC}"/>
    <cellStyle name="40% - Accent6 9" xfId="2849" xr:uid="{23F8BCD7-190B-440B-B545-9A8936EFFBA5}"/>
    <cellStyle name="40% - Ênfase1 2" xfId="64" xr:uid="{C6121948-E6BB-46CD-BBB7-EA060463233D}"/>
    <cellStyle name="40% - Ênfase1 2 2" xfId="4668" xr:uid="{25CA1789-C4C7-4A08-BF2A-46319E5488E2}"/>
    <cellStyle name="40% - Ênfase1 2 2 2" xfId="4733" xr:uid="{ABDAA9E1-1748-4C65-8599-5CCBC1201938}"/>
    <cellStyle name="40% - Ênfase1 2 2 2 2" xfId="4862" xr:uid="{5D522746-30F6-42A0-8FBC-FF55FE66CE8E}"/>
    <cellStyle name="40% - Ênfase1 2 2 2 2 2" xfId="5119" xr:uid="{7A847466-D847-4E41-93A8-6C28C5E092BB}"/>
    <cellStyle name="40% - Ênfase1 2 2 2 2 2 2" xfId="6157" xr:uid="{8B3F8B71-A5B6-4460-933A-C51768280CB0}"/>
    <cellStyle name="40% - Ênfase1 2 2 2 2 2 3" xfId="5644" xr:uid="{7B517921-FE36-462C-84E8-146150824A28}"/>
    <cellStyle name="40% - Ênfase1 2 2 2 2 3" xfId="5901" xr:uid="{A6544E0B-DA99-4BF6-A26A-21C0387CC793}"/>
    <cellStyle name="40% - Ênfase1 2 2 2 2 4" xfId="5388" xr:uid="{215A46A1-EF01-4A97-A9E3-3709108C8C3D}"/>
    <cellStyle name="40% - Ênfase1 2 2 2 3" xfId="4991" xr:uid="{DE53DE50-7A23-4633-9A09-FB82C134BA51}"/>
    <cellStyle name="40% - Ênfase1 2 2 2 3 2" xfId="6029" xr:uid="{3E8188C4-9B36-4D3A-B683-FC54AB264D63}"/>
    <cellStyle name="40% - Ênfase1 2 2 2 3 3" xfId="5516" xr:uid="{3822D8DC-4333-45E9-B269-2F028498AB81}"/>
    <cellStyle name="40% - Ênfase1 2 2 2 4" xfId="5773" xr:uid="{A355A36B-951F-4DFB-B9F1-176B42D3B2F4}"/>
    <cellStyle name="40% - Ênfase1 2 2 2 5" xfId="5260" xr:uid="{886FE850-2A41-488D-BE67-04D58158DE82}"/>
    <cellStyle name="40% - Ênfase1 2 2 3" xfId="4798" xr:uid="{0A5A0DDF-FC7B-4FC3-87D7-77CA4FB2331B}"/>
    <cellStyle name="40% - Ênfase1 2 2 3 2" xfId="5055" xr:uid="{F78CEF17-F32D-43E8-B7A7-4FC337F78A9C}"/>
    <cellStyle name="40% - Ênfase1 2 2 3 2 2" xfId="6093" xr:uid="{9407F341-6779-497A-9A44-A525C4C5D607}"/>
    <cellStyle name="40% - Ênfase1 2 2 3 2 3" xfId="5580" xr:uid="{1A7F3E83-E4AC-440A-AAC6-0912B9C856B5}"/>
    <cellStyle name="40% - Ênfase1 2 2 3 3" xfId="5837" xr:uid="{22AE6FE1-505B-4BF2-9EBB-626F16F81183}"/>
    <cellStyle name="40% - Ênfase1 2 2 3 4" xfId="5324" xr:uid="{C63AA536-5744-42D2-9175-874E167F12F1}"/>
    <cellStyle name="40% - Ênfase1 2 2 4" xfId="4927" xr:uid="{1EBE6DA7-9DA0-4DB9-8A58-B5B003C4C0B3}"/>
    <cellStyle name="40% - Ênfase1 2 2 4 2" xfId="5965" xr:uid="{02150F30-C0D2-4995-BE8F-AF53CCC91681}"/>
    <cellStyle name="40% - Ênfase1 2 2 4 3" xfId="5452" xr:uid="{4834715A-7DB5-4BB7-B5FE-D6193D31EEFE}"/>
    <cellStyle name="40% - Ênfase1 2 2 5" xfId="5709" xr:uid="{5F771A3F-19C9-4BB4-B6D9-A7E877F32634}"/>
    <cellStyle name="40% - Ênfase1 2 2 6" xfId="5196" xr:uid="{FE902792-B29D-4078-8A66-F3FE57F2282D}"/>
    <cellStyle name="40% - Ênfase1 2 3" xfId="4701" xr:uid="{8EA8F062-B4A1-44D5-A43F-87F458F37326}"/>
    <cellStyle name="40% - Ênfase1 2 3 2" xfId="4830" xr:uid="{7C51A7C7-24EC-42F0-9A7C-80B2F369DD5D}"/>
    <cellStyle name="40% - Ênfase1 2 3 2 2" xfId="5087" xr:uid="{92EBB7E5-F5BB-4ED9-9CD1-A494EC7E8465}"/>
    <cellStyle name="40% - Ênfase1 2 3 2 2 2" xfId="6125" xr:uid="{534641A0-B6CC-46D6-9B53-091374CBD033}"/>
    <cellStyle name="40% - Ênfase1 2 3 2 2 3" xfId="5612" xr:uid="{B38B99A7-6DE9-49C1-9C74-76F9A8425506}"/>
    <cellStyle name="40% - Ênfase1 2 3 2 3" xfId="5869" xr:uid="{AC262FA8-A774-4B99-8EAB-4B32FA3D4EE9}"/>
    <cellStyle name="40% - Ênfase1 2 3 2 4" xfId="5356" xr:uid="{74A35797-5AE9-4E34-AA17-E4ADAE269FB9}"/>
    <cellStyle name="40% - Ênfase1 2 3 3" xfId="4959" xr:uid="{5F7A7C9D-6EF7-4FCC-B8C6-0EF15A8037F2}"/>
    <cellStyle name="40% - Ênfase1 2 3 3 2" xfId="5997" xr:uid="{40A31310-2108-46D0-A8C0-4158DD8CAFDF}"/>
    <cellStyle name="40% - Ênfase1 2 3 3 3" xfId="5484" xr:uid="{CDFE8D3D-96CD-4DA1-B571-51DD05AD2906}"/>
    <cellStyle name="40% - Ênfase1 2 3 4" xfId="5741" xr:uid="{67E92ECE-0C84-452D-9C16-107439A8B7FB}"/>
    <cellStyle name="40% - Ênfase1 2 3 5" xfId="5228" xr:uid="{2C4031F6-FCC5-4296-8FA6-7ADEB267F4F1}"/>
    <cellStyle name="40% - Ênfase1 2 4" xfId="4766" xr:uid="{2D86D1FD-7EFD-4C9B-984B-B53D2D44AF24}"/>
    <cellStyle name="40% - Ênfase1 2 4 2" xfId="5023" xr:uid="{90F2991C-DAC3-4765-A9CC-958D0EB7C87A}"/>
    <cellStyle name="40% - Ênfase1 2 4 2 2" xfId="6061" xr:uid="{B5A96008-C765-4728-ACC1-D6203DCEDC5E}"/>
    <cellStyle name="40% - Ênfase1 2 4 2 3" xfId="5548" xr:uid="{CBBC72ED-2B20-4FA7-8A81-D16A8DAAC23E}"/>
    <cellStyle name="40% - Ênfase1 2 4 3" xfId="5805" xr:uid="{2D05006C-0820-4DAA-B6C6-9AE0A0BAEDE7}"/>
    <cellStyle name="40% - Ênfase1 2 4 4" xfId="5292" xr:uid="{37461DFF-C683-4208-88B8-FEF77967153E}"/>
    <cellStyle name="40% - Ênfase1 2 5" xfId="4895" xr:uid="{0DE9AE21-C706-4E1D-AF6A-01CA5118147A}"/>
    <cellStyle name="40% - Ênfase1 2 5 2" xfId="5933" xr:uid="{F54F9B29-B150-4964-B623-C26F0C9EFB07}"/>
    <cellStyle name="40% - Ênfase1 2 5 3" xfId="5420" xr:uid="{276495FE-4EF0-4624-8C26-5272C945CEE8}"/>
    <cellStyle name="40% - Ênfase1 2 6" xfId="5677" xr:uid="{BD08D2F6-3CF2-4E60-9235-24B9037388DD}"/>
    <cellStyle name="40% - Ênfase1 2 7" xfId="5164" xr:uid="{72C5A7B3-974B-47DB-ACF1-5111F77A764A}"/>
    <cellStyle name="40% - Ênfase1 2 8" xfId="4634" xr:uid="{1BF90CF5-A84C-4450-8A1F-43D7831DEA07}"/>
    <cellStyle name="40% - Ênfase1 2 9" xfId="8215" xr:uid="{A02234B8-DBCB-48EC-84A4-4EC207DD7E90}"/>
    <cellStyle name="40% - Ênfase1 3" xfId="89" xr:uid="{6341E18B-8A89-4D09-8D3C-C4F6B75AC88D}"/>
    <cellStyle name="40% - Ênfase1 3 2" xfId="4717" xr:uid="{2ED30577-32C7-49E5-8E8D-67B66C1E049D}"/>
    <cellStyle name="40% - Ênfase1 3 2 2" xfId="4846" xr:uid="{E199E7C6-F219-46F3-BED2-E73E63A74E47}"/>
    <cellStyle name="40% - Ênfase1 3 2 2 2" xfId="5103" xr:uid="{A3FA7797-D03B-404D-8379-7B16CF220D14}"/>
    <cellStyle name="40% - Ênfase1 3 2 2 2 2" xfId="6141" xr:uid="{56B89A14-E00F-4551-8ACE-4363B94A7895}"/>
    <cellStyle name="40% - Ênfase1 3 2 2 2 3" xfId="5628" xr:uid="{CABC69AC-4F19-4D81-8D28-5B3C7E13C8E6}"/>
    <cellStyle name="40% - Ênfase1 3 2 2 3" xfId="5885" xr:uid="{A6EFA61A-15A4-4615-93C6-A23F1E95FE3D}"/>
    <cellStyle name="40% - Ênfase1 3 2 2 4" xfId="5372" xr:uid="{2C3C0AB2-31CF-4418-93C1-3B5A2FCAFB8B}"/>
    <cellStyle name="40% - Ênfase1 3 2 3" xfId="4975" xr:uid="{96D0B64E-F368-4854-95E9-ADCF45756DC2}"/>
    <cellStyle name="40% - Ênfase1 3 2 3 2" xfId="6013" xr:uid="{CD60D5C3-78D4-45FE-8262-FD6E856479B8}"/>
    <cellStyle name="40% - Ênfase1 3 2 3 3" xfId="5500" xr:uid="{3375EB6D-ED36-4793-85BC-7578F9D3EEAB}"/>
    <cellStyle name="40% - Ênfase1 3 2 4" xfId="5757" xr:uid="{FD32B18F-0E0D-4FFC-9F0E-03F5C07EF2F9}"/>
    <cellStyle name="40% - Ênfase1 3 2 5" xfId="5244" xr:uid="{6EE919B3-0774-45A2-BCFA-82859F9E022C}"/>
    <cellStyle name="40% - Ênfase1 3 3" xfId="4782" xr:uid="{75201FDC-6E11-458B-BC80-7E8FA0FCB12D}"/>
    <cellStyle name="40% - Ênfase1 3 3 2" xfId="5039" xr:uid="{0CB5DC33-0574-4D14-81C9-DDF06F498B27}"/>
    <cellStyle name="40% - Ênfase1 3 3 2 2" xfId="6077" xr:uid="{62506E62-D0E2-421E-8352-D32E41170AFB}"/>
    <cellStyle name="40% - Ênfase1 3 3 2 3" xfId="5564" xr:uid="{FA406876-6269-4F50-AFF0-8DFF09E9B0B6}"/>
    <cellStyle name="40% - Ênfase1 3 3 3" xfId="5821" xr:uid="{EDD9B6E2-F3C3-4783-AF40-D747844E30B2}"/>
    <cellStyle name="40% - Ênfase1 3 3 4" xfId="5308" xr:uid="{6D57F201-63D4-44FE-9CD9-35DADB04780A}"/>
    <cellStyle name="40% - Ênfase1 3 4" xfId="4911" xr:uid="{5E38D51D-6B07-44D3-B4A7-4E76E844B955}"/>
    <cellStyle name="40% - Ênfase1 3 4 2" xfId="5949" xr:uid="{A7C6AA7D-BE11-4ADB-8A69-281C993F057A}"/>
    <cellStyle name="40% - Ênfase1 3 4 3" xfId="5436" xr:uid="{30648563-EA28-40EB-B0EF-343025F632B7}"/>
    <cellStyle name="40% - Ênfase1 3 5" xfId="5693" xr:uid="{3187AAFA-646A-4957-BCFD-C84E5669D4B6}"/>
    <cellStyle name="40% - Ênfase1 3 6" xfId="5180" xr:uid="{84F62C55-4289-4FB5-B12F-B4527F04634E}"/>
    <cellStyle name="40% - Ênfase1 3 7" xfId="4651" xr:uid="{A9503CB8-4481-4674-B9AF-B222E85EC3DC}"/>
    <cellStyle name="40% - Ênfase1 4" xfId="154" xr:uid="{F2416556-5446-4E11-9475-4EB2DC4F920D}"/>
    <cellStyle name="40% - Ênfase1 4 2" xfId="4814" xr:uid="{2B6E1686-0F1A-4F68-9502-899937C12012}"/>
    <cellStyle name="40% - Ênfase1 4 2 2" xfId="5071" xr:uid="{8F1D04F4-66E4-4D97-9006-3793675453C6}"/>
    <cellStyle name="40% - Ênfase1 4 2 2 2" xfId="6109" xr:uid="{88FF33C5-733B-4281-BC5B-5C2FA0C8E9F0}"/>
    <cellStyle name="40% - Ênfase1 4 2 2 3" xfId="5596" xr:uid="{5B54F736-9958-4ADA-9009-BEB5E2A6FF53}"/>
    <cellStyle name="40% - Ênfase1 4 2 3" xfId="5853" xr:uid="{B4D52CB3-C77C-42CD-AA9A-476E032A49C4}"/>
    <cellStyle name="40% - Ênfase1 4 2 4" xfId="5340" xr:uid="{B4CCE041-6D11-4940-B4F2-8A170D1FEB7B}"/>
    <cellStyle name="40% - Ênfase1 4 3" xfId="4943" xr:uid="{CEFDBA99-8A6C-47CE-9CC1-3285B92E8C11}"/>
    <cellStyle name="40% - Ênfase1 4 3 2" xfId="5981" xr:uid="{875AC57C-BDF0-4DB6-9E3C-2E4456D90541}"/>
    <cellStyle name="40% - Ênfase1 4 3 3" xfId="5468" xr:uid="{DA3B1130-3853-4135-946C-0E711E5CAC5C}"/>
    <cellStyle name="40% - Ênfase1 4 4" xfId="5725" xr:uid="{C2D234AC-2E81-40D0-BB2D-622B50B06239}"/>
    <cellStyle name="40% - Ênfase1 4 5" xfId="5212" xr:uid="{4EDD9275-7159-46AC-868E-20398DBD1A07}"/>
    <cellStyle name="40% - Ênfase1 4 6" xfId="4684" xr:uid="{26ACC46D-1C91-472A-813B-5D89D953B681}"/>
    <cellStyle name="40% - Ênfase1 5" xfId="4749" xr:uid="{5905AD29-E935-4FA5-9463-DF87F882E360}"/>
    <cellStyle name="40% - Ênfase1 5 2" xfId="5007" xr:uid="{81977587-AF90-4353-9BE4-74DEE519F7C4}"/>
    <cellStyle name="40% - Ênfase1 5 2 2" xfId="6045" xr:uid="{9927E446-933C-458A-BE20-DF13EF4EECD3}"/>
    <cellStyle name="40% - Ênfase1 5 2 3" xfId="5532" xr:uid="{E7C12FF5-F917-4AE3-99EB-E61B1AA40420}"/>
    <cellStyle name="40% - Ênfase1 5 3" xfId="5789" xr:uid="{967870BF-F496-4D7D-A07B-EB11AE19129E}"/>
    <cellStyle name="40% - Ênfase1 5 4" xfId="5276" xr:uid="{5D9B1A7F-6637-47E5-8C47-FC10C8FE8E80}"/>
    <cellStyle name="40% - Ênfase1 6" xfId="4878" xr:uid="{D11A2D48-7236-446D-933C-7C592D8F2634}"/>
    <cellStyle name="40% - Ênfase1 6 2" xfId="5917" xr:uid="{BC6B69D3-F71E-4540-BA9A-D00FAF88EE43}"/>
    <cellStyle name="40% - Ênfase1 6 3" xfId="5404" xr:uid="{2CC9FDE7-2EAE-4748-8021-143770A90321}"/>
    <cellStyle name="40% - Ênfase1 7" xfId="5136" xr:uid="{D10A90C3-5F74-41FF-A30D-8F7BD5ED1BAA}"/>
    <cellStyle name="40% - Ênfase1 7 2" xfId="5660" xr:uid="{7E22DEE5-3CFE-4FC0-AE59-A1C870B2BD27}"/>
    <cellStyle name="40% - Ênfase1 8" xfId="5151" xr:uid="{42D86F83-BE13-42DB-9A7D-E35FBC13BC69}"/>
    <cellStyle name="40% - Ênfase1 9" xfId="4619" xr:uid="{6CE56FD4-D296-4576-B083-71B4108ACEFA}"/>
    <cellStyle name="40% - Ênfase2 2" xfId="66" xr:uid="{518D35EA-7984-49C1-B53C-3CDE22BB872E}"/>
    <cellStyle name="40% - Ênfase2 2 2" xfId="4670" xr:uid="{8941C9DA-50A7-4F2A-BAC5-6F8493325823}"/>
    <cellStyle name="40% - Ênfase2 2 2 2" xfId="4735" xr:uid="{8F307EBA-DA4C-49A9-BBBD-D442B1DADA76}"/>
    <cellStyle name="40% - Ênfase2 2 2 2 2" xfId="4864" xr:uid="{B2B05EE5-148B-4CC7-A52D-CC1468C271FD}"/>
    <cellStyle name="40% - Ênfase2 2 2 2 2 2" xfId="5121" xr:uid="{67671301-8C04-40A7-9087-11033E42D2E8}"/>
    <cellStyle name="40% - Ênfase2 2 2 2 2 2 2" xfId="6159" xr:uid="{11C1B3FE-5211-4B90-A678-EA612ABCF3A3}"/>
    <cellStyle name="40% - Ênfase2 2 2 2 2 2 3" xfId="5646" xr:uid="{A38A4E57-141A-42DF-8282-84E515081FA7}"/>
    <cellStyle name="40% - Ênfase2 2 2 2 2 3" xfId="5903" xr:uid="{4E1AAFA6-CA36-45BE-AF37-76526E12247F}"/>
    <cellStyle name="40% - Ênfase2 2 2 2 2 4" xfId="5390" xr:uid="{00935444-9656-43A4-AC09-E7BA88508A88}"/>
    <cellStyle name="40% - Ênfase2 2 2 2 3" xfId="4993" xr:uid="{081E17D1-F81A-42BF-B197-D76CB77C9A64}"/>
    <cellStyle name="40% - Ênfase2 2 2 2 3 2" xfId="6031" xr:uid="{D9F5FA70-D983-4A9D-8F60-758918D7EAA8}"/>
    <cellStyle name="40% - Ênfase2 2 2 2 3 3" xfId="5518" xr:uid="{1452DA53-86D3-456E-9169-034108679F47}"/>
    <cellStyle name="40% - Ênfase2 2 2 2 4" xfId="5775" xr:uid="{B5BCE366-2572-43BD-87C5-5937D225823C}"/>
    <cellStyle name="40% - Ênfase2 2 2 2 5" xfId="5262" xr:uid="{2DF4C59E-136F-4029-BB70-8BD03D08B822}"/>
    <cellStyle name="40% - Ênfase2 2 2 3" xfId="4800" xr:uid="{9C0F9002-7D69-47DA-8883-DE9B34C75C55}"/>
    <cellStyle name="40% - Ênfase2 2 2 3 2" xfId="5057" xr:uid="{1FB78EFD-4C2E-4E53-916C-2C774E934DA1}"/>
    <cellStyle name="40% - Ênfase2 2 2 3 2 2" xfId="6095" xr:uid="{22F1069D-17CF-479C-8635-4B61B74A0AAC}"/>
    <cellStyle name="40% - Ênfase2 2 2 3 2 3" xfId="5582" xr:uid="{43F09442-BCD3-421C-92C8-B464E98E13E6}"/>
    <cellStyle name="40% - Ênfase2 2 2 3 3" xfId="5839" xr:uid="{D6AE92B2-AEED-4A57-B164-61B8860BB4EC}"/>
    <cellStyle name="40% - Ênfase2 2 2 3 4" xfId="5326" xr:uid="{B04BFDB2-4107-408A-825D-1EF9FD8804B4}"/>
    <cellStyle name="40% - Ênfase2 2 2 4" xfId="4929" xr:uid="{132E9329-266C-4EF6-B557-8E846B637F9C}"/>
    <cellStyle name="40% - Ênfase2 2 2 4 2" xfId="5967" xr:uid="{BE2EA903-A308-4B95-B0F0-8FABFA52CC33}"/>
    <cellStyle name="40% - Ênfase2 2 2 4 3" xfId="5454" xr:uid="{6C1B4FD7-ABA6-437A-9641-FBE9D9A3407F}"/>
    <cellStyle name="40% - Ênfase2 2 2 5" xfId="5711" xr:uid="{6443B9F5-2729-4F7B-944C-5EEF1C6D2315}"/>
    <cellStyle name="40% - Ênfase2 2 2 6" xfId="5198" xr:uid="{20094350-D495-4FFD-BAE5-6CAEE35EC5F8}"/>
    <cellStyle name="40% - Ênfase2 2 3" xfId="4703" xr:uid="{53DCEDE2-0FC3-4714-BE41-AE0295899031}"/>
    <cellStyle name="40% - Ênfase2 2 3 2" xfId="4832" xr:uid="{1C30E9AA-0B8B-41D2-AE39-690708ED997B}"/>
    <cellStyle name="40% - Ênfase2 2 3 2 2" xfId="5089" xr:uid="{930B0519-C718-4ABE-94FB-7311ADF693A6}"/>
    <cellStyle name="40% - Ênfase2 2 3 2 2 2" xfId="6127" xr:uid="{A3FD0B7D-9EF1-4232-B5B1-7238AA57DCB8}"/>
    <cellStyle name="40% - Ênfase2 2 3 2 2 3" xfId="5614" xr:uid="{4FDB304A-3CB2-4B17-AA00-3A636CF830E4}"/>
    <cellStyle name="40% - Ênfase2 2 3 2 3" xfId="5871" xr:uid="{9D15FDA0-E732-45BB-9735-FFBF93C05B1A}"/>
    <cellStyle name="40% - Ênfase2 2 3 2 4" xfId="5358" xr:uid="{CA79F2A0-D2E8-4019-8CF7-4E4AC53419BE}"/>
    <cellStyle name="40% - Ênfase2 2 3 3" xfId="4961" xr:uid="{578FFFAA-FC37-40D1-B372-96839717FA22}"/>
    <cellStyle name="40% - Ênfase2 2 3 3 2" xfId="5999" xr:uid="{DB59D2F1-4E35-4583-874B-71B977987DC7}"/>
    <cellStyle name="40% - Ênfase2 2 3 3 3" xfId="5486" xr:uid="{0422B2FF-B92B-40DC-810C-43A028B5743E}"/>
    <cellStyle name="40% - Ênfase2 2 3 4" xfId="5743" xr:uid="{56D0804F-CF74-4CC3-8695-802C8766B39E}"/>
    <cellStyle name="40% - Ênfase2 2 3 5" xfId="5230" xr:uid="{07A5321F-E12E-4528-87B1-D21C512C5AC1}"/>
    <cellStyle name="40% - Ênfase2 2 4" xfId="4768" xr:uid="{C7A5C422-0B80-46A2-8DD6-720DD00C8762}"/>
    <cellStyle name="40% - Ênfase2 2 4 2" xfId="5025" xr:uid="{4EFE3EEA-C970-4C16-8B41-E4CD5DA57F2F}"/>
    <cellStyle name="40% - Ênfase2 2 4 2 2" xfId="6063" xr:uid="{618978AA-6611-4AB9-B067-D75BA1FF5B31}"/>
    <cellStyle name="40% - Ênfase2 2 4 2 3" xfId="5550" xr:uid="{A6A29BEC-0F6A-43C6-951C-2FC7E9443221}"/>
    <cellStyle name="40% - Ênfase2 2 4 3" xfId="5807" xr:uid="{3EC11436-4194-4E63-9ACE-81DCB74BF791}"/>
    <cellStyle name="40% - Ênfase2 2 4 4" xfId="5294" xr:uid="{FCBA76D3-6A37-43D4-993F-445C533F94C6}"/>
    <cellStyle name="40% - Ênfase2 2 5" xfId="4897" xr:uid="{7CCDD54E-4F66-4A4D-BBEE-D6D0EE24D9CB}"/>
    <cellStyle name="40% - Ênfase2 2 5 2" xfId="5935" xr:uid="{E66FFC5E-EA78-489A-936D-CFCF1948E5FF}"/>
    <cellStyle name="40% - Ênfase2 2 5 3" xfId="5422" xr:uid="{44033CA7-E56A-41BD-BCC2-44B69DE0BF02}"/>
    <cellStyle name="40% - Ênfase2 2 6" xfId="5679" xr:uid="{2E38AE52-3179-45AF-9678-58BC7686385C}"/>
    <cellStyle name="40% - Ênfase2 2 7" xfId="5166" xr:uid="{AB8C7FDD-DAA6-43DB-8A22-D00CBFD20F1B}"/>
    <cellStyle name="40% - Ênfase2 2 8" xfId="4636" xr:uid="{CD3AFC4B-FC5A-4995-B39B-D2A6612C7065}"/>
    <cellStyle name="40% - Ênfase2 2 9" xfId="8216" xr:uid="{CFBB0797-1BBA-4CAD-8289-AB39D8B80206}"/>
    <cellStyle name="40% - Ênfase2 3" xfId="92" xr:uid="{6D0A3B10-C2AD-4796-8F4A-FF92458E4067}"/>
    <cellStyle name="40% - Ênfase2 3 2" xfId="4719" xr:uid="{AE11BD64-AAFA-4B47-946E-EDBA629DAE19}"/>
    <cellStyle name="40% - Ênfase2 3 2 2" xfId="4848" xr:uid="{9D283EDE-E4B3-4789-8BF2-E422A66BB9B4}"/>
    <cellStyle name="40% - Ênfase2 3 2 2 2" xfId="5105" xr:uid="{B12A173D-1CD4-45BC-A505-FED0A367EFF5}"/>
    <cellStyle name="40% - Ênfase2 3 2 2 2 2" xfId="6143" xr:uid="{9D830BBA-3A4C-494D-9597-FF516F96D3FD}"/>
    <cellStyle name="40% - Ênfase2 3 2 2 2 3" xfId="5630" xr:uid="{C4B0EB99-1A90-4B64-8569-F6CF20433DA5}"/>
    <cellStyle name="40% - Ênfase2 3 2 2 3" xfId="5887" xr:uid="{0542F5BB-BCBF-4B74-B15E-5839CB1F4137}"/>
    <cellStyle name="40% - Ênfase2 3 2 2 4" xfId="5374" xr:uid="{5182A4B1-BA45-4E10-97FB-2B35BD918A18}"/>
    <cellStyle name="40% - Ênfase2 3 2 3" xfId="4977" xr:uid="{8B55B019-9121-4170-ACDD-263B8511D0FB}"/>
    <cellStyle name="40% - Ênfase2 3 2 3 2" xfId="6015" xr:uid="{7F3FC356-EFEA-42CC-BA32-9980D330124A}"/>
    <cellStyle name="40% - Ênfase2 3 2 3 3" xfId="5502" xr:uid="{CA88F4D8-A1D6-4923-888B-E7D288372D93}"/>
    <cellStyle name="40% - Ênfase2 3 2 4" xfId="5759" xr:uid="{C99785D2-3171-4D77-8903-AACFE12D3E0C}"/>
    <cellStyle name="40% - Ênfase2 3 2 5" xfId="5246" xr:uid="{59D6DAC5-FE92-46B3-B431-A2361E041316}"/>
    <cellStyle name="40% - Ênfase2 3 3" xfId="4784" xr:uid="{1A1812E1-B4FA-437A-B41D-9AA8AE87FAEF}"/>
    <cellStyle name="40% - Ênfase2 3 3 2" xfId="5041" xr:uid="{B6C142E1-3100-4664-8EB9-6E9983BDA451}"/>
    <cellStyle name="40% - Ênfase2 3 3 2 2" xfId="6079" xr:uid="{D83B0766-ABE7-490F-9902-2B7326DF8361}"/>
    <cellStyle name="40% - Ênfase2 3 3 2 3" xfId="5566" xr:uid="{BFBC2BEC-12F9-4920-BDDE-7007E06B586F}"/>
    <cellStyle name="40% - Ênfase2 3 3 3" xfId="5823" xr:uid="{A290310F-7DDD-4DCC-B5C3-314E1FE91EE9}"/>
    <cellStyle name="40% - Ênfase2 3 3 4" xfId="5310" xr:uid="{5DAFAB79-4E3A-47C9-86A8-6804832C8898}"/>
    <cellStyle name="40% - Ênfase2 3 4" xfId="4913" xr:uid="{5C07AF63-45D6-4226-BF1B-05A71D1BAE6A}"/>
    <cellStyle name="40% - Ênfase2 3 4 2" xfId="5951" xr:uid="{9E249CDD-8408-49CD-BB1B-D7A8FEF7A7D5}"/>
    <cellStyle name="40% - Ênfase2 3 4 3" xfId="5438" xr:uid="{E97D6E20-597B-4BB7-8160-FD739524E9BB}"/>
    <cellStyle name="40% - Ênfase2 3 5" xfId="5695" xr:uid="{4D8E2635-E206-422E-8BD3-57D3A97FEFD0}"/>
    <cellStyle name="40% - Ênfase2 3 6" xfId="5182" xr:uid="{6C1391D3-879F-4451-8571-67F744FF86DF}"/>
    <cellStyle name="40% - Ênfase2 3 7" xfId="4653" xr:uid="{79E0CEE7-DD2E-478C-A50A-62431B13DAC4}"/>
    <cellStyle name="40% - Ênfase2 4" xfId="155" xr:uid="{D2CCC90C-D5A2-4131-A312-BD9027769679}"/>
    <cellStyle name="40% - Ênfase2 4 2" xfId="4816" xr:uid="{5993B53B-F69A-4086-BC3E-698D0CB5D018}"/>
    <cellStyle name="40% - Ênfase2 4 2 2" xfId="5073" xr:uid="{40C1C000-F317-4F12-B383-53B640E23266}"/>
    <cellStyle name="40% - Ênfase2 4 2 2 2" xfId="6111" xr:uid="{C917FE24-E081-41FE-B4EF-A81236AB8B83}"/>
    <cellStyle name="40% - Ênfase2 4 2 2 3" xfId="5598" xr:uid="{2F0732E4-8A2A-4C68-9876-5FF86FBFA15E}"/>
    <cellStyle name="40% - Ênfase2 4 2 3" xfId="5855" xr:uid="{37F545AE-B4BD-4CD8-B5DE-17B7F509A26F}"/>
    <cellStyle name="40% - Ênfase2 4 2 4" xfId="5342" xr:uid="{C669AA8E-509D-4223-AEB6-2FF35C4BD5F8}"/>
    <cellStyle name="40% - Ênfase2 4 3" xfId="4945" xr:uid="{18C09619-C84A-41BB-8E80-97B1A04C2C0E}"/>
    <cellStyle name="40% - Ênfase2 4 3 2" xfId="5983" xr:uid="{F66ABF2F-20FA-4C4C-AE57-C956EADD8C31}"/>
    <cellStyle name="40% - Ênfase2 4 3 3" xfId="5470" xr:uid="{DDC9B2AE-7389-433D-B592-AF27BF0A1375}"/>
    <cellStyle name="40% - Ênfase2 4 4" xfId="5727" xr:uid="{FBBA1921-7BF2-40B3-B59F-82D8C48F8891}"/>
    <cellStyle name="40% - Ênfase2 4 5" xfId="5214" xr:uid="{83B4D145-BE17-4568-99B5-98EE612CE20D}"/>
    <cellStyle name="40% - Ênfase2 4 6" xfId="4686" xr:uid="{F58F885E-9213-49BC-9188-2D5CC6EC37CB}"/>
    <cellStyle name="40% - Ênfase2 5" xfId="4751" xr:uid="{6AD5B15C-DD1F-4DD0-BA81-27B1E7C0580A}"/>
    <cellStyle name="40% - Ênfase2 5 2" xfId="5009" xr:uid="{F08CC268-1795-4F8B-97E1-6D1F5582F7FF}"/>
    <cellStyle name="40% - Ênfase2 5 2 2" xfId="6047" xr:uid="{75AC1BA1-0753-4ADF-BB77-FF09B51A501E}"/>
    <cellStyle name="40% - Ênfase2 5 2 3" xfId="5534" xr:uid="{CD60B33B-01E6-4661-BD4C-DF97CAC18F68}"/>
    <cellStyle name="40% - Ênfase2 5 3" xfId="5791" xr:uid="{696A2452-8B6E-40A2-8D02-62B8065AAD9B}"/>
    <cellStyle name="40% - Ênfase2 5 4" xfId="5278" xr:uid="{343F8139-2232-435B-AA78-71DD7EF71771}"/>
    <cellStyle name="40% - Ênfase2 6" xfId="4880" xr:uid="{1196A7F7-9AC3-4E08-80C6-0485DBA766D1}"/>
    <cellStyle name="40% - Ênfase2 6 2" xfId="5919" xr:uid="{9C305557-9FDF-4361-BEBE-0DBFB1ECFB7C}"/>
    <cellStyle name="40% - Ênfase2 6 3" xfId="5406" xr:uid="{8BCC7A16-4460-489C-9FA5-80EF8C210FE3}"/>
    <cellStyle name="40% - Ênfase2 7" xfId="5138" xr:uid="{A9015027-DD28-4FE4-8C20-4AD7940EB54F}"/>
    <cellStyle name="40% - Ênfase2 7 2" xfId="5662" xr:uid="{ECD5A121-CB41-4EE8-9077-6731A4E37477}"/>
    <cellStyle name="40% - Ênfase2 8" xfId="5153" xr:uid="{5AA9D557-0641-4738-9E95-F49DD29421DF}"/>
    <cellStyle name="40% - Ênfase2 9" xfId="4622" xr:uid="{D53FC150-4EB0-4B46-A9B5-9A49BA36AD1D}"/>
    <cellStyle name="40% - Ênfase3 2" xfId="68" xr:uid="{596DD06A-4DD6-4D10-BD6D-F3B73E484E37}"/>
    <cellStyle name="40% - Ênfase3 2 2" xfId="4672" xr:uid="{849CB034-C712-44D1-BA63-8AFE2CFC7EDA}"/>
    <cellStyle name="40% - Ênfase3 2 2 2" xfId="4737" xr:uid="{8020418B-8859-42E1-BE8B-D4602C233AE2}"/>
    <cellStyle name="40% - Ênfase3 2 2 2 2" xfId="4866" xr:uid="{52431F9D-ABEF-4DA9-92A9-9546513724B3}"/>
    <cellStyle name="40% - Ênfase3 2 2 2 2 2" xfId="5123" xr:uid="{ACE2140E-CCA4-4474-A39E-2BFD54FFCF2F}"/>
    <cellStyle name="40% - Ênfase3 2 2 2 2 2 2" xfId="6161" xr:uid="{60DD5DF3-3405-45C4-8DC7-21C9D2FCA8B7}"/>
    <cellStyle name="40% - Ênfase3 2 2 2 2 2 3" xfId="5648" xr:uid="{7154F0BF-CDA8-4DBA-937D-37C0A5DC98D2}"/>
    <cellStyle name="40% - Ênfase3 2 2 2 2 3" xfId="5905" xr:uid="{9816005A-03BE-4F7A-8FBA-36A5BEC66CD6}"/>
    <cellStyle name="40% - Ênfase3 2 2 2 2 4" xfId="5392" xr:uid="{87996CFC-B240-49DB-BFF6-FDFAC1D6692B}"/>
    <cellStyle name="40% - Ênfase3 2 2 2 3" xfId="4995" xr:uid="{C3467186-3C9F-45C9-B5E3-F012C16722B9}"/>
    <cellStyle name="40% - Ênfase3 2 2 2 3 2" xfId="6033" xr:uid="{549EBB16-059F-421D-958A-2A44AC6E6F99}"/>
    <cellStyle name="40% - Ênfase3 2 2 2 3 3" xfId="5520" xr:uid="{3F2B12DC-0332-4B4C-BCBA-4BC216339BCD}"/>
    <cellStyle name="40% - Ênfase3 2 2 2 4" xfId="5777" xr:uid="{5D7D2D35-3170-4D75-A754-5436EAB014E3}"/>
    <cellStyle name="40% - Ênfase3 2 2 2 5" xfId="5264" xr:uid="{9889FBA8-492F-428F-AD42-2EFE34A658F2}"/>
    <cellStyle name="40% - Ênfase3 2 2 3" xfId="4802" xr:uid="{B7AAD99E-6D92-4648-B066-731AE75EC113}"/>
    <cellStyle name="40% - Ênfase3 2 2 3 2" xfId="5059" xr:uid="{A7AE311A-CF49-45B8-9339-F3AB3691B81A}"/>
    <cellStyle name="40% - Ênfase3 2 2 3 2 2" xfId="6097" xr:uid="{8561DB05-3EAB-4FB9-A834-B538A3091522}"/>
    <cellStyle name="40% - Ênfase3 2 2 3 2 3" xfId="5584" xr:uid="{013FA397-C582-4E00-B0B4-339913E040F4}"/>
    <cellStyle name="40% - Ênfase3 2 2 3 3" xfId="5841" xr:uid="{23176C22-0FA5-4EF6-AE10-AE5A1C87564C}"/>
    <cellStyle name="40% - Ênfase3 2 2 3 4" xfId="5328" xr:uid="{79E2AD32-5525-4F4D-944C-CCEEEE95374B}"/>
    <cellStyle name="40% - Ênfase3 2 2 4" xfId="4931" xr:uid="{C922A81D-8380-45FD-9B20-93CAE6C3CBD9}"/>
    <cellStyle name="40% - Ênfase3 2 2 4 2" xfId="5969" xr:uid="{E37AC4A9-9418-4419-9B75-FECD0F839DD4}"/>
    <cellStyle name="40% - Ênfase3 2 2 4 3" xfId="5456" xr:uid="{44DC3D31-E666-465D-AAAC-636EABFC045F}"/>
    <cellStyle name="40% - Ênfase3 2 2 5" xfId="5713" xr:uid="{0379E16E-68FB-41ED-9E2D-F4FAB608FE90}"/>
    <cellStyle name="40% - Ênfase3 2 2 6" xfId="5200" xr:uid="{0A863B96-47CA-4B1E-8BF6-3F6F82AAF720}"/>
    <cellStyle name="40% - Ênfase3 2 3" xfId="4705" xr:uid="{0B7BE89A-FDAE-474B-A617-F69DAC5DDC27}"/>
    <cellStyle name="40% - Ênfase3 2 3 2" xfId="4834" xr:uid="{917C0C90-767B-4698-B391-AD32C9C71E20}"/>
    <cellStyle name="40% - Ênfase3 2 3 2 2" xfId="5091" xr:uid="{E4A6BA07-92CA-41D4-8315-DFC1912C208F}"/>
    <cellStyle name="40% - Ênfase3 2 3 2 2 2" xfId="6129" xr:uid="{AA061272-DB5C-4DCD-9D95-4C5DA55A0474}"/>
    <cellStyle name="40% - Ênfase3 2 3 2 2 3" xfId="5616" xr:uid="{AB589613-35F2-44BD-87AC-BFFED1144817}"/>
    <cellStyle name="40% - Ênfase3 2 3 2 3" xfId="5873" xr:uid="{1716133D-C912-4474-9618-12DB861D657E}"/>
    <cellStyle name="40% - Ênfase3 2 3 2 4" xfId="5360" xr:uid="{D339C7B7-2A74-4A4B-9E24-86AA089E3455}"/>
    <cellStyle name="40% - Ênfase3 2 3 3" xfId="4963" xr:uid="{3B1C41ED-CC87-470C-AFD5-6802F54CEC50}"/>
    <cellStyle name="40% - Ênfase3 2 3 3 2" xfId="6001" xr:uid="{7CF34AD2-FA4C-41F2-9F2F-D4502447325B}"/>
    <cellStyle name="40% - Ênfase3 2 3 3 3" xfId="5488" xr:uid="{9B185E39-2324-496A-BAEB-379EFD9C23D2}"/>
    <cellStyle name="40% - Ênfase3 2 3 4" xfId="5745" xr:uid="{8C60384A-2767-4213-A238-93AFD0B79801}"/>
    <cellStyle name="40% - Ênfase3 2 3 5" xfId="5232" xr:uid="{104755EC-FAAF-4BB8-92A2-6AD4E48E8300}"/>
    <cellStyle name="40% - Ênfase3 2 4" xfId="4770" xr:uid="{72E8607A-A154-4EC3-909F-16D49C85E1EE}"/>
    <cellStyle name="40% - Ênfase3 2 4 2" xfId="5027" xr:uid="{2C534BC8-8340-4360-9CCF-F2C00462BEFC}"/>
    <cellStyle name="40% - Ênfase3 2 4 2 2" xfId="6065" xr:uid="{76FBFABB-30D0-40D2-B312-B8C336EA1262}"/>
    <cellStyle name="40% - Ênfase3 2 4 2 3" xfId="5552" xr:uid="{2742602A-881A-4911-A9BE-B289B1E15913}"/>
    <cellStyle name="40% - Ênfase3 2 4 3" xfId="5809" xr:uid="{4EEF0DEF-8A8A-4E62-BEF2-000A404D749B}"/>
    <cellStyle name="40% - Ênfase3 2 4 4" xfId="5296" xr:uid="{060616B1-8668-4AF8-8974-C2FF999E416A}"/>
    <cellStyle name="40% - Ênfase3 2 5" xfId="4899" xr:uid="{5998ED3D-E076-43B7-908F-DA27742DFBFD}"/>
    <cellStyle name="40% - Ênfase3 2 5 2" xfId="5937" xr:uid="{8801FB0A-0F7F-4CD6-92D1-CFA955415AA3}"/>
    <cellStyle name="40% - Ênfase3 2 5 3" xfId="5424" xr:uid="{E72BAE44-EF34-4395-8DC8-2F8BD000E23E}"/>
    <cellStyle name="40% - Ênfase3 2 6" xfId="5681" xr:uid="{41C48491-2F03-4411-A9C0-694EF81E5802}"/>
    <cellStyle name="40% - Ênfase3 2 7" xfId="5168" xr:uid="{08D964EE-BBD3-4264-896E-C8CB0E410A26}"/>
    <cellStyle name="40% - Ênfase3 2 8" xfId="4638" xr:uid="{AE2B1E00-905A-4CEF-93DB-C051D6410D9C}"/>
    <cellStyle name="40% - Ênfase3 2 9" xfId="8217" xr:uid="{655EB6BA-FBED-4EAF-8DAA-AE1B609B190C}"/>
    <cellStyle name="40% - Ênfase3 3" xfId="96" xr:uid="{12AC8676-90A9-41B9-B0D1-EDCE7B3D0219}"/>
    <cellStyle name="40% - Ênfase3 3 2" xfId="4721" xr:uid="{44601F8C-D98F-4D0D-B240-FA493A3FB9D5}"/>
    <cellStyle name="40% - Ênfase3 3 2 2" xfId="4850" xr:uid="{A6357C11-9A55-4095-9E26-7340E99818C4}"/>
    <cellStyle name="40% - Ênfase3 3 2 2 2" xfId="5107" xr:uid="{AF70B878-D655-4A23-B285-58C1511AC9D5}"/>
    <cellStyle name="40% - Ênfase3 3 2 2 2 2" xfId="6145" xr:uid="{E8182CDF-6B20-48EA-996D-0339D8A5BC80}"/>
    <cellStyle name="40% - Ênfase3 3 2 2 2 3" xfId="5632" xr:uid="{9AFD56F4-7954-4D40-B9AA-A87F471B5DBA}"/>
    <cellStyle name="40% - Ênfase3 3 2 2 3" xfId="5889" xr:uid="{891DEDEB-E36D-463C-9922-38A58C73FFD7}"/>
    <cellStyle name="40% - Ênfase3 3 2 2 4" xfId="5376" xr:uid="{923A66A3-FFCC-4255-926A-C555F13CCDBA}"/>
    <cellStyle name="40% - Ênfase3 3 2 3" xfId="4979" xr:uid="{D70CFE7A-1D59-4009-8C0B-1851272B7A16}"/>
    <cellStyle name="40% - Ênfase3 3 2 3 2" xfId="6017" xr:uid="{B10D60A5-64CD-40D0-B6E9-361D683641B8}"/>
    <cellStyle name="40% - Ênfase3 3 2 3 3" xfId="5504" xr:uid="{8E838241-4DB8-43CE-938E-7E22C9404762}"/>
    <cellStyle name="40% - Ênfase3 3 2 4" xfId="5761" xr:uid="{04B316CC-7394-4079-A3F1-2FD75435EB97}"/>
    <cellStyle name="40% - Ênfase3 3 2 5" xfId="5248" xr:uid="{E037C90E-D0B9-4B09-A483-403B80192266}"/>
    <cellStyle name="40% - Ênfase3 3 3" xfId="4786" xr:uid="{B493DB4C-FD3E-418E-A70C-D7F8D75ACE49}"/>
    <cellStyle name="40% - Ênfase3 3 3 2" xfId="5043" xr:uid="{C8BD9E50-4F77-47F6-97D2-FF9452A00C10}"/>
    <cellStyle name="40% - Ênfase3 3 3 2 2" xfId="6081" xr:uid="{218533C4-55BF-439E-9C44-85EA25A19E64}"/>
    <cellStyle name="40% - Ênfase3 3 3 2 3" xfId="5568" xr:uid="{F3C9D4A3-5F63-49F8-B936-509AD72AEE2F}"/>
    <cellStyle name="40% - Ênfase3 3 3 3" xfId="5825" xr:uid="{8496128B-17D3-4E1A-BC7F-B3038E1918A9}"/>
    <cellStyle name="40% - Ênfase3 3 3 4" xfId="5312" xr:uid="{CD9276E6-C387-4DF1-AEE6-FE42DC92FC6D}"/>
    <cellStyle name="40% - Ênfase3 3 4" xfId="4915" xr:uid="{C2E6FFA7-10B7-41E8-8174-9E6963B98C86}"/>
    <cellStyle name="40% - Ênfase3 3 4 2" xfId="5953" xr:uid="{21278536-AB45-4186-8874-86A8218B4D9A}"/>
    <cellStyle name="40% - Ênfase3 3 4 3" xfId="5440" xr:uid="{AF147AA6-6018-430A-8372-60339A9C70F7}"/>
    <cellStyle name="40% - Ênfase3 3 5" xfId="5697" xr:uid="{788322AD-07B6-4847-BA92-413B3276B79B}"/>
    <cellStyle name="40% - Ênfase3 3 6" xfId="5184" xr:uid="{4D1A405F-CB1F-40B6-8531-BD0E94856E80}"/>
    <cellStyle name="40% - Ênfase3 3 7" xfId="4655" xr:uid="{EB943FE0-A304-444B-A4D5-687272147891}"/>
    <cellStyle name="40% - Ênfase3 4" xfId="156" xr:uid="{ACC7114A-B006-4FAC-9C25-15B3E478CD06}"/>
    <cellStyle name="40% - Ênfase3 4 2" xfId="4818" xr:uid="{0A770AEB-2A86-467A-9E69-EC57935B662C}"/>
    <cellStyle name="40% - Ênfase3 4 2 2" xfId="5075" xr:uid="{9108320A-4DE0-41D0-95A8-95DF60B01616}"/>
    <cellStyle name="40% - Ênfase3 4 2 2 2" xfId="6113" xr:uid="{8E4E7BFF-1D44-497E-BDB5-C30E4F937F95}"/>
    <cellStyle name="40% - Ênfase3 4 2 2 3" xfId="5600" xr:uid="{F43FEBB6-9EFA-41B8-A24B-9427F47A04D6}"/>
    <cellStyle name="40% - Ênfase3 4 2 3" xfId="5857" xr:uid="{086D79AE-0994-46CF-9AF5-DD16A841FE61}"/>
    <cellStyle name="40% - Ênfase3 4 2 4" xfId="5344" xr:uid="{16A2CEB6-67DC-4458-B33C-1BAF42CC114B}"/>
    <cellStyle name="40% - Ênfase3 4 3" xfId="4947" xr:uid="{1EAF4795-60EB-4ABE-B817-1807BA9D9F60}"/>
    <cellStyle name="40% - Ênfase3 4 3 2" xfId="5985" xr:uid="{492A7689-4E9F-474E-B566-01348B95A94C}"/>
    <cellStyle name="40% - Ênfase3 4 3 3" xfId="5472" xr:uid="{DC6ABF2F-4C00-4B96-A4DF-782D0DF6255D}"/>
    <cellStyle name="40% - Ênfase3 4 4" xfId="5729" xr:uid="{6D22AAF1-A32D-41F8-B4C5-16A93ADF51EE}"/>
    <cellStyle name="40% - Ênfase3 4 5" xfId="5216" xr:uid="{19E65287-8EB0-4998-811B-F18DE04457B8}"/>
    <cellStyle name="40% - Ênfase3 4 6" xfId="4688" xr:uid="{24F363FF-10A8-4392-8129-F70AF1978237}"/>
    <cellStyle name="40% - Ênfase3 5" xfId="4753" xr:uid="{7FF2E24A-3DBF-4468-B216-5D3D12ECC75F}"/>
    <cellStyle name="40% - Ênfase3 5 2" xfId="5011" xr:uid="{8D629037-B00E-4691-8034-7C4EB3212349}"/>
    <cellStyle name="40% - Ênfase3 5 2 2" xfId="6049" xr:uid="{F6390AE7-BBFC-4F26-9D9A-8EB7BA0AAEAB}"/>
    <cellStyle name="40% - Ênfase3 5 2 3" xfId="5536" xr:uid="{A5A7F6B0-6B6B-45EA-837C-297B95D29B5A}"/>
    <cellStyle name="40% - Ênfase3 5 3" xfId="5793" xr:uid="{4844D34B-7733-427A-B1CF-CB89625491A8}"/>
    <cellStyle name="40% - Ênfase3 5 4" xfId="5280" xr:uid="{B4688171-A9B9-4590-9790-BA9E060053A1}"/>
    <cellStyle name="40% - Ênfase3 6" xfId="4882" xr:uid="{E1D18237-1C0B-4C78-B76C-D192DAA4E6A5}"/>
    <cellStyle name="40% - Ênfase3 6 2" xfId="5921" xr:uid="{1228A35B-0B0F-4FEE-87B0-65512E35B86B}"/>
    <cellStyle name="40% - Ênfase3 6 3" xfId="5408" xr:uid="{59CF22EE-633D-47E4-AB66-B4B72A492282}"/>
    <cellStyle name="40% - Ênfase3 7" xfId="5140" xr:uid="{B8436F38-C4A3-46E4-9F80-005E064B765F}"/>
    <cellStyle name="40% - Ênfase3 7 2" xfId="5664" xr:uid="{CD9DF9F0-DFB8-4039-A22C-6DCE98B06164}"/>
    <cellStyle name="40% - Ênfase3 8" xfId="5155" xr:uid="{0D2E5665-C1EC-4A46-AA67-22F8E7ABA625}"/>
    <cellStyle name="40% - Ênfase3 9" xfId="4625" xr:uid="{C9871942-BC78-442C-9ECE-F934F0296242}"/>
    <cellStyle name="40% - Ênfase4 2" xfId="70" xr:uid="{9DBEC8DE-E223-44F6-BCE4-92E39F9E53D7}"/>
    <cellStyle name="40% - Ênfase4 2 2" xfId="4674" xr:uid="{0260E10D-D520-44CF-A6F7-EFFF9728A5DA}"/>
    <cellStyle name="40% - Ênfase4 2 2 2" xfId="4739" xr:uid="{19910716-09B0-40D4-921E-D0296D0ED1E7}"/>
    <cellStyle name="40% - Ênfase4 2 2 2 2" xfId="4868" xr:uid="{16DB8664-D211-4D24-A1D8-416987D4DEB8}"/>
    <cellStyle name="40% - Ênfase4 2 2 2 2 2" xfId="5125" xr:uid="{DACCB1DF-BADB-4101-91CC-621FCD0F932B}"/>
    <cellStyle name="40% - Ênfase4 2 2 2 2 2 2" xfId="6163" xr:uid="{5A71DC00-F2ED-4236-8A75-E17705E82872}"/>
    <cellStyle name="40% - Ênfase4 2 2 2 2 2 3" xfId="5650" xr:uid="{1BC682FF-4383-4912-B493-70166968F661}"/>
    <cellStyle name="40% - Ênfase4 2 2 2 2 3" xfId="5907" xr:uid="{836B5AB9-AA6C-41BF-9811-75E5F33A954B}"/>
    <cellStyle name="40% - Ênfase4 2 2 2 2 4" xfId="5394" xr:uid="{592E582F-28AD-4264-8501-A9447EEE65CF}"/>
    <cellStyle name="40% - Ênfase4 2 2 2 3" xfId="4997" xr:uid="{C5EED780-A293-4A27-A0F2-4E6216CF8911}"/>
    <cellStyle name="40% - Ênfase4 2 2 2 3 2" xfId="6035" xr:uid="{6384DEA9-10DF-4412-845E-8FF6E177A40E}"/>
    <cellStyle name="40% - Ênfase4 2 2 2 3 3" xfId="5522" xr:uid="{0D3D29EA-8747-4562-B2C5-01C7652F6776}"/>
    <cellStyle name="40% - Ênfase4 2 2 2 4" xfId="5779" xr:uid="{96FC0737-6609-4724-BF44-EBBA58AB4699}"/>
    <cellStyle name="40% - Ênfase4 2 2 2 5" xfId="5266" xr:uid="{3CE16A53-B329-482F-A977-F345254469E2}"/>
    <cellStyle name="40% - Ênfase4 2 2 3" xfId="4804" xr:uid="{38118ED2-1F69-4A1A-8CE8-B1D77F79BF57}"/>
    <cellStyle name="40% - Ênfase4 2 2 3 2" xfId="5061" xr:uid="{CB30C538-681E-4BC3-85EA-40628B362919}"/>
    <cellStyle name="40% - Ênfase4 2 2 3 2 2" xfId="6099" xr:uid="{F1CCCFFC-27BE-4474-8849-4AC274C8FDF2}"/>
    <cellStyle name="40% - Ênfase4 2 2 3 2 3" xfId="5586" xr:uid="{0CFA9870-1814-4FE2-A209-8108F1950FFF}"/>
    <cellStyle name="40% - Ênfase4 2 2 3 3" xfId="5843" xr:uid="{82D3E95D-2C47-4F91-A8FB-25E9D885CCBB}"/>
    <cellStyle name="40% - Ênfase4 2 2 3 4" xfId="5330" xr:uid="{6C3FABAF-27C8-4AA1-82B3-1F8384D958A9}"/>
    <cellStyle name="40% - Ênfase4 2 2 4" xfId="4933" xr:uid="{D723251D-FDC3-4C7E-AE99-DDF7A56EFC99}"/>
    <cellStyle name="40% - Ênfase4 2 2 4 2" xfId="5971" xr:uid="{CE5733D1-D125-42DC-B2C2-7223E7486FAF}"/>
    <cellStyle name="40% - Ênfase4 2 2 4 3" xfId="5458" xr:uid="{818C13AD-DD5B-4FAD-9A7D-20CA4D6E93FD}"/>
    <cellStyle name="40% - Ênfase4 2 2 5" xfId="5715" xr:uid="{C81F625A-0673-40D9-B886-E01D03537972}"/>
    <cellStyle name="40% - Ênfase4 2 2 6" xfId="5202" xr:uid="{02249A14-94B4-4883-985D-FB2194644BB5}"/>
    <cellStyle name="40% - Ênfase4 2 3" xfId="4707" xr:uid="{91CCBD48-4D82-4310-B4C0-D9CD808EA0DF}"/>
    <cellStyle name="40% - Ênfase4 2 3 2" xfId="4836" xr:uid="{D71A298B-6225-488D-980A-D1572E752990}"/>
    <cellStyle name="40% - Ênfase4 2 3 2 2" xfId="5093" xr:uid="{D6F26CE0-40B2-4649-9962-15975EED924A}"/>
    <cellStyle name="40% - Ênfase4 2 3 2 2 2" xfId="6131" xr:uid="{99A621D0-E4F3-45EC-9203-461BEF02D75C}"/>
    <cellStyle name="40% - Ênfase4 2 3 2 2 3" xfId="5618" xr:uid="{10D32D60-7781-4B07-8FE3-E06D58360EE8}"/>
    <cellStyle name="40% - Ênfase4 2 3 2 3" xfId="5875" xr:uid="{DD93B9F4-5EF8-4469-B4A8-18BEED54A039}"/>
    <cellStyle name="40% - Ênfase4 2 3 2 4" xfId="5362" xr:uid="{41899457-11E7-40D6-9D0D-44A0EDDDA061}"/>
    <cellStyle name="40% - Ênfase4 2 3 3" xfId="4965" xr:uid="{5B19C9EF-F73B-432D-A35E-D21FD7C60065}"/>
    <cellStyle name="40% - Ênfase4 2 3 3 2" xfId="6003" xr:uid="{9616239C-D67A-4C6D-B52F-60E60FE1D79F}"/>
    <cellStyle name="40% - Ênfase4 2 3 3 3" xfId="5490" xr:uid="{411E144D-583C-4455-AB71-634BFA7299EC}"/>
    <cellStyle name="40% - Ênfase4 2 3 4" xfId="5747" xr:uid="{DC1B54E8-9A69-4382-8E6B-2B23266C9B0F}"/>
    <cellStyle name="40% - Ênfase4 2 3 5" xfId="5234" xr:uid="{468AD9AE-7225-4CF1-BF16-8E8949C6293A}"/>
    <cellStyle name="40% - Ênfase4 2 4" xfId="4772" xr:uid="{399A9778-8B3E-419A-9CA9-A74D7033D276}"/>
    <cellStyle name="40% - Ênfase4 2 4 2" xfId="5029" xr:uid="{10ED9871-28FB-4D40-882C-192E91A2D526}"/>
    <cellStyle name="40% - Ênfase4 2 4 2 2" xfId="6067" xr:uid="{324C3FF9-2657-42D7-9D6A-020389D47C4F}"/>
    <cellStyle name="40% - Ênfase4 2 4 2 3" xfId="5554" xr:uid="{57D42BB8-7DDD-4C67-B9AE-38539983F5BA}"/>
    <cellStyle name="40% - Ênfase4 2 4 3" xfId="5811" xr:uid="{84938C6E-5A1C-4D67-AB37-08C533B576E6}"/>
    <cellStyle name="40% - Ênfase4 2 4 4" xfId="5298" xr:uid="{B3754FBB-F166-4E73-92AD-E49D52336DD5}"/>
    <cellStyle name="40% - Ênfase4 2 5" xfId="4901" xr:uid="{469E39BA-5B58-4100-A336-6D944335ECBC}"/>
    <cellStyle name="40% - Ênfase4 2 5 2" xfId="5939" xr:uid="{CD3A188E-CA04-4088-9191-A05A90ACE2B7}"/>
    <cellStyle name="40% - Ênfase4 2 5 3" xfId="5426" xr:uid="{E9222D15-D3D9-4563-B1E0-427291846A34}"/>
    <cellStyle name="40% - Ênfase4 2 6" xfId="5683" xr:uid="{B94EE826-F8A5-4F86-BCB2-8D2CEF295006}"/>
    <cellStyle name="40% - Ênfase4 2 7" xfId="5170" xr:uid="{6D458EAD-AEB8-48EB-A603-1C0297F6A6A6}"/>
    <cellStyle name="40% - Ênfase4 2 8" xfId="4640" xr:uid="{53F0CE09-CA88-4D57-9098-D35DFE0F0D46}"/>
    <cellStyle name="40% - Ênfase4 2 9" xfId="8218" xr:uid="{64893A5F-F3A5-40D0-A85D-F4F7E1382EDC}"/>
    <cellStyle name="40% - Ênfase4 3" xfId="99" xr:uid="{6F3A1CCA-531C-4643-A258-3273E6AB2D59}"/>
    <cellStyle name="40% - Ênfase4 3 2" xfId="4723" xr:uid="{8E491043-C277-46B0-BB2B-436389E109C2}"/>
    <cellStyle name="40% - Ênfase4 3 2 2" xfId="4852" xr:uid="{5FA5CB5F-331F-4311-A197-AE6DECB6B2F2}"/>
    <cellStyle name="40% - Ênfase4 3 2 2 2" xfId="5109" xr:uid="{B4B8A54F-98EC-4999-BE07-A32867C21395}"/>
    <cellStyle name="40% - Ênfase4 3 2 2 2 2" xfId="6147" xr:uid="{C15F5DB8-4919-4D98-82B8-C7B2864DBFC2}"/>
    <cellStyle name="40% - Ênfase4 3 2 2 2 3" xfId="5634" xr:uid="{8788A7C9-8D51-411E-8AB2-D8B9AC2F468A}"/>
    <cellStyle name="40% - Ênfase4 3 2 2 3" xfId="5891" xr:uid="{D00739B5-F691-4115-B532-6DE73D80D93A}"/>
    <cellStyle name="40% - Ênfase4 3 2 2 4" xfId="5378" xr:uid="{BE25DF9B-6BAC-4C44-9FDF-9418B86691E3}"/>
    <cellStyle name="40% - Ênfase4 3 2 3" xfId="4981" xr:uid="{5A9886ED-228F-4BB8-B31C-5E8579AF82AC}"/>
    <cellStyle name="40% - Ênfase4 3 2 3 2" xfId="6019" xr:uid="{AA83C86D-DE60-4FAE-84D9-B1196D1597CC}"/>
    <cellStyle name="40% - Ênfase4 3 2 3 3" xfId="5506" xr:uid="{E02F9A02-B5E8-4AE3-917F-412AFCCFD939}"/>
    <cellStyle name="40% - Ênfase4 3 2 4" xfId="5763" xr:uid="{A2D75913-351A-4868-857C-B81CEFC24769}"/>
    <cellStyle name="40% - Ênfase4 3 2 5" xfId="5250" xr:uid="{61CFBF64-8D1E-4BD8-9CD2-4A1A443C21AA}"/>
    <cellStyle name="40% - Ênfase4 3 3" xfId="4788" xr:uid="{169B96C6-6EF2-484A-9D0F-E18AE6072FC9}"/>
    <cellStyle name="40% - Ênfase4 3 3 2" xfId="5045" xr:uid="{10876531-C50F-4909-99BC-786F1A8AF8E1}"/>
    <cellStyle name="40% - Ênfase4 3 3 2 2" xfId="6083" xr:uid="{838385FB-CF10-4833-80AD-3F0C6EF191D1}"/>
    <cellStyle name="40% - Ênfase4 3 3 2 3" xfId="5570" xr:uid="{CA0A4F07-F9EB-468A-8BC7-A6178D440C40}"/>
    <cellStyle name="40% - Ênfase4 3 3 3" xfId="5827" xr:uid="{C1813B9A-A602-416B-8974-38F03BA9FFA1}"/>
    <cellStyle name="40% - Ênfase4 3 3 4" xfId="5314" xr:uid="{7A21F40F-23AE-44E4-B8F9-8DAC613FD7AC}"/>
    <cellStyle name="40% - Ênfase4 3 4" xfId="4917" xr:uid="{0C267AE1-5376-45AD-85C2-A5F77540AC3A}"/>
    <cellStyle name="40% - Ênfase4 3 4 2" xfId="5955" xr:uid="{927DBF23-21C1-418F-A993-FEBC0E34F05E}"/>
    <cellStyle name="40% - Ênfase4 3 4 3" xfId="5442" xr:uid="{E6822B5F-9519-4E5C-BE7E-85CB237A9610}"/>
    <cellStyle name="40% - Ênfase4 3 5" xfId="5699" xr:uid="{FCA60A43-8437-4219-AA39-45D517B64F1E}"/>
    <cellStyle name="40% - Ênfase4 3 6" xfId="5186" xr:uid="{DEB7F687-AF62-4830-8ABC-5F66571A609A}"/>
    <cellStyle name="40% - Ênfase4 3 7" xfId="4657" xr:uid="{7E0950B4-D74E-4661-A6D2-118078377DBD}"/>
    <cellStyle name="40% - Ênfase4 4" xfId="157" xr:uid="{AADDFD58-C6AA-4403-8505-3811E7B20E20}"/>
    <cellStyle name="40% - Ênfase4 4 2" xfId="4820" xr:uid="{B5C7BB02-DF42-492B-BC66-9FDDB0278C96}"/>
    <cellStyle name="40% - Ênfase4 4 2 2" xfId="5077" xr:uid="{1B029387-390E-4F28-A5D8-89A561F54C5D}"/>
    <cellStyle name="40% - Ênfase4 4 2 2 2" xfId="6115" xr:uid="{058DDBD1-A0E3-4393-9C11-62AE1E81D74F}"/>
    <cellStyle name="40% - Ênfase4 4 2 2 3" xfId="5602" xr:uid="{6EC4EDB3-CD72-4041-855D-5B13BC907FF8}"/>
    <cellStyle name="40% - Ênfase4 4 2 3" xfId="5859" xr:uid="{E22AFD2C-7953-4A3B-BC30-991AFBF5E45B}"/>
    <cellStyle name="40% - Ênfase4 4 2 4" xfId="5346" xr:uid="{9D3F2F24-5960-4B14-9F65-7450F3EFB412}"/>
    <cellStyle name="40% - Ênfase4 4 3" xfId="4949" xr:uid="{8365EA07-8C4D-4E9E-A731-1FCB79E0B429}"/>
    <cellStyle name="40% - Ênfase4 4 3 2" xfId="5987" xr:uid="{B84379D2-1153-4D2B-8D58-381B93CC971A}"/>
    <cellStyle name="40% - Ênfase4 4 3 3" xfId="5474" xr:uid="{D38D8926-9974-4D27-86BC-0280150C215A}"/>
    <cellStyle name="40% - Ênfase4 4 4" xfId="5731" xr:uid="{67311106-9273-4285-96C3-3D6736C18168}"/>
    <cellStyle name="40% - Ênfase4 4 5" xfId="5218" xr:uid="{89D71DAC-33FF-4881-806D-205B0B3E401D}"/>
    <cellStyle name="40% - Ênfase4 4 6" xfId="4690" xr:uid="{A821613F-9888-490C-8156-46C4219180B9}"/>
    <cellStyle name="40% - Ênfase4 5" xfId="4755" xr:uid="{D1282964-23DF-4D4F-8104-6848C0F4B47D}"/>
    <cellStyle name="40% - Ênfase4 5 2" xfId="5013" xr:uid="{0566B327-042A-44F4-903B-7F9965C7148E}"/>
    <cellStyle name="40% - Ênfase4 5 2 2" xfId="6051" xr:uid="{F143EA1D-3BA8-458C-B96F-F9EA50737C18}"/>
    <cellStyle name="40% - Ênfase4 5 2 3" xfId="5538" xr:uid="{0031AC64-4C23-4DBD-BDA2-030F4C3DF28B}"/>
    <cellStyle name="40% - Ênfase4 5 3" xfId="5795" xr:uid="{15158049-E8E0-4D61-A37A-3AA1D580AA77}"/>
    <cellStyle name="40% - Ênfase4 5 4" xfId="5282" xr:uid="{BD67C542-DA8B-4350-87B6-B330547E818A}"/>
    <cellStyle name="40% - Ênfase4 6" xfId="4884" xr:uid="{54E4CAE1-9812-42A1-90D0-00EC96ABCB55}"/>
    <cellStyle name="40% - Ênfase4 6 2" xfId="5923" xr:uid="{16E22AEA-32AB-405F-88A5-E103095ECC19}"/>
    <cellStyle name="40% - Ênfase4 6 3" xfId="5410" xr:uid="{80BB2EA8-2950-4AC4-A2E2-F369A6CC62E2}"/>
    <cellStyle name="40% - Ênfase4 7" xfId="5142" xr:uid="{1417FA8E-3006-4240-8905-100D41933C8E}"/>
    <cellStyle name="40% - Ênfase4 7 2" xfId="5666" xr:uid="{BF0A7AD8-0888-431B-8D1A-B8D253C10CB3}"/>
    <cellStyle name="40% - Ênfase4 8" xfId="5157" xr:uid="{C4F31716-799D-4012-984B-9038766BAC1E}"/>
    <cellStyle name="40% - Ênfase4 9" xfId="4627" xr:uid="{50835C75-D160-49CA-B504-F1D4C525B758}"/>
    <cellStyle name="40% - Ênfase5 2" xfId="72" xr:uid="{54DB8200-1583-46CD-BBEE-C4035D2D8DA8}"/>
    <cellStyle name="40% - Ênfase5 2 2" xfId="4676" xr:uid="{D7BA76AA-D4C6-4F6D-8A51-62036B62B65F}"/>
    <cellStyle name="40% - Ênfase5 2 2 2" xfId="4741" xr:uid="{AA094544-B6E1-4148-8540-55BB6B4193C7}"/>
    <cellStyle name="40% - Ênfase5 2 2 2 2" xfId="4870" xr:uid="{A25461EE-6A1C-4110-BC0F-717B878FBB48}"/>
    <cellStyle name="40% - Ênfase5 2 2 2 2 2" xfId="5127" xr:uid="{02C7F83E-45D0-4EDF-B395-FCD04EDCA822}"/>
    <cellStyle name="40% - Ênfase5 2 2 2 2 2 2" xfId="6165" xr:uid="{2A1015E3-4FD3-4357-B54F-4F09C4C8C57F}"/>
    <cellStyle name="40% - Ênfase5 2 2 2 2 2 3" xfId="5652" xr:uid="{EA1BE8BB-B4E1-4A02-8DC0-03BA5D7675B9}"/>
    <cellStyle name="40% - Ênfase5 2 2 2 2 3" xfId="5909" xr:uid="{12C99EA6-CE1E-4AEA-AF35-D45D708A22C2}"/>
    <cellStyle name="40% - Ênfase5 2 2 2 2 4" xfId="5396" xr:uid="{695F4C46-6177-4E20-84F1-C634A986FDD9}"/>
    <cellStyle name="40% - Ênfase5 2 2 2 3" xfId="4999" xr:uid="{8AC35D2B-865A-4B4B-9D3A-61EC01FB7F05}"/>
    <cellStyle name="40% - Ênfase5 2 2 2 3 2" xfId="6037" xr:uid="{63BF7D13-EA80-4EB4-9006-3EB7638B15A2}"/>
    <cellStyle name="40% - Ênfase5 2 2 2 3 3" xfId="5524" xr:uid="{6BD376CA-76D3-4F88-B042-4B07CDBC9F04}"/>
    <cellStyle name="40% - Ênfase5 2 2 2 4" xfId="5781" xr:uid="{DCD30179-700B-4324-AA36-EF51500BBC8C}"/>
    <cellStyle name="40% - Ênfase5 2 2 2 5" xfId="5268" xr:uid="{28EC3D6B-4024-4239-84A2-4C6D7B03349F}"/>
    <cellStyle name="40% - Ênfase5 2 2 3" xfId="4806" xr:uid="{2230E8A5-F330-4103-B3B2-CE5EEA8F593C}"/>
    <cellStyle name="40% - Ênfase5 2 2 3 2" xfId="5063" xr:uid="{023051CE-61F4-4356-8C4E-F8DD27F93ACA}"/>
    <cellStyle name="40% - Ênfase5 2 2 3 2 2" xfId="6101" xr:uid="{938A9742-8A55-4BA6-8FCF-A79E7BCB698F}"/>
    <cellStyle name="40% - Ênfase5 2 2 3 2 3" xfId="5588" xr:uid="{8BFF4B36-113C-43C2-B7E9-A904A98E6BF2}"/>
    <cellStyle name="40% - Ênfase5 2 2 3 3" xfId="5845" xr:uid="{69A45F1A-DA67-49FE-BCD6-0595B79EE4A5}"/>
    <cellStyle name="40% - Ênfase5 2 2 3 4" xfId="5332" xr:uid="{BAAA8563-679E-46F3-9768-4CB97C312B26}"/>
    <cellStyle name="40% - Ênfase5 2 2 4" xfId="4935" xr:uid="{37F0AE30-05DF-4030-94D7-4D7072A8D7D5}"/>
    <cellStyle name="40% - Ênfase5 2 2 4 2" xfId="5973" xr:uid="{F2F654EA-A4B1-4C0E-BECB-47C4AFC2ACDF}"/>
    <cellStyle name="40% - Ênfase5 2 2 4 3" xfId="5460" xr:uid="{08390550-DB6B-49D9-9756-0263CDA9272A}"/>
    <cellStyle name="40% - Ênfase5 2 2 5" xfId="5717" xr:uid="{32FB6156-40DD-4760-A873-42B8F98A2E29}"/>
    <cellStyle name="40% - Ênfase5 2 2 6" xfId="5204" xr:uid="{967AD69B-F5E9-4754-A6CF-39636717711B}"/>
    <cellStyle name="40% - Ênfase5 2 3" xfId="4709" xr:uid="{B29A83A6-05CC-4E71-A79E-66A1DD06740C}"/>
    <cellStyle name="40% - Ênfase5 2 3 2" xfId="4838" xr:uid="{786C3F92-D2C0-4974-80D7-EE4BA0CA0366}"/>
    <cellStyle name="40% - Ênfase5 2 3 2 2" xfId="5095" xr:uid="{4E1314AB-D107-40A0-813D-F65EA581E96E}"/>
    <cellStyle name="40% - Ênfase5 2 3 2 2 2" xfId="6133" xr:uid="{3F4463B5-71DF-4729-AB3A-A8666F64CA08}"/>
    <cellStyle name="40% - Ênfase5 2 3 2 2 3" xfId="5620" xr:uid="{AC4E4EB6-FD5A-4380-A132-F490AA8306DA}"/>
    <cellStyle name="40% - Ênfase5 2 3 2 3" xfId="5877" xr:uid="{6B0F2B38-A98C-49CB-AE56-2A82BCB65726}"/>
    <cellStyle name="40% - Ênfase5 2 3 2 4" xfId="5364" xr:uid="{DB2ED604-51D5-4E92-BCE2-A937EC2FF712}"/>
    <cellStyle name="40% - Ênfase5 2 3 3" xfId="4967" xr:uid="{CFD056B8-417F-4C21-B820-8638162FC51D}"/>
    <cellStyle name="40% - Ênfase5 2 3 3 2" xfId="6005" xr:uid="{A033A204-6D74-47C3-949E-D5DD45E4B278}"/>
    <cellStyle name="40% - Ênfase5 2 3 3 3" xfId="5492" xr:uid="{5D4B27BC-6DF5-4B3A-9598-451C20C40AF6}"/>
    <cellStyle name="40% - Ênfase5 2 3 4" xfId="5749" xr:uid="{2D27BEB8-B203-4A94-A862-065AA385981B}"/>
    <cellStyle name="40% - Ênfase5 2 3 5" xfId="5236" xr:uid="{D8ACE2FB-8D07-44E9-BBD6-95F55026B312}"/>
    <cellStyle name="40% - Ênfase5 2 4" xfId="4774" xr:uid="{31D83231-C755-428A-A7B9-4F3D67E92284}"/>
    <cellStyle name="40% - Ênfase5 2 4 2" xfId="5031" xr:uid="{591D5D9C-353B-4F0E-9C86-7FA3EB2C7401}"/>
    <cellStyle name="40% - Ênfase5 2 4 2 2" xfId="6069" xr:uid="{1C3E1531-CD08-400D-AE59-FC1DE51AE47E}"/>
    <cellStyle name="40% - Ênfase5 2 4 2 3" xfId="5556" xr:uid="{F30238D2-B972-4ADE-9508-AB582328D906}"/>
    <cellStyle name="40% - Ênfase5 2 4 3" xfId="5813" xr:uid="{E799477C-2717-4963-90C2-7D85A1B62970}"/>
    <cellStyle name="40% - Ênfase5 2 4 4" xfId="5300" xr:uid="{29AEF70E-89AA-4EB7-A95F-5BB88E0AE108}"/>
    <cellStyle name="40% - Ênfase5 2 5" xfId="4903" xr:uid="{6881536C-C2BA-449E-A8A9-F6FBE66A38F1}"/>
    <cellStyle name="40% - Ênfase5 2 5 2" xfId="5941" xr:uid="{D2CBD0B7-1CE5-4163-B86F-912988AC8326}"/>
    <cellStyle name="40% - Ênfase5 2 5 3" xfId="5428" xr:uid="{E318E794-4017-41A7-85D3-B20C9208A268}"/>
    <cellStyle name="40% - Ênfase5 2 6" xfId="5685" xr:uid="{FC7A46A6-0DE0-4B72-B14D-262588E5C4E3}"/>
    <cellStyle name="40% - Ênfase5 2 7" xfId="5172" xr:uid="{DDB091DB-F809-46CA-BE77-6B5FB6450A16}"/>
    <cellStyle name="40% - Ênfase5 2 8" xfId="4642" xr:uid="{09BE98E2-AFD3-49BA-8D0E-61C60B040FDE}"/>
    <cellStyle name="40% - Ênfase5 2 9" xfId="8219" xr:uid="{7A6AAA7C-DE59-42D0-BD9F-86B1F0F82087}"/>
    <cellStyle name="40% - Ênfase5 3" xfId="101" xr:uid="{4DAECFC8-B7B8-4627-8F13-82A68998B86E}"/>
    <cellStyle name="40% - Ênfase5 3 2" xfId="4725" xr:uid="{E48F97DC-74C6-4607-8C40-D0A5CE0257BE}"/>
    <cellStyle name="40% - Ênfase5 3 2 2" xfId="4854" xr:uid="{41AE7CB8-79AD-4BC2-B30D-E61E4709FE69}"/>
    <cellStyle name="40% - Ênfase5 3 2 2 2" xfId="5111" xr:uid="{A92D5359-5F9A-4669-9B36-09E3AFEA6FF0}"/>
    <cellStyle name="40% - Ênfase5 3 2 2 2 2" xfId="6149" xr:uid="{0275057C-21BE-4CB3-978C-658EBB54ADCD}"/>
    <cellStyle name="40% - Ênfase5 3 2 2 2 3" xfId="5636" xr:uid="{379FA724-D67A-4BCA-A5AD-E7EC94923559}"/>
    <cellStyle name="40% - Ênfase5 3 2 2 3" xfId="5893" xr:uid="{1540E161-CC0E-4193-87A9-31283BDF4549}"/>
    <cellStyle name="40% - Ênfase5 3 2 2 4" xfId="5380" xr:uid="{29C4851D-3596-4E19-8215-6D747F80703C}"/>
    <cellStyle name="40% - Ênfase5 3 2 3" xfId="4983" xr:uid="{396292E8-BBB3-4097-BDDC-51D98D393278}"/>
    <cellStyle name="40% - Ênfase5 3 2 3 2" xfId="6021" xr:uid="{49C7FF3C-5D36-41B8-8DBE-F1E73F24CCCA}"/>
    <cellStyle name="40% - Ênfase5 3 2 3 3" xfId="5508" xr:uid="{BE70E4DC-1883-409C-A2B8-D6818A400835}"/>
    <cellStyle name="40% - Ênfase5 3 2 4" xfId="5765" xr:uid="{60EC4996-E96D-40FD-9378-57A9CD2B735C}"/>
    <cellStyle name="40% - Ênfase5 3 2 5" xfId="5252" xr:uid="{1FB3EC67-8F91-4FE2-879E-21BDB0963B6E}"/>
    <cellStyle name="40% - Ênfase5 3 3" xfId="4790" xr:uid="{11C673D3-A443-4305-A942-72FF3F7A8FCE}"/>
    <cellStyle name="40% - Ênfase5 3 3 2" xfId="5047" xr:uid="{1B629821-E3CF-451B-99B0-FB76F87553DF}"/>
    <cellStyle name="40% - Ênfase5 3 3 2 2" xfId="6085" xr:uid="{1344B12D-825C-47F9-A953-4460ACED29EA}"/>
    <cellStyle name="40% - Ênfase5 3 3 2 3" xfId="5572" xr:uid="{2139149B-C0BF-4884-BB09-82B8850BE3C9}"/>
    <cellStyle name="40% - Ênfase5 3 3 3" xfId="5829" xr:uid="{B7F4F50C-1126-4E7A-A279-E91BAC52BE78}"/>
    <cellStyle name="40% - Ênfase5 3 3 4" xfId="5316" xr:uid="{EDEA6BE2-43DC-48E9-B155-4A660B3206B3}"/>
    <cellStyle name="40% - Ênfase5 3 4" xfId="4919" xr:uid="{0B945665-A1CB-4019-9184-4E0C3784B614}"/>
    <cellStyle name="40% - Ênfase5 3 4 2" xfId="5957" xr:uid="{A0570CFD-7B0A-4EEA-8642-343C4DA451C6}"/>
    <cellStyle name="40% - Ênfase5 3 4 3" xfId="5444" xr:uid="{9A005FCF-6A9A-4721-B2ED-DC720F492BF1}"/>
    <cellStyle name="40% - Ênfase5 3 5" xfId="5701" xr:uid="{66950CD5-8E6D-414A-989A-28E41AC15794}"/>
    <cellStyle name="40% - Ênfase5 3 6" xfId="5188" xr:uid="{8B26FBCE-6144-45B6-9338-17E17C7D2E5A}"/>
    <cellStyle name="40% - Ênfase5 3 7" xfId="4659" xr:uid="{0EFA305A-F222-4447-AB7A-7BA3883376F7}"/>
    <cellStyle name="40% - Ênfase5 4" xfId="158" xr:uid="{AACE945D-DCD5-498D-B6EA-63845AA11F1C}"/>
    <cellStyle name="40% - Ênfase5 4 2" xfId="4822" xr:uid="{6D60EF36-A7C2-423B-B7B7-E6FDAD583D2A}"/>
    <cellStyle name="40% - Ênfase5 4 2 2" xfId="5079" xr:uid="{1D4C68C1-3032-4BE7-B89B-7E5E29D21B7D}"/>
    <cellStyle name="40% - Ênfase5 4 2 2 2" xfId="6117" xr:uid="{83E71C79-10F5-4665-8540-CA71A88ADB9E}"/>
    <cellStyle name="40% - Ênfase5 4 2 2 3" xfId="5604" xr:uid="{FE951057-9EFE-4B1D-94F9-C520C0CA71EA}"/>
    <cellStyle name="40% - Ênfase5 4 2 3" xfId="5861" xr:uid="{62AF2E2F-F8E4-4DCA-814C-9650EF799D44}"/>
    <cellStyle name="40% - Ênfase5 4 2 4" xfId="5348" xr:uid="{3270759E-1D51-4070-A1CB-EB576D9BC62B}"/>
    <cellStyle name="40% - Ênfase5 4 3" xfId="4951" xr:uid="{497FBCDC-1868-496D-8753-A10D752985D8}"/>
    <cellStyle name="40% - Ênfase5 4 3 2" xfId="5989" xr:uid="{5CC9D34C-E5F5-4152-898E-5A12A24F8C58}"/>
    <cellStyle name="40% - Ênfase5 4 3 3" xfId="5476" xr:uid="{599770AB-73DC-49E9-B60E-4590F64898DF}"/>
    <cellStyle name="40% - Ênfase5 4 4" xfId="5733" xr:uid="{612CD509-9621-47D4-94F6-1F81E72DD85A}"/>
    <cellStyle name="40% - Ênfase5 4 5" xfId="5220" xr:uid="{75467D20-9001-48DE-94D8-CA1FD0AFFB1A}"/>
    <cellStyle name="40% - Ênfase5 4 6" xfId="4692" xr:uid="{EAC0A4D9-D465-4FE3-AE67-47E11277C960}"/>
    <cellStyle name="40% - Ênfase5 5" xfId="4757" xr:uid="{7D1DD7A0-D7C2-463A-ACFF-5804BC6D5495}"/>
    <cellStyle name="40% - Ênfase5 5 2" xfId="5015" xr:uid="{6C78EA5D-A5F0-4819-9F7E-3107765F0C7C}"/>
    <cellStyle name="40% - Ênfase5 5 2 2" xfId="6053" xr:uid="{6D06CCFF-0977-43BD-B746-0E0EA144BA53}"/>
    <cellStyle name="40% - Ênfase5 5 2 3" xfId="5540" xr:uid="{3AEDF9E1-F99F-4B68-8A5F-DB2A5D84C5D2}"/>
    <cellStyle name="40% - Ênfase5 5 3" xfId="5797" xr:uid="{D16FBD84-102F-4179-A733-5F4E5387D685}"/>
    <cellStyle name="40% - Ênfase5 5 4" xfId="5284" xr:uid="{DF3AB46F-10EA-4327-9A52-9511C499C1E8}"/>
    <cellStyle name="40% - Ênfase5 6" xfId="4886" xr:uid="{D1FB7C60-A961-4BED-A8B5-C184F78285BA}"/>
    <cellStyle name="40% - Ênfase5 6 2" xfId="5925" xr:uid="{5A820634-FFB7-4F7D-BE2F-F7E81717D6CB}"/>
    <cellStyle name="40% - Ênfase5 6 3" xfId="5412" xr:uid="{82BBFE8C-6120-4246-A46D-89632FCA00E4}"/>
    <cellStyle name="40% - Ênfase5 7" xfId="5144" xr:uid="{1C809288-2FF0-4ECF-9890-81F69F1B025C}"/>
    <cellStyle name="40% - Ênfase5 7 2" xfId="5668" xr:uid="{12C24513-8C35-4620-B2EA-0268276FD4FB}"/>
    <cellStyle name="40% - Ênfase5 8" xfId="5159" xr:uid="{1F481DB1-3615-4BEC-8A90-2E3BF3CBA2DB}"/>
    <cellStyle name="40% - Ênfase5 9" xfId="4629" xr:uid="{80259F39-3F55-499D-BEF2-DB6011C7A590}"/>
    <cellStyle name="40% - Ênfase6 2" xfId="74" xr:uid="{ED043216-DF22-42A2-8E7E-5CEB239DA223}"/>
    <cellStyle name="40% - Ênfase6 2 2" xfId="4678" xr:uid="{42F3C331-A9ED-49AA-BCB1-6A1A014FA6CB}"/>
    <cellStyle name="40% - Ênfase6 2 2 2" xfId="4743" xr:uid="{F68774DB-F3EB-4D3A-BA42-9FB665493F87}"/>
    <cellStyle name="40% - Ênfase6 2 2 2 2" xfId="4872" xr:uid="{6C1D4414-A3C2-45B0-8E4E-F3C26181AFF7}"/>
    <cellStyle name="40% - Ênfase6 2 2 2 2 2" xfId="5129" xr:uid="{CE959145-0B5B-4BC5-B4FE-6C0503D364C4}"/>
    <cellStyle name="40% - Ênfase6 2 2 2 2 2 2" xfId="6167" xr:uid="{BC04BA18-1D6A-4C52-9C7B-557A84044D2C}"/>
    <cellStyle name="40% - Ênfase6 2 2 2 2 2 3" xfId="5654" xr:uid="{1B210266-E504-4D85-9841-660268E89144}"/>
    <cellStyle name="40% - Ênfase6 2 2 2 2 3" xfId="5911" xr:uid="{E8CEFE03-12C2-4811-A721-5906090B60D1}"/>
    <cellStyle name="40% - Ênfase6 2 2 2 2 4" xfId="5398" xr:uid="{F227B5B1-A14C-484D-872B-7ECF3131B258}"/>
    <cellStyle name="40% - Ênfase6 2 2 2 3" xfId="5001" xr:uid="{B14F134D-A7E7-43C4-9196-3F65F7A46BA9}"/>
    <cellStyle name="40% - Ênfase6 2 2 2 3 2" xfId="6039" xr:uid="{E709C4CA-4CC1-4AB4-BEAB-ACFEDB47886D}"/>
    <cellStyle name="40% - Ênfase6 2 2 2 3 3" xfId="5526" xr:uid="{1A49A41A-E2C5-41C8-BD95-E037549432B9}"/>
    <cellStyle name="40% - Ênfase6 2 2 2 4" xfId="5783" xr:uid="{DD07AECD-6F07-4512-9420-D2317E0FE991}"/>
    <cellStyle name="40% - Ênfase6 2 2 2 5" xfId="5270" xr:uid="{508D0AEF-9824-402C-87B7-261F268788E0}"/>
    <cellStyle name="40% - Ênfase6 2 2 3" xfId="4808" xr:uid="{98487E95-05CD-4257-98B6-30253C5DEEB3}"/>
    <cellStyle name="40% - Ênfase6 2 2 3 2" xfId="5065" xr:uid="{6965BDB9-DADA-42A4-8243-948602AC2565}"/>
    <cellStyle name="40% - Ênfase6 2 2 3 2 2" xfId="6103" xr:uid="{B84C910D-54FF-45F6-B6F1-B7419A117DE7}"/>
    <cellStyle name="40% - Ênfase6 2 2 3 2 3" xfId="5590" xr:uid="{EB2C4D6B-6837-4169-AABF-580596A4B0BC}"/>
    <cellStyle name="40% - Ênfase6 2 2 3 3" xfId="5847" xr:uid="{CB273F4B-7255-449E-84CE-96DB324D6900}"/>
    <cellStyle name="40% - Ênfase6 2 2 3 4" xfId="5334" xr:uid="{0793D426-00AB-4C82-B3DA-771DB3033A8A}"/>
    <cellStyle name="40% - Ênfase6 2 2 4" xfId="4937" xr:uid="{E2C62D23-7E1D-4D15-AF89-696E1029263C}"/>
    <cellStyle name="40% - Ênfase6 2 2 4 2" xfId="5975" xr:uid="{DFD07C98-E069-4F91-924C-89E1FF9C4F85}"/>
    <cellStyle name="40% - Ênfase6 2 2 4 3" xfId="5462" xr:uid="{39879441-B514-4D89-BF9F-048A37024AD3}"/>
    <cellStyle name="40% - Ênfase6 2 2 5" xfId="5719" xr:uid="{9DB8B870-D0D8-4342-A767-06D301F048AE}"/>
    <cellStyle name="40% - Ênfase6 2 2 6" xfId="5206" xr:uid="{4C4F2A50-B729-4E1E-B0BD-655EF557E8CB}"/>
    <cellStyle name="40% - Ênfase6 2 3" xfId="4711" xr:uid="{C0B016A8-685C-410D-82E4-F8BEBCB6DAD5}"/>
    <cellStyle name="40% - Ênfase6 2 3 2" xfId="4840" xr:uid="{0C252A55-8D6B-4769-B42C-6CDA5143647C}"/>
    <cellStyle name="40% - Ênfase6 2 3 2 2" xfId="5097" xr:uid="{B397A697-0F5B-4A43-87A8-69B3654B5B99}"/>
    <cellStyle name="40% - Ênfase6 2 3 2 2 2" xfId="6135" xr:uid="{5D239BFD-1053-48E6-96A1-97910FC2EBBB}"/>
    <cellStyle name="40% - Ênfase6 2 3 2 2 3" xfId="5622" xr:uid="{6ACEA2F1-86F0-4416-B728-5EAE7A5DAE46}"/>
    <cellStyle name="40% - Ênfase6 2 3 2 3" xfId="5879" xr:uid="{E1AB404E-E5D6-443B-A02A-05FAF32A5BA5}"/>
    <cellStyle name="40% - Ênfase6 2 3 2 4" xfId="5366" xr:uid="{1DFD071E-64ED-4364-9694-61DD32708679}"/>
    <cellStyle name="40% - Ênfase6 2 3 3" xfId="4969" xr:uid="{F7F01155-DA9F-4EE5-95D1-91ADD1F872D4}"/>
    <cellStyle name="40% - Ênfase6 2 3 3 2" xfId="6007" xr:uid="{CE735C01-7D12-4054-ADD7-1A464DD4214D}"/>
    <cellStyle name="40% - Ênfase6 2 3 3 3" xfId="5494" xr:uid="{C5BA0F84-9503-421C-8F04-ACF997511B40}"/>
    <cellStyle name="40% - Ênfase6 2 3 4" xfId="5751" xr:uid="{B7FA9D08-9076-4537-9FDC-BDD5FB72B3BF}"/>
    <cellStyle name="40% - Ênfase6 2 3 5" xfId="5238" xr:uid="{2202BE59-1BE4-424C-90A3-C82C6C21C2D2}"/>
    <cellStyle name="40% - Ênfase6 2 4" xfId="4776" xr:uid="{AA719D08-F7A2-47B9-A421-15BE84B26F73}"/>
    <cellStyle name="40% - Ênfase6 2 4 2" xfId="5033" xr:uid="{14AAF066-8E3F-47BA-8B87-A4746D9B0E7C}"/>
    <cellStyle name="40% - Ênfase6 2 4 2 2" xfId="6071" xr:uid="{133894E3-B1D8-4D6B-8EB2-3F6D7D693EE1}"/>
    <cellStyle name="40% - Ênfase6 2 4 2 3" xfId="5558" xr:uid="{88B2334A-748B-4BB9-9FB2-E4F35FAC5D20}"/>
    <cellStyle name="40% - Ênfase6 2 4 3" xfId="5815" xr:uid="{A4B454E1-25C0-4B8A-B036-0CFE75A7F0CD}"/>
    <cellStyle name="40% - Ênfase6 2 4 4" xfId="5302" xr:uid="{1E29DD23-9B7B-49E0-91C6-F4DB13231503}"/>
    <cellStyle name="40% - Ênfase6 2 5" xfId="4905" xr:uid="{48435E91-D32F-4EF7-A8FD-F6562317827E}"/>
    <cellStyle name="40% - Ênfase6 2 5 2" xfId="5943" xr:uid="{DC700079-35FD-41A7-8AD0-A0CCEDBB59F5}"/>
    <cellStyle name="40% - Ênfase6 2 5 3" xfId="5430" xr:uid="{CB6999A3-D03B-4C26-A96A-F1B4FA24BDEB}"/>
    <cellStyle name="40% - Ênfase6 2 6" xfId="5687" xr:uid="{018AB76E-F98A-4388-A6C8-FA8A747FCF0F}"/>
    <cellStyle name="40% - Ênfase6 2 7" xfId="5174" xr:uid="{1099BD61-FB99-4A7F-AC86-8125F2810EAD}"/>
    <cellStyle name="40% - Ênfase6 2 8" xfId="4644" xr:uid="{71A12D28-4A1D-4A88-88AB-BFE2DC1BF413}"/>
    <cellStyle name="40% - Ênfase6 2 9" xfId="8220" xr:uid="{0B52CE87-A702-498C-B475-89728FC90A08}"/>
    <cellStyle name="40% - Ênfase6 3" xfId="103" xr:uid="{C4E77319-B95A-4711-B354-03A1D91864E1}"/>
    <cellStyle name="40% - Ênfase6 3 2" xfId="4727" xr:uid="{0E6F3E77-4434-488B-92B1-7B44E5C8774D}"/>
    <cellStyle name="40% - Ênfase6 3 2 2" xfId="4856" xr:uid="{7C04A9E2-372D-4646-A9D2-724968482449}"/>
    <cellStyle name="40% - Ênfase6 3 2 2 2" xfId="5113" xr:uid="{2D6939C0-A25C-47CA-BC0A-A1C8D8FB632D}"/>
    <cellStyle name="40% - Ênfase6 3 2 2 2 2" xfId="6151" xr:uid="{B3D6557E-F8D0-4955-9182-08516FDDE2B4}"/>
    <cellStyle name="40% - Ênfase6 3 2 2 2 3" xfId="5638" xr:uid="{79E30271-9CC5-44A6-8311-51C81D01AD29}"/>
    <cellStyle name="40% - Ênfase6 3 2 2 3" xfId="5895" xr:uid="{5CFA47E2-30A0-4B59-B22E-E2F1E4B18305}"/>
    <cellStyle name="40% - Ênfase6 3 2 2 4" xfId="5382" xr:uid="{F60E0B0F-93FA-4769-A8D0-F2BE6E4D5277}"/>
    <cellStyle name="40% - Ênfase6 3 2 3" xfId="4985" xr:uid="{7D01FE83-B2C5-4A23-B26C-949CB4D95692}"/>
    <cellStyle name="40% - Ênfase6 3 2 3 2" xfId="6023" xr:uid="{8F8395D5-0A5F-4994-851A-F046AC642C5A}"/>
    <cellStyle name="40% - Ênfase6 3 2 3 3" xfId="5510" xr:uid="{4D1A3DE8-DFBE-4F4A-A148-6193BDD6953A}"/>
    <cellStyle name="40% - Ênfase6 3 2 4" xfId="5767" xr:uid="{BF1F6E03-704D-479F-9FA7-5F9C65AE5CF8}"/>
    <cellStyle name="40% - Ênfase6 3 2 5" xfId="5254" xr:uid="{3E56D18D-330E-46D6-A2AD-0183C48A37E3}"/>
    <cellStyle name="40% - Ênfase6 3 3" xfId="4792" xr:uid="{6565E83A-DB2A-442C-A7E0-0F06DA9D09D2}"/>
    <cellStyle name="40% - Ênfase6 3 3 2" xfId="5049" xr:uid="{36A2A363-FF26-4D56-9F00-0B69D55F07BE}"/>
    <cellStyle name="40% - Ênfase6 3 3 2 2" xfId="6087" xr:uid="{AA311C56-76AE-477A-946D-67A8A8718396}"/>
    <cellStyle name="40% - Ênfase6 3 3 2 3" xfId="5574" xr:uid="{28E7AD2D-E318-4FC2-BADF-678E070E1865}"/>
    <cellStyle name="40% - Ênfase6 3 3 3" xfId="5831" xr:uid="{88073C86-65D5-4499-9B75-4D8F32E8BB51}"/>
    <cellStyle name="40% - Ênfase6 3 3 4" xfId="5318" xr:uid="{5E21941D-0E33-41AD-8C32-4161E6ECEB22}"/>
    <cellStyle name="40% - Ênfase6 3 4" xfId="4921" xr:uid="{6F251C4D-050A-479A-8483-378598B526A5}"/>
    <cellStyle name="40% - Ênfase6 3 4 2" xfId="5959" xr:uid="{D120746C-B38A-4664-996E-4B4A373418C0}"/>
    <cellStyle name="40% - Ênfase6 3 4 3" xfId="5446" xr:uid="{BB323213-C7D5-4BD5-BABC-578B03208245}"/>
    <cellStyle name="40% - Ênfase6 3 5" xfId="5703" xr:uid="{9C742FA4-F5AE-4F7B-96B2-14CBB4750030}"/>
    <cellStyle name="40% - Ênfase6 3 6" xfId="5190" xr:uid="{9B000955-EF13-4532-A4C4-D74D284C1996}"/>
    <cellStyle name="40% - Ênfase6 3 7" xfId="4661" xr:uid="{3BD7486F-0E34-4607-9419-C661E79F75BB}"/>
    <cellStyle name="40% - Ênfase6 4" xfId="159" xr:uid="{91E4A185-D72B-41A6-96C3-7D0E8A128226}"/>
    <cellStyle name="40% - Ênfase6 4 2" xfId="4824" xr:uid="{ADCE71D4-1035-4B08-AAC7-D77E80E6B232}"/>
    <cellStyle name="40% - Ênfase6 4 2 2" xfId="5081" xr:uid="{D5A2704A-602B-4CA7-853B-4905FDD4E54A}"/>
    <cellStyle name="40% - Ênfase6 4 2 2 2" xfId="6119" xr:uid="{A1C198DC-D05F-4D5A-94A9-A759CE36C018}"/>
    <cellStyle name="40% - Ênfase6 4 2 2 3" xfId="5606" xr:uid="{D7A95974-6FA6-4206-8A3E-317F2D7A0577}"/>
    <cellStyle name="40% - Ênfase6 4 2 3" xfId="5863" xr:uid="{44ACD275-3529-4BE4-A076-93A4473A372F}"/>
    <cellStyle name="40% - Ênfase6 4 2 4" xfId="5350" xr:uid="{60B490B1-0150-41B0-ABBD-C9267FD89368}"/>
    <cellStyle name="40% - Ênfase6 4 3" xfId="4953" xr:uid="{8D135A31-76AD-483B-A31F-1B9EBD1DC924}"/>
    <cellStyle name="40% - Ênfase6 4 3 2" xfId="5991" xr:uid="{983075D2-31D2-4BA6-8CA5-7E00E152F3AB}"/>
    <cellStyle name="40% - Ênfase6 4 3 3" xfId="5478" xr:uid="{FE20B0E1-C517-46E9-9C8D-92523ECE2A5C}"/>
    <cellStyle name="40% - Ênfase6 4 4" xfId="5735" xr:uid="{F0C29672-B98D-4589-85F9-46264DF87FFF}"/>
    <cellStyle name="40% - Ênfase6 4 5" xfId="5222" xr:uid="{59CE0175-5837-45E7-852E-7FF2D56AB6F9}"/>
    <cellStyle name="40% - Ênfase6 4 6" xfId="4694" xr:uid="{ED85E0D2-17F1-474C-B92C-1A5204EF51E4}"/>
    <cellStyle name="40% - Ênfase6 5" xfId="4759" xr:uid="{4E797292-C4FA-49AF-8168-2A1C268DBAAF}"/>
    <cellStyle name="40% - Ênfase6 5 2" xfId="5017" xr:uid="{3D8F225E-1A19-433D-ADDC-CD7F1B7AA4F3}"/>
    <cellStyle name="40% - Ênfase6 5 2 2" xfId="6055" xr:uid="{670B5EFA-5F38-43D0-827F-AACCB3CF95AB}"/>
    <cellStyle name="40% - Ênfase6 5 2 3" xfId="5542" xr:uid="{6ECED499-55EF-41D1-877E-B5E3ED5EB32E}"/>
    <cellStyle name="40% - Ênfase6 5 3" xfId="5799" xr:uid="{5BE330F0-6D5B-48AE-8258-EC9B40B4E3D7}"/>
    <cellStyle name="40% - Ênfase6 5 4" xfId="5286" xr:uid="{A69D3868-1905-407E-B22D-96E2839AC10E}"/>
    <cellStyle name="40% - Ênfase6 6" xfId="4888" xr:uid="{6EAE0D77-9D9C-47F7-9652-158619CF688A}"/>
    <cellStyle name="40% - Ênfase6 6 2" xfId="5927" xr:uid="{623F35D5-6175-49AB-A108-565458E18D56}"/>
    <cellStyle name="40% - Ênfase6 6 3" xfId="5414" xr:uid="{CD5C6066-0D67-4E72-91AD-FFD3A29B9D36}"/>
    <cellStyle name="40% - Ênfase6 7" xfId="5146" xr:uid="{7B6EA9CF-44AB-4CBC-9327-653FBCF64FD3}"/>
    <cellStyle name="40% - Ênfase6 7 2" xfId="5670" xr:uid="{BEC4A735-13EC-4637-A6F8-8C5DACC13992}"/>
    <cellStyle name="40% - Ênfase6 8" xfId="5161" xr:uid="{D3E0667A-4408-4ECE-A65F-C4CEA463E266}"/>
    <cellStyle name="40% - Ênfase6 9" xfId="4631" xr:uid="{9E768BF7-FAA7-4A52-9C75-4815E6B33533}"/>
    <cellStyle name="60% - Accent1" xfId="8221" xr:uid="{21109D96-4CAB-4359-BA36-E12B2A97354D}"/>
    <cellStyle name="60% - Accent1 2" xfId="868" xr:uid="{C7801748-082B-40E9-BD25-7907862E3725}"/>
    <cellStyle name="60% - Accent1 2 10" xfId="2851" xr:uid="{DFEBFF6C-82B9-499D-82D1-5004FFB202FC}"/>
    <cellStyle name="60% - Accent1 2 11" xfId="2852" xr:uid="{9CDAC8A6-FE81-44F7-9C7A-DAAE82C2F443}"/>
    <cellStyle name="60% - Accent1 2 12" xfId="2853" xr:uid="{2213504D-5462-444F-888F-F121DFC9AC5F}"/>
    <cellStyle name="60% - Accent1 2 2" xfId="869" xr:uid="{166705D0-8427-4804-8131-334BB5C9FE02}"/>
    <cellStyle name="60% - Accent1 2 3" xfId="870" xr:uid="{E1ADA508-ECD6-4F8E-8DFA-6648048C0563}"/>
    <cellStyle name="60% - Accent1 2 4" xfId="871" xr:uid="{C9156742-310A-44C4-92BE-AE5C3D1D2763}"/>
    <cellStyle name="60% - Accent1 2 5" xfId="872" xr:uid="{5BC436D5-F90A-4EA1-990A-9AD6BD2E09E7}"/>
    <cellStyle name="60% - Accent1 2 6" xfId="873" xr:uid="{0F8639A3-70F6-4AA8-8F8D-AC34D45CEDD0}"/>
    <cellStyle name="60% - Accent1 2 7" xfId="874" xr:uid="{FA1C5C46-D494-4496-B955-594CB8BE6F5C}"/>
    <cellStyle name="60% - Accent1 2 8" xfId="2854" xr:uid="{6B90EB30-F5FD-4500-98BB-7BD2CCCFAB77}"/>
    <cellStyle name="60% - Accent1 2 9" xfId="2855" xr:uid="{4C4A6211-4600-4B15-9E8A-5E73CEECB2D6}"/>
    <cellStyle name="60% - Accent1 2_Trimestral" xfId="2850" xr:uid="{5882F2C7-1DD2-4E4C-8E7F-E75FBA81168D}"/>
    <cellStyle name="60% - Accent1 3" xfId="875" xr:uid="{5BAB702C-A84F-439E-A410-F43F9B36FA5B}"/>
    <cellStyle name="60% - Accent1 3 10" xfId="2857" xr:uid="{8A17AE6B-5ABB-4B14-88B5-AAB95FAD6699}"/>
    <cellStyle name="60% - Accent1 3 11" xfId="2858" xr:uid="{5AA0EEED-5180-46F3-AC30-8717C6DEC3EF}"/>
    <cellStyle name="60% - Accent1 3 12" xfId="2859" xr:uid="{A640B9A7-2D38-4009-A8A0-51257BBF9D6D}"/>
    <cellStyle name="60% - Accent1 3 2" xfId="876" xr:uid="{769A04DD-2BEC-4C42-9E0B-14D9D755EB8F}"/>
    <cellStyle name="60% - Accent1 3 3" xfId="877" xr:uid="{883F2E36-7716-4DFE-8087-840F6EB18CBD}"/>
    <cellStyle name="60% - Accent1 3 4" xfId="878" xr:uid="{E721C00D-E9F7-4F6E-8B21-2243D54767CE}"/>
    <cellStyle name="60% - Accent1 3 5" xfId="879" xr:uid="{D4726236-8ED3-45D0-A803-E5BEB5837CC6}"/>
    <cellStyle name="60% - Accent1 3 6" xfId="880" xr:uid="{AB2EC835-9BF3-4AE7-A4BD-8E6AB521D624}"/>
    <cellStyle name="60% - Accent1 3 7" xfId="881" xr:uid="{F723E5E6-0773-4077-82AF-5DD8F1705419}"/>
    <cellStyle name="60% - Accent1 3 8" xfId="2860" xr:uid="{E11E54D8-1A25-4D2F-B859-345DE4607B60}"/>
    <cellStyle name="60% - Accent1 3 9" xfId="2861" xr:uid="{258DDDEF-1543-43B4-9A95-48704AA0E44C}"/>
    <cellStyle name="60% - Accent1 3_Trimestral" xfId="2856" xr:uid="{8D1CC473-9AC0-404E-8C6B-1E40B4EB5B59}"/>
    <cellStyle name="60% - Accent1 4" xfId="882" xr:uid="{5BAD4199-8444-4D38-802E-0E6ACE77EE7E}"/>
    <cellStyle name="60% - Accent1 4 10" xfId="2863" xr:uid="{32158DBF-513E-4219-ACCF-4D3908E0A231}"/>
    <cellStyle name="60% - Accent1 4 11" xfId="2864" xr:uid="{9805297E-6C3F-4103-8A04-870311038048}"/>
    <cellStyle name="60% - Accent1 4 12" xfId="2865" xr:uid="{7144B3BC-77C4-4CD5-BF52-CC8CFB296E4E}"/>
    <cellStyle name="60% - Accent1 4 2" xfId="883" xr:uid="{B48C6B3D-1178-44F4-8149-9EDC1D16C658}"/>
    <cellStyle name="60% - Accent1 4 3" xfId="884" xr:uid="{DF389177-ED4F-4C87-B9EE-5C6E45A3064D}"/>
    <cellStyle name="60% - Accent1 4 4" xfId="885" xr:uid="{EACC2C81-9F4C-4DAF-B392-622739B0BDED}"/>
    <cellStyle name="60% - Accent1 4 5" xfId="886" xr:uid="{8F33DD39-8511-48FC-91A3-F7D60A3F2692}"/>
    <cellStyle name="60% - Accent1 4 6" xfId="887" xr:uid="{514622C1-13C4-4F9F-970B-671D6B572DED}"/>
    <cellStyle name="60% - Accent1 4 7" xfId="888" xr:uid="{4F843DA3-2DFA-41D9-97B8-48C8FCF7370C}"/>
    <cellStyle name="60% - Accent1 4 8" xfId="2866" xr:uid="{5C72FD24-A9CB-4C98-B8F5-49A1FCD0B8FC}"/>
    <cellStyle name="60% - Accent1 4 9" xfId="2867" xr:uid="{942791D5-0C47-4375-8F1B-08E791F7F3DE}"/>
    <cellStyle name="60% - Accent1 4_Trimestral" xfId="2862" xr:uid="{5FCF9E39-DFEF-48B2-82C2-8D6EF6E78828}"/>
    <cellStyle name="60% - Accent1 5" xfId="889" xr:uid="{E7338938-CEA2-4CCD-B8A0-6C45E6AF26A7}"/>
    <cellStyle name="60% - Accent1 5 10" xfId="2869" xr:uid="{EF978A96-857E-4C69-A24F-CC30E4FC4A20}"/>
    <cellStyle name="60% - Accent1 5 11" xfId="2870" xr:uid="{D92C094C-3BC5-42B5-87C6-16558F8B0ABC}"/>
    <cellStyle name="60% - Accent1 5 12" xfId="2871" xr:uid="{E1B2BF20-D4F4-47FB-B235-F9197F6BA3B6}"/>
    <cellStyle name="60% - Accent1 5 2" xfId="890" xr:uid="{3ED3EEB2-25AA-4E1A-B2EE-3FAEA5733856}"/>
    <cellStyle name="60% - Accent1 5 3" xfId="891" xr:uid="{3D6C6DB5-422E-4548-A533-B95C0F77C274}"/>
    <cellStyle name="60% - Accent1 5 4" xfId="892" xr:uid="{B59C724B-76F2-4221-9E3B-1FF14BF38A4E}"/>
    <cellStyle name="60% - Accent1 5 5" xfId="893" xr:uid="{92CC460B-9E4F-411B-B783-D9C48AF64588}"/>
    <cellStyle name="60% - Accent1 5 6" xfId="894" xr:uid="{D895A38D-6D75-4458-A89B-4D2B160E6D20}"/>
    <cellStyle name="60% - Accent1 5 7" xfId="895" xr:uid="{C2342D46-60A2-4B34-B478-A21C0F2C754F}"/>
    <cellStyle name="60% - Accent1 5 8" xfId="2872" xr:uid="{F186A642-C7C0-4E10-9E83-0C0C3C4C45F0}"/>
    <cellStyle name="60% - Accent1 5 9" xfId="2873" xr:uid="{03CC56A9-8586-481D-853E-C7E30EBBBC79}"/>
    <cellStyle name="60% - Accent1 5_Trimestral" xfId="2868" xr:uid="{12363E53-1639-40CB-AB04-D6A1FAF27AC8}"/>
    <cellStyle name="60% - Accent1 6" xfId="896" xr:uid="{6C8B1301-FA36-4B27-9879-8C76D132D59D}"/>
    <cellStyle name="60% - Accent1 6 10" xfId="2875" xr:uid="{B6C1C7AB-0A23-4D09-ABD4-F943A24C9FF3}"/>
    <cellStyle name="60% - Accent1 6 11" xfId="2876" xr:uid="{47224CE4-E447-43E1-A89D-986AECFA1985}"/>
    <cellStyle name="60% - Accent1 6 12" xfId="2877" xr:uid="{CB4A7C29-BE42-4235-9683-FA310616E81C}"/>
    <cellStyle name="60% - Accent1 6 2" xfId="897" xr:uid="{9C88E004-0E77-41F4-9141-A4CA8782012C}"/>
    <cellStyle name="60% - Accent1 6 3" xfId="898" xr:uid="{F2627D59-AD0D-444A-A640-AAB2F2ED8D8D}"/>
    <cellStyle name="60% - Accent1 6 4" xfId="899" xr:uid="{823A7722-267D-4161-8B72-D95142FA4A3A}"/>
    <cellStyle name="60% - Accent1 6 5" xfId="900" xr:uid="{13108EDE-109B-4EBD-8021-2A333E48F712}"/>
    <cellStyle name="60% - Accent1 6 6" xfId="901" xr:uid="{F66DCF12-477D-471E-BF51-F22A9B134D6F}"/>
    <cellStyle name="60% - Accent1 6 7" xfId="902" xr:uid="{9759A29F-040E-4883-B7E0-7FA80544E89F}"/>
    <cellStyle name="60% - Accent1 6 8" xfId="2878" xr:uid="{4E0BB5A0-1F44-4362-8052-FED125739473}"/>
    <cellStyle name="60% - Accent1 6 9" xfId="2879" xr:uid="{16136451-D68C-4F56-BB73-4E4FE062022F}"/>
    <cellStyle name="60% - Accent1 6_Trimestral" xfId="2874" xr:uid="{173EC0A4-CCE6-4FB0-A379-C0E999FCB848}"/>
    <cellStyle name="60% - Accent1 7" xfId="903" xr:uid="{FF3C42D6-4F39-4834-829B-7CD8A6B5562B}"/>
    <cellStyle name="60% - Accent1 7 10" xfId="2881" xr:uid="{08C37D33-C709-4D60-8964-20D8988058AA}"/>
    <cellStyle name="60% - Accent1 7 11" xfId="2882" xr:uid="{A1290A98-D4FD-48E1-A822-2291B0504AD6}"/>
    <cellStyle name="60% - Accent1 7 12" xfId="2883" xr:uid="{92F4689F-D54D-4290-A261-338CEDA521AF}"/>
    <cellStyle name="60% - Accent1 7 2" xfId="904" xr:uid="{8DD9CCB6-B040-4416-A1A1-D144D5EA2B99}"/>
    <cellStyle name="60% - Accent1 7 3" xfId="905" xr:uid="{5520D186-073A-4C6E-83E7-6DC1E7E2C0DE}"/>
    <cellStyle name="60% - Accent1 7 4" xfId="906" xr:uid="{70537006-0E0F-4362-98C9-31F09AF99B11}"/>
    <cellStyle name="60% - Accent1 7 5" xfId="907" xr:uid="{8A2D9C53-A133-4EC8-B66E-AA35BF965B85}"/>
    <cellStyle name="60% - Accent1 7 6" xfId="908" xr:uid="{B3226AD9-F05C-44B0-9B9E-47468846B8AB}"/>
    <cellStyle name="60% - Accent1 7 7" xfId="909" xr:uid="{0B906E9C-886B-44F7-ADBF-29E435B19A14}"/>
    <cellStyle name="60% - Accent1 7 8" xfId="2884" xr:uid="{CB9868EF-35AB-4B4F-9362-8E8E6643BB32}"/>
    <cellStyle name="60% - Accent1 7 9" xfId="2885" xr:uid="{CA367C6B-CF82-4728-83BD-7B70BFE614EE}"/>
    <cellStyle name="60% - Accent1 7_Trimestral" xfId="2880" xr:uid="{61D7628C-F292-4174-949F-60121835A1C4}"/>
    <cellStyle name="60% - Accent1 8" xfId="910" xr:uid="{FD8A25E8-DFAA-4A5D-A753-9D668544B2DF}"/>
    <cellStyle name="60% - Accent1 8 10" xfId="2887" xr:uid="{8EB892D0-ABBD-42F9-BD93-2503566E7A22}"/>
    <cellStyle name="60% - Accent1 8 11" xfId="2888" xr:uid="{14FF45B7-8AE4-4DFE-977B-23D0A27F8697}"/>
    <cellStyle name="60% - Accent1 8 12" xfId="2889" xr:uid="{8C61CE2B-2FBD-4602-A750-B8590E320D51}"/>
    <cellStyle name="60% - Accent1 8 2" xfId="911" xr:uid="{0A80ABE2-54B4-4208-852B-65324B029A21}"/>
    <cellStyle name="60% - Accent1 8 3" xfId="912" xr:uid="{0101D58B-D125-4E0E-8A84-A3391B6A645F}"/>
    <cellStyle name="60% - Accent1 8 4" xfId="913" xr:uid="{FB77B568-2E2C-4AA9-8CF2-CDCB05639CC5}"/>
    <cellStyle name="60% - Accent1 8 5" xfId="914" xr:uid="{FCDB1252-2BE2-43C1-9DAC-7E85C0B831CB}"/>
    <cellStyle name="60% - Accent1 8 6" xfId="915" xr:uid="{5551DCC7-980A-4FC3-8FC2-DB8FC80A4DE3}"/>
    <cellStyle name="60% - Accent1 8 7" xfId="916" xr:uid="{D110F556-6A9F-4613-AAD8-4151987F46B6}"/>
    <cellStyle name="60% - Accent1 8 8" xfId="2890" xr:uid="{57C387DB-6513-4A72-AC03-05895FA40FBD}"/>
    <cellStyle name="60% - Accent1 8 9" xfId="2891" xr:uid="{43229064-74DE-466C-A454-8445682975EF}"/>
    <cellStyle name="60% - Accent1 8_Trimestral" xfId="2886" xr:uid="{DE89DB8E-D462-4F14-BD0A-E4A75C296DC9}"/>
    <cellStyle name="60% - Accent1 9" xfId="2892" xr:uid="{22320BDD-3E2F-4DC0-8AFC-A16D52A9F489}"/>
    <cellStyle name="60% - Accent2" xfId="8222" xr:uid="{28D95CB1-5F47-40D2-A1B7-BE4E711AF334}"/>
    <cellStyle name="60% - Accent2 2" xfId="917" xr:uid="{24F91071-54DE-4F83-AB9A-C24632F10C65}"/>
    <cellStyle name="60% - Accent2 2 10" xfId="2894" xr:uid="{4F1EC718-7C72-4E5B-A090-D83D109079F5}"/>
    <cellStyle name="60% - Accent2 2 11" xfId="2895" xr:uid="{BB4F6206-D4F7-402A-95CD-CB2F521C4328}"/>
    <cellStyle name="60% - Accent2 2 12" xfId="2896" xr:uid="{E9B60611-2E15-4DE0-9689-B33A1798B9CD}"/>
    <cellStyle name="60% - Accent2 2 2" xfId="918" xr:uid="{B853A178-7AFC-473E-90A5-86933FDD0311}"/>
    <cellStyle name="60% - Accent2 2 3" xfId="919" xr:uid="{C0F7A42E-5EE5-4264-AD2A-1BE93ED11E95}"/>
    <cellStyle name="60% - Accent2 2 4" xfId="920" xr:uid="{FD0255B7-8600-4A21-B034-2C17C6DDB466}"/>
    <cellStyle name="60% - Accent2 2 5" xfId="921" xr:uid="{2DE56544-0DCB-4A2A-A988-1DF38C8F3334}"/>
    <cellStyle name="60% - Accent2 2 6" xfId="922" xr:uid="{E4DF04E5-BEED-41DB-804F-AB45F6A8E9D5}"/>
    <cellStyle name="60% - Accent2 2 7" xfId="923" xr:uid="{4C7177AD-8CFA-403A-BFD2-FBB8A5DB4D1D}"/>
    <cellStyle name="60% - Accent2 2 8" xfId="2897" xr:uid="{5623E81C-C7AF-4BD6-9ACB-86F4A4940E7E}"/>
    <cellStyle name="60% - Accent2 2 9" xfId="2898" xr:uid="{F9131CE1-3CFA-4057-8FD6-C2B7C936DBD9}"/>
    <cellStyle name="60% - Accent2 2_Trimestral" xfId="2893" xr:uid="{118E212F-7805-4EB5-9FC8-41157AB4696F}"/>
    <cellStyle name="60% - Accent2 3" xfId="924" xr:uid="{DC89155F-DE8D-444E-930F-2C85200C7E56}"/>
    <cellStyle name="60% - Accent2 3 10" xfId="2900" xr:uid="{0D9D9130-0447-4A37-9518-77A1B17C0D8B}"/>
    <cellStyle name="60% - Accent2 3 11" xfId="2901" xr:uid="{8DDC8DDA-708B-4267-BF76-A28DBF8D0ECD}"/>
    <cellStyle name="60% - Accent2 3 12" xfId="2902" xr:uid="{A551B9C1-5821-4F56-AEE6-7A114074CAE9}"/>
    <cellStyle name="60% - Accent2 3 2" xfId="925" xr:uid="{50205F17-B48D-49E0-9F50-A17C06B1E8B1}"/>
    <cellStyle name="60% - Accent2 3 3" xfId="926" xr:uid="{81CEBB8F-303D-49D7-9B19-22D4343CF732}"/>
    <cellStyle name="60% - Accent2 3 4" xfId="927" xr:uid="{30F349D5-E80C-479A-8761-9DFD0761FAAF}"/>
    <cellStyle name="60% - Accent2 3 5" xfId="928" xr:uid="{EF01AB85-4E46-4957-A9EE-2D707A19C279}"/>
    <cellStyle name="60% - Accent2 3 6" xfId="929" xr:uid="{FA3B5A2C-FF0B-4A5C-9D46-FCA64B170F09}"/>
    <cellStyle name="60% - Accent2 3 7" xfId="930" xr:uid="{CCC7A8F1-795C-4B61-BD53-1159A2693B07}"/>
    <cellStyle name="60% - Accent2 3 8" xfId="2903" xr:uid="{4B6C79CF-8813-4854-92CA-EF671930F114}"/>
    <cellStyle name="60% - Accent2 3 9" xfId="2904" xr:uid="{E13726ED-5512-43A5-8590-A52924543C41}"/>
    <cellStyle name="60% - Accent2 3_Trimestral" xfId="2899" xr:uid="{075CDFF2-4721-4EEA-AF79-494772416B0C}"/>
    <cellStyle name="60% - Accent2 4" xfId="931" xr:uid="{14734C8B-56CF-4D25-8BC0-A7755C67A932}"/>
    <cellStyle name="60% - Accent2 4 10" xfId="2906" xr:uid="{EBE1F948-2457-4499-B528-BD006F11FA91}"/>
    <cellStyle name="60% - Accent2 4 11" xfId="2907" xr:uid="{79AE94C4-A692-4937-921E-24DE37BF7FAF}"/>
    <cellStyle name="60% - Accent2 4 12" xfId="2908" xr:uid="{632FCCC1-61EC-4D85-8730-867225A5DED3}"/>
    <cellStyle name="60% - Accent2 4 2" xfId="932" xr:uid="{C2BC43A0-AC4C-4EDC-BCFE-05441C3D5966}"/>
    <cellStyle name="60% - Accent2 4 3" xfId="933" xr:uid="{A46C4C2C-0037-4B7A-A1BE-894EBD00492F}"/>
    <cellStyle name="60% - Accent2 4 4" xfId="934" xr:uid="{12823780-1BB5-4D18-B97A-62AE704A19FB}"/>
    <cellStyle name="60% - Accent2 4 5" xfId="935" xr:uid="{3D19C353-97BD-4A2B-A939-C12A2038570A}"/>
    <cellStyle name="60% - Accent2 4 6" xfId="936" xr:uid="{D2085992-6FA9-4358-9331-390EFD66B7F5}"/>
    <cellStyle name="60% - Accent2 4 7" xfId="937" xr:uid="{10CC8A08-DC9C-4EA1-8C1A-1ECFEB0ACE0F}"/>
    <cellStyle name="60% - Accent2 4 8" xfId="2909" xr:uid="{9E251AB5-FE39-4825-87CA-C9E056054252}"/>
    <cellStyle name="60% - Accent2 4 9" xfId="2910" xr:uid="{A47196F3-BE51-4730-8DB6-546D2BC56AF1}"/>
    <cellStyle name="60% - Accent2 4_Trimestral" xfId="2905" xr:uid="{C0F0C36D-42A4-4855-94D8-881FC2358447}"/>
    <cellStyle name="60% - Accent2 5" xfId="938" xr:uid="{7048512A-827C-44C0-99F2-3B248D5B175D}"/>
    <cellStyle name="60% - Accent2 5 10" xfId="2912" xr:uid="{B730A27A-F751-4E3E-9CAE-530391A2F93E}"/>
    <cellStyle name="60% - Accent2 5 11" xfId="2913" xr:uid="{9BCBDA5D-BC43-4ED1-A4B8-E6605D0BDBFF}"/>
    <cellStyle name="60% - Accent2 5 12" xfId="2914" xr:uid="{D4BA8620-1C0E-451E-8B5F-EE956AA33E40}"/>
    <cellStyle name="60% - Accent2 5 2" xfId="939" xr:uid="{866E6397-02B8-48E7-A0C2-B1CFEA4B3DA6}"/>
    <cellStyle name="60% - Accent2 5 3" xfId="940" xr:uid="{3E010504-C192-4A4E-9382-36B3392FFC94}"/>
    <cellStyle name="60% - Accent2 5 4" xfId="941" xr:uid="{911A73D5-2630-40B5-BECE-57345CABC1BB}"/>
    <cellStyle name="60% - Accent2 5 5" xfId="942" xr:uid="{ABBA8FC2-3747-4232-81BC-5FCC31C27011}"/>
    <cellStyle name="60% - Accent2 5 6" xfId="943" xr:uid="{27F50F83-96C0-4D54-8D9B-C96AD429AECD}"/>
    <cellStyle name="60% - Accent2 5 7" xfId="944" xr:uid="{0BBC3E02-1F6B-41EE-8403-6D2626446B91}"/>
    <cellStyle name="60% - Accent2 5 8" xfId="2915" xr:uid="{E3D07826-0E4A-42CF-B3EC-89DF10908DE6}"/>
    <cellStyle name="60% - Accent2 5 9" xfId="2916" xr:uid="{11072780-31BD-46E0-8427-358B4D252F2D}"/>
    <cellStyle name="60% - Accent2 5_Trimestral" xfId="2911" xr:uid="{DBE02939-F8F2-4DD9-BBA4-1507BC17DBE2}"/>
    <cellStyle name="60% - Accent2 6" xfId="945" xr:uid="{C3D92A6E-3F81-450C-8E88-26C2693ADA5F}"/>
    <cellStyle name="60% - Accent2 6 10" xfId="2918" xr:uid="{6336F7D6-4ADA-43E1-BB84-566F72168018}"/>
    <cellStyle name="60% - Accent2 6 11" xfId="2919" xr:uid="{529FB8B4-A5CB-4AEF-A76B-CBA4756BBBC5}"/>
    <cellStyle name="60% - Accent2 6 12" xfId="2920" xr:uid="{ED25963D-57D2-463F-A568-7810B37D941C}"/>
    <cellStyle name="60% - Accent2 6 2" xfId="946" xr:uid="{1D1D8B2B-6082-43F5-AD79-F22B7B440C89}"/>
    <cellStyle name="60% - Accent2 6 3" xfId="947" xr:uid="{EA37827B-B9C8-4E15-A38F-AF95CE133111}"/>
    <cellStyle name="60% - Accent2 6 4" xfId="948" xr:uid="{DC378533-07ED-40E3-B4F5-58A39CE78006}"/>
    <cellStyle name="60% - Accent2 6 5" xfId="949" xr:uid="{44C0E781-7631-4DC8-A802-0CD58154936D}"/>
    <cellStyle name="60% - Accent2 6 6" xfId="950" xr:uid="{C7B01296-05F3-4AD2-8C37-1F476122E13E}"/>
    <cellStyle name="60% - Accent2 6 7" xfId="951" xr:uid="{74000409-AF1A-4724-B88B-BD09F17B8112}"/>
    <cellStyle name="60% - Accent2 6 8" xfId="2921" xr:uid="{9982F7C6-0385-4CEB-A98D-DE3D1E009048}"/>
    <cellStyle name="60% - Accent2 6 9" xfId="2922" xr:uid="{FEC0E7B4-64EC-47BB-9DFF-16BD9E68B0A8}"/>
    <cellStyle name="60% - Accent2 6_Trimestral" xfId="2917" xr:uid="{8A99635D-D19E-4F47-B58D-AC43BBE21825}"/>
    <cellStyle name="60% - Accent2 7" xfId="952" xr:uid="{D92004F2-6E4A-4A95-8EFE-D218D17C76A9}"/>
    <cellStyle name="60% - Accent2 7 10" xfId="2924" xr:uid="{A254F7DE-D0F9-4AE5-91EF-B864204F6C3C}"/>
    <cellStyle name="60% - Accent2 7 11" xfId="2925" xr:uid="{D9C65DFF-6CF5-441C-900C-8C4DC125A8A0}"/>
    <cellStyle name="60% - Accent2 7 12" xfId="2926" xr:uid="{BC46AE0C-821C-467F-BF07-F7FDEB095386}"/>
    <cellStyle name="60% - Accent2 7 2" xfId="953" xr:uid="{E313EBA9-DBB8-4E59-A456-65C782A75719}"/>
    <cellStyle name="60% - Accent2 7 3" xfId="954" xr:uid="{8686560A-605A-40A6-8784-09BF75243692}"/>
    <cellStyle name="60% - Accent2 7 4" xfId="955" xr:uid="{D75E5DC8-AA83-4DDD-895A-F8A5560356EC}"/>
    <cellStyle name="60% - Accent2 7 5" xfId="956" xr:uid="{F91B7A8D-0378-4B0C-8E5F-5812C51FB60E}"/>
    <cellStyle name="60% - Accent2 7 6" xfId="957" xr:uid="{5393C861-14F4-4C6A-A34B-3308DC604C7B}"/>
    <cellStyle name="60% - Accent2 7 7" xfId="958" xr:uid="{C0AC6BDB-AE84-4C1C-B71E-2BA54237DA78}"/>
    <cellStyle name="60% - Accent2 7 8" xfId="2927" xr:uid="{29BB0B3F-6A67-4759-BAB0-5023D43AEA0B}"/>
    <cellStyle name="60% - Accent2 7 9" xfId="2928" xr:uid="{418D3CA4-F340-441D-AED0-7F64C1745AF1}"/>
    <cellStyle name="60% - Accent2 7_Trimestral" xfId="2923" xr:uid="{D75974B7-8EEB-40C4-973E-3C9D374B66C5}"/>
    <cellStyle name="60% - Accent2 8" xfId="959" xr:uid="{E202C27C-AAFE-4ADB-BDA2-5E1FB2AC436E}"/>
    <cellStyle name="60% - Accent2 8 10" xfId="2930" xr:uid="{045724EB-1A3D-493F-85F1-1B4A2833B2F1}"/>
    <cellStyle name="60% - Accent2 8 11" xfId="2931" xr:uid="{01B29DC5-8019-4F5A-AD89-5806FD177030}"/>
    <cellStyle name="60% - Accent2 8 12" xfId="2932" xr:uid="{7FC20DF2-C179-4E25-B9A1-9ABDE9C583A0}"/>
    <cellStyle name="60% - Accent2 8 2" xfId="960" xr:uid="{4D2CF4D1-C588-4B71-B83F-B31A182BE0ED}"/>
    <cellStyle name="60% - Accent2 8 3" xfId="961" xr:uid="{B1B0F755-7CDB-4C2F-8058-3F7F7B0EAF83}"/>
    <cellStyle name="60% - Accent2 8 4" xfId="962" xr:uid="{B88F3B41-3017-4177-BD0D-D365EFFD74CC}"/>
    <cellStyle name="60% - Accent2 8 5" xfId="963" xr:uid="{D36B3E38-CDB0-4E8D-9E7F-8E410798E928}"/>
    <cellStyle name="60% - Accent2 8 6" xfId="964" xr:uid="{EC8A439D-6EE3-45B9-BEFA-D73B2644757A}"/>
    <cellStyle name="60% - Accent2 8 7" xfId="965" xr:uid="{822E8645-17DF-4A30-914E-33157BA99199}"/>
    <cellStyle name="60% - Accent2 8 8" xfId="2933" xr:uid="{DAE9D668-0A15-450F-B11A-3E291DA35AE1}"/>
    <cellStyle name="60% - Accent2 8 9" xfId="2934" xr:uid="{55FCFB8C-AAD5-4970-8DC6-114BE286A875}"/>
    <cellStyle name="60% - Accent2 8_Trimestral" xfId="2929" xr:uid="{46725E5C-DBA4-4CC7-A22F-A9F164D80D9C}"/>
    <cellStyle name="60% - Accent2 9" xfId="2935" xr:uid="{908C8C74-B6D1-41AC-927E-519684A0D18F}"/>
    <cellStyle name="60% - Accent3" xfId="8223" xr:uid="{098E2C9F-39A3-49BF-8BD5-20CEC0A803E1}"/>
    <cellStyle name="60% - Accent3 2" xfId="966" xr:uid="{034661E6-F772-4363-B5DA-0E406833D4EE}"/>
    <cellStyle name="60% - Accent3 2 10" xfId="2937" xr:uid="{2F8D9216-1DEF-4F50-8E81-5EFFA4D040A4}"/>
    <cellStyle name="60% - Accent3 2 11" xfId="2938" xr:uid="{05AE1977-6126-45F7-BD99-C887391FBAC6}"/>
    <cellStyle name="60% - Accent3 2 12" xfId="2939" xr:uid="{7B256BBF-C600-48F4-A31F-E21BA3B8A07F}"/>
    <cellStyle name="60% - Accent3 2 2" xfId="967" xr:uid="{63D69FEC-0435-411D-8CE2-42E400FE5101}"/>
    <cellStyle name="60% - Accent3 2 3" xfId="968" xr:uid="{DF98AB19-8DB3-4646-BC63-46DB1AE32D2E}"/>
    <cellStyle name="60% - Accent3 2 4" xfId="969" xr:uid="{67838F8C-4CDA-45CC-B547-963B7380E6B7}"/>
    <cellStyle name="60% - Accent3 2 5" xfId="970" xr:uid="{CD29C3A7-7203-43C6-A0D5-DC99AEB1E902}"/>
    <cellStyle name="60% - Accent3 2 6" xfId="971" xr:uid="{6B8E8140-5D13-4B99-BF37-B1638966AB41}"/>
    <cellStyle name="60% - Accent3 2 7" xfId="972" xr:uid="{C192A41E-41FA-4D69-89EF-EF6518BF35AF}"/>
    <cellStyle name="60% - Accent3 2 8" xfId="2940" xr:uid="{36FCACA0-0745-4EC6-868E-982FB5B21046}"/>
    <cellStyle name="60% - Accent3 2 9" xfId="2941" xr:uid="{840AE05C-CDC6-479D-A988-44C34F8A9E05}"/>
    <cellStyle name="60% - Accent3 2_Trimestral" xfId="2936" xr:uid="{25F301F2-E3F7-45A7-9FC5-BAFF9C6539BA}"/>
    <cellStyle name="60% - Accent3 3" xfId="973" xr:uid="{BD1B9B38-EB44-4B97-8195-5E9F25DBE088}"/>
    <cellStyle name="60% - Accent3 3 10" xfId="2943" xr:uid="{EFC2D60E-5215-41BE-AAF4-38413DE326E3}"/>
    <cellStyle name="60% - Accent3 3 11" xfId="2944" xr:uid="{1DA01AD8-7A0F-4C85-A9EC-329344E3AC35}"/>
    <cellStyle name="60% - Accent3 3 12" xfId="2945" xr:uid="{839408F3-F85D-42DC-AC2C-D53E16D337E4}"/>
    <cellStyle name="60% - Accent3 3 2" xfId="974" xr:uid="{99760B3D-123B-416B-979E-A1938345BDE4}"/>
    <cellStyle name="60% - Accent3 3 3" xfId="975" xr:uid="{B520380E-632C-4002-B28D-376A33F2D48A}"/>
    <cellStyle name="60% - Accent3 3 4" xfId="976" xr:uid="{75B45160-C511-47CA-B340-ECFADFCBC461}"/>
    <cellStyle name="60% - Accent3 3 5" xfId="977" xr:uid="{B13677B2-CF25-49F3-A849-272DAFE15EA5}"/>
    <cellStyle name="60% - Accent3 3 6" xfId="978" xr:uid="{0FECA23F-4828-46B6-97F1-98098D30A909}"/>
    <cellStyle name="60% - Accent3 3 7" xfId="979" xr:uid="{68DA0639-E59C-4B2C-ACF1-07BFD6D1BDC8}"/>
    <cellStyle name="60% - Accent3 3 8" xfId="2946" xr:uid="{2AD9600F-C34C-42DA-8653-490A780C0531}"/>
    <cellStyle name="60% - Accent3 3 9" xfId="2947" xr:uid="{1DE5B5B3-1E6B-42A5-94A3-39D3E104CD3E}"/>
    <cellStyle name="60% - Accent3 3_Trimestral" xfId="2942" xr:uid="{7AAA68C1-741B-466C-B9D2-AF49E57383AF}"/>
    <cellStyle name="60% - Accent3 4" xfId="980" xr:uid="{47F503DA-01CE-4D03-97AE-F8D812D0CC28}"/>
    <cellStyle name="60% - Accent3 4 10" xfId="2949" xr:uid="{1D43BCC3-9213-4742-A3F3-3B8A5589E9BC}"/>
    <cellStyle name="60% - Accent3 4 11" xfId="2950" xr:uid="{E6FBC8D7-E5B7-49CF-B097-38917DE37700}"/>
    <cellStyle name="60% - Accent3 4 12" xfId="2951" xr:uid="{ADF966C6-BB52-4391-B2DA-91F10A887AAF}"/>
    <cellStyle name="60% - Accent3 4 2" xfId="981" xr:uid="{86E979CB-F71F-476A-A84E-EBEBB9C43332}"/>
    <cellStyle name="60% - Accent3 4 3" xfId="982" xr:uid="{3EE52AEF-3AF0-4107-97BA-5D7786A0FE24}"/>
    <cellStyle name="60% - Accent3 4 4" xfId="983" xr:uid="{03AC9D6E-5ADF-4350-8E1F-8725B8F16493}"/>
    <cellStyle name="60% - Accent3 4 5" xfId="984" xr:uid="{EADC97C2-4A4F-4007-96D6-3C678BC341B5}"/>
    <cellStyle name="60% - Accent3 4 6" xfId="985" xr:uid="{1686C8B9-7472-41F1-AFE2-875783E46B83}"/>
    <cellStyle name="60% - Accent3 4 7" xfId="986" xr:uid="{BBDC0FF2-D496-4DA1-A7B4-398E17C9AA9E}"/>
    <cellStyle name="60% - Accent3 4 8" xfId="2952" xr:uid="{AFDE702B-7F9E-435A-8489-C2CC6AB81CA4}"/>
    <cellStyle name="60% - Accent3 4 9" xfId="2953" xr:uid="{ECD877AA-98B4-4D11-A22E-86A77798B46A}"/>
    <cellStyle name="60% - Accent3 4_Trimestral" xfId="2948" xr:uid="{1CCD3FFB-BD21-4753-9A23-3668CDBAD54A}"/>
    <cellStyle name="60% - Accent3 5" xfId="987" xr:uid="{2092A340-A37D-4808-B15B-5432EEF5C993}"/>
    <cellStyle name="60% - Accent3 5 10" xfId="2955" xr:uid="{EF99128E-06A1-4B81-B480-2B11C5E60B91}"/>
    <cellStyle name="60% - Accent3 5 11" xfId="2956" xr:uid="{AA5B0DCF-AC06-4FB7-8C89-C529D728B9A8}"/>
    <cellStyle name="60% - Accent3 5 12" xfId="2957" xr:uid="{493E4EDC-3170-4DB7-9366-52FA3673F751}"/>
    <cellStyle name="60% - Accent3 5 2" xfId="988" xr:uid="{4234493B-1773-4E6F-9E6B-0838B4CEFEE5}"/>
    <cellStyle name="60% - Accent3 5 3" xfId="989" xr:uid="{D6369DFF-9E23-4672-AD09-29C443F71AFE}"/>
    <cellStyle name="60% - Accent3 5 4" xfId="990" xr:uid="{789DC657-AA7F-4FCA-8203-9C3A2E3B19B2}"/>
    <cellStyle name="60% - Accent3 5 5" xfId="991" xr:uid="{48F87147-8724-404E-8191-950708A51ACE}"/>
    <cellStyle name="60% - Accent3 5 6" xfId="992" xr:uid="{67C8FAAD-FA58-4EA9-B7B7-478C3EB9353B}"/>
    <cellStyle name="60% - Accent3 5 7" xfId="993" xr:uid="{53E81032-AD98-41FB-8188-F44E0DF478B7}"/>
    <cellStyle name="60% - Accent3 5 8" xfId="2958" xr:uid="{7F2EAFFE-E8D8-494A-A2C0-1F2EFA07FAFD}"/>
    <cellStyle name="60% - Accent3 5 9" xfId="2959" xr:uid="{69294442-D881-4C53-94C5-E1DA60924DDE}"/>
    <cellStyle name="60% - Accent3 5_Trimestral" xfId="2954" xr:uid="{099F9A3C-4D2B-416F-8C4F-9B6791E2B8D1}"/>
    <cellStyle name="60% - Accent3 6" xfId="994" xr:uid="{A05ED2FE-CE63-4531-AC12-6FE69DA78DB8}"/>
    <cellStyle name="60% - Accent3 6 10" xfId="2961" xr:uid="{3F048116-89B2-414C-98E2-466FFDFD6B8C}"/>
    <cellStyle name="60% - Accent3 6 11" xfId="2962" xr:uid="{F296C6DC-88C2-44F5-980E-A2B7FFE74577}"/>
    <cellStyle name="60% - Accent3 6 12" xfId="2963" xr:uid="{EB6B217F-8A7B-4460-900E-0B18738AA81A}"/>
    <cellStyle name="60% - Accent3 6 2" xfId="995" xr:uid="{62FCB023-E838-49DE-9375-9B9061E63B29}"/>
    <cellStyle name="60% - Accent3 6 3" xfId="996" xr:uid="{2DEAB763-9F77-4E65-8DE6-E42CC866E565}"/>
    <cellStyle name="60% - Accent3 6 4" xfId="997" xr:uid="{E11873EE-E7F1-4370-A420-BCCB467B0DC9}"/>
    <cellStyle name="60% - Accent3 6 5" xfId="998" xr:uid="{D5497C9F-A23B-4B94-A61E-6FD429436FC8}"/>
    <cellStyle name="60% - Accent3 6 6" xfId="999" xr:uid="{C4366B39-791B-4107-A887-F9FDCAFD4741}"/>
    <cellStyle name="60% - Accent3 6 7" xfId="1000" xr:uid="{2D30905E-8015-4FE9-BC56-DD837418B927}"/>
    <cellStyle name="60% - Accent3 6 8" xfId="2964" xr:uid="{525A2D77-1440-416B-8E2B-71786518530B}"/>
    <cellStyle name="60% - Accent3 6 9" xfId="2965" xr:uid="{F018B7D8-555A-4EC8-BA9E-1EFE4F9394A0}"/>
    <cellStyle name="60% - Accent3 6_Trimestral" xfId="2960" xr:uid="{0A8E581F-D494-4643-B232-ECBD4861490F}"/>
    <cellStyle name="60% - Accent3 7" xfId="1001" xr:uid="{1EEB1782-421C-4A77-867C-884305FEA658}"/>
    <cellStyle name="60% - Accent3 7 10" xfId="2967" xr:uid="{0A3FB64A-44DD-48F7-81D3-47F0A89190FA}"/>
    <cellStyle name="60% - Accent3 7 11" xfId="2968" xr:uid="{0FACE1B6-5C8F-4C00-8F11-D3EC676D3F21}"/>
    <cellStyle name="60% - Accent3 7 12" xfId="2969" xr:uid="{7B05583A-E0C0-4EFD-8A5B-D7B8564A9C05}"/>
    <cellStyle name="60% - Accent3 7 2" xfId="1002" xr:uid="{BE1489FB-A01A-4D7C-8AF9-D4973CFB294A}"/>
    <cellStyle name="60% - Accent3 7 3" xfId="1003" xr:uid="{04FEA818-6237-4738-969B-0E19AB0D6391}"/>
    <cellStyle name="60% - Accent3 7 4" xfId="1004" xr:uid="{0F69CFBC-9F7F-4A5C-8852-9D0AA60B66AB}"/>
    <cellStyle name="60% - Accent3 7 5" xfId="1005" xr:uid="{3A8244C6-C332-4FFB-ADD4-BD79B77EA542}"/>
    <cellStyle name="60% - Accent3 7 6" xfId="1006" xr:uid="{4AAA6D52-4CEC-48B5-B334-27E247D1D048}"/>
    <cellStyle name="60% - Accent3 7 7" xfId="1007" xr:uid="{86D0C50A-2604-4837-942A-8FDA771C878F}"/>
    <cellStyle name="60% - Accent3 7 8" xfId="2970" xr:uid="{9803A660-BF69-4530-BBAA-FDD4F7DAB713}"/>
    <cellStyle name="60% - Accent3 7 9" xfId="2971" xr:uid="{A15A3F31-4C5B-47A2-A730-0216344C307E}"/>
    <cellStyle name="60% - Accent3 7_Trimestral" xfId="2966" xr:uid="{010DE75F-0DD2-44D1-B82F-05BE45055942}"/>
    <cellStyle name="60% - Accent3 8" xfId="1008" xr:uid="{D9021B7C-92FC-401D-9D46-23C2B5B2E18B}"/>
    <cellStyle name="60% - Accent3 8 10" xfId="2973" xr:uid="{DE19B0DA-27BE-4DF4-9526-05BE7350A1F9}"/>
    <cellStyle name="60% - Accent3 8 11" xfId="2974" xr:uid="{A3F23C5E-6C5A-4AC1-8E19-C0280CFBFB98}"/>
    <cellStyle name="60% - Accent3 8 12" xfId="2975" xr:uid="{AB8BA12B-B964-46E3-B9DB-9FDD21171AEE}"/>
    <cellStyle name="60% - Accent3 8 2" xfId="1009" xr:uid="{E260660F-BBB4-4820-A522-82A3D4B7AB4F}"/>
    <cellStyle name="60% - Accent3 8 3" xfId="1010" xr:uid="{841BB3E4-D22F-4009-A043-516962256E9C}"/>
    <cellStyle name="60% - Accent3 8 4" xfId="1011" xr:uid="{90DE25F2-34BA-407B-8B86-C5609ABABBB0}"/>
    <cellStyle name="60% - Accent3 8 5" xfId="1012" xr:uid="{E0C9635F-E273-4596-A9D4-A6EF4E905F23}"/>
    <cellStyle name="60% - Accent3 8 6" xfId="1013" xr:uid="{DB9E6F78-4A5F-4D8E-9616-65149ED2B6DF}"/>
    <cellStyle name="60% - Accent3 8 7" xfId="1014" xr:uid="{E6D712C7-340B-48C8-A4AC-63954BA94AC1}"/>
    <cellStyle name="60% - Accent3 8 8" xfId="2976" xr:uid="{82514B55-F35B-4552-B373-B41FAFB00096}"/>
    <cellStyle name="60% - Accent3 8 9" xfId="2977" xr:uid="{750980B9-85ED-4BBA-BFDE-CC8C0AEE1372}"/>
    <cellStyle name="60% - Accent3 8_Trimestral" xfId="2972" xr:uid="{6DFB2F11-DDAF-43AB-9D26-8A93AD09E8E4}"/>
    <cellStyle name="60% - Accent3 9" xfId="2978" xr:uid="{EEA52F8C-5FF9-42EA-9F45-88C7C1696C55}"/>
    <cellStyle name="60% - Accent4" xfId="8224" xr:uid="{96328A76-6FD7-4831-8C54-5BD36E68460F}"/>
    <cellStyle name="60% - Accent4 2" xfId="1015" xr:uid="{538B2F7C-49A3-47FA-9519-35EB0072C791}"/>
    <cellStyle name="60% - Accent4 2 10" xfId="2980" xr:uid="{50389468-7A46-4828-A337-A1DEF8DB3A02}"/>
    <cellStyle name="60% - Accent4 2 11" xfId="2981" xr:uid="{ED21EB20-F957-4BE2-BF81-44869FC4C176}"/>
    <cellStyle name="60% - Accent4 2 12" xfId="2982" xr:uid="{B434D191-E3C9-4CDA-BAC1-7459A0E45B3B}"/>
    <cellStyle name="60% - Accent4 2 2" xfId="1016" xr:uid="{79EA4BC1-BA0A-4FAF-B261-CB5AE7A40932}"/>
    <cellStyle name="60% - Accent4 2 3" xfId="1017" xr:uid="{3D5F7D8A-5245-4D27-825A-956A002DC600}"/>
    <cellStyle name="60% - Accent4 2 4" xfId="1018" xr:uid="{EEE34D40-3FC9-49C6-9FA4-8913CAC7A0CD}"/>
    <cellStyle name="60% - Accent4 2 5" xfId="1019" xr:uid="{0095487B-32A5-4AF0-88BA-0E34733FAB93}"/>
    <cellStyle name="60% - Accent4 2 6" xfId="1020" xr:uid="{F6C5396E-1B76-4DC3-9A8B-A68EA4C3EF1B}"/>
    <cellStyle name="60% - Accent4 2 7" xfId="1021" xr:uid="{D328F24F-2AFF-4E84-9526-0A29613B8A2B}"/>
    <cellStyle name="60% - Accent4 2 8" xfId="2983" xr:uid="{94F8C0C2-C5C3-475E-B620-454DD87B20E7}"/>
    <cellStyle name="60% - Accent4 2 9" xfId="2984" xr:uid="{F5BDE6CA-C494-4448-B7B0-7DC9359413F0}"/>
    <cellStyle name="60% - Accent4 2_Trimestral" xfId="2979" xr:uid="{D97EA877-98AF-4B3E-9F8E-13EB7305CE29}"/>
    <cellStyle name="60% - Accent4 3" xfId="1022" xr:uid="{57C0D43E-13A8-4833-BEAA-E471235193BD}"/>
    <cellStyle name="60% - Accent4 3 10" xfId="2986" xr:uid="{4019C6AB-B019-4967-9305-D91F0835BA07}"/>
    <cellStyle name="60% - Accent4 3 11" xfId="2987" xr:uid="{0CB2B466-A4F2-4D92-B0E4-8C320B353E00}"/>
    <cellStyle name="60% - Accent4 3 12" xfId="2988" xr:uid="{B7E2E1F9-61F6-42D4-95BC-E4C530D4045D}"/>
    <cellStyle name="60% - Accent4 3 2" xfId="1023" xr:uid="{F0D54515-A809-4489-8D93-1AACD3055CDD}"/>
    <cellStyle name="60% - Accent4 3 3" xfId="1024" xr:uid="{54FE19F3-F8FF-4F24-846F-0FF951532A58}"/>
    <cellStyle name="60% - Accent4 3 4" xfId="1025" xr:uid="{5A6F020B-D0DE-4CDD-9E4C-BF2258110001}"/>
    <cellStyle name="60% - Accent4 3 5" xfId="1026" xr:uid="{BE803458-BD8C-48F6-87A3-B9D0FA19857A}"/>
    <cellStyle name="60% - Accent4 3 6" xfId="1027" xr:uid="{9FFDCF9F-38D0-4F79-88C1-DD29CFADF27E}"/>
    <cellStyle name="60% - Accent4 3 7" xfId="1028" xr:uid="{136DF2F3-8DFB-4D91-8E03-6210744022D4}"/>
    <cellStyle name="60% - Accent4 3 8" xfId="2989" xr:uid="{AEEB43D3-D847-4C6A-AE11-4C2F0A9D3655}"/>
    <cellStyle name="60% - Accent4 3 9" xfId="2990" xr:uid="{2ACDCC13-539C-4049-BFB0-06BA68677AF2}"/>
    <cellStyle name="60% - Accent4 3_Trimestral" xfId="2985" xr:uid="{63E2C7A7-E6EC-4D83-AFB2-F504B74034E4}"/>
    <cellStyle name="60% - Accent4 4" xfId="1029" xr:uid="{F604190F-4589-478B-A011-FBFAAFB4BD5F}"/>
    <cellStyle name="60% - Accent4 4 10" xfId="2992" xr:uid="{09885E7C-A5BE-4F47-AABE-A1E3476D9092}"/>
    <cellStyle name="60% - Accent4 4 11" xfId="2993" xr:uid="{9EF01284-BC17-43CF-A657-1BBB657BEFAD}"/>
    <cellStyle name="60% - Accent4 4 12" xfId="2994" xr:uid="{E9C9BF90-6DA9-421B-B6F1-A2D94CCD94E2}"/>
    <cellStyle name="60% - Accent4 4 2" xfId="1030" xr:uid="{B7E515FC-FD8D-420F-830A-340E5FF013CE}"/>
    <cellStyle name="60% - Accent4 4 3" xfId="1031" xr:uid="{556B49A8-9087-4074-85EA-709586D9AF62}"/>
    <cellStyle name="60% - Accent4 4 4" xfId="1032" xr:uid="{5DACFD02-72DE-429A-8AFC-9A998AE9676E}"/>
    <cellStyle name="60% - Accent4 4 5" xfId="1033" xr:uid="{FE507D06-291F-4FFC-939D-81629854BED5}"/>
    <cellStyle name="60% - Accent4 4 6" xfId="1034" xr:uid="{F3571922-F296-4AAE-815B-FB69653AF05E}"/>
    <cellStyle name="60% - Accent4 4 7" xfId="1035" xr:uid="{4E645022-17D4-46C6-A5BD-B22CA30D059B}"/>
    <cellStyle name="60% - Accent4 4 8" xfId="2995" xr:uid="{21C9C71D-0E77-4817-8337-33B09CA428E5}"/>
    <cellStyle name="60% - Accent4 4 9" xfId="2996" xr:uid="{B38E0699-956F-4DFB-B769-D2D0BD9C876E}"/>
    <cellStyle name="60% - Accent4 4_Trimestral" xfId="2991" xr:uid="{F5393ECA-4083-4599-BFC7-108EC210A598}"/>
    <cellStyle name="60% - Accent4 5" xfId="1036" xr:uid="{B66D3586-C358-4AED-B043-45D0FD2D295F}"/>
    <cellStyle name="60% - Accent4 5 10" xfId="2998" xr:uid="{3B4227A0-5157-45F7-AE43-48FB48943864}"/>
    <cellStyle name="60% - Accent4 5 11" xfId="2999" xr:uid="{3055647B-4146-4DAC-8F77-64F3FD49E6DA}"/>
    <cellStyle name="60% - Accent4 5 12" xfId="3000" xr:uid="{B79388B3-5474-48FF-8652-B1A1FEF0F297}"/>
    <cellStyle name="60% - Accent4 5 2" xfId="1037" xr:uid="{4AD55E39-2203-451C-BCB4-909492C1A288}"/>
    <cellStyle name="60% - Accent4 5 3" xfId="1038" xr:uid="{F3F26089-2920-4A29-9D3F-07D176CB1265}"/>
    <cellStyle name="60% - Accent4 5 4" xfId="1039" xr:uid="{A318415A-49B7-42CE-9E2B-A049DB4CC034}"/>
    <cellStyle name="60% - Accent4 5 5" xfId="1040" xr:uid="{9F339E86-6C46-4A11-A14A-9EBBD88D4587}"/>
    <cellStyle name="60% - Accent4 5 6" xfId="1041" xr:uid="{120D9AF0-DEC9-4588-A9E9-16810BF4C4DF}"/>
    <cellStyle name="60% - Accent4 5 7" xfId="1042" xr:uid="{ACCD6B30-497E-4A27-B847-A95709825893}"/>
    <cellStyle name="60% - Accent4 5 8" xfId="3001" xr:uid="{07BFB5C2-A424-400E-8DE1-5B99F818A1EA}"/>
    <cellStyle name="60% - Accent4 5 9" xfId="3002" xr:uid="{39625A01-903E-4C93-BAEA-587615EF9E8B}"/>
    <cellStyle name="60% - Accent4 5_Trimestral" xfId="2997" xr:uid="{381A0471-16D2-4352-9E6F-C042F29E0E0A}"/>
    <cellStyle name="60% - Accent4 6" xfId="1043" xr:uid="{26E311BA-7FC4-42D5-B994-1A1763568E20}"/>
    <cellStyle name="60% - Accent4 6 10" xfId="3004" xr:uid="{F2CC6B6D-E6F9-48D4-B092-975330FC40B8}"/>
    <cellStyle name="60% - Accent4 6 11" xfId="3005" xr:uid="{ED6F5569-DBF3-4A8E-BDA7-F4EA8188D8AA}"/>
    <cellStyle name="60% - Accent4 6 12" xfId="3006" xr:uid="{007E3752-1F58-4390-8287-F3CBA8703C6D}"/>
    <cellStyle name="60% - Accent4 6 2" xfId="1044" xr:uid="{8B6B099F-F0E7-43EF-85DA-B62BE1C76CF9}"/>
    <cellStyle name="60% - Accent4 6 3" xfId="1045" xr:uid="{83BD2268-DDFA-47C5-83D4-D4E4B7BE4CCD}"/>
    <cellStyle name="60% - Accent4 6 4" xfId="1046" xr:uid="{F3C6931C-65FF-43B1-96FF-418053FD8284}"/>
    <cellStyle name="60% - Accent4 6 5" xfId="1047" xr:uid="{4F30BBAD-3A3E-441C-860F-B7C88E6949DA}"/>
    <cellStyle name="60% - Accent4 6 6" xfId="1048" xr:uid="{1DEC40EA-525B-4767-8C87-D4919B6CD64F}"/>
    <cellStyle name="60% - Accent4 6 7" xfId="1049" xr:uid="{16288721-AEE0-43B7-8025-889D1CB8C731}"/>
    <cellStyle name="60% - Accent4 6 8" xfId="3007" xr:uid="{E958482E-7BA4-4579-9A68-875B0A1FCFFE}"/>
    <cellStyle name="60% - Accent4 6 9" xfId="3008" xr:uid="{2483A5F8-1059-4517-A64A-FA21D23EA2FB}"/>
    <cellStyle name="60% - Accent4 6_Trimestral" xfId="3003" xr:uid="{4C2E520D-DE6A-461A-91A0-A6C89A448ADC}"/>
    <cellStyle name="60% - Accent4 7" xfId="1050" xr:uid="{B763A469-1B81-4D98-BF7E-90889D02A579}"/>
    <cellStyle name="60% - Accent4 7 10" xfId="3010" xr:uid="{B7BA05E5-6BB2-4327-BDD6-2711D6221E25}"/>
    <cellStyle name="60% - Accent4 7 11" xfId="3011" xr:uid="{1C84AE25-F34A-4F8C-AB57-592508F06CDA}"/>
    <cellStyle name="60% - Accent4 7 12" xfId="3012" xr:uid="{CDA84B57-30E4-476F-B11D-FE8FCD221248}"/>
    <cellStyle name="60% - Accent4 7 2" xfId="1051" xr:uid="{D984F7FD-51A4-426A-8515-823337D36BD7}"/>
    <cellStyle name="60% - Accent4 7 3" xfId="1052" xr:uid="{6C86470D-4118-4938-B82F-FAF6BAF65D92}"/>
    <cellStyle name="60% - Accent4 7 4" xfId="1053" xr:uid="{FB37AB4B-B062-4B40-9164-328D988787B5}"/>
    <cellStyle name="60% - Accent4 7 5" xfId="1054" xr:uid="{E075EB2F-33F9-4530-BBFF-A909AE97D193}"/>
    <cellStyle name="60% - Accent4 7 6" xfId="1055" xr:uid="{58139087-8D21-4DFF-8DDF-9F8CE0AFB781}"/>
    <cellStyle name="60% - Accent4 7 7" xfId="1056" xr:uid="{22449A37-557A-481D-94C3-3A8390ED8A47}"/>
    <cellStyle name="60% - Accent4 7 8" xfId="3013" xr:uid="{FA40E618-5A88-4CCE-B12D-6BB769DB94DD}"/>
    <cellStyle name="60% - Accent4 7 9" xfId="3014" xr:uid="{732575EC-92DA-49AA-98FC-AEE6F7473B7A}"/>
    <cellStyle name="60% - Accent4 7_Trimestral" xfId="3009" xr:uid="{E0001A15-D0C7-4D12-89B5-1A11DDF56A96}"/>
    <cellStyle name="60% - Accent4 8" xfId="1057" xr:uid="{54277E5A-474A-4AD9-83E3-6068EE383724}"/>
    <cellStyle name="60% - Accent4 8 10" xfId="3016" xr:uid="{80F39CB8-91C3-4E92-ACE4-EDDA9AE76B4C}"/>
    <cellStyle name="60% - Accent4 8 11" xfId="3017" xr:uid="{3F19F974-6E01-425E-BF7B-AF38C5F5EBA8}"/>
    <cellStyle name="60% - Accent4 8 12" xfId="3018" xr:uid="{836129A2-8F9F-43D8-B3A8-698368355865}"/>
    <cellStyle name="60% - Accent4 8 2" xfId="1058" xr:uid="{8AF711E3-B9E1-4137-8060-2DDA5BCA291B}"/>
    <cellStyle name="60% - Accent4 8 3" xfId="1059" xr:uid="{3023997D-1DE3-456E-91FE-E9B516418A8D}"/>
    <cellStyle name="60% - Accent4 8 4" xfId="1060" xr:uid="{AE6363BC-7EFB-4650-A2F8-8CA616890D24}"/>
    <cellStyle name="60% - Accent4 8 5" xfId="1061" xr:uid="{24F29024-D2DA-42D3-991B-4C5AA25B8F3A}"/>
    <cellStyle name="60% - Accent4 8 6" xfId="1062" xr:uid="{2D514987-C14E-4294-9294-64F9CDE012F0}"/>
    <cellStyle name="60% - Accent4 8 7" xfId="1063" xr:uid="{F790F8FA-FB9C-403E-A273-326F542DFF5E}"/>
    <cellStyle name="60% - Accent4 8 8" xfId="3019" xr:uid="{6D4DE90B-0532-4A21-A8D1-C326965F7EC5}"/>
    <cellStyle name="60% - Accent4 8 9" xfId="3020" xr:uid="{0F6B9498-E807-4DEC-9499-BE2470210932}"/>
    <cellStyle name="60% - Accent4 8_Trimestral" xfId="3015" xr:uid="{49AAEC12-CC6C-4385-9920-5820FEC97B71}"/>
    <cellStyle name="60% - Accent4 9" xfId="3021" xr:uid="{52235A35-3B73-4C83-9BB3-9A3F20FCF12D}"/>
    <cellStyle name="60% - Accent5" xfId="8225" xr:uid="{11774672-24E2-4887-ACAB-E758F17EAD54}"/>
    <cellStyle name="60% - Accent5 2" xfId="1064" xr:uid="{74BB8EA5-5232-407F-84C4-4EB4483B51C8}"/>
    <cellStyle name="60% - Accent5 2 10" xfId="3023" xr:uid="{18BB1D52-3006-4E3B-9076-EEEB91CEA9F8}"/>
    <cellStyle name="60% - Accent5 2 11" xfId="3024" xr:uid="{7894225E-1B24-47C3-B3E9-C188B28982BB}"/>
    <cellStyle name="60% - Accent5 2 12" xfId="3025" xr:uid="{045ABE50-F01C-45EE-B99F-23635C2C5D4C}"/>
    <cellStyle name="60% - Accent5 2 2" xfId="1065" xr:uid="{1BC2C6A2-389B-450E-AABD-6000AEC27E87}"/>
    <cellStyle name="60% - Accent5 2 3" xfId="1066" xr:uid="{F809F22D-9983-419D-9080-D1D2D4F04147}"/>
    <cellStyle name="60% - Accent5 2 4" xfId="1067" xr:uid="{EF407EFC-6083-486C-927C-2D8ED95DD9FE}"/>
    <cellStyle name="60% - Accent5 2 5" xfId="1068" xr:uid="{35AB1BFB-E4BB-4A1D-86FB-ACFA4674CBB4}"/>
    <cellStyle name="60% - Accent5 2 6" xfId="1069" xr:uid="{981FDA68-6C5A-4E33-AAD2-D6D56C342093}"/>
    <cellStyle name="60% - Accent5 2 7" xfId="1070" xr:uid="{CBE73C1E-06EB-402D-BEDF-E42CF48BC9BE}"/>
    <cellStyle name="60% - Accent5 2 8" xfId="3026" xr:uid="{EA5A65C3-7FF6-4A97-9C28-259EBAB581FA}"/>
    <cellStyle name="60% - Accent5 2 9" xfId="3027" xr:uid="{EE3034F9-F61A-4651-BD6E-4D39E473CEEE}"/>
    <cellStyle name="60% - Accent5 2_Trimestral" xfId="3022" xr:uid="{BB87ACBF-E5D3-4431-AF92-72B12E819383}"/>
    <cellStyle name="60% - Accent5 3" xfId="1071" xr:uid="{826B8F2A-CB9F-4FC7-8034-C5AF4AADD9AF}"/>
    <cellStyle name="60% - Accent5 3 10" xfId="3029" xr:uid="{546DAC5A-1642-4190-B54D-8759DD067148}"/>
    <cellStyle name="60% - Accent5 3 11" xfId="3030" xr:uid="{0F6319DB-EB83-4E97-92C5-F9C05C4A722A}"/>
    <cellStyle name="60% - Accent5 3 12" xfId="3031" xr:uid="{A8BBFA06-1364-4A86-8191-56308D3D97A8}"/>
    <cellStyle name="60% - Accent5 3 2" xfId="1072" xr:uid="{302057C7-B98E-4CA3-8E82-9DFADF502A6E}"/>
    <cellStyle name="60% - Accent5 3 3" xfId="1073" xr:uid="{C518266F-7F7D-40EF-BF4C-775C4A71B6F0}"/>
    <cellStyle name="60% - Accent5 3 4" xfId="1074" xr:uid="{9C7CDA65-4BBA-42EA-BF8A-803B1261B00E}"/>
    <cellStyle name="60% - Accent5 3 5" xfId="1075" xr:uid="{3ED3E8CC-E817-4106-BDA4-5DA876B454AD}"/>
    <cellStyle name="60% - Accent5 3 6" xfId="1076" xr:uid="{B3FBD820-AD97-4112-9B49-9CC6D39E36C3}"/>
    <cellStyle name="60% - Accent5 3 7" xfId="1077" xr:uid="{A11857C3-586F-4E7C-8AB5-FAE50379D077}"/>
    <cellStyle name="60% - Accent5 3 8" xfId="3032" xr:uid="{2B075D87-B0BF-47F3-8A7C-DE5F03E7D50C}"/>
    <cellStyle name="60% - Accent5 3 9" xfId="3033" xr:uid="{B2B5C4EF-219B-4B99-B5CF-8340926927E9}"/>
    <cellStyle name="60% - Accent5 3_Trimestral" xfId="3028" xr:uid="{9F3C8952-EBC6-4779-9990-553F59380E50}"/>
    <cellStyle name="60% - Accent5 4" xfId="1078" xr:uid="{03941573-40A2-4E65-95C8-F9835BBA3F79}"/>
    <cellStyle name="60% - Accent5 4 10" xfId="3035" xr:uid="{405D5980-22D8-4DE4-B609-C9D89A89AB51}"/>
    <cellStyle name="60% - Accent5 4 11" xfId="3036" xr:uid="{05675F16-850C-47A3-85F5-B5B2547EAA5C}"/>
    <cellStyle name="60% - Accent5 4 12" xfId="3037" xr:uid="{7F885315-0DF1-45DA-8A09-3F67F0D3125D}"/>
    <cellStyle name="60% - Accent5 4 2" xfId="1079" xr:uid="{C9C264D1-027A-4600-AF47-3C6E221C896B}"/>
    <cellStyle name="60% - Accent5 4 3" xfId="1080" xr:uid="{A97CA5ED-DDA0-429F-85A2-D9D2D4A7C08F}"/>
    <cellStyle name="60% - Accent5 4 4" xfId="1081" xr:uid="{D6AB9C7F-31CE-4AAB-B05B-04643AD9441E}"/>
    <cellStyle name="60% - Accent5 4 5" xfId="1082" xr:uid="{DB4C4A54-8423-4A1E-AC2A-E9C96BA91F67}"/>
    <cellStyle name="60% - Accent5 4 6" xfId="1083" xr:uid="{936D1520-5A01-4491-B3EC-FC9D9C706F70}"/>
    <cellStyle name="60% - Accent5 4 7" xfId="1084" xr:uid="{483ACC85-6872-4E12-8060-7126B4087CD1}"/>
    <cellStyle name="60% - Accent5 4 8" xfId="3038" xr:uid="{09A0937B-80D8-451F-8139-6D84714CDE84}"/>
    <cellStyle name="60% - Accent5 4 9" xfId="3039" xr:uid="{583FA6C5-AEA6-45CC-BE94-957AB6F20D39}"/>
    <cellStyle name="60% - Accent5 4_Trimestral" xfId="3034" xr:uid="{6A4424C9-7861-45B0-9EF1-B9891963A45A}"/>
    <cellStyle name="60% - Accent5 5" xfId="1085" xr:uid="{7E6AFCA2-3ADC-4FB5-B182-C612C72657DA}"/>
    <cellStyle name="60% - Accent5 5 10" xfId="3041" xr:uid="{0D6A400C-71CA-4A84-8DAE-FB6D262AD43F}"/>
    <cellStyle name="60% - Accent5 5 11" xfId="3042" xr:uid="{5A4F5B8B-C224-49E7-AA11-7FC4AC50D210}"/>
    <cellStyle name="60% - Accent5 5 12" xfId="3043" xr:uid="{971314FE-083D-4863-919D-1ED2020A435A}"/>
    <cellStyle name="60% - Accent5 5 2" xfId="1086" xr:uid="{09BC6A5C-208A-4C20-9B51-532F14684703}"/>
    <cellStyle name="60% - Accent5 5 3" xfId="1087" xr:uid="{25F80BD6-D7B5-41EC-B34A-5CB312C67D26}"/>
    <cellStyle name="60% - Accent5 5 4" xfId="1088" xr:uid="{5BAF431C-B0C9-4894-A5D3-551F16EAFABE}"/>
    <cellStyle name="60% - Accent5 5 5" xfId="1089" xr:uid="{5B5E3585-FC44-48A8-898A-31FD88E35447}"/>
    <cellStyle name="60% - Accent5 5 6" xfId="1090" xr:uid="{100C4D65-53FC-4FD1-BA35-810E650ADDB7}"/>
    <cellStyle name="60% - Accent5 5 7" xfId="1091" xr:uid="{84AE0E44-FA1E-47BC-B00C-91E08E5ED632}"/>
    <cellStyle name="60% - Accent5 5 8" xfId="3044" xr:uid="{59A2C635-6A29-49CE-8BC4-1B861AC29882}"/>
    <cellStyle name="60% - Accent5 5 9" xfId="3045" xr:uid="{2206FE3C-E1EF-4A8F-BE3A-37A689A200A8}"/>
    <cellStyle name="60% - Accent5 5_Trimestral" xfId="3040" xr:uid="{E6332B29-6CCA-4697-A3C5-C25B49CB68A2}"/>
    <cellStyle name="60% - Accent5 6" xfId="1092" xr:uid="{AB35EE78-E833-4138-B1AC-4FAEAD2B948D}"/>
    <cellStyle name="60% - Accent5 6 10" xfId="3047" xr:uid="{EF41A3A5-6954-4B3E-B91B-E341A0B2F927}"/>
    <cellStyle name="60% - Accent5 6 11" xfId="3048" xr:uid="{2AC950B0-6CAE-45FF-947A-53458D343266}"/>
    <cellStyle name="60% - Accent5 6 12" xfId="3049" xr:uid="{E3E207FF-B1AA-49AD-9265-CB0B0B34B43F}"/>
    <cellStyle name="60% - Accent5 6 2" xfId="1093" xr:uid="{5B93B64E-181B-4684-8F6B-E716D980E162}"/>
    <cellStyle name="60% - Accent5 6 3" xfId="1094" xr:uid="{0A653FB0-0243-4344-BD19-D728E80E6A48}"/>
    <cellStyle name="60% - Accent5 6 4" xfId="1095" xr:uid="{7A2E0872-4B09-44DA-AB90-411E5B14DB09}"/>
    <cellStyle name="60% - Accent5 6 5" xfId="1096" xr:uid="{F0721AE9-62AB-423B-AA76-0E97C6C8AE20}"/>
    <cellStyle name="60% - Accent5 6 6" xfId="1097" xr:uid="{F955370F-A5F0-42F3-BB83-B52BE4653725}"/>
    <cellStyle name="60% - Accent5 6 7" xfId="1098" xr:uid="{75C607FE-B445-4F70-AE8C-903C4FB168A7}"/>
    <cellStyle name="60% - Accent5 6 8" xfId="3050" xr:uid="{76698F36-9930-4908-8BFB-6FA67E94C8AF}"/>
    <cellStyle name="60% - Accent5 6 9" xfId="3051" xr:uid="{A7E294F3-4F21-42D5-9B1C-AA1AD710C835}"/>
    <cellStyle name="60% - Accent5 6_Trimestral" xfId="3046" xr:uid="{0FB2E68D-B5BC-4E6B-BD3E-1203FA4990C1}"/>
    <cellStyle name="60% - Accent5 7" xfId="1099" xr:uid="{848D18B7-1958-4991-B1DF-7A22B351CB83}"/>
    <cellStyle name="60% - Accent5 7 10" xfId="3053" xr:uid="{B8A55E23-2AAF-4949-85B6-2E6CCD07B1E7}"/>
    <cellStyle name="60% - Accent5 7 11" xfId="3054" xr:uid="{007872B6-0463-45B0-8608-B83E116BD709}"/>
    <cellStyle name="60% - Accent5 7 12" xfId="3055" xr:uid="{7AF2E053-7A94-46B2-B549-DF2F35B9EEC0}"/>
    <cellStyle name="60% - Accent5 7 2" xfId="1100" xr:uid="{DCDE9576-3F8B-40AD-A939-AE1C133D28E6}"/>
    <cellStyle name="60% - Accent5 7 3" xfId="1101" xr:uid="{A8D0F3F8-7708-45F3-96D8-1113465959A3}"/>
    <cellStyle name="60% - Accent5 7 4" xfId="1102" xr:uid="{E7ADE0C4-47C6-496D-9D2B-E866D9F9B330}"/>
    <cellStyle name="60% - Accent5 7 5" xfId="1103" xr:uid="{3DA320B5-390B-4616-9939-DA62EB999C4B}"/>
    <cellStyle name="60% - Accent5 7 6" xfId="1104" xr:uid="{8121FB33-CBB7-47B9-807E-0AFABB429C52}"/>
    <cellStyle name="60% - Accent5 7 7" xfId="1105" xr:uid="{3944A746-799F-40D0-B95F-B08DAAB0BB21}"/>
    <cellStyle name="60% - Accent5 7 8" xfId="3056" xr:uid="{00D529AE-21D4-43EC-97AE-4E7B5B1F5191}"/>
    <cellStyle name="60% - Accent5 7 9" xfId="3057" xr:uid="{157D276A-1D6E-4E90-9189-DD37CB92E4A5}"/>
    <cellStyle name="60% - Accent5 7_Trimestral" xfId="3052" xr:uid="{B8E8F0CF-9283-40C0-ADA3-C72DFD7F1DDF}"/>
    <cellStyle name="60% - Accent5 8" xfId="1106" xr:uid="{1A0A00F7-370F-42AC-A2E5-701383C6DDEC}"/>
    <cellStyle name="60% - Accent5 8 10" xfId="3059" xr:uid="{2C717903-F8F6-4DA1-8229-44F391E52DD8}"/>
    <cellStyle name="60% - Accent5 8 11" xfId="3060" xr:uid="{E53A80FA-50CD-4F0A-8257-D91A3E8A047A}"/>
    <cellStyle name="60% - Accent5 8 12" xfId="3061" xr:uid="{BF50A259-9BA4-4E45-8870-8728DB83F11B}"/>
    <cellStyle name="60% - Accent5 8 2" xfId="1107" xr:uid="{8CE05B55-4CA2-4720-8005-4C9865E58CD9}"/>
    <cellStyle name="60% - Accent5 8 3" xfId="1108" xr:uid="{ACB76FD2-6CC9-49E9-AA3E-7ACB3C180091}"/>
    <cellStyle name="60% - Accent5 8 4" xfId="1109" xr:uid="{A9F4AEEB-6241-4569-A8A2-ECFABADD260D}"/>
    <cellStyle name="60% - Accent5 8 5" xfId="1110" xr:uid="{7B62F172-637F-451D-B5B2-47F303D69B08}"/>
    <cellStyle name="60% - Accent5 8 6" xfId="1111" xr:uid="{755A8E3D-362E-484D-880B-C697332B400F}"/>
    <cellStyle name="60% - Accent5 8 7" xfId="1112" xr:uid="{FE6692CA-A0E7-433F-9FE3-B47E286F7BEA}"/>
    <cellStyle name="60% - Accent5 8 8" xfId="3062" xr:uid="{4A414156-E77F-409E-98FE-EDD9DA1B96EE}"/>
    <cellStyle name="60% - Accent5 8 9" xfId="3063" xr:uid="{9E11FD1E-630C-41FA-941C-F8D6D119BD2F}"/>
    <cellStyle name="60% - Accent5 8_Trimestral" xfId="3058" xr:uid="{855BB61A-AEE6-4FEB-BCD4-DD56B579C8FA}"/>
    <cellStyle name="60% - Accent5 9" xfId="3064" xr:uid="{4457A724-0B11-453A-B13A-D1CD4CB0AEE7}"/>
    <cellStyle name="60% - Accent6" xfId="8226" xr:uid="{7E90C8D1-C4E2-44EA-986C-6FA2EA6801A4}"/>
    <cellStyle name="60% - Accent6 2" xfId="1113" xr:uid="{970230AF-ED3A-4919-9631-B8A733A847E8}"/>
    <cellStyle name="60% - Accent6 2 10" xfId="3066" xr:uid="{3DF5691E-E54A-49A5-A714-54FEA53A0DBD}"/>
    <cellStyle name="60% - Accent6 2 11" xfId="3067" xr:uid="{93CFFC8A-F39C-48DE-B084-0FCE7B8CEEDA}"/>
    <cellStyle name="60% - Accent6 2 12" xfId="3068" xr:uid="{9561FD3E-EF2C-4F8D-8C51-F3E1BFD8272F}"/>
    <cellStyle name="60% - Accent6 2 2" xfId="1114" xr:uid="{5A7232BD-60A8-4BE7-BDA7-51906A3039DC}"/>
    <cellStyle name="60% - Accent6 2 3" xfId="1115" xr:uid="{C87C4A86-B676-40A5-A8F3-A60B7CCD953C}"/>
    <cellStyle name="60% - Accent6 2 4" xfId="1116" xr:uid="{D11F454E-5A2B-4252-B033-5B39FB35EDE3}"/>
    <cellStyle name="60% - Accent6 2 5" xfId="1117" xr:uid="{820B5D9A-6204-4585-91E2-836B12B1A725}"/>
    <cellStyle name="60% - Accent6 2 6" xfId="1118" xr:uid="{EDE9A760-AF2E-4064-BE3F-B62A39B58E69}"/>
    <cellStyle name="60% - Accent6 2 7" xfId="1119" xr:uid="{8334BCB7-423D-48C7-BF81-2896B032CA49}"/>
    <cellStyle name="60% - Accent6 2 8" xfId="3069" xr:uid="{6E4D65C1-8B5C-45D5-B935-9C93652E680E}"/>
    <cellStyle name="60% - Accent6 2 9" xfId="3070" xr:uid="{81E1F086-EC65-4554-A8DB-9D15B9A2DBD1}"/>
    <cellStyle name="60% - Accent6 2_Trimestral" xfId="3065" xr:uid="{E5F9C9C6-280D-46D6-9154-5B396A76F772}"/>
    <cellStyle name="60% - Accent6 3" xfId="1120" xr:uid="{9BE65894-62B1-45F8-9367-9B10DBF1DC1A}"/>
    <cellStyle name="60% - Accent6 3 10" xfId="3072" xr:uid="{F3AE3111-112E-4181-8CD3-2C575F6275FD}"/>
    <cellStyle name="60% - Accent6 3 11" xfId="3073" xr:uid="{F1192269-627F-4A47-9E1F-CB39A546A8D1}"/>
    <cellStyle name="60% - Accent6 3 12" xfId="3074" xr:uid="{81C63800-345C-4C47-9D42-0129B941965A}"/>
    <cellStyle name="60% - Accent6 3 2" xfId="1121" xr:uid="{149BE483-1FDA-4B3C-AAE7-C2D34ADB05B3}"/>
    <cellStyle name="60% - Accent6 3 3" xfId="1122" xr:uid="{C776E15E-7F0B-4E3F-BA59-135358A7D2E6}"/>
    <cellStyle name="60% - Accent6 3 4" xfId="1123" xr:uid="{64D486CB-6DD0-44EE-A113-064FACB99DD2}"/>
    <cellStyle name="60% - Accent6 3 5" xfId="1124" xr:uid="{0F4AABD1-DA35-4519-A1FD-0AC87D2BEF5E}"/>
    <cellStyle name="60% - Accent6 3 6" xfId="1125" xr:uid="{29733EF8-EA6B-45A4-8D59-0CEBEE533B58}"/>
    <cellStyle name="60% - Accent6 3 7" xfId="1126" xr:uid="{A109BE39-FFC7-4C25-8EC9-5F79D39BB25D}"/>
    <cellStyle name="60% - Accent6 3 8" xfId="3075" xr:uid="{7D9850D4-BB09-49E8-8158-D9F6B81DF029}"/>
    <cellStyle name="60% - Accent6 3 9" xfId="3076" xr:uid="{EDF4EE6A-5A1A-49CF-A54F-43B13DD8952B}"/>
    <cellStyle name="60% - Accent6 3_Trimestral" xfId="3071" xr:uid="{3CEB0436-238D-4DC8-A9FE-6B4DC29E62E4}"/>
    <cellStyle name="60% - Accent6 4" xfId="1127" xr:uid="{72A0CCFF-ED8F-432D-B1F7-229C3072EA8B}"/>
    <cellStyle name="60% - Accent6 4 10" xfId="3078" xr:uid="{691B63FE-E260-40DA-97A1-7DADBF035DC2}"/>
    <cellStyle name="60% - Accent6 4 11" xfId="3079" xr:uid="{5E1C8DC5-C1AD-4E44-8323-4AD410B77D90}"/>
    <cellStyle name="60% - Accent6 4 12" xfId="3080" xr:uid="{18FFF770-6015-43C3-B6AD-0E2EE6FE1E1B}"/>
    <cellStyle name="60% - Accent6 4 2" xfId="1128" xr:uid="{9C2AD5DD-7C9B-471F-A310-694240857D10}"/>
    <cellStyle name="60% - Accent6 4 3" xfId="1129" xr:uid="{409096A3-DEFA-49D0-B8B3-46FB6259D8C7}"/>
    <cellStyle name="60% - Accent6 4 4" xfId="1130" xr:uid="{A4E0ADD7-8F3D-4431-8EDC-C16AB6FB08B9}"/>
    <cellStyle name="60% - Accent6 4 5" xfId="1131" xr:uid="{807DF50A-1CBA-4767-8495-A5BC5C407311}"/>
    <cellStyle name="60% - Accent6 4 6" xfId="1132" xr:uid="{94B593D7-0E04-4DD2-9FFA-4DF348707F67}"/>
    <cellStyle name="60% - Accent6 4 7" xfId="1133" xr:uid="{5A25CBA0-C198-4ECA-BC41-8C9876CF84CC}"/>
    <cellStyle name="60% - Accent6 4 8" xfId="3081" xr:uid="{AE9F58E4-0E44-488D-B8B7-4F5484DFCF20}"/>
    <cellStyle name="60% - Accent6 4 9" xfId="3082" xr:uid="{14EAA3B6-1377-4FE6-ACF8-1AD81473F1EA}"/>
    <cellStyle name="60% - Accent6 4_Trimestral" xfId="3077" xr:uid="{2FF9089C-5960-4621-84EB-4587B15AF4CD}"/>
    <cellStyle name="60% - Accent6 5" xfId="1134" xr:uid="{B99CAC8F-FC6D-4E17-A8E2-78564016734B}"/>
    <cellStyle name="60% - Accent6 5 10" xfId="3084" xr:uid="{873885BA-C68F-46B4-A073-1C2642D99CE7}"/>
    <cellStyle name="60% - Accent6 5 11" xfId="3085" xr:uid="{C69BBFC4-6424-4A37-BB25-B42999475D0D}"/>
    <cellStyle name="60% - Accent6 5 12" xfId="3086" xr:uid="{C263BDBC-0498-43E8-9F9D-AC2B92464ACB}"/>
    <cellStyle name="60% - Accent6 5 2" xfId="1135" xr:uid="{0371B7F1-67EF-471B-92D5-157F7E7DFD73}"/>
    <cellStyle name="60% - Accent6 5 3" xfId="1136" xr:uid="{0E971BAE-7899-4A81-9473-10CC5A214631}"/>
    <cellStyle name="60% - Accent6 5 4" xfId="1137" xr:uid="{35EACD9D-5009-4354-9D24-BD0DFD40E80C}"/>
    <cellStyle name="60% - Accent6 5 5" xfId="1138" xr:uid="{385FF79B-A77E-4E50-8384-B92C5EA84F71}"/>
    <cellStyle name="60% - Accent6 5 6" xfId="1139" xr:uid="{4060EB0C-F81B-41FD-A099-1B74BF3E0A75}"/>
    <cellStyle name="60% - Accent6 5 7" xfId="1140" xr:uid="{E425280E-A570-4429-AA04-D527ACF4E3DB}"/>
    <cellStyle name="60% - Accent6 5 8" xfId="3087" xr:uid="{14970CD0-735B-49DB-82EF-A8CBA17F1BAF}"/>
    <cellStyle name="60% - Accent6 5 9" xfId="3088" xr:uid="{BD845491-0141-4B44-83FB-EAF94E5E3031}"/>
    <cellStyle name="60% - Accent6 5_Trimestral" xfId="3083" xr:uid="{EB4540B7-58A3-4F1E-B445-CED4DBEA6E1E}"/>
    <cellStyle name="60% - Accent6 6" xfId="1141" xr:uid="{B04B2595-499F-4685-917B-34561D574457}"/>
    <cellStyle name="60% - Accent6 6 10" xfId="3090" xr:uid="{01184EE8-725B-447D-AA2B-B3ED2E14B6DE}"/>
    <cellStyle name="60% - Accent6 6 11" xfId="3091" xr:uid="{A6CF0D0A-8E34-41BF-8A82-69964FE4C246}"/>
    <cellStyle name="60% - Accent6 6 12" xfId="3092" xr:uid="{728DF611-09DB-47DF-8970-C9FAE7B04134}"/>
    <cellStyle name="60% - Accent6 6 2" xfId="1142" xr:uid="{D1C38012-A181-4A91-96DC-A618308006DD}"/>
    <cellStyle name="60% - Accent6 6 3" xfId="1143" xr:uid="{7843D8A7-C601-463A-8720-2DFF361D0BD6}"/>
    <cellStyle name="60% - Accent6 6 4" xfId="1144" xr:uid="{9180ACF2-A47D-46D2-9CA9-F463A22B4DFA}"/>
    <cellStyle name="60% - Accent6 6 5" xfId="1145" xr:uid="{57933D0F-A402-4431-8569-1C7871ED12CD}"/>
    <cellStyle name="60% - Accent6 6 6" xfId="1146" xr:uid="{04A7055A-F085-4659-BF5F-A6EAA574D2FA}"/>
    <cellStyle name="60% - Accent6 6 7" xfId="1147" xr:uid="{4B0A4FD4-E2B2-4C95-895C-5E5B80766CA8}"/>
    <cellStyle name="60% - Accent6 6 8" xfId="3093" xr:uid="{68D68DBE-7321-4DE2-97E2-BEE11E6B8F89}"/>
    <cellStyle name="60% - Accent6 6 9" xfId="3094" xr:uid="{0066D5D0-D8FD-4111-B287-2168C8E19515}"/>
    <cellStyle name="60% - Accent6 6_Trimestral" xfId="3089" xr:uid="{14EACA42-23A5-4E4C-9F5B-5ABAA0931954}"/>
    <cellStyle name="60% - Accent6 7" xfId="1148" xr:uid="{D3865957-E23A-4400-8B3B-DD780D20851D}"/>
    <cellStyle name="60% - Accent6 7 10" xfId="3096" xr:uid="{9F9BEBAE-D76F-48E5-8B2F-95B89967D59E}"/>
    <cellStyle name="60% - Accent6 7 11" xfId="3097" xr:uid="{80A9D11E-07C4-495D-B527-BD7BFD37D277}"/>
    <cellStyle name="60% - Accent6 7 12" xfId="3098" xr:uid="{1E943E5C-4F74-4CC5-9DBE-A7CD3406D071}"/>
    <cellStyle name="60% - Accent6 7 2" xfId="1149" xr:uid="{E4911908-EE45-4748-AEE4-315B582236F8}"/>
    <cellStyle name="60% - Accent6 7 3" xfId="1150" xr:uid="{A2369DAF-FE5D-4C60-ACA4-02626F11471D}"/>
    <cellStyle name="60% - Accent6 7 4" xfId="1151" xr:uid="{A5FE6B4D-18D6-42B2-B23A-08584948E689}"/>
    <cellStyle name="60% - Accent6 7 5" xfId="1152" xr:uid="{6EB636A6-4C31-48D6-84D5-F2F906107EAB}"/>
    <cellStyle name="60% - Accent6 7 6" xfId="1153" xr:uid="{E242E7C6-8738-4B1C-BCD5-DE552ECB90D6}"/>
    <cellStyle name="60% - Accent6 7 7" xfId="1154" xr:uid="{60981361-87C7-4113-B2B1-E05B095FD828}"/>
    <cellStyle name="60% - Accent6 7 8" xfId="3099" xr:uid="{2F5BC02A-2EC4-45C0-877A-E3530B4AF94C}"/>
    <cellStyle name="60% - Accent6 7 9" xfId="3100" xr:uid="{FAE5A0D0-C99E-4FBD-BC95-8FE5FCF3CCD8}"/>
    <cellStyle name="60% - Accent6 7_Trimestral" xfId="3095" xr:uid="{C4A042C2-B3D1-402C-AFD0-8DE98E0B5818}"/>
    <cellStyle name="60% - Accent6 8" xfId="1155" xr:uid="{D6F898BB-89A5-443D-BFAE-A143A3EE7148}"/>
    <cellStyle name="60% - Accent6 8 10" xfId="3102" xr:uid="{3FC53661-C845-49CC-BC93-A6C21BC0CDCC}"/>
    <cellStyle name="60% - Accent6 8 11" xfId="3103" xr:uid="{D346D552-66F8-482D-BB44-3B3EDA01C7A3}"/>
    <cellStyle name="60% - Accent6 8 12" xfId="3104" xr:uid="{13F0FBAC-0F3E-4346-A2FC-6A976151DF75}"/>
    <cellStyle name="60% - Accent6 8 2" xfId="1156" xr:uid="{6904A275-DAE5-4DD1-8041-B6DE4ED78307}"/>
    <cellStyle name="60% - Accent6 8 3" xfId="1157" xr:uid="{7066E0F5-BB33-44F3-A99E-A749CBEF19D3}"/>
    <cellStyle name="60% - Accent6 8 4" xfId="1158" xr:uid="{454FD664-2457-41AB-9AFA-3FCE105AB761}"/>
    <cellStyle name="60% - Accent6 8 5" xfId="1159" xr:uid="{FFF7EDB1-DAA7-4A31-A119-C625189DAF3D}"/>
    <cellStyle name="60% - Accent6 8 6" xfId="1160" xr:uid="{E3B3CA04-255D-473F-A020-2713510BE2EE}"/>
    <cellStyle name="60% - Accent6 8 7" xfId="1161" xr:uid="{903DFBF7-3F16-4FF7-96A3-2004AFBEE1BA}"/>
    <cellStyle name="60% - Accent6 8 8" xfId="3105" xr:uid="{5CD04D85-C297-4966-85FF-BEF43035CC3F}"/>
    <cellStyle name="60% - Accent6 8 9" xfId="3106" xr:uid="{8AB9758B-8DD1-44CA-B681-B5CC8DA4EDB6}"/>
    <cellStyle name="60% - Accent6 8_Trimestral" xfId="3101" xr:uid="{1C0AC4FE-20DC-467C-A4CC-52F150BC9D04}"/>
    <cellStyle name="60% - Accent6 9" xfId="3107" xr:uid="{AF94590E-B8C4-46C6-BFC5-F802C2701A59}"/>
    <cellStyle name="60% - Ênfase1 2" xfId="160" xr:uid="{B38583F2-6ECF-46B5-8C91-7D50BF8FFC15}"/>
    <cellStyle name="60% - Ênfase1 2 2" xfId="8227" xr:uid="{F96CDE19-7414-4D94-A737-910078A858DC}"/>
    <cellStyle name="60% - Ênfase1 3" xfId="6185" xr:uid="{9F51F136-50C9-4F4C-881E-3D57B73AF2A9}"/>
    <cellStyle name="60% - Ênfase1 4" xfId="53" xr:uid="{5174C75F-651D-4A2F-8F82-57C515D6B966}"/>
    <cellStyle name="60% - Ênfase2 2" xfId="161" xr:uid="{27D9122A-BCB0-4440-AD18-96ABED28BC65}"/>
    <cellStyle name="60% - Ênfase2 2 2" xfId="8228" xr:uid="{3B5D2CB6-670D-4048-BDB3-3C33DA4099C5}"/>
    <cellStyle name="60% - Ênfase2 3" xfId="6186" xr:uid="{EE926B38-0A71-4A8B-86C8-42D7210164A4}"/>
    <cellStyle name="60% - Ênfase2 4" xfId="54" xr:uid="{C87E10EF-15E8-42A6-A568-0C99AA1BC3DC}"/>
    <cellStyle name="60% - Ênfase3 2" xfId="162" xr:uid="{8C00EBFC-3505-45AA-982B-4436438D2A07}"/>
    <cellStyle name="60% - Ênfase3 2 2" xfId="8229" xr:uid="{196ED3AA-796D-453B-8202-6AA4D2F80745}"/>
    <cellStyle name="60% - Ênfase3 3" xfId="6187" xr:uid="{B906329E-230E-4AEF-9611-8CEDF0C8EA00}"/>
    <cellStyle name="60% - Ênfase3 4" xfId="55" xr:uid="{34993FB9-D24C-4410-813F-E542E09CFE58}"/>
    <cellStyle name="60% - Ênfase4 2" xfId="163" xr:uid="{B3D3193E-3490-4EA6-BA38-AF086758D68C}"/>
    <cellStyle name="60% - Ênfase4 2 2" xfId="8230" xr:uid="{26E82E1F-691E-47EB-9172-5378D7E982FF}"/>
    <cellStyle name="60% - Ênfase4 3" xfId="6188" xr:uid="{E84384BA-A6F2-4B3F-87E1-49794FD637D5}"/>
    <cellStyle name="60% - Ênfase4 4" xfId="56" xr:uid="{CC1890EF-9D93-4B7B-8245-A89BC1D50347}"/>
    <cellStyle name="60% - Ênfase5 2" xfId="164" xr:uid="{2EA04A85-A78E-4FF3-B609-0147C9675EFF}"/>
    <cellStyle name="60% - Ênfase5 2 2" xfId="8231" xr:uid="{5B0A9162-8E5A-4BEC-8183-F333DC4269B6}"/>
    <cellStyle name="60% - Ênfase5 3" xfId="6189" xr:uid="{A2642FD0-09AC-4CA2-B15D-CDCBA0F90E2E}"/>
    <cellStyle name="60% - Ênfase5 4" xfId="57" xr:uid="{ACDF2B4C-C6E4-446B-9B9A-3C5C14707C26}"/>
    <cellStyle name="60% - Ênfase6 2" xfId="165" xr:uid="{4AEAD9BF-7169-4156-B285-0A83B60B3C6F}"/>
    <cellStyle name="60% - Ênfase6 2 2" xfId="8232" xr:uid="{67968EF4-E202-4DD4-B71C-5D26A98E7F68}"/>
    <cellStyle name="60% - Ênfase6 3" xfId="6190" xr:uid="{DB9C9FEC-2B72-4EAA-B5CB-8C2B6BB897B5}"/>
    <cellStyle name="60% - Ênfase6 4" xfId="58" xr:uid="{D58F7297-CA93-4AC6-B647-5BCA66F25DA8}"/>
    <cellStyle name="Accent1" xfId="20" xr:uid="{9AC878D3-5F9E-49D0-A80D-585972710965}"/>
    <cellStyle name="Accent1 2" xfId="1162" xr:uid="{21939A7D-74A3-4D76-9829-6F027855A6D3}"/>
    <cellStyle name="Accent1 2 10" xfId="3109" xr:uid="{2CC1A36F-D327-4559-93A4-FF4550AB4687}"/>
    <cellStyle name="Accent1 2 11" xfId="3110" xr:uid="{50B335CC-D60C-418C-85F1-A4D831EB3B90}"/>
    <cellStyle name="Accent1 2 12" xfId="3111" xr:uid="{7E076923-6725-4182-ABE8-FA3F20B848E5}"/>
    <cellStyle name="Accent1 2 2" xfId="1163" xr:uid="{C5DFC220-D323-411E-9207-007B826B32D7}"/>
    <cellStyle name="Accent1 2 3" xfId="1164" xr:uid="{BCF1F2D9-BE8E-41BD-A89D-905DBBE1D998}"/>
    <cellStyle name="Accent1 2 4" xfId="1165" xr:uid="{A5B02111-1688-466A-B903-726EE11C5D50}"/>
    <cellStyle name="Accent1 2 5" xfId="1166" xr:uid="{042DDA72-F0E0-49E1-ADE2-FD22FDDCC204}"/>
    <cellStyle name="Accent1 2 6" xfId="1167" xr:uid="{BDAF53AF-DC43-47C4-B1D1-8F5547E7D185}"/>
    <cellStyle name="Accent1 2 7" xfId="1168" xr:uid="{55BBEF61-00D9-436C-A118-7848B4A981CB}"/>
    <cellStyle name="Accent1 2 8" xfId="3112" xr:uid="{D29405DC-7F79-42B1-A98E-610A771B2E7B}"/>
    <cellStyle name="Accent1 2 9" xfId="3113" xr:uid="{C9FA9D90-314A-4A19-8573-61DE17769C0E}"/>
    <cellStyle name="Accent1 2_Trimestral" xfId="3108" xr:uid="{172529ED-D547-4BCB-82E2-BAC6DB7583A6}"/>
    <cellStyle name="Accent1 3" xfId="1169" xr:uid="{F4814A6F-2F63-45BD-B437-ADD2EE6CCAD8}"/>
    <cellStyle name="Accent1 3 10" xfId="3115" xr:uid="{1BCE8272-C31C-49D6-A0F5-25AC2F2B6B60}"/>
    <cellStyle name="Accent1 3 11" xfId="3116" xr:uid="{E02B7EC1-CC6A-4757-AA79-B04BCE969A60}"/>
    <cellStyle name="Accent1 3 12" xfId="3117" xr:uid="{D71C5CDE-CE4D-4F4A-BF81-B4571424C8EC}"/>
    <cellStyle name="Accent1 3 2" xfId="1170" xr:uid="{8AC0E72E-72A0-4AF3-A0B1-0648C0B3C8FE}"/>
    <cellStyle name="Accent1 3 3" xfId="1171" xr:uid="{81ECF5B9-5280-44DA-A2FC-B2952E97EDDC}"/>
    <cellStyle name="Accent1 3 4" xfId="1172" xr:uid="{0FC45EBC-2726-44A5-AC34-D412369508E3}"/>
    <cellStyle name="Accent1 3 5" xfId="1173" xr:uid="{1C4FECC1-729D-4C17-ADAF-B16E668A2EED}"/>
    <cellStyle name="Accent1 3 6" xfId="1174" xr:uid="{D9AA5298-EF8A-454E-BFED-F5A1C6652AAF}"/>
    <cellStyle name="Accent1 3 7" xfId="1175" xr:uid="{63CD38A6-B5F6-4983-9319-E3D412E97805}"/>
    <cellStyle name="Accent1 3 8" xfId="3118" xr:uid="{25D65CB8-9CAC-493D-8FC5-BC33A1CD794A}"/>
    <cellStyle name="Accent1 3 9" xfId="3119" xr:uid="{677EEFB6-2D0B-41C7-990B-AD01A93550B5}"/>
    <cellStyle name="Accent1 3_Trimestral" xfId="3114" xr:uid="{BEA08C6A-49A0-4949-BD47-8DAAE43F93E6}"/>
    <cellStyle name="Accent1 4" xfId="1176" xr:uid="{6BE412AD-54DE-4AFC-A122-021A2674598A}"/>
    <cellStyle name="Accent1 4 10" xfId="3121" xr:uid="{8AC0F5BB-5A2B-4066-B85F-80CF32475498}"/>
    <cellStyle name="Accent1 4 11" xfId="3122" xr:uid="{69B1664D-CFBF-4308-9252-5CA6AFC79411}"/>
    <cellStyle name="Accent1 4 12" xfId="3123" xr:uid="{B890C602-1790-4BE6-A9F5-7F6C3255CD5C}"/>
    <cellStyle name="Accent1 4 2" xfId="1177" xr:uid="{85EBA4F4-59A0-4E5A-817C-2964903BECCD}"/>
    <cellStyle name="Accent1 4 3" xfId="1178" xr:uid="{518A6A37-17DF-4C04-8201-1731795EDC99}"/>
    <cellStyle name="Accent1 4 4" xfId="1179" xr:uid="{A7D7F4E4-A206-4DCD-A317-AE54BE066076}"/>
    <cellStyle name="Accent1 4 5" xfId="1180" xr:uid="{5A281D68-089C-49FA-9D17-6563AA13B77C}"/>
    <cellStyle name="Accent1 4 6" xfId="1181" xr:uid="{E2CFE23B-0E44-4BCD-A029-95B21565031A}"/>
    <cellStyle name="Accent1 4 7" xfId="1182" xr:uid="{E5F56595-C25A-4144-8D21-86EBA11AA90D}"/>
    <cellStyle name="Accent1 4 8" xfId="3124" xr:uid="{7A6C9BE8-E55E-4878-93A9-244123930559}"/>
    <cellStyle name="Accent1 4 9" xfId="3125" xr:uid="{AD5A1274-2AB2-46B1-B82F-DD32634087BA}"/>
    <cellStyle name="Accent1 4_Trimestral" xfId="3120" xr:uid="{2D3EE356-E867-4C05-A5FC-B34D0519D738}"/>
    <cellStyle name="Accent1 5" xfId="1183" xr:uid="{21348F90-F476-459D-9A33-26711328F38C}"/>
    <cellStyle name="Accent1 5 10" xfId="3127" xr:uid="{83932B95-FA74-4A9A-818C-A8AE9ABFE038}"/>
    <cellStyle name="Accent1 5 11" xfId="3128" xr:uid="{6A5607B6-6670-47E5-B35B-0B635336265F}"/>
    <cellStyle name="Accent1 5 12" xfId="3129" xr:uid="{5274C8B7-0DC9-4744-BD14-3E6A42D93473}"/>
    <cellStyle name="Accent1 5 2" xfId="1184" xr:uid="{44BA7153-49D9-4ED2-90C4-1195F118C37F}"/>
    <cellStyle name="Accent1 5 3" xfId="1185" xr:uid="{C1244A17-A67F-429B-922D-7A65161377B4}"/>
    <cellStyle name="Accent1 5 4" xfId="1186" xr:uid="{861022BD-2409-40F9-B8FB-F8440C1022D5}"/>
    <cellStyle name="Accent1 5 5" xfId="1187" xr:uid="{F0F43316-017C-43E9-A0C0-703403BB2442}"/>
    <cellStyle name="Accent1 5 6" xfId="1188" xr:uid="{2D203442-0D2B-460B-B1C3-88EB6DE01BF9}"/>
    <cellStyle name="Accent1 5 7" xfId="1189" xr:uid="{E49565D2-625C-4084-8CE6-753F35F29FDA}"/>
    <cellStyle name="Accent1 5 8" xfId="3130" xr:uid="{48F79926-C17F-4D8D-9424-DE5B7DAA325B}"/>
    <cellStyle name="Accent1 5 9" xfId="3131" xr:uid="{21236D59-6ADF-4182-9F80-DC27C6ACF206}"/>
    <cellStyle name="Accent1 5_Trimestral" xfId="3126" xr:uid="{DD0AF332-6962-4C23-9F14-EA5D11E5A5EF}"/>
    <cellStyle name="Accent1 6" xfId="1190" xr:uid="{4DC1C285-90CE-4E80-B64A-17428D96AE83}"/>
    <cellStyle name="Accent1 6 10" xfId="3133" xr:uid="{003857EB-1393-45B0-86B4-ABD3BDC072F6}"/>
    <cellStyle name="Accent1 6 11" xfId="3134" xr:uid="{020C208A-3C92-4862-9E77-C45F5E15C7D4}"/>
    <cellStyle name="Accent1 6 12" xfId="3135" xr:uid="{A15D9931-B6E4-4F4A-879A-9BE752646373}"/>
    <cellStyle name="Accent1 6 2" xfId="1191" xr:uid="{063686C5-36CA-4DAF-B962-26E71D11F4DB}"/>
    <cellStyle name="Accent1 6 3" xfId="1192" xr:uid="{692A502C-C7A1-4330-B8A9-686540DDAAA8}"/>
    <cellStyle name="Accent1 6 4" xfId="1193" xr:uid="{EE8B6F2C-9AFD-4E92-AEDD-123D4E38BDF2}"/>
    <cellStyle name="Accent1 6 5" xfId="1194" xr:uid="{E6C3DF24-4847-40F8-8CAE-D47B79B6EBA5}"/>
    <cellStyle name="Accent1 6 6" xfId="1195" xr:uid="{3ED82DDA-5DA7-4DBC-98E7-BEEA5F3D6769}"/>
    <cellStyle name="Accent1 6 7" xfId="1196" xr:uid="{8AC2C3CF-DD97-4585-83FF-DF4C288DD1FF}"/>
    <cellStyle name="Accent1 6 8" xfId="3136" xr:uid="{D07F7EFC-5F90-4E08-9A97-BF6CB173A40F}"/>
    <cellStyle name="Accent1 6 9" xfId="3137" xr:uid="{3F2DB461-3B82-4B20-BE04-2C4F1BAF3B4D}"/>
    <cellStyle name="Accent1 6_Trimestral" xfId="3132" xr:uid="{12D6DF5F-C5EE-4005-AAA5-07CB7CB3456D}"/>
    <cellStyle name="Accent1 7" xfId="1197" xr:uid="{F0C1040E-EB30-4DBC-BABC-414AF62EE610}"/>
    <cellStyle name="Accent1 7 10" xfId="3139" xr:uid="{00403FAF-438B-436A-867A-F24188B4C9DD}"/>
    <cellStyle name="Accent1 7 11" xfId="3140" xr:uid="{29B0A18F-495E-4A0B-9754-A76AD69D5CD4}"/>
    <cellStyle name="Accent1 7 12" xfId="3141" xr:uid="{78654C9B-176F-47AF-9AF3-2BFAEA84EB2B}"/>
    <cellStyle name="Accent1 7 2" xfId="1198" xr:uid="{457558D6-AE97-412E-976C-7DA38522E2E5}"/>
    <cellStyle name="Accent1 7 3" xfId="1199" xr:uid="{60031E5E-83E7-4593-BC06-62A249E4878A}"/>
    <cellStyle name="Accent1 7 4" xfId="1200" xr:uid="{C8370963-682B-4921-BA54-653CD447E23A}"/>
    <cellStyle name="Accent1 7 5" xfId="1201" xr:uid="{2F722DD9-6C5A-4D3C-9A20-EC2F03BF782B}"/>
    <cellStyle name="Accent1 7 6" xfId="1202" xr:uid="{0FB5CC32-CE5E-43F0-96A1-339F5CDBE747}"/>
    <cellStyle name="Accent1 7 7" xfId="1203" xr:uid="{2501A50B-A821-402B-9416-2E6201FA34D7}"/>
    <cellStyle name="Accent1 7 8" xfId="3142" xr:uid="{DA380319-BA8A-4829-897E-DB7CF3D3C7D2}"/>
    <cellStyle name="Accent1 7 9" xfId="3143" xr:uid="{98948827-CBC0-4449-9C28-56F8260FE922}"/>
    <cellStyle name="Accent1 7_Trimestral" xfId="3138" xr:uid="{D32E49A4-F573-4381-96FB-B204BB8A7064}"/>
    <cellStyle name="Accent1 8" xfId="1204" xr:uid="{2D5CA085-169C-45E6-86A7-42292C7C766F}"/>
    <cellStyle name="Accent1 8 10" xfId="3145" xr:uid="{83C4354B-7CFD-4C54-A483-CB6001580DB8}"/>
    <cellStyle name="Accent1 8 11" xfId="3146" xr:uid="{B23A58FE-3CCB-4A9F-A5D0-0DF849651767}"/>
    <cellStyle name="Accent1 8 12" xfId="3147" xr:uid="{8B8F37F5-9BFB-46FE-9922-CA0337AA8B15}"/>
    <cellStyle name="Accent1 8 2" xfId="1205" xr:uid="{E6C9244A-8DDA-4F00-950C-42C11C282349}"/>
    <cellStyle name="Accent1 8 3" xfId="1206" xr:uid="{E5DA4442-C8DB-4630-8598-09F7991568E8}"/>
    <cellStyle name="Accent1 8 4" xfId="1207" xr:uid="{1EC1A313-1EE6-47B1-9BED-231E35830053}"/>
    <cellStyle name="Accent1 8 5" xfId="1208" xr:uid="{1F448309-AB36-4350-81A1-E0EC062B993B}"/>
    <cellStyle name="Accent1 8 6" xfId="1209" xr:uid="{45278BA6-C233-4D73-8DED-9110902152D9}"/>
    <cellStyle name="Accent1 8 7" xfId="1210" xr:uid="{B9D8218C-0D4F-416B-8467-F7D02C93B72F}"/>
    <cellStyle name="Accent1 8 8" xfId="3148" xr:uid="{E64466F3-E912-40F9-B1C4-0F116314314F}"/>
    <cellStyle name="Accent1 8 9" xfId="3149" xr:uid="{014754BA-A5EB-4510-A982-64679CBD1ADF}"/>
    <cellStyle name="Accent1 8_Trimestral" xfId="3144" xr:uid="{2D130AE3-3B02-4C1D-A2CD-AEB5CF3EF3EA}"/>
    <cellStyle name="Accent1 9" xfId="3150" xr:uid="{D228165A-B7A3-4FEF-BF63-D7D331EF00EF}"/>
    <cellStyle name="Accent2" xfId="23" xr:uid="{EAF38619-B2AF-43F8-83E4-A7507B79A401}"/>
    <cellStyle name="Accent2 2" xfId="1211" xr:uid="{B8396C61-A9CA-4FEC-87F2-7587908C3112}"/>
    <cellStyle name="Accent2 2 10" xfId="3152" xr:uid="{44766BC9-5C93-4AB8-9472-13F6F7091C6F}"/>
    <cellStyle name="Accent2 2 11" xfId="3153" xr:uid="{738E076D-FD4C-448D-93FF-A7D00C449D7D}"/>
    <cellStyle name="Accent2 2 12" xfId="3154" xr:uid="{C4A69D9F-8A34-4AB5-8B36-BACEA6AD88F8}"/>
    <cellStyle name="Accent2 2 2" xfId="1212" xr:uid="{3B8FA1C4-A76D-4422-9B29-B8889450F242}"/>
    <cellStyle name="Accent2 2 3" xfId="1213" xr:uid="{E727440C-C792-45BF-9343-E4015158DE65}"/>
    <cellStyle name="Accent2 2 4" xfId="1214" xr:uid="{795035D0-1807-4FB8-BFEC-BC6677995105}"/>
    <cellStyle name="Accent2 2 5" xfId="1215" xr:uid="{97C9897A-49C7-4F45-B642-D1C7AEB1D83A}"/>
    <cellStyle name="Accent2 2 6" xfId="1216" xr:uid="{269D6C62-2A79-488C-8554-405F1A8A8BF8}"/>
    <cellStyle name="Accent2 2 7" xfId="1217" xr:uid="{B06C4BDF-4882-4748-AFB3-5879C4410FE1}"/>
    <cellStyle name="Accent2 2 8" xfId="3155" xr:uid="{85CBC0F1-53D8-460B-A570-BE8569551D79}"/>
    <cellStyle name="Accent2 2 9" xfId="3156" xr:uid="{B0570426-DA27-4AF9-ADF0-6F7B58B0DE03}"/>
    <cellStyle name="Accent2 2_Trimestral" xfId="3151" xr:uid="{F3E52E7D-BFE4-4E4F-817B-7EA09833C087}"/>
    <cellStyle name="Accent2 3" xfId="1218" xr:uid="{66500111-158B-4189-B996-68B387F326CB}"/>
    <cellStyle name="Accent2 3 10" xfId="3158" xr:uid="{201B5085-8942-4655-BAAF-7C5436D64C9E}"/>
    <cellStyle name="Accent2 3 11" xfId="3159" xr:uid="{7370E0D9-007A-4695-8D99-ED54DCE77C26}"/>
    <cellStyle name="Accent2 3 12" xfId="3160" xr:uid="{F0B08ADA-653F-47E1-8A6A-30093E72AD6F}"/>
    <cellStyle name="Accent2 3 2" xfId="1219" xr:uid="{FDEDE9A9-DE10-46BB-BC0A-3C1C1153B11C}"/>
    <cellStyle name="Accent2 3 3" xfId="1220" xr:uid="{08831E84-599B-499F-AD9A-6BEED7521C94}"/>
    <cellStyle name="Accent2 3 4" xfId="1221" xr:uid="{4D64AA73-161E-4F96-8A01-045267545804}"/>
    <cellStyle name="Accent2 3 5" xfId="1222" xr:uid="{05E39D01-D47B-4727-8846-F3D6797E107C}"/>
    <cellStyle name="Accent2 3 6" xfId="1223" xr:uid="{F5C77AF1-65D0-4286-A231-565EDFB249B1}"/>
    <cellStyle name="Accent2 3 7" xfId="1224" xr:uid="{C68C2BAB-8524-40B9-A023-E4C4A26B905B}"/>
    <cellStyle name="Accent2 3 8" xfId="3161" xr:uid="{AA173B59-2FE4-4869-B8ED-29FB9C8E3B0E}"/>
    <cellStyle name="Accent2 3 9" xfId="3162" xr:uid="{7BFC2883-28BF-42E7-A410-2F97217AD1B2}"/>
    <cellStyle name="Accent2 3_Trimestral" xfId="3157" xr:uid="{E5578692-6BFB-4402-9BF2-45149192F111}"/>
    <cellStyle name="Accent2 4" xfId="1225" xr:uid="{8055FA88-2FE8-45B7-8312-6F531E6A9F97}"/>
    <cellStyle name="Accent2 4 10" xfId="3164" xr:uid="{578930D6-C99E-4218-8FBE-51A9C6552D42}"/>
    <cellStyle name="Accent2 4 11" xfId="3165" xr:uid="{72C33C40-8BC8-4C23-B345-5978A96AB6D7}"/>
    <cellStyle name="Accent2 4 12" xfId="3166" xr:uid="{66FE40C8-F7FA-4F79-961C-9C24FBDBB594}"/>
    <cellStyle name="Accent2 4 2" xfId="1226" xr:uid="{439F6FA9-CD68-4B9E-9359-97ACF2E873D4}"/>
    <cellStyle name="Accent2 4 3" xfId="1227" xr:uid="{959E3ED0-1FE3-459B-81A9-7FC649E8CC77}"/>
    <cellStyle name="Accent2 4 4" xfId="1228" xr:uid="{E90B3AAB-FCAE-4DDD-941B-A39CC6A91DF4}"/>
    <cellStyle name="Accent2 4 5" xfId="1229" xr:uid="{3A315A84-3542-4889-847C-D91E0D81678F}"/>
    <cellStyle name="Accent2 4 6" xfId="1230" xr:uid="{1A1F69F8-DDC0-4E3A-8D7C-31DC9431AB02}"/>
    <cellStyle name="Accent2 4 7" xfId="1231" xr:uid="{7518611B-2A01-4E1B-BBBE-EB7960716EF6}"/>
    <cellStyle name="Accent2 4 8" xfId="3167" xr:uid="{DFC3EF01-60C6-45AD-BD56-4A62EB60EE54}"/>
    <cellStyle name="Accent2 4 9" xfId="3168" xr:uid="{6D813DC2-5595-43C2-B474-288537A8CB02}"/>
    <cellStyle name="Accent2 4_Trimestral" xfId="3163" xr:uid="{5F5750A4-0AB2-44A8-82B2-46C5D04E5996}"/>
    <cellStyle name="Accent2 5" xfId="1232" xr:uid="{FE6483CE-9C8C-467F-B31C-924E6EB8FF5B}"/>
    <cellStyle name="Accent2 5 10" xfId="3170" xr:uid="{74340F5D-3EFC-4EA0-8EF3-C50345F9E0B2}"/>
    <cellStyle name="Accent2 5 11" xfId="3171" xr:uid="{14A985E8-7058-4A11-A5A2-02DE5CC6F096}"/>
    <cellStyle name="Accent2 5 12" xfId="3172" xr:uid="{2624C10B-FF20-4AB8-815B-342156BA6883}"/>
    <cellStyle name="Accent2 5 2" xfId="1233" xr:uid="{56F1DFCB-6A35-4FC7-8270-BF0BC06E79D6}"/>
    <cellStyle name="Accent2 5 3" xfId="1234" xr:uid="{2867B6E7-904E-4559-84AB-CF4A67400FDC}"/>
    <cellStyle name="Accent2 5 4" xfId="1235" xr:uid="{D2254747-999C-42D1-B58F-D74F13D101F4}"/>
    <cellStyle name="Accent2 5 5" xfId="1236" xr:uid="{2C1B5E8B-05C0-4443-901F-C9447C2E3F0D}"/>
    <cellStyle name="Accent2 5 6" xfId="1237" xr:uid="{29211F3D-F03F-4317-B1C8-57D41084F887}"/>
    <cellStyle name="Accent2 5 7" xfId="1238" xr:uid="{1CC7D2F9-F28A-4326-A865-96AA5E304989}"/>
    <cellStyle name="Accent2 5 8" xfId="3173" xr:uid="{5CDAF27A-5520-4C7C-8539-A7756F345784}"/>
    <cellStyle name="Accent2 5 9" xfId="3174" xr:uid="{4585F679-1083-495B-841B-FE7162AFAF4E}"/>
    <cellStyle name="Accent2 5_Trimestral" xfId="3169" xr:uid="{D945CEAF-880B-4A3E-88C3-ECE5B8EA4B53}"/>
    <cellStyle name="Accent2 6" xfId="1239" xr:uid="{16E52B18-125F-43E1-8862-6C252B746DD3}"/>
    <cellStyle name="Accent2 6 10" xfId="3176" xr:uid="{B2D56FFC-AB09-4F3B-8EA3-828165E5BFA3}"/>
    <cellStyle name="Accent2 6 11" xfId="3177" xr:uid="{D96F6BB4-C5C1-4992-9B89-1B0311E2771C}"/>
    <cellStyle name="Accent2 6 12" xfId="3178" xr:uid="{6EF697B9-FF38-4A83-B38E-AE76CC8FF4D8}"/>
    <cellStyle name="Accent2 6 2" xfId="1240" xr:uid="{4116E7F1-5B05-45F1-9D05-2B60D3C9BE84}"/>
    <cellStyle name="Accent2 6 3" xfId="1241" xr:uid="{8A6E8A19-7A6E-40CA-ACB0-58242EA7F898}"/>
    <cellStyle name="Accent2 6 4" xfId="1242" xr:uid="{A8C22D4A-669D-4564-85DE-2B27B3EFEF62}"/>
    <cellStyle name="Accent2 6 5" xfId="1243" xr:uid="{57D56B48-3C9F-455B-BCE4-0CCD971E9E4B}"/>
    <cellStyle name="Accent2 6 6" xfId="1244" xr:uid="{261775E0-E77D-49A3-86FF-E4FC95F41B7B}"/>
    <cellStyle name="Accent2 6 7" xfId="1245" xr:uid="{256FC28A-4501-4C72-A839-B23F3838633C}"/>
    <cellStyle name="Accent2 6 8" xfId="3179" xr:uid="{0F487EF4-0EDD-4E5C-AF98-DD636220F44D}"/>
    <cellStyle name="Accent2 6 9" xfId="3180" xr:uid="{0872E8D2-E25A-4136-A8F1-06B963FDEC54}"/>
    <cellStyle name="Accent2 6_Trimestral" xfId="3175" xr:uid="{8106F4DC-FD6C-4E87-808C-DA7D419D6C84}"/>
    <cellStyle name="Accent2 7" xfId="1246" xr:uid="{699213E2-13DA-4289-BBE6-B7D0771CD3E8}"/>
    <cellStyle name="Accent2 7 10" xfId="3182" xr:uid="{B1B7561C-B611-443F-9D19-913831208D4E}"/>
    <cellStyle name="Accent2 7 11" xfId="3183" xr:uid="{8FD44CD4-8585-4570-821E-43CE002B4B3C}"/>
    <cellStyle name="Accent2 7 12" xfId="3184" xr:uid="{8EC9FC8E-A25A-40B7-A673-2E73CCB4D798}"/>
    <cellStyle name="Accent2 7 2" xfId="1247" xr:uid="{B754E96D-F014-4281-9BBB-844D80C63EFB}"/>
    <cellStyle name="Accent2 7 3" xfId="1248" xr:uid="{2BFB8DE8-0399-49A3-B97B-CF70C51C3BB6}"/>
    <cellStyle name="Accent2 7 4" xfId="1249" xr:uid="{B292365E-4A69-495D-AA39-90E1D266E3F8}"/>
    <cellStyle name="Accent2 7 5" xfId="1250" xr:uid="{9F2735BF-197B-464C-B33B-0EEA1A6770AF}"/>
    <cellStyle name="Accent2 7 6" xfId="1251" xr:uid="{F39DE208-001B-4968-889F-B10FB221840E}"/>
    <cellStyle name="Accent2 7 7" xfId="1252" xr:uid="{51FDD2C0-335B-4A4C-9F36-F0A44A51514E}"/>
    <cellStyle name="Accent2 7 8" xfId="3185" xr:uid="{21B73B74-FD84-4699-A561-3175FB6AAD9F}"/>
    <cellStyle name="Accent2 7 9" xfId="3186" xr:uid="{0DE5C905-0AD7-4BEA-8B26-34F837033FE9}"/>
    <cellStyle name="Accent2 7_Trimestral" xfId="3181" xr:uid="{44895862-8EC0-4307-B5D6-36E633F32211}"/>
    <cellStyle name="Accent2 8" xfId="1253" xr:uid="{11ADCF5F-63F9-4A6A-B5F2-549EDECC7E9F}"/>
    <cellStyle name="Accent2 8 10" xfId="3188" xr:uid="{2A7CF056-8FAA-43BD-B7CC-A8F78AA279EE}"/>
    <cellStyle name="Accent2 8 11" xfId="3189" xr:uid="{714BABB7-DF6C-4730-9467-0E8D1F50B444}"/>
    <cellStyle name="Accent2 8 12" xfId="3190" xr:uid="{016D748D-E0E7-451D-9AB6-8D2A3E4130D2}"/>
    <cellStyle name="Accent2 8 2" xfId="1254" xr:uid="{2879384D-A06A-40A0-9CD8-0BE83EAF229C}"/>
    <cellStyle name="Accent2 8 3" xfId="1255" xr:uid="{25A18228-8CB9-4D2C-942B-8254AEA15BC3}"/>
    <cellStyle name="Accent2 8 4" xfId="1256" xr:uid="{ED7D33B3-4F7E-4E16-8B47-24DAE9A29B5A}"/>
    <cellStyle name="Accent2 8 5" xfId="1257" xr:uid="{90FF6EDB-4C52-4FDC-94DF-0ECDC55616A3}"/>
    <cellStyle name="Accent2 8 6" xfId="1258" xr:uid="{9DBA10BE-A942-4CBE-9DCC-CED857989E60}"/>
    <cellStyle name="Accent2 8 7" xfId="1259" xr:uid="{D7419FBE-1E64-4332-ADA2-9CF30988CA7E}"/>
    <cellStyle name="Accent2 8 8" xfId="3191" xr:uid="{215D121A-850F-4541-9048-2F752D4FE496}"/>
    <cellStyle name="Accent2 8 9" xfId="3192" xr:uid="{A1C2ACC9-23AB-4F1F-83C2-8FF9C7E41E02}"/>
    <cellStyle name="Accent2 8_Trimestral" xfId="3187" xr:uid="{B00E6EE6-BDFA-4D71-8305-CE194CF24ED0}"/>
    <cellStyle name="Accent2 9" xfId="3193" xr:uid="{3B4D26AD-E02C-4F1B-8156-F12270D3FDDB}"/>
    <cellStyle name="Accent3" xfId="26" xr:uid="{378EE549-EE0D-40DF-A795-09B4F3EB6C45}"/>
    <cellStyle name="Accent3 2" xfId="1260" xr:uid="{18A7F999-81E4-4F28-BC65-02B98D5C5086}"/>
    <cellStyle name="Accent3 2 10" xfId="3195" xr:uid="{36ADC118-8486-41AF-A656-A03A4E078054}"/>
    <cellStyle name="Accent3 2 11" xfId="3196" xr:uid="{86B59267-AE1B-491E-93C8-90A5A6D7F3E2}"/>
    <cellStyle name="Accent3 2 12" xfId="3197" xr:uid="{38C44D0C-953A-4E31-B934-246E6294A98B}"/>
    <cellStyle name="Accent3 2 2" xfId="1261" xr:uid="{C0470CEF-587B-492E-8ABD-02AAFAE196A7}"/>
    <cellStyle name="Accent3 2 3" xfId="1262" xr:uid="{FA3F98C6-2098-432E-96B1-A198285DD2C3}"/>
    <cellStyle name="Accent3 2 4" xfId="1263" xr:uid="{6E6EA8AE-28DE-4B15-8D6C-79B3222A9482}"/>
    <cellStyle name="Accent3 2 5" xfId="1264" xr:uid="{7C0BC657-CC69-4248-8D55-9DDBED7851C1}"/>
    <cellStyle name="Accent3 2 6" xfId="1265" xr:uid="{C7B74DD6-EE52-4027-A141-6FF476E96F7F}"/>
    <cellStyle name="Accent3 2 7" xfId="1266" xr:uid="{B8007CF9-66AF-4101-9D93-C8F5D5BD3FBD}"/>
    <cellStyle name="Accent3 2 8" xfId="3198" xr:uid="{FDFF0A3A-3740-477F-8514-804728A6F0C0}"/>
    <cellStyle name="Accent3 2 9" xfId="3199" xr:uid="{F7F110B5-5D89-4894-AD7F-D7E1715C0962}"/>
    <cellStyle name="Accent3 2_Trimestral" xfId="3194" xr:uid="{E52E84A4-AC20-41E3-BEEC-67FF07030ADB}"/>
    <cellStyle name="Accent3 3" xfId="1267" xr:uid="{8E92050F-186F-4C16-A83F-5137D36AE65A}"/>
    <cellStyle name="Accent3 3 10" xfId="3201" xr:uid="{9688C54C-CE6E-4174-8BE1-9871141E8D9B}"/>
    <cellStyle name="Accent3 3 11" xfId="3202" xr:uid="{FBD9D913-59D4-49DF-AD6A-F08C25C744CB}"/>
    <cellStyle name="Accent3 3 12" xfId="3203" xr:uid="{2F144EA5-5FEA-42CB-B838-C6C20E6EA0F0}"/>
    <cellStyle name="Accent3 3 2" xfId="1268" xr:uid="{01B721FA-EF52-428C-BC14-3E65B6A4D51F}"/>
    <cellStyle name="Accent3 3 3" xfId="1269" xr:uid="{EC7E6BBE-29AC-4490-AB59-877468139942}"/>
    <cellStyle name="Accent3 3 4" xfId="1270" xr:uid="{FA5EEC97-D45A-4C86-B6C6-DCC5CDFA10CD}"/>
    <cellStyle name="Accent3 3 5" xfId="1271" xr:uid="{9646EEDB-B575-410B-B43A-7BFE3652C8D1}"/>
    <cellStyle name="Accent3 3 6" xfId="1272" xr:uid="{4E6B6429-1B9B-46E1-8D9E-316F09730493}"/>
    <cellStyle name="Accent3 3 7" xfId="1273" xr:uid="{2D256C84-B951-4ACD-ABAD-92F4D8B3ECCE}"/>
    <cellStyle name="Accent3 3 8" xfId="3204" xr:uid="{2B621F40-4AF5-481E-8532-40503F5F6BD2}"/>
    <cellStyle name="Accent3 3 9" xfId="3205" xr:uid="{A0D0F813-E79D-40C1-B4B0-17DB047A40DB}"/>
    <cellStyle name="Accent3 3_Trimestral" xfId="3200" xr:uid="{A5EDD09A-C196-4B96-B83E-55F95D701D09}"/>
    <cellStyle name="Accent3 4" xfId="1274" xr:uid="{6E4E8264-3467-44CD-9B38-3895190DEC5A}"/>
    <cellStyle name="Accent3 4 10" xfId="3207" xr:uid="{A043FDD8-EA52-492D-AC45-20A1EBE8B62F}"/>
    <cellStyle name="Accent3 4 11" xfId="3208" xr:uid="{F0D87FA3-62D4-44B4-91FB-CD56B354E058}"/>
    <cellStyle name="Accent3 4 12" xfId="3209" xr:uid="{21CDA150-DF39-4598-BF97-380629876CA4}"/>
    <cellStyle name="Accent3 4 2" xfId="1275" xr:uid="{6C86A103-479D-4882-8F00-103A605C2FEE}"/>
    <cellStyle name="Accent3 4 3" xfId="1276" xr:uid="{9DF4D516-85B4-4339-AC40-24C973FF77F5}"/>
    <cellStyle name="Accent3 4 4" xfId="1277" xr:uid="{6ACEBC25-D571-4E2C-BA42-5BA74DE6357C}"/>
    <cellStyle name="Accent3 4 5" xfId="1278" xr:uid="{6115A61B-E896-48D5-8F5E-033F22A921FA}"/>
    <cellStyle name="Accent3 4 6" xfId="1279" xr:uid="{9F502919-27AF-4D0D-93D4-3E606E991F83}"/>
    <cellStyle name="Accent3 4 7" xfId="1280" xr:uid="{C7729032-4193-43CB-A57D-23B2A07B8FA0}"/>
    <cellStyle name="Accent3 4 8" xfId="3210" xr:uid="{31E4620B-D59B-42CB-B756-7C0723A52D68}"/>
    <cellStyle name="Accent3 4 9" xfId="3211" xr:uid="{D000A2AF-3365-4ABF-970D-D77BAF17FEF7}"/>
    <cellStyle name="Accent3 4_Trimestral" xfId="3206" xr:uid="{65F0167E-C207-4F13-864B-C76CEB8F5A22}"/>
    <cellStyle name="Accent3 5" xfId="1281" xr:uid="{13627A33-9723-4D6F-9DB8-B6849B3C6159}"/>
    <cellStyle name="Accent3 5 10" xfId="3213" xr:uid="{442AE2E3-A919-4EEB-9FC5-31756CF8D287}"/>
    <cellStyle name="Accent3 5 11" xfId="3214" xr:uid="{20F422EC-B846-42CD-88EB-39B2EBA9A907}"/>
    <cellStyle name="Accent3 5 12" xfId="3215" xr:uid="{853F728A-E9AD-4896-AC58-448EDFBE1AF9}"/>
    <cellStyle name="Accent3 5 2" xfId="1282" xr:uid="{39C20FC3-D4B8-4344-AE7D-C691D6F010CF}"/>
    <cellStyle name="Accent3 5 3" xfId="1283" xr:uid="{F52B407D-5B67-4226-9022-984713191E05}"/>
    <cellStyle name="Accent3 5 4" xfId="1284" xr:uid="{F3A2D038-935B-456D-8A28-D6F62EE53DDD}"/>
    <cellStyle name="Accent3 5 5" xfId="1285" xr:uid="{D26EA6C1-EFE5-40CD-9D9A-244F01F0B6EC}"/>
    <cellStyle name="Accent3 5 6" xfId="1286" xr:uid="{3E732113-AAA4-43D1-A6E4-7AB4649F690B}"/>
    <cellStyle name="Accent3 5 7" xfId="1287" xr:uid="{82478905-CBF7-4366-B92D-9518A2456243}"/>
    <cellStyle name="Accent3 5 8" xfId="3216" xr:uid="{9738A843-7800-4FAA-937A-A524FD972FCD}"/>
    <cellStyle name="Accent3 5 9" xfId="3217" xr:uid="{1166D045-E27C-4E75-9C01-FF317A249907}"/>
    <cellStyle name="Accent3 5_Trimestral" xfId="3212" xr:uid="{9946E795-4FB3-45BE-ABAA-EA33D48FEAB6}"/>
    <cellStyle name="Accent3 6" xfId="1288" xr:uid="{9518A646-1E47-4A5E-81E7-6EBFB204F299}"/>
    <cellStyle name="Accent3 6 10" xfId="3219" xr:uid="{D8212C01-8A43-46A1-9088-24BFDCA8AC9D}"/>
    <cellStyle name="Accent3 6 11" xfId="3220" xr:uid="{FF2C0152-189A-4882-B3B5-4BE6DB2885C5}"/>
    <cellStyle name="Accent3 6 12" xfId="3221" xr:uid="{09ED5E7C-07A7-44F5-8E69-C4038E3CE98F}"/>
    <cellStyle name="Accent3 6 2" xfId="1289" xr:uid="{9DF3D8CF-94E1-46B4-9344-1BB6A8D253F2}"/>
    <cellStyle name="Accent3 6 3" xfId="1290" xr:uid="{2F875715-BDBF-4AF3-9369-1284B27DAF4F}"/>
    <cellStyle name="Accent3 6 4" xfId="1291" xr:uid="{B8F9B77B-CD2A-4EE5-A6B7-5AF6594D439A}"/>
    <cellStyle name="Accent3 6 5" xfId="1292" xr:uid="{F206B80A-C8DD-4C76-91A0-61726997584C}"/>
    <cellStyle name="Accent3 6 6" xfId="1293" xr:uid="{A5C1B55A-D9A2-4C3E-A8C8-0A71F67382E5}"/>
    <cellStyle name="Accent3 6 7" xfId="1294" xr:uid="{4FFE565C-935B-47EA-B837-D5E7DF468588}"/>
    <cellStyle name="Accent3 6 8" xfId="3222" xr:uid="{BF29CCDD-1F10-4897-B61C-AC667DBBA11D}"/>
    <cellStyle name="Accent3 6 9" xfId="3223" xr:uid="{560A218B-5646-4579-B858-091D85950E60}"/>
    <cellStyle name="Accent3 6_Trimestral" xfId="3218" xr:uid="{3D0824C5-0CCA-4A54-A1E1-A6E479AE03EB}"/>
    <cellStyle name="Accent3 7" xfId="1295" xr:uid="{8DCA4E0F-88E5-484D-A718-4623874CB85C}"/>
    <cellStyle name="Accent3 7 10" xfId="3225" xr:uid="{2FC59703-681A-49D9-B1E7-140677F8429A}"/>
    <cellStyle name="Accent3 7 11" xfId="3226" xr:uid="{CB42B7ED-9A64-4349-AE83-97D3BE716D7E}"/>
    <cellStyle name="Accent3 7 12" xfId="3227" xr:uid="{9E118E82-63A2-48DF-999B-C3EDB96CD18C}"/>
    <cellStyle name="Accent3 7 2" xfId="1296" xr:uid="{7A17C947-3CD3-42E2-BB7B-3FF79266353B}"/>
    <cellStyle name="Accent3 7 3" xfId="1297" xr:uid="{6F9F872A-BB15-448D-8514-E2E1326EE79D}"/>
    <cellStyle name="Accent3 7 4" xfId="1298" xr:uid="{652A3551-130F-46F4-A617-58E4E931ECAA}"/>
    <cellStyle name="Accent3 7 5" xfId="1299" xr:uid="{ACAB4540-8318-4A53-B360-AAAC9FDFE897}"/>
    <cellStyle name="Accent3 7 6" xfId="1300" xr:uid="{25C3546E-2E52-4CE1-B317-B2E67C5D73E2}"/>
    <cellStyle name="Accent3 7 7" xfId="1301" xr:uid="{B79F3A16-E66E-43DD-94AC-704116922899}"/>
    <cellStyle name="Accent3 7 8" xfId="3228" xr:uid="{D2C7A7DF-E658-45BF-873F-ED0351586F44}"/>
    <cellStyle name="Accent3 7 9" xfId="3229" xr:uid="{771DF07F-07BA-4FE1-AC55-E8C4B4F92958}"/>
    <cellStyle name="Accent3 7_Trimestral" xfId="3224" xr:uid="{0BA3D037-EE59-451B-B615-99EF7A8DCBA1}"/>
    <cellStyle name="Accent3 8" xfId="1302" xr:uid="{E7692AFA-5F97-46AB-B02A-0F31CC669D9C}"/>
    <cellStyle name="Accent3 8 10" xfId="3231" xr:uid="{EA066204-EC35-48E0-A050-13B283D031FF}"/>
    <cellStyle name="Accent3 8 11" xfId="3232" xr:uid="{7A191F5A-D559-4E7A-B726-3B62AD2FC730}"/>
    <cellStyle name="Accent3 8 12" xfId="3233" xr:uid="{BD926ED2-D569-4304-B1FD-1E02D33DC8E5}"/>
    <cellStyle name="Accent3 8 2" xfId="1303" xr:uid="{D6CEAD78-4440-4393-A88E-6DF502A3E3BE}"/>
    <cellStyle name="Accent3 8 3" xfId="1304" xr:uid="{C5B15508-E043-4A37-8E7B-EA05050528BB}"/>
    <cellStyle name="Accent3 8 4" xfId="1305" xr:uid="{35F0C187-B6CB-4D86-A58B-6D9AD1A9AAAC}"/>
    <cellStyle name="Accent3 8 5" xfId="1306" xr:uid="{4FBB46A4-9238-44EE-9147-4BBF7838FC39}"/>
    <cellStyle name="Accent3 8 6" xfId="1307" xr:uid="{5CC7C1AD-4C1B-4DC1-B8BA-3384DFC9A787}"/>
    <cellStyle name="Accent3 8 7" xfId="1308" xr:uid="{42AB0E8F-8EA2-43CB-B45E-10AC1895042A}"/>
    <cellStyle name="Accent3 8 8" xfId="3234" xr:uid="{EEA0B35E-503D-4188-ADE6-0F4C88BC334A}"/>
    <cellStyle name="Accent3 8 9" xfId="3235" xr:uid="{75BBEE01-407C-47E3-82FC-D9FA331540F9}"/>
    <cellStyle name="Accent3 8_Trimestral" xfId="3230" xr:uid="{46EA7296-7328-417E-BAD1-FB10D54019B1}"/>
    <cellStyle name="Accent3 9" xfId="3236" xr:uid="{D76C8F1D-70E6-44C9-A01B-84AA35AA42D3}"/>
    <cellStyle name="Accent4" xfId="29" xr:uid="{DB50281C-2BF1-41CD-BB07-7E7030C1B621}"/>
    <cellStyle name="Accent4 2" xfId="1309" xr:uid="{F483438E-F5E2-4D25-B7BB-CBF8AFB4F378}"/>
    <cellStyle name="Accent4 2 10" xfId="3238" xr:uid="{BCA3E9FF-D5E4-441B-BCBB-37D68490F887}"/>
    <cellStyle name="Accent4 2 11" xfId="3239" xr:uid="{16CF2BA0-F076-446E-B75C-6CA30A28404E}"/>
    <cellStyle name="Accent4 2 12" xfId="3240" xr:uid="{67C5927D-267A-4064-9C17-76D6566EC517}"/>
    <cellStyle name="Accent4 2 2" xfId="1310" xr:uid="{5BC92238-5C52-4AF5-8ED6-F81CC12920C6}"/>
    <cellStyle name="Accent4 2 3" xfId="1311" xr:uid="{C98B1A4C-62CF-4629-84C6-A248142BBE50}"/>
    <cellStyle name="Accent4 2 4" xfId="1312" xr:uid="{21DD5532-C04A-4457-A925-591F3F0B9C0E}"/>
    <cellStyle name="Accent4 2 5" xfId="1313" xr:uid="{5BB084A7-200B-4FFD-9B84-6FEA6D7EE2DB}"/>
    <cellStyle name="Accent4 2 6" xfId="1314" xr:uid="{A470B360-5647-4ACA-BD62-7B9CCDC2EA5E}"/>
    <cellStyle name="Accent4 2 7" xfId="1315" xr:uid="{841619A4-1F47-4C6D-BB97-433DFE577B16}"/>
    <cellStyle name="Accent4 2 8" xfId="3241" xr:uid="{79F204B9-1F21-460A-9E02-2A40B3B40ACC}"/>
    <cellStyle name="Accent4 2 9" xfId="3242" xr:uid="{A768923D-D644-4064-866D-96405A39E1BA}"/>
    <cellStyle name="Accent4 2_Trimestral" xfId="3237" xr:uid="{95578434-6284-4B99-BF01-D04057CC7FC5}"/>
    <cellStyle name="Accent4 3" xfId="1316" xr:uid="{EA2BF59F-7BA4-47D2-9006-001944A34805}"/>
    <cellStyle name="Accent4 3 10" xfId="3244" xr:uid="{DF2BBF2D-1E05-4FBE-AE69-EA6ABA7D958D}"/>
    <cellStyle name="Accent4 3 11" xfId="3245" xr:uid="{88AAE208-92E0-425D-A1A0-1BEF1B787684}"/>
    <cellStyle name="Accent4 3 12" xfId="3246" xr:uid="{9AC5C963-7552-410C-BEB1-D9A868C38C3B}"/>
    <cellStyle name="Accent4 3 2" xfId="1317" xr:uid="{ED336423-B1AE-41F4-8016-F8C776AB5387}"/>
    <cellStyle name="Accent4 3 3" xfId="1318" xr:uid="{AD2033D9-AAD2-4B3F-96B6-61EAC2F23906}"/>
    <cellStyle name="Accent4 3 4" xfId="1319" xr:uid="{B73AB685-5CD2-4ECA-B57A-33076E626FEE}"/>
    <cellStyle name="Accent4 3 5" xfId="1320" xr:uid="{8B3AE3EF-B21F-4C69-B4F6-1E0B11471B1E}"/>
    <cellStyle name="Accent4 3 6" xfId="1321" xr:uid="{7F8EB358-B97E-47BB-980C-5C972C73B7AB}"/>
    <cellStyle name="Accent4 3 7" xfId="1322" xr:uid="{4C02F907-2BAB-4813-A014-47FFD74B46E5}"/>
    <cellStyle name="Accent4 3 8" xfId="3247" xr:uid="{74DE5CCB-564B-4732-93DC-57945141D7A2}"/>
    <cellStyle name="Accent4 3 9" xfId="3248" xr:uid="{4A0E47A7-8384-447B-83CA-5AE82DEA6D65}"/>
    <cellStyle name="Accent4 3_Trimestral" xfId="3243" xr:uid="{1FE53560-387C-4E1E-B25D-DC39D2DDDE01}"/>
    <cellStyle name="Accent4 4" xfId="1323" xr:uid="{902D336A-C054-4EA1-AD13-73D3D8BB662C}"/>
    <cellStyle name="Accent4 4 10" xfId="3250" xr:uid="{E15EF71E-7435-46B6-A03C-DA62EEFF271E}"/>
    <cellStyle name="Accent4 4 11" xfId="3251" xr:uid="{F57A9604-62A8-4D1F-9EA6-9749BEBC3728}"/>
    <cellStyle name="Accent4 4 12" xfId="3252" xr:uid="{B5CEB41E-3C35-48DB-A67A-33987B95EAA9}"/>
    <cellStyle name="Accent4 4 2" xfId="1324" xr:uid="{10696A3E-B7B5-431A-9AA9-0B9B72651A26}"/>
    <cellStyle name="Accent4 4 3" xfId="1325" xr:uid="{240911D1-CA44-4F8D-826F-CE58448272A9}"/>
    <cellStyle name="Accent4 4 4" xfId="1326" xr:uid="{EA385DAE-5657-40F4-B8A6-BC1683DA2364}"/>
    <cellStyle name="Accent4 4 5" xfId="1327" xr:uid="{DC907E6F-BE39-4933-8E45-976433A4D378}"/>
    <cellStyle name="Accent4 4 6" xfId="1328" xr:uid="{95DCE9E4-C934-4611-8DD3-B2F0F1DD13C1}"/>
    <cellStyle name="Accent4 4 7" xfId="1329" xr:uid="{26FF1FC8-DB2A-4001-A532-6BBB007CC9C2}"/>
    <cellStyle name="Accent4 4 8" xfId="3253" xr:uid="{30FE8829-677F-44E0-B258-D41366B40E4B}"/>
    <cellStyle name="Accent4 4 9" xfId="3254" xr:uid="{6C058254-3BBB-4C63-A390-B63EF4E2809F}"/>
    <cellStyle name="Accent4 4_Trimestral" xfId="3249" xr:uid="{A62B6C00-D503-4B52-8277-C45B445E6D60}"/>
    <cellStyle name="Accent4 5" xfId="1330" xr:uid="{E7CBBF7D-9935-4376-8BDA-E1E65392F78F}"/>
    <cellStyle name="Accent4 5 10" xfId="3256" xr:uid="{643C56A8-8293-4B4E-A381-5A09B29D8573}"/>
    <cellStyle name="Accent4 5 11" xfId="3257" xr:uid="{F0646FFD-63C8-4E55-B321-A6C82E5C5992}"/>
    <cellStyle name="Accent4 5 12" xfId="3258" xr:uid="{C2F906BB-07D4-427B-A83C-26C4AF59FB5F}"/>
    <cellStyle name="Accent4 5 2" xfId="1331" xr:uid="{734B3509-6A26-4DD1-B1B0-E37F4D777B36}"/>
    <cellStyle name="Accent4 5 3" xfId="1332" xr:uid="{18A3F8A9-6275-4FA3-9647-080F0DF79628}"/>
    <cellStyle name="Accent4 5 4" xfId="1333" xr:uid="{4FA28070-2C59-4665-B0BD-DDDE03ADA793}"/>
    <cellStyle name="Accent4 5 5" xfId="1334" xr:uid="{5161212D-15BF-4515-9259-9276C336D67B}"/>
    <cellStyle name="Accent4 5 6" xfId="1335" xr:uid="{950E38C7-7671-4B78-B7C7-69F30FFF1AE4}"/>
    <cellStyle name="Accent4 5 7" xfId="1336" xr:uid="{5876243D-FF3D-4F9D-96FF-AF609799F384}"/>
    <cellStyle name="Accent4 5 8" xfId="3259" xr:uid="{E05C4B97-CF22-4EF6-BB9B-A83A52A255D7}"/>
    <cellStyle name="Accent4 5 9" xfId="3260" xr:uid="{0B9D010E-44E9-4958-AB07-6081C3208E99}"/>
    <cellStyle name="Accent4 5_Trimestral" xfId="3255" xr:uid="{F3E88F92-13AA-43DD-90E7-1891C9C11454}"/>
    <cellStyle name="Accent4 6" xfId="1337" xr:uid="{D7A937D2-5D65-4FB7-A667-94BD96EF9AB0}"/>
    <cellStyle name="Accent4 6 10" xfId="3262" xr:uid="{637EAFF4-4194-48CE-9309-E102132E2187}"/>
    <cellStyle name="Accent4 6 11" xfId="3263" xr:uid="{6979C6A3-A66E-4080-9651-A3300EBBE349}"/>
    <cellStyle name="Accent4 6 12" xfId="3264" xr:uid="{F5CC9484-FDC2-4DB2-BAFC-2C7A3C5A38CA}"/>
    <cellStyle name="Accent4 6 2" xfId="1338" xr:uid="{D658C4F8-1529-4E6B-A370-D7A4C9FCC865}"/>
    <cellStyle name="Accent4 6 3" xfId="1339" xr:uid="{D1FA2BAC-ADC7-41D0-82D4-FF63679D73E1}"/>
    <cellStyle name="Accent4 6 4" xfId="1340" xr:uid="{1BC4180E-3969-4D39-AFC4-0A69B27D0F30}"/>
    <cellStyle name="Accent4 6 5" xfId="1341" xr:uid="{D43E7F7D-E645-4F95-BD21-17791DD12C00}"/>
    <cellStyle name="Accent4 6 6" xfId="1342" xr:uid="{2C92F215-F66C-41F3-9C5B-C81FC3FE7522}"/>
    <cellStyle name="Accent4 6 7" xfId="1343" xr:uid="{B11734AA-F104-41F4-9D0D-015E255758B5}"/>
    <cellStyle name="Accent4 6 8" xfId="3265" xr:uid="{E8FC69C5-702D-4AF4-A675-393469E2BE35}"/>
    <cellStyle name="Accent4 6 9" xfId="3266" xr:uid="{B5097040-FAD9-4FD5-AE36-55BC2C16AE3D}"/>
    <cellStyle name="Accent4 6_Trimestral" xfId="3261" xr:uid="{D6036BA6-34AA-4810-AF5C-354DF50F69E9}"/>
    <cellStyle name="Accent4 7" xfId="1344" xr:uid="{F55874EE-0A27-4B66-87C7-DA6F598C0C4A}"/>
    <cellStyle name="Accent4 7 10" xfId="3268" xr:uid="{1DBA1BA4-75DC-4463-A772-3CF4B96AEFDC}"/>
    <cellStyle name="Accent4 7 11" xfId="3269" xr:uid="{82C0FB2C-E3D4-4A4D-A208-765889B611BE}"/>
    <cellStyle name="Accent4 7 12" xfId="3270" xr:uid="{EFBD90AC-C000-482C-96C9-D6665CDC02AE}"/>
    <cellStyle name="Accent4 7 2" xfId="1345" xr:uid="{281A883B-872D-4396-AF76-C59DD8DE3785}"/>
    <cellStyle name="Accent4 7 3" xfId="1346" xr:uid="{7315E497-A0C1-4D0D-B6F2-6E6052E8C230}"/>
    <cellStyle name="Accent4 7 4" xfId="1347" xr:uid="{E2E0EEC5-32F3-47FF-A8A9-27EC8D479D78}"/>
    <cellStyle name="Accent4 7 5" xfId="1348" xr:uid="{D6E59E01-456D-4457-91CE-E4E76C26280B}"/>
    <cellStyle name="Accent4 7 6" xfId="1349" xr:uid="{2519763D-8B87-40A4-8385-30B1504399E3}"/>
    <cellStyle name="Accent4 7 7" xfId="1350" xr:uid="{F84CA971-7744-4C22-88A6-21D488E29F9B}"/>
    <cellStyle name="Accent4 7 8" xfId="3271" xr:uid="{C8FE65E6-4096-4DF7-90EE-31E9A70CA86F}"/>
    <cellStyle name="Accent4 7 9" xfId="3272" xr:uid="{56DD292E-A134-4228-9AC5-3FAACFABA29B}"/>
    <cellStyle name="Accent4 7_Trimestral" xfId="3267" xr:uid="{3F88F940-F470-4FCC-B35C-4F43DC6F11A3}"/>
    <cellStyle name="Accent4 8" xfId="1351" xr:uid="{D5F38AC1-7C58-41A4-B93B-BE8EEF5C26BD}"/>
    <cellStyle name="Accent4 8 10" xfId="3274" xr:uid="{C6B3E1C0-8AEB-47FE-8350-89D2A61B1BE9}"/>
    <cellStyle name="Accent4 8 11" xfId="3275" xr:uid="{DEDD7AB4-5A31-4866-A84C-1B8A97A8C5F8}"/>
    <cellStyle name="Accent4 8 12" xfId="3276" xr:uid="{93225688-3726-49A1-8E63-05CB0A161669}"/>
    <cellStyle name="Accent4 8 2" xfId="1352" xr:uid="{3C921DCF-D86D-4A6B-8CC1-EF5E75E73707}"/>
    <cellStyle name="Accent4 8 3" xfId="1353" xr:uid="{22D7375F-5426-465C-B6B3-6454384ECF5B}"/>
    <cellStyle name="Accent4 8 4" xfId="1354" xr:uid="{8B2AB944-7F15-4C4D-8A34-451DA3E1B32D}"/>
    <cellStyle name="Accent4 8 5" xfId="1355" xr:uid="{A39162D0-72E7-4EAF-AD71-69248748A53F}"/>
    <cellStyle name="Accent4 8 6" xfId="1356" xr:uid="{BB0E9A2F-55FD-4DA1-BFED-144129BDCF81}"/>
    <cellStyle name="Accent4 8 7" xfId="1357" xr:uid="{01EE4FA0-328E-412E-A9BC-5E31402A0347}"/>
    <cellStyle name="Accent4 8 8" xfId="3277" xr:uid="{37FEA170-E65A-4AFF-9393-53B6B1EAE3F2}"/>
    <cellStyle name="Accent4 8 9" xfId="3278" xr:uid="{A0579B5C-B9F7-4502-895A-182BE0DBC869}"/>
    <cellStyle name="Accent4 8_Trimestral" xfId="3273" xr:uid="{D504A117-E84F-4084-96C5-156C1243609A}"/>
    <cellStyle name="Accent4 9" xfId="3279" xr:uid="{9E388D71-6E2A-45B5-A442-A5BFA81A2524}"/>
    <cellStyle name="Accent5" xfId="32" xr:uid="{B649A007-9A32-4DE5-86F3-5EFBC88FB9CB}"/>
    <cellStyle name="Accent5 2" xfId="1358" xr:uid="{BD8268F9-F738-463C-BFC0-FC04875CA2A3}"/>
    <cellStyle name="Accent5 2 10" xfId="3281" xr:uid="{586A7ADC-E030-4E67-85A4-E71BECAC206D}"/>
    <cellStyle name="Accent5 2 11" xfId="3282" xr:uid="{D7A88B7D-0433-43DE-9BF6-E071490AC25A}"/>
    <cellStyle name="Accent5 2 12" xfId="3283" xr:uid="{CF847060-9D46-44D2-86D8-19D691068CA7}"/>
    <cellStyle name="Accent5 2 2" xfId="1359" xr:uid="{92200C46-BB7B-448F-B1AF-F06FA672643B}"/>
    <cellStyle name="Accent5 2 3" xfId="1360" xr:uid="{44A69060-8FB1-474A-9ABE-1B07C8CD04F4}"/>
    <cellStyle name="Accent5 2 4" xfId="1361" xr:uid="{CDC407B9-C356-49B0-9E22-BF7C716200C6}"/>
    <cellStyle name="Accent5 2 5" xfId="1362" xr:uid="{D93EDD2C-E262-4295-B584-1FDDDF325A16}"/>
    <cellStyle name="Accent5 2 6" xfId="1363" xr:uid="{C01FEB0B-8138-4259-998F-E1B7B116A233}"/>
    <cellStyle name="Accent5 2 7" xfId="1364" xr:uid="{5230884E-976B-417D-9FE1-65EC710AC535}"/>
    <cellStyle name="Accent5 2 8" xfId="3284" xr:uid="{7C607401-5073-4B12-B60D-C1A78AED1278}"/>
    <cellStyle name="Accent5 2 9" xfId="3285" xr:uid="{55C75C7E-4355-48BE-A317-8A159BE20954}"/>
    <cellStyle name="Accent5 2_Trimestral" xfId="3280" xr:uid="{9BECFABC-1F62-4BF0-8719-1C000613EE1A}"/>
    <cellStyle name="Accent5 3" xfId="1365" xr:uid="{02A6D647-743B-40C3-A058-C3DC3A0319B1}"/>
    <cellStyle name="Accent5 3 10" xfId="3287" xr:uid="{0249AFB5-671A-4FA9-948C-6D86AB49A35E}"/>
    <cellStyle name="Accent5 3 11" xfId="3288" xr:uid="{DCE6314F-2591-4F11-AC1A-DCF7BD0B4B6B}"/>
    <cellStyle name="Accent5 3 12" xfId="3289" xr:uid="{E112BD4C-D137-4587-889B-7C79760B85E1}"/>
    <cellStyle name="Accent5 3 2" xfId="1366" xr:uid="{C72FD779-C0FE-4A30-9B4B-02FB3AE158A6}"/>
    <cellStyle name="Accent5 3 3" xfId="1367" xr:uid="{F9B89D7E-D32A-427A-89DD-F2494C58666E}"/>
    <cellStyle name="Accent5 3 4" xfId="1368" xr:uid="{40BF31F0-5D57-4782-B08D-E1FF5F95CFEA}"/>
    <cellStyle name="Accent5 3 5" xfId="1369" xr:uid="{E7D95A1C-35FC-4A2E-B70D-BDA4050B2071}"/>
    <cellStyle name="Accent5 3 6" xfId="1370" xr:uid="{97ED9491-4C39-4A92-8785-F6B620959F58}"/>
    <cellStyle name="Accent5 3 7" xfId="1371" xr:uid="{AD8C14EF-97A9-4E45-9B21-D9CC369A3AC1}"/>
    <cellStyle name="Accent5 3 8" xfId="3290" xr:uid="{162C4D54-3EFD-4516-88DF-56C6CBCD9B24}"/>
    <cellStyle name="Accent5 3 9" xfId="3291" xr:uid="{6FD110DC-CD31-49A3-8278-F8E9F0C25203}"/>
    <cellStyle name="Accent5 3_Trimestral" xfId="3286" xr:uid="{A32838C3-B557-42CC-AECC-89778ACB3E01}"/>
    <cellStyle name="Accent5 4" xfId="1372" xr:uid="{1DD6F0F3-2E79-4DAE-9FB8-32BB3B90BA80}"/>
    <cellStyle name="Accent5 4 10" xfId="3293" xr:uid="{2CDF90A5-0456-4A0D-8A29-53C3E5E33A56}"/>
    <cellStyle name="Accent5 4 11" xfId="3294" xr:uid="{31A5BD6B-2895-4D33-B78F-39835E0039D5}"/>
    <cellStyle name="Accent5 4 12" xfId="3295" xr:uid="{38F006CE-32DD-474F-9D43-B928AC001357}"/>
    <cellStyle name="Accent5 4 2" xfId="1373" xr:uid="{2A1C64E5-2BA3-42BA-816F-8FC97A9F6E10}"/>
    <cellStyle name="Accent5 4 3" xfId="1374" xr:uid="{56CED02F-B804-4CDE-A3EA-FCC143C90631}"/>
    <cellStyle name="Accent5 4 4" xfId="1375" xr:uid="{7289CB43-C4F9-4E02-88E2-17BF77001FCB}"/>
    <cellStyle name="Accent5 4 5" xfId="1376" xr:uid="{B22AED03-E2A6-466F-B739-CD77125D0D94}"/>
    <cellStyle name="Accent5 4 6" xfId="1377" xr:uid="{8A480879-6666-440B-9B18-0208134B261B}"/>
    <cellStyle name="Accent5 4 7" xfId="1378" xr:uid="{5A23F2A0-B4B7-4E36-A865-1694F6294DAC}"/>
    <cellStyle name="Accent5 4 8" xfId="3296" xr:uid="{EE22DA76-D8E9-4A5D-86E4-598287992ED2}"/>
    <cellStyle name="Accent5 4 9" xfId="3297" xr:uid="{AEC5E101-A107-4B80-83AC-119063380092}"/>
    <cellStyle name="Accent5 4_Trimestral" xfId="3292" xr:uid="{239997EC-5EF6-4579-823C-DF83BA15FA74}"/>
    <cellStyle name="Accent5 5" xfId="1379" xr:uid="{252BA045-AF67-4328-871A-337D228739AE}"/>
    <cellStyle name="Accent5 5 10" xfId="3299" xr:uid="{1E145DD3-0649-4BBC-B6E5-C4C7F1FFBE9F}"/>
    <cellStyle name="Accent5 5 11" xfId="3300" xr:uid="{53073FF1-0BC2-47AC-98B1-BD91CF9F0682}"/>
    <cellStyle name="Accent5 5 12" xfId="3301" xr:uid="{33C30B1E-69C0-44CF-8793-857F77BAA48F}"/>
    <cellStyle name="Accent5 5 2" xfId="1380" xr:uid="{5C8D3ED0-63B4-4087-B33B-EDDB18D39244}"/>
    <cellStyle name="Accent5 5 3" xfId="1381" xr:uid="{05F45886-B862-4C1E-B5FB-643F3366634B}"/>
    <cellStyle name="Accent5 5 4" xfId="1382" xr:uid="{AA4D898D-1577-417E-959E-EF721CF06CA1}"/>
    <cellStyle name="Accent5 5 5" xfId="1383" xr:uid="{1FE53C43-232C-44F2-B5D7-C0556FDAA4BD}"/>
    <cellStyle name="Accent5 5 6" xfId="1384" xr:uid="{D8AD8440-200E-4A89-A78D-43A225CF6799}"/>
    <cellStyle name="Accent5 5 7" xfId="1385" xr:uid="{57B5C84F-993D-4CBB-87CF-06357B33E05C}"/>
    <cellStyle name="Accent5 5 8" xfId="3302" xr:uid="{682F912E-5DC3-427F-B318-DAC9A65E0C75}"/>
    <cellStyle name="Accent5 5 9" xfId="3303" xr:uid="{804ECBE8-93C8-4AC8-A7AC-EE8BC386535C}"/>
    <cellStyle name="Accent5 5_Trimestral" xfId="3298" xr:uid="{6A2FC300-EC0E-4104-A1E3-C9B5F3353F95}"/>
    <cellStyle name="Accent5 6" xfId="3304" xr:uid="{71A4288B-0675-4D10-98C9-35F156529A5D}"/>
    <cellStyle name="Accent6" xfId="35" xr:uid="{8E0AB926-2594-49EF-A129-6C8F648949AD}"/>
    <cellStyle name="Accent6 2" xfId="1386" xr:uid="{EE0807AB-A970-4558-B031-AACE760DB1B2}"/>
    <cellStyle name="Accent6 2 10" xfId="3306" xr:uid="{9176D7DC-4D3D-4576-829F-DB053600F33B}"/>
    <cellStyle name="Accent6 2 11" xfId="3307" xr:uid="{FCAA61BA-ED31-4048-9229-9B794119F23A}"/>
    <cellStyle name="Accent6 2 12" xfId="3308" xr:uid="{4FBCEF6F-AC6B-4B5B-A894-021805A591D7}"/>
    <cellStyle name="Accent6 2 2" xfId="1387" xr:uid="{9A99FECD-2166-4B19-B73D-F2B956216630}"/>
    <cellStyle name="Accent6 2 3" xfId="1388" xr:uid="{B0EE4923-478B-4B71-9BE4-E29E74C53671}"/>
    <cellStyle name="Accent6 2 4" xfId="1389" xr:uid="{35711C9E-9DB8-41E7-B34B-D729F182E7D2}"/>
    <cellStyle name="Accent6 2 5" xfId="1390" xr:uid="{F9503BBB-3792-473F-966D-A8915B751D4E}"/>
    <cellStyle name="Accent6 2 6" xfId="1391" xr:uid="{BFB5C2C0-B08B-4542-82DB-38C4D84BE43B}"/>
    <cellStyle name="Accent6 2 7" xfId="1392" xr:uid="{8D861468-C2C7-4284-AF99-D8BED4D85A1A}"/>
    <cellStyle name="Accent6 2 8" xfId="3309" xr:uid="{95A614FA-F7E5-42DA-912F-1DC1418DC267}"/>
    <cellStyle name="Accent6 2 9" xfId="3310" xr:uid="{DD1492A3-2881-454F-916E-26258CE70647}"/>
    <cellStyle name="Accent6 2_Trimestral" xfId="3305" xr:uid="{01D3CC09-6B55-4114-B49F-AEB9D5383DF8}"/>
    <cellStyle name="Accent6 3" xfId="1393" xr:uid="{8050775C-57DF-4D13-96CA-C47458D657AA}"/>
    <cellStyle name="Accent6 3 10" xfId="3312" xr:uid="{BF954276-D29C-4601-8948-D72A9F1A779C}"/>
    <cellStyle name="Accent6 3 11" xfId="3313" xr:uid="{E4F3096C-E679-4290-8E34-EB3C414DB94C}"/>
    <cellStyle name="Accent6 3 12" xfId="3314" xr:uid="{0DDB562C-A4E6-4F71-BBE9-220E650C4A0B}"/>
    <cellStyle name="Accent6 3 2" xfId="1394" xr:uid="{F3F133A4-DD96-433C-9375-4248EA9081EF}"/>
    <cellStyle name="Accent6 3 3" xfId="1395" xr:uid="{37263B31-18AA-422F-979D-F92502C574BC}"/>
    <cellStyle name="Accent6 3 4" xfId="1396" xr:uid="{C9758FBD-55B7-4489-AE12-5BE79354DB3F}"/>
    <cellStyle name="Accent6 3 5" xfId="1397" xr:uid="{C321F7FD-6ABF-4677-BB64-2248EE3D1ADE}"/>
    <cellStyle name="Accent6 3 6" xfId="1398" xr:uid="{FC779ED2-6C5C-4CD8-AB7A-4A64C6D099A1}"/>
    <cellStyle name="Accent6 3 7" xfId="1399" xr:uid="{0AF80148-DD49-486B-B37B-CAD506CF4F2F}"/>
    <cellStyle name="Accent6 3 8" xfId="3315" xr:uid="{12248F65-A2AE-4E11-8A06-7F19EAA9D079}"/>
    <cellStyle name="Accent6 3 9" xfId="3316" xr:uid="{44A1673C-85C3-48B0-AD18-672BC1E9C7B1}"/>
    <cellStyle name="Accent6 3_Trimestral" xfId="3311" xr:uid="{7CE16393-70A5-4C55-B132-277C6CFC1013}"/>
    <cellStyle name="Accent6 4" xfId="1400" xr:uid="{7FB213CC-F7EB-411C-B294-CF5C4F6B10D3}"/>
    <cellStyle name="Accent6 4 10" xfId="3318" xr:uid="{FB97AEF0-E41A-4BB8-8483-2756F05DD6D2}"/>
    <cellStyle name="Accent6 4 11" xfId="3319" xr:uid="{296CFAC8-5062-4FB1-AD27-D8877A89888D}"/>
    <cellStyle name="Accent6 4 12" xfId="3320" xr:uid="{3811F7EE-3EA4-4229-8C90-B2700B7AFF75}"/>
    <cellStyle name="Accent6 4 2" xfId="1401" xr:uid="{D61C0E67-595A-4659-97DA-1D22D16F9C8E}"/>
    <cellStyle name="Accent6 4 3" xfId="1402" xr:uid="{2B9DFB9C-4295-48B6-92F1-6B0330A95CD1}"/>
    <cellStyle name="Accent6 4 4" xfId="1403" xr:uid="{44C49169-D51E-44E1-AC57-94066CF3392F}"/>
    <cellStyle name="Accent6 4 5" xfId="1404" xr:uid="{1A1AC0E4-8102-43DA-8FF6-16FE97AD763C}"/>
    <cellStyle name="Accent6 4 6" xfId="1405" xr:uid="{CEF11650-B584-4ABF-BED7-071FC99D76BC}"/>
    <cellStyle name="Accent6 4 7" xfId="1406" xr:uid="{60BC7972-4166-4AAE-B248-88BF6946F37A}"/>
    <cellStyle name="Accent6 4 8" xfId="3321" xr:uid="{FD7C83CA-CAE3-477E-A784-03C7C7B94757}"/>
    <cellStyle name="Accent6 4 9" xfId="3322" xr:uid="{7BBDFD66-DF73-46EB-9C12-92580FA0AA80}"/>
    <cellStyle name="Accent6 4_Trimestral" xfId="3317" xr:uid="{63181AA1-9FA8-444B-9C0A-FE5F4E0BD819}"/>
    <cellStyle name="Accent6 5" xfId="1407" xr:uid="{A8ADFBF4-C65A-4E26-811D-C914AD291173}"/>
    <cellStyle name="Accent6 5 10" xfId="3324" xr:uid="{B035D4CF-C035-46DC-881F-093F025907EA}"/>
    <cellStyle name="Accent6 5 11" xfId="3325" xr:uid="{B22C3081-3783-47A9-86A8-6136FD6D31F3}"/>
    <cellStyle name="Accent6 5 12" xfId="3326" xr:uid="{D7384B97-27E1-413C-AB95-BD4B8E446883}"/>
    <cellStyle name="Accent6 5 2" xfId="1408" xr:uid="{DAB243AD-FCD8-41A4-A34A-8FAF73572361}"/>
    <cellStyle name="Accent6 5 3" xfId="1409" xr:uid="{AFE775FD-E380-4AF9-9C66-3B377E850509}"/>
    <cellStyle name="Accent6 5 4" xfId="1410" xr:uid="{98990312-D26E-4013-85D5-A69CA0F3DCBA}"/>
    <cellStyle name="Accent6 5 5" xfId="1411" xr:uid="{D832F76D-E6A2-4CD2-8D2D-6245B259AB27}"/>
    <cellStyle name="Accent6 5 6" xfId="1412" xr:uid="{FF4CA3E9-56AC-4E20-AD8E-BF72D5C32E7C}"/>
    <cellStyle name="Accent6 5 7" xfId="1413" xr:uid="{2C247422-FD51-484A-8B8B-78CF1EF05835}"/>
    <cellStyle name="Accent6 5 8" xfId="3327" xr:uid="{C8FF3BC6-E903-443D-8CF1-F7CC80A5FC68}"/>
    <cellStyle name="Accent6 5 9" xfId="3328" xr:uid="{842D4F98-AC0C-43F8-8A8B-A7027B59325C}"/>
    <cellStyle name="Accent6 5_Trimestral" xfId="3323" xr:uid="{721D8049-F481-4F8A-8266-4688621D777B}"/>
    <cellStyle name="Accent6 6" xfId="1414" xr:uid="{EE63D343-5536-449B-9127-3D83A4BE8379}"/>
    <cellStyle name="Accent6 6 10" xfId="3330" xr:uid="{3757C955-796F-4087-81FE-849E106D6FA3}"/>
    <cellStyle name="Accent6 6 11" xfId="3331" xr:uid="{D0A5044D-FA5B-4392-88DB-C3321CB3C20C}"/>
    <cellStyle name="Accent6 6 12" xfId="3332" xr:uid="{35DD19BF-52CA-49A3-A2B3-D8CBE229ED6D}"/>
    <cellStyle name="Accent6 6 2" xfId="1415" xr:uid="{3A5719D8-A385-43B7-8C73-8FAA42C86BC9}"/>
    <cellStyle name="Accent6 6 3" xfId="1416" xr:uid="{BBE06C8D-7DFE-4571-B1BC-0694DC3A6ED6}"/>
    <cellStyle name="Accent6 6 4" xfId="1417" xr:uid="{060EA0B9-A77D-4D63-9C25-6BF66FAE2683}"/>
    <cellStyle name="Accent6 6 5" xfId="1418" xr:uid="{4BEF3E3B-B5ED-4435-B1DF-90BDEC558909}"/>
    <cellStyle name="Accent6 6 6" xfId="1419" xr:uid="{63984882-73F9-4ECB-A6F4-7209E486B0B4}"/>
    <cellStyle name="Accent6 6 7" xfId="1420" xr:uid="{766B734D-FCA5-4BEA-8884-5E55928FDABD}"/>
    <cellStyle name="Accent6 6 8" xfId="3333" xr:uid="{42B31969-BD00-4935-94E4-403B4A536C10}"/>
    <cellStyle name="Accent6 6 9" xfId="3334" xr:uid="{425D4CDE-CF76-4C15-8F0B-79122C05C824}"/>
    <cellStyle name="Accent6 6_Trimestral" xfId="3329" xr:uid="{DE0E2ECF-0CA7-49DD-96BF-FF59FE74F569}"/>
    <cellStyle name="Accent6 7" xfId="1421" xr:uid="{A06794F1-3770-4761-A6C2-23D5170ED4F0}"/>
    <cellStyle name="Accent6 7 10" xfId="3336" xr:uid="{DA3CA1C7-1DB3-48BC-AE5E-E32F3758C767}"/>
    <cellStyle name="Accent6 7 11" xfId="3337" xr:uid="{AFCF4CD8-698E-48FC-B9C0-EAB8A260CF59}"/>
    <cellStyle name="Accent6 7 12" xfId="3338" xr:uid="{70D0868A-D32C-4576-9AFC-112F066AEE9B}"/>
    <cellStyle name="Accent6 7 2" xfId="1422" xr:uid="{D9CD578E-DB25-4D94-BE20-7F22AC4FF10F}"/>
    <cellStyle name="Accent6 7 3" xfId="1423" xr:uid="{499D5F17-1DDB-4D33-A2E2-71FF30126CDB}"/>
    <cellStyle name="Accent6 7 4" xfId="1424" xr:uid="{792BF329-1013-4F21-B9D9-F47B6C607DAC}"/>
    <cellStyle name="Accent6 7 5" xfId="1425" xr:uid="{8E33A35C-9663-40C5-BF26-30AFCA868005}"/>
    <cellStyle name="Accent6 7 6" xfId="1426" xr:uid="{2767DBC3-0408-4BB1-B3A2-098E50ACB0BB}"/>
    <cellStyle name="Accent6 7 7" xfId="1427" xr:uid="{E72B5773-F2CE-44B3-83D9-9DD8030B191E}"/>
    <cellStyle name="Accent6 7 8" xfId="3339" xr:uid="{E4695679-5D6E-4387-A69D-5E0043AF3BD0}"/>
    <cellStyle name="Accent6 7 9" xfId="3340" xr:uid="{62022927-6B08-4D2B-BED1-F588908FA5E5}"/>
    <cellStyle name="Accent6 7_Trimestral" xfId="3335" xr:uid="{A30E9F39-3F29-4313-A46B-6751D6E09FEB}"/>
    <cellStyle name="Accent6 8" xfId="1428" xr:uid="{6A251970-FAD0-4F08-B815-54C90C8AD115}"/>
    <cellStyle name="Accent6 8 10" xfId="3342" xr:uid="{CAB541C8-4DE5-41BF-927F-62D8FFFF97E0}"/>
    <cellStyle name="Accent6 8 11" xfId="3343" xr:uid="{1407B71E-DC18-4089-AB12-1D1FB1C8E1C9}"/>
    <cellStyle name="Accent6 8 12" xfId="3344" xr:uid="{F44CDF14-8640-4E82-B4E1-E4FC6DC0A2E0}"/>
    <cellStyle name="Accent6 8 2" xfId="1429" xr:uid="{A011525B-5D01-4FB0-BDF3-A4BC31B116DD}"/>
    <cellStyle name="Accent6 8 3" xfId="1430" xr:uid="{3FE50D3B-370E-4DDB-A954-993556C4E214}"/>
    <cellStyle name="Accent6 8 4" xfId="1431" xr:uid="{A7D47C07-2B5E-40DB-BFD0-07F859C14847}"/>
    <cellStyle name="Accent6 8 5" xfId="1432" xr:uid="{146A45BB-797B-4D67-BBCD-92725C1013D4}"/>
    <cellStyle name="Accent6 8 6" xfId="1433" xr:uid="{3C38A404-5FCC-418F-9837-76BB08FBB074}"/>
    <cellStyle name="Accent6 8 7" xfId="1434" xr:uid="{34E7D76D-C894-4BEE-B1F1-A236E79090BE}"/>
    <cellStyle name="Accent6 8 8" xfId="3345" xr:uid="{A993405E-2D5D-49E5-A34A-746CA7FAD62D}"/>
    <cellStyle name="Accent6 8 9" xfId="3346" xr:uid="{BC43DCA9-1F51-46BA-8067-DB8C78F29943}"/>
    <cellStyle name="Accent6 8_Trimestral" xfId="3341" xr:uid="{EC057F26-ACDD-47DB-A495-484978448CE8}"/>
    <cellStyle name="Accent6 9" xfId="3347" xr:uid="{3661E885-0233-4A96-9CA3-92DC633F2926}"/>
    <cellStyle name="Amarelocot" xfId="76" xr:uid="{E547ECC2-3B68-4E67-92E7-773E08B413E5}"/>
    <cellStyle name="AutoFormat-Optionen" xfId="8195" xr:uid="{9C6F80D1-A642-473D-80C2-EC5625B07E94}"/>
    <cellStyle name="AutoFormat-Optionen 2" xfId="8197" xr:uid="{8989AC32-A7F2-4478-9C4B-0EA594B421A5}"/>
    <cellStyle name="b0let" xfId="166" xr:uid="{845906B9-8EBA-40D8-BAF9-DFFBE7687778}"/>
    <cellStyle name="Bad" xfId="15" xr:uid="{77A9F8B1-41F9-4D02-AD30-78F62DE5EC19}"/>
    <cellStyle name="Bad 2" xfId="1435" xr:uid="{4670DBB1-9B55-44BF-8EFE-026B03D55C63}"/>
    <cellStyle name="Bad 2 10" xfId="3349" xr:uid="{4DF4FC77-FBD4-42B9-80B7-8D5F0C51630E}"/>
    <cellStyle name="Bad 2 11" xfId="3350" xr:uid="{A2631AE4-D970-466C-8E23-B454629EEFE4}"/>
    <cellStyle name="Bad 2 12" xfId="3351" xr:uid="{36087511-A5BC-4401-B0B8-13F5DB7677E8}"/>
    <cellStyle name="Bad 2 2" xfId="1436" xr:uid="{78E7CFF0-7849-4F40-9C76-1EACE2ED2285}"/>
    <cellStyle name="Bad 2 3" xfId="1437" xr:uid="{AE3E0361-D474-408A-8074-15E21ABF28D2}"/>
    <cellStyle name="Bad 2 4" xfId="1438" xr:uid="{20E8A58F-6E0B-489C-AC03-F5299C9DA750}"/>
    <cellStyle name="Bad 2 5" xfId="1439" xr:uid="{7AD5AD0E-0E35-4B39-B5E2-62AC6C2B03D0}"/>
    <cellStyle name="Bad 2 6" xfId="1440" xr:uid="{2FEF7BEF-E263-4FD4-BA6C-B065657EC91F}"/>
    <cellStyle name="Bad 2 7" xfId="1441" xr:uid="{C88C4206-A724-49A9-A0E5-7B6A579A4B10}"/>
    <cellStyle name="Bad 2 8" xfId="3352" xr:uid="{A35E14CC-0B0C-4C59-A1BE-E77CACE6C17B}"/>
    <cellStyle name="Bad 2 9" xfId="3353" xr:uid="{FDEB77AD-F7F8-4DA3-A77F-73AC9CB1D1D2}"/>
    <cellStyle name="Bad 2_Trimestral" xfId="3348" xr:uid="{39D1C928-41B8-4654-AD5F-280F1F58ED25}"/>
    <cellStyle name="Bad 3" xfId="1442" xr:uid="{156BDA7B-C4E9-4785-A2D2-6AA0A6AA1602}"/>
    <cellStyle name="Bad 3 10" xfId="3355" xr:uid="{FF7B7601-5871-4530-90E3-14EE107FDF88}"/>
    <cellStyle name="Bad 3 11" xfId="3356" xr:uid="{B1F1214D-E0EF-4CAB-84D8-CBE00E9836C0}"/>
    <cellStyle name="Bad 3 12" xfId="3357" xr:uid="{F356EB0D-E69D-480E-8793-DEFE428ABAAA}"/>
    <cellStyle name="Bad 3 2" xfId="1443" xr:uid="{5A5D33C1-FA89-4091-B388-83471AF721E2}"/>
    <cellStyle name="Bad 3 3" xfId="1444" xr:uid="{47332902-2EEC-4766-ACAC-DCB2A309AD05}"/>
    <cellStyle name="Bad 3 4" xfId="1445" xr:uid="{66F97E75-58AC-4048-B17D-5A25248EC29C}"/>
    <cellStyle name="Bad 3 5" xfId="1446" xr:uid="{EB8FE432-E1D1-4F73-8748-00FEBC8A187D}"/>
    <cellStyle name="Bad 3 6" xfId="1447" xr:uid="{F2DCBE35-5447-4CDE-9ED3-F36FE9653C2F}"/>
    <cellStyle name="Bad 3 7" xfId="1448" xr:uid="{8ACABF77-3746-41E7-A60B-40D319DACE22}"/>
    <cellStyle name="Bad 3 8" xfId="3358" xr:uid="{30209632-6D6B-4DDF-A134-F603BE1C6208}"/>
    <cellStyle name="Bad 3 9" xfId="3359" xr:uid="{FFC75521-AD5B-40BF-A473-11B7C815A93D}"/>
    <cellStyle name="Bad 3_Trimestral" xfId="3354" xr:uid="{F48800B0-342F-45D8-B34A-A3CB1275AF4F}"/>
    <cellStyle name="Bad 4" xfId="1449" xr:uid="{356DDB59-E522-45D3-8F23-659E0125E00D}"/>
    <cellStyle name="Bad 4 10" xfId="3361" xr:uid="{6B28A336-0CB5-4476-B3DC-4ECD1C0C4553}"/>
    <cellStyle name="Bad 4 11" xfId="3362" xr:uid="{9E9139B7-9224-4318-980F-4846F2826084}"/>
    <cellStyle name="Bad 4 12" xfId="3363" xr:uid="{364BE18A-16F6-4B88-BF82-66DCD962B21F}"/>
    <cellStyle name="Bad 4 2" xfId="1450" xr:uid="{9486480A-04C9-4EAA-9C13-7804176FF356}"/>
    <cellStyle name="Bad 4 3" xfId="1451" xr:uid="{1A081DB3-74FA-4A9B-A67B-69BD79575A2D}"/>
    <cellStyle name="Bad 4 4" xfId="1452" xr:uid="{3A7B7863-1CF5-4D28-BE08-7387BF373B49}"/>
    <cellStyle name="Bad 4 5" xfId="1453" xr:uid="{E6610359-DFC7-4B32-9243-F43EAC0F15B0}"/>
    <cellStyle name="Bad 4 6" xfId="1454" xr:uid="{387FEAB3-D7B0-43A8-9929-971361BA953A}"/>
    <cellStyle name="Bad 4 7" xfId="1455" xr:uid="{6D235322-6432-4D8F-9F89-139241709452}"/>
    <cellStyle name="Bad 4 8" xfId="3364" xr:uid="{D8EEBA1F-DA9B-49EC-BF1C-23ECA37985EF}"/>
    <cellStyle name="Bad 4 9" xfId="3365" xr:uid="{DACD0E81-E7D1-41AB-AA4D-0B434FF029CC}"/>
    <cellStyle name="Bad 4_Trimestral" xfId="3360" xr:uid="{C8636D16-5559-4D66-B0CD-23F91376E9A8}"/>
    <cellStyle name="Bad 5" xfId="1456" xr:uid="{05B58873-916E-4E30-9E4D-AD389AB55847}"/>
    <cellStyle name="Bad 5 10" xfId="3367" xr:uid="{BE4FF8C8-D225-4116-8DD7-C5F61EA6E840}"/>
    <cellStyle name="Bad 5 11" xfId="3368" xr:uid="{4FD19150-731F-4509-85FF-0FE2DE9647FF}"/>
    <cellStyle name="Bad 5 12" xfId="3369" xr:uid="{BDDCB60E-2F71-4C58-80E9-89ED00F2AB64}"/>
    <cellStyle name="Bad 5 2" xfId="1457" xr:uid="{4638B08E-BA22-45B1-AC99-17184D89109D}"/>
    <cellStyle name="Bad 5 3" xfId="1458" xr:uid="{DB10FF8B-E94C-4881-98FD-F0DB9ECFBD0E}"/>
    <cellStyle name="Bad 5 4" xfId="1459" xr:uid="{7CA27BBB-9B3F-4B4C-9CC2-B2692B796222}"/>
    <cellStyle name="Bad 5 5" xfId="1460" xr:uid="{98C09817-5472-4925-BAAD-4231908E8B3A}"/>
    <cellStyle name="Bad 5 6" xfId="1461" xr:uid="{72A0136A-EF08-44EE-A289-00744F7E7521}"/>
    <cellStyle name="Bad 5 7" xfId="1462" xr:uid="{7EC9089F-07B9-4187-A4F3-A92C199AD149}"/>
    <cellStyle name="Bad 5 8" xfId="3370" xr:uid="{DEDCA6C7-A121-4B8F-8C87-AD9B60A9543C}"/>
    <cellStyle name="Bad 5 9" xfId="3371" xr:uid="{04BA93DA-5A4F-42CA-945A-7CAD81DCE29E}"/>
    <cellStyle name="Bad 5_Trimestral" xfId="3366" xr:uid="{FE32E658-2538-4BA3-8FEC-61C9B473733B}"/>
    <cellStyle name="Bad 6" xfId="1463" xr:uid="{044706B2-73C2-476E-B974-9C55D9C58B53}"/>
    <cellStyle name="Bad 6 10" xfId="3373" xr:uid="{5F84156C-556F-437D-9C8F-17A358DD1457}"/>
    <cellStyle name="Bad 6 11" xfId="3374" xr:uid="{61E205FE-87D2-4570-ADD0-C738FCD0333F}"/>
    <cellStyle name="Bad 6 12" xfId="3375" xr:uid="{B517366A-19CB-407D-ABD4-7EA27D35269A}"/>
    <cellStyle name="Bad 6 2" xfId="1464" xr:uid="{3DA4423B-2F3D-4F8A-9905-CF8715AF6AB4}"/>
    <cellStyle name="Bad 6 3" xfId="1465" xr:uid="{DAB30BA4-BD05-4905-9EAD-02964AD2636A}"/>
    <cellStyle name="Bad 6 4" xfId="1466" xr:uid="{0C5025CE-3BF8-426E-8526-C3073DCAA541}"/>
    <cellStyle name="Bad 6 5" xfId="1467" xr:uid="{A7BC9F37-A4B1-4E0F-8777-39457732E222}"/>
    <cellStyle name="Bad 6 6" xfId="1468" xr:uid="{DF90BEC7-D243-4275-BFC3-28670ADE7778}"/>
    <cellStyle name="Bad 6 7" xfId="1469" xr:uid="{DBF02119-3E01-49E3-BD46-178179C923EC}"/>
    <cellStyle name="Bad 6 8" xfId="3376" xr:uid="{35EC6BC4-534E-4CB9-BF5D-AF58A9D21737}"/>
    <cellStyle name="Bad 6 9" xfId="3377" xr:uid="{0330EC5D-44E2-40C8-9E58-9442E8E9E9A9}"/>
    <cellStyle name="Bad 6_Trimestral" xfId="3372" xr:uid="{C8910EF3-DC14-4AFE-BE7A-D660EEA5C149}"/>
    <cellStyle name="Bad 7" xfId="1470" xr:uid="{57AC04BB-4B61-487F-B092-8597768FB766}"/>
    <cellStyle name="Bad 7 10" xfId="3379" xr:uid="{0CAC49C2-2213-4D6B-B820-F93C4B89B855}"/>
    <cellStyle name="Bad 7 11" xfId="3380" xr:uid="{5330C21F-B6FB-4D14-99A8-2A881627CA85}"/>
    <cellStyle name="Bad 7 12" xfId="3381" xr:uid="{5E68D235-4964-417C-BA9D-F515BA3F3C2B}"/>
    <cellStyle name="Bad 7 2" xfId="1471" xr:uid="{21E7FF7D-A93A-4DF6-9469-605FA3A7BE6E}"/>
    <cellStyle name="Bad 7 3" xfId="1472" xr:uid="{7A6CA90F-D97E-4801-A462-5D1A68B3D673}"/>
    <cellStyle name="Bad 7 4" xfId="1473" xr:uid="{AE0ED054-845E-4DB3-A141-2FCAECE509F2}"/>
    <cellStyle name="Bad 7 5" xfId="1474" xr:uid="{B0D73D91-00C7-45F7-9A05-937A41A0726A}"/>
    <cellStyle name="Bad 7 6" xfId="1475" xr:uid="{8922CCCA-FAC7-4139-84CB-5E6A7408BBF1}"/>
    <cellStyle name="Bad 7 7" xfId="1476" xr:uid="{508EEF3A-3464-462B-A741-DA639C0FE28F}"/>
    <cellStyle name="Bad 7 8" xfId="3382" xr:uid="{C6C176DE-5788-4F8D-A3DD-1D50D5B3F5FF}"/>
    <cellStyle name="Bad 7 9" xfId="3383" xr:uid="{EB3B8449-3B9F-4115-B4FF-DA5DBF367709}"/>
    <cellStyle name="Bad 7_Trimestral" xfId="3378" xr:uid="{BDA97DE8-C014-427B-87F0-3FDE2736223D}"/>
    <cellStyle name="Bad 8" xfId="1477" xr:uid="{7BD445E6-68A5-4588-BF0F-245460298470}"/>
    <cellStyle name="Bad 8 10" xfId="3385" xr:uid="{8FA9AAC1-4CB9-4ABA-89C6-962BCE53E67A}"/>
    <cellStyle name="Bad 8 11" xfId="3386" xr:uid="{FFC7B87B-052B-4EB7-8BB7-BC01A923B1C8}"/>
    <cellStyle name="Bad 8 12" xfId="3387" xr:uid="{E4BA2434-FA92-4EA9-B631-33DF270CBF0B}"/>
    <cellStyle name="Bad 8 2" xfId="1478" xr:uid="{7C87D7E6-B69E-4C2A-AF86-5C9A44E43007}"/>
    <cellStyle name="Bad 8 3" xfId="1479" xr:uid="{092D04D8-F66D-42B2-86AF-4CE2D9E072D1}"/>
    <cellStyle name="Bad 8 4" xfId="1480" xr:uid="{62BD3A90-B6BD-4186-A515-A93A75357F35}"/>
    <cellStyle name="Bad 8 5" xfId="1481" xr:uid="{6DC2781F-52E0-498C-BA69-CAA052B5FE81}"/>
    <cellStyle name="Bad 8 6" xfId="1482" xr:uid="{57B6E843-625D-4A41-A3BF-755274C6125C}"/>
    <cellStyle name="Bad 8 7" xfId="1483" xr:uid="{51C30E9E-9B6F-497C-B954-995C972A2D87}"/>
    <cellStyle name="Bad 8 8" xfId="3388" xr:uid="{C26497B4-9840-446C-9D9F-AD9E72486F0C}"/>
    <cellStyle name="Bad 8 9" xfId="3389" xr:uid="{AF78BB61-F7E5-4674-B31C-AB399D87D417}"/>
    <cellStyle name="Bad 8_Trimestral" xfId="3384" xr:uid="{332EE2FC-8B6D-43C8-A809-878700B90372}"/>
    <cellStyle name="Bad 9" xfId="3390" xr:uid="{6F616BFA-1AF2-4EE3-AC1C-FC118733F65E}"/>
    <cellStyle name="Bold" xfId="110" xr:uid="{30E90BEE-EC0B-455D-96FA-048ACCA5E1A4}"/>
    <cellStyle name="Bol-Data" xfId="111" xr:uid="{2FCB2884-214C-4C8C-A1FE-4CF7094E8B54}"/>
    <cellStyle name="BoldRight" xfId="112" xr:uid="{9158E19E-B717-49D6-878F-3146F688A8BF}"/>
    <cellStyle name="bolet" xfId="113" xr:uid="{282DB859-D0AF-4552-B051-2A2A728B938A}"/>
    <cellStyle name="bolet 2" xfId="1484" xr:uid="{45AB9FD1-CF74-4FC5-AEFC-08CDAC2EEBAD}"/>
    <cellStyle name="bolet_Trimestral" xfId="3391" xr:uid="{B38166C4-443D-44F5-8AD8-0F01F3D6F9B8}"/>
    <cellStyle name="Boletim" xfId="114" xr:uid="{8015C5F1-EA4B-4503-9A51-95B61D5DBDA8}"/>
    <cellStyle name="Boletim 2" xfId="1485" xr:uid="{DC79EC33-8F74-4575-BD95-083D9FC58261}"/>
    <cellStyle name="Boletim_Trimestral" xfId="3392" xr:uid="{8DD098F5-EDD4-48FE-B16A-67441FF30122}"/>
    <cellStyle name="Bom" xfId="8245" builtinId="26" customBuiltin="1"/>
    <cellStyle name="Bom 2" xfId="48" xr:uid="{E078821A-76D6-4637-A72E-866CDCFEBBA2}"/>
    <cellStyle name="Bom 2 2" xfId="8233" xr:uid="{60E3C3FB-9CF9-4270-9AE0-46C2ED18C5D7}"/>
    <cellStyle name="Bom 3" xfId="167" xr:uid="{00AD4B21-612E-4F28-B374-4A2B5FA313DA}"/>
    <cellStyle name="Cabe‡alho 1" xfId="3393" xr:uid="{3DC28972-8FAD-4009-85E2-210AFC9A8A7E}"/>
    <cellStyle name="Cabe‡alho 2" xfId="3394" xr:uid="{56EEA356-30FD-48C8-BD7D-C28C1B031AE4}"/>
    <cellStyle name="CABEÇALHO" xfId="77" xr:uid="{4A7571F9-29E4-43AE-975D-C58ADB553209}"/>
    <cellStyle name="Cabeçalho 1" xfId="3395" xr:uid="{89DBCCA7-9BE5-4680-91AD-D048A5A14CC8}"/>
    <cellStyle name="Cabeçalho 2" xfId="3396" xr:uid="{49BB1ED8-43DD-4312-AE61-6850A9DC38AE}"/>
    <cellStyle name="CABEÇALHO2" xfId="78" xr:uid="{1BBBF444-B25B-425A-86E7-737408646394}"/>
    <cellStyle name="Calculation" xfId="17" xr:uid="{4A42A2B1-F737-4160-BA41-13671EDDEC2B}"/>
    <cellStyle name="Calculation 2" xfId="1486" xr:uid="{03D6B239-FB52-4C46-AF68-7F6C68EBFDB4}"/>
    <cellStyle name="Calculation 2 10" xfId="3398" xr:uid="{B273B818-BAA7-45BF-BD03-9FEC7E9749FF}"/>
    <cellStyle name="Calculation 2 10 2" xfId="4301" xr:uid="{184259FA-E896-4907-9ED6-C340DE9BCE95}"/>
    <cellStyle name="Calculation 2 10 2 2" xfId="6800" xr:uid="{71B4072D-BCAB-4CAB-BE09-26FDD2041266}"/>
    <cellStyle name="Calculation 2 10 2 2 2" xfId="8999" xr:uid="{97E67876-1003-48DC-88B9-46B2EC15B0A0}"/>
    <cellStyle name="Calculation 2 10 2 3" xfId="6320" xr:uid="{5E1CF7D6-6A46-4B87-BBFD-8647D2AAB91E}"/>
    <cellStyle name="Calculation 2 10 2 3 2" xfId="8787" xr:uid="{97838685-5111-4854-8084-D1315CFF76B5}"/>
    <cellStyle name="Calculation 2 10 2 4" xfId="7575" xr:uid="{5D871E31-5C16-40C7-9A78-B59A6D43A318}"/>
    <cellStyle name="Calculation 2 10 3" xfId="6595" xr:uid="{A6B01560-F6B3-4073-A0B6-D6E56EFFEB90}"/>
    <cellStyle name="Calculation 2 10 3 2" xfId="8915" xr:uid="{44AAEB8C-E9FC-4813-8E16-D1873323D823}"/>
    <cellStyle name="Calculation 2 10 4" xfId="6219" xr:uid="{FBE1B5FA-116D-4169-888D-C7D4DEAC67D9}"/>
    <cellStyle name="Calculation 2 10 4 2" xfId="8695" xr:uid="{97BACEC7-5FAC-4E2E-BE3C-46A2246A8EE3}"/>
    <cellStyle name="Calculation 2 10 5" xfId="7278" xr:uid="{CAA013E4-3DB9-4C49-AEA1-A285022A36BE}"/>
    <cellStyle name="Calculation 2 11" xfId="3399" xr:uid="{092B0517-A54B-4F71-83AE-9DD2904250AC}"/>
    <cellStyle name="Calculation 2 11 2" xfId="4302" xr:uid="{97C0C7E6-F3AA-4743-BAE2-EE45ADC26DE8}"/>
    <cellStyle name="Calculation 2 11 2 2" xfId="6801" xr:uid="{E8086819-BB2F-4830-B48C-7BB59128D4A1}"/>
    <cellStyle name="Calculation 2 11 2 2 2" xfId="9000" xr:uid="{05BECA85-A2A9-484E-95DD-F9D5F6AC8E03}"/>
    <cellStyle name="Calculation 2 11 2 3" xfId="6321" xr:uid="{779A693E-3987-466A-A75A-9ECAE0E2D3F5}"/>
    <cellStyle name="Calculation 2 11 2 3 2" xfId="8788" xr:uid="{E96EDF19-0EB9-4417-AC90-6436223A3741}"/>
    <cellStyle name="Calculation 2 11 2 4" xfId="7576" xr:uid="{B237998E-7943-42F1-9862-56840DD82A91}"/>
    <cellStyle name="Calculation 2 11 3" xfId="6596" xr:uid="{AAC16F9C-2471-4DA7-BA4A-17D01EB83285}"/>
    <cellStyle name="Calculation 2 11 3 2" xfId="8916" xr:uid="{101994D8-FE69-4447-9AD2-8C005625C587}"/>
    <cellStyle name="Calculation 2 11 4" xfId="6220" xr:uid="{066DB640-8D95-4E33-B503-ED7BCEF57CF3}"/>
    <cellStyle name="Calculation 2 11 4 2" xfId="8696" xr:uid="{6B85438F-3603-424A-A5CC-2DDAFA1FA278}"/>
    <cellStyle name="Calculation 2 11 5" xfId="7279" xr:uid="{0F0F9ADD-0237-4769-BDAF-F5551DB9ED11}"/>
    <cellStyle name="Calculation 2 12" xfId="3400" xr:uid="{5679666F-04E8-4853-86E3-27298E95B99C}"/>
    <cellStyle name="Calculation 2 12 2" xfId="4303" xr:uid="{711C50A9-33AA-4875-A411-0D760D97510B}"/>
    <cellStyle name="Calculation 2 12 2 2" xfId="6802" xr:uid="{12C264AF-AD03-4218-8213-54E928DB2246}"/>
    <cellStyle name="Calculation 2 12 2 2 2" xfId="9001" xr:uid="{0A5FD976-1390-4726-A91A-0BA3F236FF52}"/>
    <cellStyle name="Calculation 2 12 2 3" xfId="6322" xr:uid="{380D85F4-E42B-4B8C-9386-90B0CA6F5CC9}"/>
    <cellStyle name="Calculation 2 12 2 3 2" xfId="8789" xr:uid="{7A9468D1-7E9D-4668-B24D-096629E76578}"/>
    <cellStyle name="Calculation 2 12 2 4" xfId="7577" xr:uid="{D8509BAD-1385-49D0-87A0-1099C5E0704B}"/>
    <cellStyle name="Calculation 2 12 3" xfId="6597" xr:uid="{17AD8803-5B37-4B35-8893-634B4FF08775}"/>
    <cellStyle name="Calculation 2 12 3 2" xfId="8917" xr:uid="{F1409A0A-004D-4A89-924C-E02E5BCCC8AC}"/>
    <cellStyle name="Calculation 2 12 4" xfId="6221" xr:uid="{3E65CB95-38CC-45CA-80ED-63754E1A7EEF}"/>
    <cellStyle name="Calculation 2 12 4 2" xfId="8697" xr:uid="{157A9C9B-8713-466F-934B-BB4C36463229}"/>
    <cellStyle name="Calculation 2 12 5" xfId="7280" xr:uid="{54BC3598-FE13-40CD-B7B2-5E83F6DA87BB}"/>
    <cellStyle name="Calculation 2 2" xfId="1487" xr:uid="{ABC71178-173C-45EC-BDFD-0AA2EFC4C0FA}"/>
    <cellStyle name="Calculation 2 3" xfId="1488" xr:uid="{07836C4B-A4C5-41A2-9D51-1524B8FE04CC}"/>
    <cellStyle name="Calculation 2 4" xfId="1489" xr:uid="{7A4BB76B-EBDF-4BEA-878E-814E99804311}"/>
    <cellStyle name="Calculation 2 5" xfId="1490" xr:uid="{D1AC9037-2CD8-4B70-B8B3-DBC539F00A1C}"/>
    <cellStyle name="Calculation 2 6" xfId="1491" xr:uid="{3CF194E8-2466-4E97-AC70-4481A7580970}"/>
    <cellStyle name="Calculation 2 7" xfId="1492" xr:uid="{B4247E2B-FF2A-48BA-B392-02F97844B008}"/>
    <cellStyle name="Calculation 2 8" xfId="3401" xr:uid="{DBFACF9F-5CE2-4FE2-88C2-87D2668F27B7}"/>
    <cellStyle name="Calculation 2 8 2" xfId="4304" xr:uid="{18F8845D-1598-4A53-B387-C8E09DE71C79}"/>
    <cellStyle name="Calculation 2 8 2 2" xfId="6803" xr:uid="{216BE523-DAA1-45D1-A548-B3BB86B391E4}"/>
    <cellStyle name="Calculation 2 8 2 2 2" xfId="9002" xr:uid="{A17FB824-083E-41DC-8B3C-D2C290948079}"/>
    <cellStyle name="Calculation 2 8 2 3" xfId="6323" xr:uid="{0F324006-E11D-4F75-8BCA-819E2865E3B3}"/>
    <cellStyle name="Calculation 2 8 2 3 2" xfId="8790" xr:uid="{CC66E75D-7233-48C4-88B4-3858F837E75D}"/>
    <cellStyle name="Calculation 2 8 2 4" xfId="7578" xr:uid="{B4E522AA-8658-4F57-B9DD-B44301BF9CD5}"/>
    <cellStyle name="Calculation 2 8 3" xfId="6598" xr:uid="{F295854A-750B-4B3A-8720-F569BFE77AC3}"/>
    <cellStyle name="Calculation 2 8 3 2" xfId="8918" xr:uid="{1C1744A1-4BE4-440D-87F0-12BDA0F8FBC9}"/>
    <cellStyle name="Calculation 2 8 4" xfId="6222" xr:uid="{44840740-E4EE-4E60-A6CA-C71E9FF8FA6B}"/>
    <cellStyle name="Calculation 2 8 4 2" xfId="8698" xr:uid="{4E9F09E4-1068-4BDC-BBC8-034A9126EAB1}"/>
    <cellStyle name="Calculation 2 8 5" xfId="7281" xr:uid="{52D3385F-7E8F-425A-8A7B-17C735A377E9}"/>
    <cellStyle name="Calculation 2 9" xfId="3402" xr:uid="{C892B29E-223A-448C-AFFD-55DF435B0583}"/>
    <cellStyle name="Calculation 2 9 2" xfId="4305" xr:uid="{4C58F396-C3A0-48EC-BDD2-F8C0DD2DDA87}"/>
    <cellStyle name="Calculation 2 9 2 2" xfId="6804" xr:uid="{FC84E153-4023-40D2-A581-AF469D69BD77}"/>
    <cellStyle name="Calculation 2 9 2 2 2" xfId="9003" xr:uid="{DC950A8F-46F8-4AB9-97C8-F795DE7D40A3}"/>
    <cellStyle name="Calculation 2 9 2 3" xfId="6324" xr:uid="{50B465DE-1669-4AAF-83F0-7A149471AD68}"/>
    <cellStyle name="Calculation 2 9 2 3 2" xfId="8791" xr:uid="{C5D531B4-5C56-4542-89E8-633CD6C68B83}"/>
    <cellStyle name="Calculation 2 9 2 4" xfId="7579" xr:uid="{21A9AE1D-9CC7-4CB4-9206-2735826E1CAD}"/>
    <cellStyle name="Calculation 2 9 3" xfId="6599" xr:uid="{C2517F29-76EF-40D2-9E71-8F36530F2660}"/>
    <cellStyle name="Calculation 2 9 3 2" xfId="8919" xr:uid="{8B888779-5935-473C-956D-9497D74F5E36}"/>
    <cellStyle name="Calculation 2 9 4" xfId="6223" xr:uid="{0A51A75B-DDF0-4ACA-B83E-C8C037D2E0B0}"/>
    <cellStyle name="Calculation 2 9 4 2" xfId="8699" xr:uid="{B23C2313-223F-41CF-B7C9-938A078A6991}"/>
    <cellStyle name="Calculation 2 9 5" xfId="7282" xr:uid="{04925ED5-AC86-4B77-9D3D-27E65B254794}"/>
    <cellStyle name="Calculation 2_Trimestral" xfId="3397" xr:uid="{C4519001-35F3-426B-8143-28CAB2EE7105}"/>
    <cellStyle name="Calculation 3" xfId="1493" xr:uid="{E2CF73CA-E989-4E14-8D36-23C90F54D244}"/>
    <cellStyle name="Calculation 3 10" xfId="3404" xr:uid="{83D4B2FC-B804-4F66-BB18-E3F4FCBD725D}"/>
    <cellStyle name="Calculation 3 10 2" xfId="4306" xr:uid="{0AF25101-C137-47F5-994B-FD7F117549F3}"/>
    <cellStyle name="Calculation 3 10 2 2" xfId="6805" xr:uid="{8FAB49EC-CDD7-42E7-AAB6-DD66E157CE93}"/>
    <cellStyle name="Calculation 3 10 2 2 2" xfId="9004" xr:uid="{E7F8EF0C-DF6D-4BCD-A30F-542E705462CC}"/>
    <cellStyle name="Calculation 3 10 2 3" xfId="6325" xr:uid="{165F4FE5-2E4A-4F06-AB65-B7C3DA1A4928}"/>
    <cellStyle name="Calculation 3 10 2 3 2" xfId="8792" xr:uid="{06F2B0DA-89FD-4490-8D8F-15682753CAAB}"/>
    <cellStyle name="Calculation 3 10 2 4" xfId="7580" xr:uid="{DC282283-3CFC-4C47-8835-48D9455B496B}"/>
    <cellStyle name="Calculation 3 10 3" xfId="6600" xr:uid="{F7BE0449-620C-44E9-87A1-D5833591049B}"/>
    <cellStyle name="Calculation 3 10 3 2" xfId="8920" xr:uid="{59B37BB7-B262-42D2-A8AB-F37FD87DC2F6}"/>
    <cellStyle name="Calculation 3 10 4" xfId="6224" xr:uid="{C600700A-EB02-466A-AB18-110783152775}"/>
    <cellStyle name="Calculation 3 10 4 2" xfId="8700" xr:uid="{3399C9F4-7BA5-4386-A96A-892BFD24AD27}"/>
    <cellStyle name="Calculation 3 10 5" xfId="7283" xr:uid="{4470D849-D1DE-4DB2-9320-88E864CF20F6}"/>
    <cellStyle name="Calculation 3 11" xfId="3405" xr:uid="{B996744D-ADA3-474E-A423-F213FC215BAE}"/>
    <cellStyle name="Calculation 3 11 2" xfId="4307" xr:uid="{A5F557CF-BE56-4128-BDD8-57280449C104}"/>
    <cellStyle name="Calculation 3 11 2 2" xfId="6806" xr:uid="{6BDA15A7-CC51-4108-B34B-49DEE333A95B}"/>
    <cellStyle name="Calculation 3 11 2 2 2" xfId="9005" xr:uid="{F7D4701D-D9AF-47B6-B667-1B5E332E2B9C}"/>
    <cellStyle name="Calculation 3 11 2 3" xfId="6326" xr:uid="{36B4B218-20BE-42C9-A7A7-5589A8FDB745}"/>
    <cellStyle name="Calculation 3 11 2 3 2" xfId="8793" xr:uid="{A2426D8F-361B-41D2-BC9B-6A27AC6C0230}"/>
    <cellStyle name="Calculation 3 11 2 4" xfId="7581" xr:uid="{B8E6991F-B3BE-4F18-961F-82E5A280B7E9}"/>
    <cellStyle name="Calculation 3 11 3" xfId="6601" xr:uid="{BE1CD612-EE5B-444E-858B-4470ED5F0866}"/>
    <cellStyle name="Calculation 3 11 3 2" xfId="8921" xr:uid="{B55CCAF9-5747-4114-98B2-A7E09B938E91}"/>
    <cellStyle name="Calculation 3 11 4" xfId="6225" xr:uid="{850835CA-E9D8-4AB4-954A-54D314BD03CC}"/>
    <cellStyle name="Calculation 3 11 4 2" xfId="8701" xr:uid="{7E3806DB-4C18-4CCE-A110-0A9FA8D04694}"/>
    <cellStyle name="Calculation 3 11 5" xfId="7284" xr:uid="{082645DC-9A4B-4ADA-BD65-6B20B5BBF3EB}"/>
    <cellStyle name="Calculation 3 12" xfId="3406" xr:uid="{1DA0D19E-7F50-4023-9E21-9CD0425BFA2F}"/>
    <cellStyle name="Calculation 3 12 2" xfId="4308" xr:uid="{173296A7-D55C-462D-B74F-82FCADC4C042}"/>
    <cellStyle name="Calculation 3 12 2 2" xfId="6807" xr:uid="{CA8B4E2E-4285-4531-B488-845814B4ED7C}"/>
    <cellStyle name="Calculation 3 12 2 2 2" xfId="9006" xr:uid="{7971E1F7-2EB7-4870-AFAC-B769527059F8}"/>
    <cellStyle name="Calculation 3 12 2 3" xfId="6327" xr:uid="{CC4CF7C6-4022-4621-8672-D194B5CCD2B3}"/>
    <cellStyle name="Calculation 3 12 2 3 2" xfId="8794" xr:uid="{06A4DFD1-5FB7-488D-96BD-7BE3B9C8E9C0}"/>
    <cellStyle name="Calculation 3 12 2 4" xfId="7582" xr:uid="{BFC72E06-743B-485A-903C-2E47E576CB43}"/>
    <cellStyle name="Calculation 3 12 3" xfId="6602" xr:uid="{598ED368-548C-4C8A-ABD0-6989B4BA546C}"/>
    <cellStyle name="Calculation 3 12 3 2" xfId="8922" xr:uid="{22033EF5-FC53-4A27-BEA0-0373CEADBA98}"/>
    <cellStyle name="Calculation 3 12 4" xfId="6226" xr:uid="{AC5113C7-0563-4990-8DFC-75CEF7689BA1}"/>
    <cellStyle name="Calculation 3 12 4 2" xfId="8702" xr:uid="{9A65426B-0475-4DDA-B92C-D131D69F5C6E}"/>
    <cellStyle name="Calculation 3 12 5" xfId="7285" xr:uid="{6850B73F-B468-45A6-93AA-80BAFAE08FD1}"/>
    <cellStyle name="Calculation 3 2" xfId="1494" xr:uid="{6C8A9C3B-2617-4279-9ADC-19F4A5D048AB}"/>
    <cellStyle name="Calculation 3 3" xfId="1495" xr:uid="{9C4E1770-689F-4A80-8145-B0BB73745C39}"/>
    <cellStyle name="Calculation 3 4" xfId="1496" xr:uid="{90B254A0-1205-4843-B351-DFF6B58804DA}"/>
    <cellStyle name="Calculation 3 5" xfId="1497" xr:uid="{DD2D70A8-0F9D-4A3E-A913-F7925B5780CB}"/>
    <cellStyle name="Calculation 3 6" xfId="1498" xr:uid="{8A468343-12F6-4D38-90DB-5C528D144B7A}"/>
    <cellStyle name="Calculation 3 7" xfId="1499" xr:uid="{50EFB8B1-4CFB-4DDD-99ED-1BB864F68ADA}"/>
    <cellStyle name="Calculation 3 8" xfId="3407" xr:uid="{1CFBB898-A231-43DB-83E4-746A8D978816}"/>
    <cellStyle name="Calculation 3 8 2" xfId="4309" xr:uid="{D0CAC9EB-A8AB-4792-897E-198B1426F029}"/>
    <cellStyle name="Calculation 3 8 2 2" xfId="6808" xr:uid="{28DAD3FD-6AFE-4061-BCAC-8FCDA4C4E3A0}"/>
    <cellStyle name="Calculation 3 8 2 2 2" xfId="9007" xr:uid="{841436DD-CFF0-49D8-9CEA-B36B70F1808D}"/>
    <cellStyle name="Calculation 3 8 2 3" xfId="6328" xr:uid="{00750B2F-5227-4F70-BF94-BBB85677674C}"/>
    <cellStyle name="Calculation 3 8 2 3 2" xfId="8795" xr:uid="{004C2F3C-352B-4129-998B-6F20ED442DA3}"/>
    <cellStyle name="Calculation 3 8 2 4" xfId="7583" xr:uid="{C2604E77-24BE-4024-A8C5-03A417337427}"/>
    <cellStyle name="Calculation 3 8 3" xfId="6603" xr:uid="{457876EF-37D1-4FFE-8BC7-38BA2BB205F7}"/>
    <cellStyle name="Calculation 3 8 3 2" xfId="8923" xr:uid="{7F6A23D9-FEB8-439E-80FE-D06B0FA68F28}"/>
    <cellStyle name="Calculation 3 8 4" xfId="6227" xr:uid="{338A65D2-B494-43AA-8BA3-2ABF376053A3}"/>
    <cellStyle name="Calculation 3 8 4 2" xfId="8703" xr:uid="{314ECBE3-6EBA-4D7F-BE7D-76F44046213B}"/>
    <cellStyle name="Calculation 3 8 5" xfId="7286" xr:uid="{3AAAA4AD-C831-4052-A3B5-F38663D7D743}"/>
    <cellStyle name="Calculation 3 9" xfId="3408" xr:uid="{66FD74C1-46B2-4E50-8EC2-B3205D9A1173}"/>
    <cellStyle name="Calculation 3 9 2" xfId="4310" xr:uid="{624B0FC2-C80F-4233-B852-85086736B075}"/>
    <cellStyle name="Calculation 3 9 2 2" xfId="6809" xr:uid="{E3F33EFA-B371-4269-BED3-615E10B983FE}"/>
    <cellStyle name="Calculation 3 9 2 2 2" xfId="9008" xr:uid="{AAC2EFB1-3809-44A7-AD19-45C4100CE7A6}"/>
    <cellStyle name="Calculation 3 9 2 3" xfId="6329" xr:uid="{63C25880-BF4C-4A38-81F0-F20E2EE70488}"/>
    <cellStyle name="Calculation 3 9 2 3 2" xfId="8796" xr:uid="{8429E0C0-BD72-47B4-A643-C8E6D3CC42BD}"/>
    <cellStyle name="Calculation 3 9 2 4" xfId="7584" xr:uid="{19FCB48F-9DDC-4F3B-A0A0-15B50534902B}"/>
    <cellStyle name="Calculation 3 9 3" xfId="6604" xr:uid="{5BE40243-483F-4926-9B1B-8E1E45C05328}"/>
    <cellStyle name="Calculation 3 9 3 2" xfId="8924" xr:uid="{188EF947-1ABD-4B57-9B8B-8131DD38C00F}"/>
    <cellStyle name="Calculation 3 9 4" xfId="6228" xr:uid="{9FFD89A1-4AB5-434A-AA2F-4A9036873204}"/>
    <cellStyle name="Calculation 3 9 4 2" xfId="8704" xr:uid="{77DFCD8B-AAC6-409C-898F-D4F5B47C327E}"/>
    <cellStyle name="Calculation 3 9 5" xfId="7287" xr:uid="{9A76E303-7BAD-4D9B-B2A0-05E8AB4E12FD}"/>
    <cellStyle name="Calculation 3_Trimestral" xfId="3403" xr:uid="{497C119B-91EF-4E4F-9B0D-6D54652A3613}"/>
    <cellStyle name="Calculation 4" xfId="1500" xr:uid="{1B510D69-BC41-418D-A74D-08C6D5636220}"/>
    <cellStyle name="Calculation 4 10" xfId="3410" xr:uid="{4DF65466-822D-402F-A4D2-AA1C60097971}"/>
    <cellStyle name="Calculation 4 10 2" xfId="4311" xr:uid="{5D72CD09-71AD-4B94-AA60-45E73711A6F3}"/>
    <cellStyle name="Calculation 4 10 2 2" xfId="6810" xr:uid="{72E15510-809C-42D9-937E-8E3839504F93}"/>
    <cellStyle name="Calculation 4 10 2 2 2" xfId="9009" xr:uid="{CA416664-0F90-4143-BAA9-C59A11976ED5}"/>
    <cellStyle name="Calculation 4 10 2 3" xfId="6330" xr:uid="{AD3EC476-AEA7-4FC7-A111-3D9F1F75C270}"/>
    <cellStyle name="Calculation 4 10 2 3 2" xfId="8797" xr:uid="{410E9AE0-A462-4057-A7D6-B227643974B2}"/>
    <cellStyle name="Calculation 4 10 2 4" xfId="7585" xr:uid="{79FCA204-5867-4E1A-BD6E-6CE53CBA9085}"/>
    <cellStyle name="Calculation 4 10 3" xfId="6605" xr:uid="{7F2D6C34-C0C0-4DFC-A978-73B32DAE7C0F}"/>
    <cellStyle name="Calculation 4 10 3 2" xfId="8925" xr:uid="{23F07C29-CB0E-4EA9-B335-EC17EF832EDE}"/>
    <cellStyle name="Calculation 4 10 4" xfId="6229" xr:uid="{814FEBBF-18AD-4513-965D-01616736B485}"/>
    <cellStyle name="Calculation 4 10 4 2" xfId="8705" xr:uid="{A6B2F6A0-8544-4429-9526-4D0521CD1FBE}"/>
    <cellStyle name="Calculation 4 10 5" xfId="7288" xr:uid="{6EDE97EC-5C94-4C82-A3DD-AA0148858509}"/>
    <cellStyle name="Calculation 4 11" xfId="3411" xr:uid="{54A96814-5A77-4342-ABEF-DE1C61B2F7DB}"/>
    <cellStyle name="Calculation 4 11 2" xfId="4312" xr:uid="{B39AEB6F-BC32-4789-9CDA-14B248D26470}"/>
    <cellStyle name="Calculation 4 11 2 2" xfId="6811" xr:uid="{211DB05D-61FE-4FB5-A94A-448785FAB1F4}"/>
    <cellStyle name="Calculation 4 11 2 2 2" xfId="9010" xr:uid="{25E2BA05-5E18-446E-8751-E51C0A972A47}"/>
    <cellStyle name="Calculation 4 11 2 3" xfId="6331" xr:uid="{799A4EC7-65D0-4CA0-8FCB-A0D67AA79B44}"/>
    <cellStyle name="Calculation 4 11 2 3 2" xfId="8798" xr:uid="{16BDABA2-BDE3-4C27-B32D-00C40C3BFD69}"/>
    <cellStyle name="Calculation 4 11 2 4" xfId="7586" xr:uid="{10216DCB-0F1A-4F19-A486-ADCABABE97FD}"/>
    <cellStyle name="Calculation 4 11 3" xfId="6606" xr:uid="{A26C9B6F-620A-41E3-B8EF-60456C092D94}"/>
    <cellStyle name="Calculation 4 11 3 2" xfId="8926" xr:uid="{55E3E285-2626-474B-BA6B-B89A521825E5}"/>
    <cellStyle name="Calculation 4 11 4" xfId="6230" xr:uid="{EBBF220C-13EE-4D72-829F-7F219CAA58AE}"/>
    <cellStyle name="Calculation 4 11 4 2" xfId="8706" xr:uid="{28824D83-DE70-48D0-91B1-DFC043EE0FE8}"/>
    <cellStyle name="Calculation 4 11 5" xfId="7289" xr:uid="{4B93A836-3925-4DA1-8664-38D3772FCEB7}"/>
    <cellStyle name="Calculation 4 12" xfId="3412" xr:uid="{C5AA9543-4FC8-4AB4-BD37-F4F46A1DBEBC}"/>
    <cellStyle name="Calculation 4 12 2" xfId="4313" xr:uid="{C8078777-F4C7-4CE7-9EB5-4F0905907E2B}"/>
    <cellStyle name="Calculation 4 12 2 2" xfId="6812" xr:uid="{3279C360-417F-4D51-8C3A-E3B6DE130E1A}"/>
    <cellStyle name="Calculation 4 12 2 2 2" xfId="9011" xr:uid="{DB3C489B-FF61-4C74-B3D1-9EA00E864E84}"/>
    <cellStyle name="Calculation 4 12 2 3" xfId="6332" xr:uid="{2DDC1EA4-E163-4267-8F12-992FC647E6BA}"/>
    <cellStyle name="Calculation 4 12 2 3 2" xfId="8799" xr:uid="{A6D5134C-FCE7-4383-9338-E1FB584613D7}"/>
    <cellStyle name="Calculation 4 12 2 4" xfId="7587" xr:uid="{1B020305-0DEF-4518-B96F-8BEFAAE2922D}"/>
    <cellStyle name="Calculation 4 12 3" xfId="6607" xr:uid="{62735D85-2E26-4016-BB1B-5445BBB58D2A}"/>
    <cellStyle name="Calculation 4 12 3 2" xfId="8927" xr:uid="{73B0CC1A-2290-4113-9FB7-364EEBB3DA93}"/>
    <cellStyle name="Calculation 4 12 4" xfId="6231" xr:uid="{FD722F8A-5F32-4B00-83DE-817A83083658}"/>
    <cellStyle name="Calculation 4 12 4 2" xfId="8707" xr:uid="{0B062248-7BAC-4458-84C9-980F8B610902}"/>
    <cellStyle name="Calculation 4 12 5" xfId="7290" xr:uid="{3F71124F-CB85-45D3-A081-BC3EBCB5E2BF}"/>
    <cellStyle name="Calculation 4 2" xfId="1501" xr:uid="{B6EFDF53-6FD0-4100-BC74-3545AA60A969}"/>
    <cellStyle name="Calculation 4 3" xfId="1502" xr:uid="{44049D80-478D-49E6-805B-ED11F402B927}"/>
    <cellStyle name="Calculation 4 4" xfId="1503" xr:uid="{6D310C75-42A8-400A-8C4D-522D1D18EF88}"/>
    <cellStyle name="Calculation 4 5" xfId="1504" xr:uid="{A0E354EA-9A0B-4BC8-9FAC-51F9D3C437DA}"/>
    <cellStyle name="Calculation 4 6" xfId="1505" xr:uid="{8180B298-7B89-4E3C-B201-4D6FF088815F}"/>
    <cellStyle name="Calculation 4 7" xfId="1506" xr:uid="{23F12416-D0CC-46F6-B76C-A28A5A6611DF}"/>
    <cellStyle name="Calculation 4 8" xfId="3413" xr:uid="{DE362B88-D5F4-43A8-A80A-65970B715979}"/>
    <cellStyle name="Calculation 4 8 2" xfId="4314" xr:uid="{6D7F2172-84B5-49B3-8087-41144E8047E8}"/>
    <cellStyle name="Calculation 4 8 2 2" xfId="6813" xr:uid="{5484F664-CADD-4046-9411-300402867068}"/>
    <cellStyle name="Calculation 4 8 2 2 2" xfId="9012" xr:uid="{D00ABD17-215C-47F6-95F3-F3FF8151ADF3}"/>
    <cellStyle name="Calculation 4 8 2 3" xfId="6333" xr:uid="{45895995-D89C-47DF-8EE8-13EAC267F0ED}"/>
    <cellStyle name="Calculation 4 8 2 3 2" xfId="8800" xr:uid="{5BE5252C-2B38-4CA8-8F07-5D0A2172B777}"/>
    <cellStyle name="Calculation 4 8 2 4" xfId="7588" xr:uid="{6204AC10-914D-4B97-AFA9-04E5813860F8}"/>
    <cellStyle name="Calculation 4 8 3" xfId="6608" xr:uid="{E9B23E54-B535-4EE3-9263-EF03967041CB}"/>
    <cellStyle name="Calculation 4 8 3 2" xfId="8928" xr:uid="{153FE5B9-CE40-4AE8-9A27-AA8D4D653708}"/>
    <cellStyle name="Calculation 4 8 4" xfId="6232" xr:uid="{9AA37268-E031-4AFA-8059-C9F62EA08F8F}"/>
    <cellStyle name="Calculation 4 8 4 2" xfId="8708" xr:uid="{8EDC8AFA-880C-4F0A-AC9B-76E3D3A895D3}"/>
    <cellStyle name="Calculation 4 8 5" xfId="7291" xr:uid="{A08805C4-8A42-47EF-AB36-165B9E9417B4}"/>
    <cellStyle name="Calculation 4 9" xfId="3414" xr:uid="{2AD18FDB-190E-4187-952A-1C07899211C8}"/>
    <cellStyle name="Calculation 4 9 2" xfId="4315" xr:uid="{F7A1A97B-CD9B-4D27-BBE5-EFCA57471FCF}"/>
    <cellStyle name="Calculation 4 9 2 2" xfId="6814" xr:uid="{B08578A5-B8B5-4F5B-8D00-1B225C238A11}"/>
    <cellStyle name="Calculation 4 9 2 2 2" xfId="9013" xr:uid="{009F3087-3291-4E4E-BA36-183A32B4685E}"/>
    <cellStyle name="Calculation 4 9 2 3" xfId="6334" xr:uid="{EEDC2F4D-4D91-4D9B-881D-782638846374}"/>
    <cellStyle name="Calculation 4 9 2 3 2" xfId="8801" xr:uid="{31B5F4C1-4611-4BB8-8655-D0FD897439F2}"/>
    <cellStyle name="Calculation 4 9 2 4" xfId="7589" xr:uid="{41230B4A-CC64-4EFB-9498-8D2F2400D170}"/>
    <cellStyle name="Calculation 4 9 3" xfId="6609" xr:uid="{94907313-0056-4889-8CA7-F0FC65C1C4E0}"/>
    <cellStyle name="Calculation 4 9 3 2" xfId="8929" xr:uid="{CFEF7900-59BD-46EA-B136-C256C71F75F0}"/>
    <cellStyle name="Calculation 4 9 4" xfId="6233" xr:uid="{899CDB13-52A3-4C21-ACEB-FAF4653983A2}"/>
    <cellStyle name="Calculation 4 9 4 2" xfId="8709" xr:uid="{4C4B3558-E296-45C5-8A64-B123148D7179}"/>
    <cellStyle name="Calculation 4 9 5" xfId="7292" xr:uid="{CAC8DD7D-B5E7-4E21-BA7F-DE295F635329}"/>
    <cellStyle name="Calculation 4_Trimestral" xfId="3409" xr:uid="{3EBE232D-9B7E-4C1C-A7BC-67E78B9EBA4F}"/>
    <cellStyle name="Calculation 5" xfId="1507" xr:uid="{8FB22D62-0061-4972-896D-2CCB24AF23BF}"/>
    <cellStyle name="Calculation 5 10" xfId="3416" xr:uid="{E6F1B3F0-2646-4C17-A7C3-2B6663711426}"/>
    <cellStyle name="Calculation 5 10 2" xfId="4316" xr:uid="{3A8BB49E-BF57-4E50-83B0-3DD17E96BC7C}"/>
    <cellStyle name="Calculation 5 10 2 2" xfId="6815" xr:uid="{51508FC8-2E5D-47C0-B22D-AC09206FA159}"/>
    <cellStyle name="Calculation 5 10 2 2 2" xfId="9014" xr:uid="{074116A7-9272-450F-940F-DEECA62A40BD}"/>
    <cellStyle name="Calculation 5 10 2 3" xfId="6335" xr:uid="{D3E5589D-CC36-4455-87BB-C805ADF943D3}"/>
    <cellStyle name="Calculation 5 10 2 3 2" xfId="8802" xr:uid="{DC63066A-0CFB-4C15-81A6-EB5864CA2551}"/>
    <cellStyle name="Calculation 5 10 2 4" xfId="7590" xr:uid="{D2B27318-9C90-45DF-9A55-211202DC3CC7}"/>
    <cellStyle name="Calculation 5 10 3" xfId="6610" xr:uid="{44F47C3A-9A86-4116-9DCF-C353656B21FC}"/>
    <cellStyle name="Calculation 5 10 3 2" xfId="8930" xr:uid="{EF90C438-C42E-41E5-AD50-BCF024012040}"/>
    <cellStyle name="Calculation 5 10 4" xfId="6234" xr:uid="{59B8AB11-4B4A-4015-A7F5-5BE0B3D9787C}"/>
    <cellStyle name="Calculation 5 10 4 2" xfId="8710" xr:uid="{5637F916-5D32-4A88-9585-F79E777B1C57}"/>
    <cellStyle name="Calculation 5 10 5" xfId="7293" xr:uid="{36C7B1AF-64B9-4F4A-8DC9-848CF0505247}"/>
    <cellStyle name="Calculation 5 11" xfId="3417" xr:uid="{70A3F8E0-88C3-4ACE-B2E6-395C8700AA0E}"/>
    <cellStyle name="Calculation 5 11 2" xfId="4317" xr:uid="{41147B27-DF63-419A-A1EC-7B768E4C7B47}"/>
    <cellStyle name="Calculation 5 11 2 2" xfId="6816" xr:uid="{B11BAF38-0C88-4534-BDD0-F95A7EFE9347}"/>
    <cellStyle name="Calculation 5 11 2 2 2" xfId="9015" xr:uid="{42F1CC9D-86D3-45AA-88E3-7C9203C0E769}"/>
    <cellStyle name="Calculation 5 11 2 3" xfId="6336" xr:uid="{4089E381-7D8D-44D8-BE73-E41CCF158978}"/>
    <cellStyle name="Calculation 5 11 2 3 2" xfId="8803" xr:uid="{209E5877-4797-4612-9BD5-0C16F8C8D43B}"/>
    <cellStyle name="Calculation 5 11 2 4" xfId="7591" xr:uid="{15CBDBE2-EFE3-4990-BA6F-091C90D20586}"/>
    <cellStyle name="Calculation 5 11 3" xfId="6611" xr:uid="{EE26D52F-CC26-41C8-8CCA-57F85459EA0F}"/>
    <cellStyle name="Calculation 5 11 3 2" xfId="8931" xr:uid="{CA4A6253-A182-4982-A358-2B0EF325C0D4}"/>
    <cellStyle name="Calculation 5 11 4" xfId="6235" xr:uid="{069E2BF5-AA0A-41C9-B8AD-7D2DD4638148}"/>
    <cellStyle name="Calculation 5 11 4 2" xfId="8711" xr:uid="{1F4F9EA6-F606-4671-AD18-A7F3EA735794}"/>
    <cellStyle name="Calculation 5 11 5" xfId="7294" xr:uid="{2A6F72E0-1F92-431E-BE5C-43CF52C1D548}"/>
    <cellStyle name="Calculation 5 12" xfId="3418" xr:uid="{CA0A4A71-79A5-4A44-80C8-A509BFCA4F02}"/>
    <cellStyle name="Calculation 5 12 2" xfId="4318" xr:uid="{88EE054C-837B-414D-8322-C28C82C82B56}"/>
    <cellStyle name="Calculation 5 12 2 2" xfId="6817" xr:uid="{75EA74DD-0C17-4790-8B84-37986E9136F4}"/>
    <cellStyle name="Calculation 5 12 2 2 2" xfId="9016" xr:uid="{DD0019C2-ACC0-464B-9013-0FCCC92638B8}"/>
    <cellStyle name="Calculation 5 12 2 3" xfId="6337" xr:uid="{ED37BA0C-D618-4318-BF01-C71FEBAE5429}"/>
    <cellStyle name="Calculation 5 12 2 3 2" xfId="8804" xr:uid="{3D85DFDB-2BCE-4B24-8DBC-B32A26BD34C8}"/>
    <cellStyle name="Calculation 5 12 2 4" xfId="7592" xr:uid="{033E9378-8CC0-47A7-8925-D5724FDF98CA}"/>
    <cellStyle name="Calculation 5 12 3" xfId="6612" xr:uid="{3BBCB1C9-EEA3-4C1E-963B-18144166F440}"/>
    <cellStyle name="Calculation 5 12 3 2" xfId="8932" xr:uid="{03E35273-11A3-4E15-9540-71B2BA403CC6}"/>
    <cellStyle name="Calculation 5 12 4" xfId="6236" xr:uid="{CDB23358-F1B5-4A4C-9DC4-DB7CA7765F85}"/>
    <cellStyle name="Calculation 5 12 4 2" xfId="8712" xr:uid="{7AA2212A-423B-4EE6-97D1-C178741B19EC}"/>
    <cellStyle name="Calculation 5 12 5" xfId="7295" xr:uid="{63D50F99-E229-4931-B9F1-01AEAF6DA2AC}"/>
    <cellStyle name="Calculation 5 2" xfId="1508" xr:uid="{4888C44B-0477-40B2-AF9D-650A4BE50D8C}"/>
    <cellStyle name="Calculation 5 3" xfId="1509" xr:uid="{7111CCAD-E456-4F81-833A-FE57E5E2245C}"/>
    <cellStyle name="Calculation 5 4" xfId="1510" xr:uid="{FB74F371-5D62-45D0-AB7F-DE2F80271D81}"/>
    <cellStyle name="Calculation 5 5" xfId="1511" xr:uid="{6E06863E-AC07-4E7C-A5DE-FD1B868A9802}"/>
    <cellStyle name="Calculation 5 6" xfId="1512" xr:uid="{9CA3106C-3C6A-4356-9FFD-D232F744DBA6}"/>
    <cellStyle name="Calculation 5 7" xfId="1513" xr:uid="{D8EA5832-37D9-4469-989B-DFAAEC4AA058}"/>
    <cellStyle name="Calculation 5 8" xfId="3419" xr:uid="{092CF06F-3336-49A4-9F8A-56A638BCF81A}"/>
    <cellStyle name="Calculation 5 8 2" xfId="4319" xr:uid="{EC4E674D-7C2E-4BB3-BDAE-C06937FE7822}"/>
    <cellStyle name="Calculation 5 8 2 2" xfId="6818" xr:uid="{C6B75E52-4C67-478C-9CE1-3EDD16918AF6}"/>
    <cellStyle name="Calculation 5 8 2 2 2" xfId="9017" xr:uid="{8ACBF7A8-0FFD-424B-B918-4BF4BF11000E}"/>
    <cellStyle name="Calculation 5 8 2 3" xfId="6338" xr:uid="{DE9A32DE-CA70-4351-9E12-52D0CDF36D21}"/>
    <cellStyle name="Calculation 5 8 2 3 2" xfId="8805" xr:uid="{232AEB0D-5884-4647-9DDB-ACE5284A2891}"/>
    <cellStyle name="Calculation 5 8 2 4" xfId="7593" xr:uid="{226E3861-1BC6-42A7-8E88-5DFE9BF7E3E5}"/>
    <cellStyle name="Calculation 5 8 3" xfId="6613" xr:uid="{F4BBDB66-26BF-442F-A261-C7AA18372C25}"/>
    <cellStyle name="Calculation 5 8 3 2" xfId="8933" xr:uid="{3740592C-3113-45D3-9886-F62918ECC875}"/>
    <cellStyle name="Calculation 5 8 4" xfId="6237" xr:uid="{6C99C56F-8A3C-4292-AAB1-78EF0E0C1926}"/>
    <cellStyle name="Calculation 5 8 4 2" xfId="8713" xr:uid="{1BF7FA98-DC45-468C-B2D9-6FC358A2800E}"/>
    <cellStyle name="Calculation 5 8 5" xfId="7296" xr:uid="{D0F5F0B4-B725-4594-A808-F075A98C36E2}"/>
    <cellStyle name="Calculation 5 9" xfId="3420" xr:uid="{C12D1B72-98B3-4BED-ADC3-716F08EE4EA4}"/>
    <cellStyle name="Calculation 5 9 2" xfId="4320" xr:uid="{BB303C0B-E3C6-45C9-B542-FBAE354C8024}"/>
    <cellStyle name="Calculation 5 9 2 2" xfId="6819" xr:uid="{D4EDC8BB-64BA-44E1-BD13-751872A5D31E}"/>
    <cellStyle name="Calculation 5 9 2 2 2" xfId="9018" xr:uid="{1512D91A-E970-467E-B8C9-00FAFE349CDA}"/>
    <cellStyle name="Calculation 5 9 2 3" xfId="6339" xr:uid="{FBD9078F-DF2D-4B49-9F55-07E7BB028582}"/>
    <cellStyle name="Calculation 5 9 2 3 2" xfId="8806" xr:uid="{C593F354-5ACB-402B-8740-F52CDBD77820}"/>
    <cellStyle name="Calculation 5 9 2 4" xfId="7594" xr:uid="{C597980A-6EC3-4EA7-8C5F-9EF9D379F6AF}"/>
    <cellStyle name="Calculation 5 9 3" xfId="6614" xr:uid="{5E600173-690C-4515-82C5-95094E9BE5A1}"/>
    <cellStyle name="Calculation 5 9 3 2" xfId="8934" xr:uid="{6C164168-A677-4370-8303-994A5539046F}"/>
    <cellStyle name="Calculation 5 9 4" xfId="6238" xr:uid="{DE51ABCB-6E67-4588-97A8-9D3B11C223E3}"/>
    <cellStyle name="Calculation 5 9 4 2" xfId="8714" xr:uid="{20C5C996-D505-49FA-B64A-FE9E25E0C1E5}"/>
    <cellStyle name="Calculation 5 9 5" xfId="7297" xr:uid="{DC6F51B6-3C8F-47DB-8E8C-98A3D4782514}"/>
    <cellStyle name="Calculation 5_Trimestral" xfId="3415" xr:uid="{6D460C4A-10DD-4669-9141-C789C8A23AB9}"/>
    <cellStyle name="Calculation 6" xfId="1514" xr:uid="{961C600A-81A6-4DAF-8173-34BE6F31562F}"/>
    <cellStyle name="Calculation 6 10" xfId="3422" xr:uid="{3AEEA3C8-4EA6-49D4-82EB-6B7FA918477F}"/>
    <cellStyle name="Calculation 6 10 2" xfId="4321" xr:uid="{BA844428-7E66-475E-9367-93E55C98894E}"/>
    <cellStyle name="Calculation 6 10 2 2" xfId="6820" xr:uid="{14E426D0-2B39-4E8F-AD58-2796D0218056}"/>
    <cellStyle name="Calculation 6 10 2 2 2" xfId="9019" xr:uid="{06E29F4C-6168-4ACF-95A3-A1C2311FF92E}"/>
    <cellStyle name="Calculation 6 10 2 3" xfId="6340" xr:uid="{206BC78F-80D6-4065-86D0-DC6DF80EE869}"/>
    <cellStyle name="Calculation 6 10 2 3 2" xfId="8807" xr:uid="{4290F476-23B5-4D39-A91E-864E38A429D9}"/>
    <cellStyle name="Calculation 6 10 2 4" xfId="7595" xr:uid="{C73572C8-F740-4BCE-AF4D-99F805D52837}"/>
    <cellStyle name="Calculation 6 10 3" xfId="6615" xr:uid="{8576C38A-AFF7-437D-A9CB-1224722101EE}"/>
    <cellStyle name="Calculation 6 10 3 2" xfId="8935" xr:uid="{EFDC6AF1-FE0E-403C-BC90-485DEB88FC34}"/>
    <cellStyle name="Calculation 6 10 4" xfId="6239" xr:uid="{2E83142A-E9E8-4302-B25B-5E261340DDF3}"/>
    <cellStyle name="Calculation 6 10 4 2" xfId="8715" xr:uid="{FDF1CBB4-AA74-44B6-85D7-DE44791EF383}"/>
    <cellStyle name="Calculation 6 10 5" xfId="7298" xr:uid="{7FE9B127-87B6-4D4D-BCB7-1F08817E1638}"/>
    <cellStyle name="Calculation 6 11" xfId="3423" xr:uid="{BD97D9E6-3745-4B8C-B139-A598A66538CB}"/>
    <cellStyle name="Calculation 6 11 2" xfId="4322" xr:uid="{DCDB6150-B3A7-4C0E-9613-566C8F4EF372}"/>
    <cellStyle name="Calculation 6 11 2 2" xfId="6821" xr:uid="{8F9C6030-4A74-431D-8DDE-74893EEBCF04}"/>
    <cellStyle name="Calculation 6 11 2 2 2" xfId="9020" xr:uid="{232CD301-4953-4B5A-95B5-706E6FF3995F}"/>
    <cellStyle name="Calculation 6 11 2 3" xfId="6341" xr:uid="{136C0F4A-6534-45ED-AC57-6181901F0737}"/>
    <cellStyle name="Calculation 6 11 2 3 2" xfId="8808" xr:uid="{4B22C52D-3235-4CFB-99D3-2E47CBE438DF}"/>
    <cellStyle name="Calculation 6 11 2 4" xfId="7596" xr:uid="{3980CC1F-F160-4F47-82B9-861937EE8EEC}"/>
    <cellStyle name="Calculation 6 11 3" xfId="6616" xr:uid="{A246DB9B-DF02-4139-B342-2C4D35DC62F7}"/>
    <cellStyle name="Calculation 6 11 3 2" xfId="8936" xr:uid="{9A60B10C-A633-4256-920A-CDD3F78C3CE5}"/>
    <cellStyle name="Calculation 6 11 4" xfId="6240" xr:uid="{2366C9CB-350E-4585-B498-ED3B4C83EAC2}"/>
    <cellStyle name="Calculation 6 11 4 2" xfId="8716" xr:uid="{EF66658C-FBB5-42C3-A16A-99736D59CAD9}"/>
    <cellStyle name="Calculation 6 11 5" xfId="7299" xr:uid="{D1A42698-9989-4FAC-A9A2-CF3EC3719C1B}"/>
    <cellStyle name="Calculation 6 12" xfId="3424" xr:uid="{CC2EB141-8110-4C38-91FB-E04A411B90B1}"/>
    <cellStyle name="Calculation 6 12 2" xfId="4323" xr:uid="{0B29A406-DBFA-4B5B-98F6-AC07FC25771D}"/>
    <cellStyle name="Calculation 6 12 2 2" xfId="6822" xr:uid="{5ACCB768-6FFC-4FD6-99F4-FAD365B5F7E3}"/>
    <cellStyle name="Calculation 6 12 2 2 2" xfId="9021" xr:uid="{5DF2E59C-9177-4611-99CA-5DD365E70115}"/>
    <cellStyle name="Calculation 6 12 2 3" xfId="6342" xr:uid="{BC2568FC-28AB-4977-BB8A-108640AB042B}"/>
    <cellStyle name="Calculation 6 12 2 3 2" xfId="8809" xr:uid="{B7F2005E-272D-4CCC-9653-25589FF683D2}"/>
    <cellStyle name="Calculation 6 12 2 4" xfId="7597" xr:uid="{5B492F84-E50C-4EA5-979F-A55632B5A73C}"/>
    <cellStyle name="Calculation 6 12 3" xfId="6617" xr:uid="{5A1BF697-A3A9-4B47-B089-BADBB1D39A65}"/>
    <cellStyle name="Calculation 6 12 3 2" xfId="8937" xr:uid="{AD5360DE-48C2-4223-8FD6-F4D6055A8640}"/>
    <cellStyle name="Calculation 6 12 4" xfId="6241" xr:uid="{24BFF4DD-8158-4C39-9805-92D495657F2C}"/>
    <cellStyle name="Calculation 6 12 4 2" xfId="8717" xr:uid="{935E6A19-1D4B-4B27-A69F-21BEBC2F2591}"/>
    <cellStyle name="Calculation 6 12 5" xfId="7300" xr:uid="{CC460F8C-B5D4-4E1F-B34C-E3D142B0FA6E}"/>
    <cellStyle name="Calculation 6 2" xfId="1515" xr:uid="{1AEF39FB-FDDA-43DC-A559-4BA9E45DE0D4}"/>
    <cellStyle name="Calculation 6 3" xfId="1516" xr:uid="{39312260-7637-48B8-A492-7564FAE50C80}"/>
    <cellStyle name="Calculation 6 4" xfId="1517" xr:uid="{F9F8EB42-50E5-4E81-90E2-4F1F6E09DF0E}"/>
    <cellStyle name="Calculation 6 5" xfId="1518" xr:uid="{F617138D-902B-445B-B7D4-7A835E949011}"/>
    <cellStyle name="Calculation 6 6" xfId="1519" xr:uid="{B3AD4303-4F50-4A1C-BDB6-0B42AB35DB60}"/>
    <cellStyle name="Calculation 6 7" xfId="1520" xr:uid="{7FE37ABE-434C-4777-A626-5B779AD4A5D3}"/>
    <cellStyle name="Calculation 6 8" xfId="3425" xr:uid="{E83B4C9F-F70B-416C-B727-E2157AE546B1}"/>
    <cellStyle name="Calculation 6 8 2" xfId="4324" xr:uid="{5C54D37A-7C99-430B-8E06-DFCBE20FF27E}"/>
    <cellStyle name="Calculation 6 8 2 2" xfId="6823" xr:uid="{4CFE9D3D-23BE-4222-8661-484DE3497F07}"/>
    <cellStyle name="Calculation 6 8 2 2 2" xfId="9022" xr:uid="{D987FC01-6744-4775-A6D7-4993789F88A4}"/>
    <cellStyle name="Calculation 6 8 2 3" xfId="6343" xr:uid="{A35080AF-8B90-481C-A1C6-7AD8CAB60016}"/>
    <cellStyle name="Calculation 6 8 2 3 2" xfId="8810" xr:uid="{E9A6E982-74AC-43F9-97B3-3AA8CADCED22}"/>
    <cellStyle name="Calculation 6 8 2 4" xfId="7598" xr:uid="{E37B6EB7-DAF1-4727-913D-6F0D8FC82D5B}"/>
    <cellStyle name="Calculation 6 8 3" xfId="6618" xr:uid="{EE05E6F0-4DF8-4132-9899-E19D59FA88E3}"/>
    <cellStyle name="Calculation 6 8 3 2" xfId="8938" xr:uid="{1B6865A4-2806-4B56-B96D-BACBFB94951B}"/>
    <cellStyle name="Calculation 6 8 4" xfId="6242" xr:uid="{0045381F-99E8-43B6-9E00-63EB39B24C30}"/>
    <cellStyle name="Calculation 6 8 4 2" xfId="8718" xr:uid="{BC71D0D5-8445-49F8-843A-BC82BC5CD289}"/>
    <cellStyle name="Calculation 6 8 5" xfId="7301" xr:uid="{37A71AF3-1754-4921-8745-A5E67FCEA6E3}"/>
    <cellStyle name="Calculation 6 9" xfId="3426" xr:uid="{602CFA4E-8B0A-47DE-A0E7-0EEC32E60229}"/>
    <cellStyle name="Calculation 6 9 2" xfId="4325" xr:uid="{9540DCB6-64E1-4025-9438-1442CECF852B}"/>
    <cellStyle name="Calculation 6 9 2 2" xfId="6824" xr:uid="{425EBDBD-4BE0-4F18-9463-56958996B1BC}"/>
    <cellStyle name="Calculation 6 9 2 2 2" xfId="9023" xr:uid="{14B5A069-BD0B-464A-9207-2136A866A60B}"/>
    <cellStyle name="Calculation 6 9 2 3" xfId="6344" xr:uid="{5EED9049-D6D3-4E5E-BBD2-53F7D3BA61F9}"/>
    <cellStyle name="Calculation 6 9 2 3 2" xfId="8811" xr:uid="{00F19D33-0FA7-4377-AA9A-FED9FEE58A82}"/>
    <cellStyle name="Calculation 6 9 2 4" xfId="7599" xr:uid="{C21E0132-60E5-4E01-9753-8F6BF67B6934}"/>
    <cellStyle name="Calculation 6 9 3" xfId="6619" xr:uid="{45A03E57-DB9A-46B3-AFA1-4D3153EAE025}"/>
    <cellStyle name="Calculation 6 9 3 2" xfId="8939" xr:uid="{8D6227B9-C0CE-40E9-AA98-F4A82EE7C890}"/>
    <cellStyle name="Calculation 6 9 4" xfId="6243" xr:uid="{FC8D042E-BD1A-4CAA-BE98-50FAEFC57BCC}"/>
    <cellStyle name="Calculation 6 9 4 2" xfId="8719" xr:uid="{AAB71CF8-4673-416A-B10A-938B36D0A168}"/>
    <cellStyle name="Calculation 6 9 5" xfId="7302" xr:uid="{A1F4D1DB-3A13-452D-B319-A31314F706D6}"/>
    <cellStyle name="Calculation 6_Trimestral" xfId="3421" xr:uid="{8A8CBFAA-BCB1-46D3-8275-26C45EB8F1F3}"/>
    <cellStyle name="Calculation 7" xfId="1521" xr:uid="{83F4DAAA-C54A-4EE4-8C3B-A84718E460C3}"/>
    <cellStyle name="Calculation 7 10" xfId="3428" xr:uid="{AE837381-2ED2-4156-9FC5-468BAE8A1E41}"/>
    <cellStyle name="Calculation 7 10 2" xfId="4326" xr:uid="{CB74593A-B510-4AB3-9ED2-CABB893680F3}"/>
    <cellStyle name="Calculation 7 10 2 2" xfId="6825" xr:uid="{28DDC436-3680-4FD5-B58C-5895AFDF1657}"/>
    <cellStyle name="Calculation 7 10 2 2 2" xfId="9024" xr:uid="{63C2E902-C5DE-40B2-A77C-FB81CB36A52B}"/>
    <cellStyle name="Calculation 7 10 2 3" xfId="6345" xr:uid="{64B83EEC-1B37-4DEB-990E-C2EC3BD36806}"/>
    <cellStyle name="Calculation 7 10 2 3 2" xfId="8812" xr:uid="{935EA24F-B74E-459E-A8DA-4CB852D8C15D}"/>
    <cellStyle name="Calculation 7 10 2 4" xfId="7600" xr:uid="{02EFB191-0EDF-443D-8E96-15833EC00D79}"/>
    <cellStyle name="Calculation 7 10 3" xfId="6620" xr:uid="{BE99C8A2-E0BB-4055-95FD-2A82D9879EAD}"/>
    <cellStyle name="Calculation 7 10 3 2" xfId="8940" xr:uid="{ED1B2DF4-B74F-40AD-A1B2-785172DA8372}"/>
    <cellStyle name="Calculation 7 10 4" xfId="6244" xr:uid="{B84B16EC-728E-491C-BD5A-B53D6EFAE1D4}"/>
    <cellStyle name="Calculation 7 10 4 2" xfId="8720" xr:uid="{05E833D0-7C36-4E38-85CF-7FE2196FFEC4}"/>
    <cellStyle name="Calculation 7 10 5" xfId="7303" xr:uid="{6CBC3688-4EA3-4997-BB7A-C2592A8C0F4D}"/>
    <cellStyle name="Calculation 7 11" xfId="3429" xr:uid="{DE479774-7490-4E2A-87D3-B2D4994B3F33}"/>
    <cellStyle name="Calculation 7 11 2" xfId="4327" xr:uid="{B173C449-AA97-4135-8CF5-1F99AC4B23CB}"/>
    <cellStyle name="Calculation 7 11 2 2" xfId="6826" xr:uid="{AF013A92-0595-4076-89BB-975D3F6A1A0F}"/>
    <cellStyle name="Calculation 7 11 2 2 2" xfId="9025" xr:uid="{AA34DC80-F49B-46E1-884A-7B56835DCD8A}"/>
    <cellStyle name="Calculation 7 11 2 3" xfId="6346" xr:uid="{B2F6240B-7252-4FCA-985C-B264EFD6B4DE}"/>
    <cellStyle name="Calculation 7 11 2 3 2" xfId="8813" xr:uid="{F0E77D52-054D-4167-81B5-FAA1A2EB24BB}"/>
    <cellStyle name="Calculation 7 11 2 4" xfId="7601" xr:uid="{6ECCC44F-76E0-4B39-B0D4-2F16F3B565FF}"/>
    <cellStyle name="Calculation 7 11 3" xfId="6621" xr:uid="{4D8607CD-58FA-44EE-9BD6-6E1D3D937685}"/>
    <cellStyle name="Calculation 7 11 3 2" xfId="8941" xr:uid="{970FC889-38DC-453E-B7FE-C20CBAE2671A}"/>
    <cellStyle name="Calculation 7 11 4" xfId="6245" xr:uid="{293F203A-B6AC-419C-9629-4EE58F478664}"/>
    <cellStyle name="Calculation 7 11 4 2" xfId="8721" xr:uid="{B955FFF8-CDC0-498E-847E-1EF593321631}"/>
    <cellStyle name="Calculation 7 11 5" xfId="7304" xr:uid="{25A1D9AA-0F6E-4A12-9263-380BF719147C}"/>
    <cellStyle name="Calculation 7 12" xfId="3430" xr:uid="{E810D484-CA11-4417-9D04-D6C14978AFC2}"/>
    <cellStyle name="Calculation 7 12 2" xfId="4328" xr:uid="{C81A65C1-F8AE-4FB4-847E-370E5F636C82}"/>
    <cellStyle name="Calculation 7 12 2 2" xfId="6827" xr:uid="{85A9E5A3-ED4C-4B02-9E71-153BC5963444}"/>
    <cellStyle name="Calculation 7 12 2 2 2" xfId="9026" xr:uid="{FEA4A987-C635-44F2-9B8E-21D62A13B577}"/>
    <cellStyle name="Calculation 7 12 2 3" xfId="6347" xr:uid="{FF281719-467B-41B2-9636-F07137D4B71D}"/>
    <cellStyle name="Calculation 7 12 2 3 2" xfId="8814" xr:uid="{DF655D80-06EB-46F3-816A-003D46D6EAD6}"/>
    <cellStyle name="Calculation 7 12 2 4" xfId="7602" xr:uid="{317D6A9E-DADF-43E3-8DA0-C9D1F6DBC293}"/>
    <cellStyle name="Calculation 7 12 3" xfId="6622" xr:uid="{0D9E1608-A10F-425D-849B-339E30FFE04E}"/>
    <cellStyle name="Calculation 7 12 3 2" xfId="8942" xr:uid="{E6AA265F-45C4-4CD6-A025-9DC71164D4D3}"/>
    <cellStyle name="Calculation 7 12 4" xfId="6246" xr:uid="{1903E92E-FB0A-4EA5-8284-BCD141278A4B}"/>
    <cellStyle name="Calculation 7 12 4 2" xfId="8722" xr:uid="{49DA1189-0F5C-4D60-9B65-C5D043B6255B}"/>
    <cellStyle name="Calculation 7 12 5" xfId="7305" xr:uid="{A5C168D0-8842-492D-8B5D-C1EBAA9D7B2C}"/>
    <cellStyle name="Calculation 7 2" xfId="1522" xr:uid="{EF5D791E-31AB-47A2-AE45-F2D4B92A496D}"/>
    <cellStyle name="Calculation 7 3" xfId="1523" xr:uid="{4F5135D2-18EC-487A-B879-B238372E0895}"/>
    <cellStyle name="Calculation 7 4" xfId="1524" xr:uid="{F87390D1-1825-4B41-B37D-2136CE5658DD}"/>
    <cellStyle name="Calculation 7 5" xfId="1525" xr:uid="{2F7DDB78-EF90-47C8-86A6-3D4ECDF38B82}"/>
    <cellStyle name="Calculation 7 6" xfId="1526" xr:uid="{BABC4735-1774-4E33-A1A6-0514A43B808A}"/>
    <cellStyle name="Calculation 7 7" xfId="1527" xr:uid="{9F05048D-EB8D-4C62-8B34-6A054BE46FBF}"/>
    <cellStyle name="Calculation 7 8" xfId="3431" xr:uid="{2464AFB5-CAA1-4CCC-B5E5-A41CF991F8DA}"/>
    <cellStyle name="Calculation 7 8 2" xfId="4329" xr:uid="{E6E88803-5F84-4C80-B411-1BF7494FDFA7}"/>
    <cellStyle name="Calculation 7 8 2 2" xfId="6828" xr:uid="{B334537D-DA7D-4D42-A397-1A6B07124D12}"/>
    <cellStyle name="Calculation 7 8 2 2 2" xfId="9027" xr:uid="{12F8D19A-0E20-4092-A5D0-128A09F79CF8}"/>
    <cellStyle name="Calculation 7 8 2 3" xfId="6348" xr:uid="{14C91309-FFF3-428D-8D77-3D030DB398FF}"/>
    <cellStyle name="Calculation 7 8 2 3 2" xfId="8815" xr:uid="{B2F6E6DC-231D-4409-877E-7715F50D3FFB}"/>
    <cellStyle name="Calculation 7 8 2 4" xfId="7603" xr:uid="{EB52E696-EC7E-4A59-AD71-A69557127920}"/>
    <cellStyle name="Calculation 7 8 3" xfId="6623" xr:uid="{B0DE6549-3B3E-43FC-86D6-224391EB2F47}"/>
    <cellStyle name="Calculation 7 8 3 2" xfId="8943" xr:uid="{35DF0560-1E3D-4834-9840-94316011DBD9}"/>
    <cellStyle name="Calculation 7 8 4" xfId="6247" xr:uid="{6849696F-13C2-4A86-A335-E4F7964066BA}"/>
    <cellStyle name="Calculation 7 8 4 2" xfId="8723" xr:uid="{70D72B99-4B91-41A0-88AF-D309A0B255CF}"/>
    <cellStyle name="Calculation 7 8 5" xfId="7306" xr:uid="{391C650F-6653-43B6-8C1E-54A2FEAD794F}"/>
    <cellStyle name="Calculation 7 9" xfId="3432" xr:uid="{B9926ECB-83AF-4937-99F9-511967584A94}"/>
    <cellStyle name="Calculation 7 9 2" xfId="4330" xr:uid="{58F7649F-46B4-4098-9DC8-90F1ED58F06A}"/>
    <cellStyle name="Calculation 7 9 2 2" xfId="6829" xr:uid="{B19D1FF5-0527-440A-80BA-81E35B4013EE}"/>
    <cellStyle name="Calculation 7 9 2 2 2" xfId="9028" xr:uid="{9E96FF7F-4D56-4C5E-8E71-3167DFAC1D22}"/>
    <cellStyle name="Calculation 7 9 2 3" xfId="6349" xr:uid="{E580D024-AECD-4167-9D23-2A49F31EEE4C}"/>
    <cellStyle name="Calculation 7 9 2 3 2" xfId="8816" xr:uid="{AD5EAC2C-F6D2-457D-B187-2E177164DC2E}"/>
    <cellStyle name="Calculation 7 9 2 4" xfId="7604" xr:uid="{A175D6FB-035C-4FB2-9F43-583A851C4942}"/>
    <cellStyle name="Calculation 7 9 3" xfId="6624" xr:uid="{E5C249FB-5463-4D40-A6ED-EFB2575B0602}"/>
    <cellStyle name="Calculation 7 9 3 2" xfId="8944" xr:uid="{080994FB-1BCD-426C-ADBC-E0681DE48B22}"/>
    <cellStyle name="Calculation 7 9 4" xfId="6248" xr:uid="{9A096ED2-E09C-49ED-8C28-7CD1F592F1A4}"/>
    <cellStyle name="Calculation 7 9 4 2" xfId="8724" xr:uid="{B913254A-A785-444F-82E4-52BD62EBDC6A}"/>
    <cellStyle name="Calculation 7 9 5" xfId="7307" xr:uid="{C452DE4E-54F3-4E65-BE09-4D391CE378BF}"/>
    <cellStyle name="Calculation 7_Trimestral" xfId="3427" xr:uid="{454D6555-970A-48BB-A9E4-FE2DC1ED9724}"/>
    <cellStyle name="Calculation 8" xfId="1528" xr:uid="{6106A2CC-B988-4500-8C06-61354BB0C422}"/>
    <cellStyle name="Calculation 8 10" xfId="3434" xr:uid="{E6553E91-999C-4EB8-8FCE-B0000B01C862}"/>
    <cellStyle name="Calculation 8 10 2" xfId="4331" xr:uid="{54964EAD-00E3-4BD2-B434-D308FE649708}"/>
    <cellStyle name="Calculation 8 10 2 2" xfId="6830" xr:uid="{310E4519-3EC5-438E-B5A2-A585B4EF5177}"/>
    <cellStyle name="Calculation 8 10 2 2 2" xfId="9029" xr:uid="{618EB8C8-93BD-47BB-9984-6AD1671FBCA7}"/>
    <cellStyle name="Calculation 8 10 2 3" xfId="6350" xr:uid="{43646A6F-2431-4FF5-AD9D-A873DD6B696D}"/>
    <cellStyle name="Calculation 8 10 2 3 2" xfId="8817" xr:uid="{F74D9691-DC6D-4C5C-ACCA-CAD83B21C514}"/>
    <cellStyle name="Calculation 8 10 2 4" xfId="7605" xr:uid="{1B22DF22-40BC-4BC4-BC4E-B2F0CCBBAA4C}"/>
    <cellStyle name="Calculation 8 10 3" xfId="6625" xr:uid="{8A3F02CD-F240-42EA-93A2-945B7FF9606B}"/>
    <cellStyle name="Calculation 8 10 3 2" xfId="8945" xr:uid="{F34A621F-6132-4AFF-A48C-BE80C921B84A}"/>
    <cellStyle name="Calculation 8 10 4" xfId="6249" xr:uid="{7ED997F5-C5FC-41DA-BD2A-234C8D2EBFC2}"/>
    <cellStyle name="Calculation 8 10 4 2" xfId="8725" xr:uid="{0AC2FDCD-2A2A-410A-9EEF-E9B9EB8E7C28}"/>
    <cellStyle name="Calculation 8 10 5" xfId="7308" xr:uid="{54BAEDAC-B961-42E0-A922-E8F1EFB28633}"/>
    <cellStyle name="Calculation 8 11" xfId="3435" xr:uid="{6B67FEB5-45BD-48C2-9632-392823B38D42}"/>
    <cellStyle name="Calculation 8 11 2" xfId="4332" xr:uid="{284AFF70-1EB9-4B1A-BD7B-156C3DDA69BD}"/>
    <cellStyle name="Calculation 8 11 2 2" xfId="6831" xr:uid="{7888B022-FC28-4784-BD19-53B11874396D}"/>
    <cellStyle name="Calculation 8 11 2 2 2" xfId="9030" xr:uid="{75196E74-1B6A-45C0-971A-5DD931119840}"/>
    <cellStyle name="Calculation 8 11 2 3" xfId="6351" xr:uid="{B794BAD6-C24D-4C8E-8150-2BBCE4473048}"/>
    <cellStyle name="Calculation 8 11 2 3 2" xfId="8818" xr:uid="{77109D2B-A7FA-4476-B169-CC070A507D6A}"/>
    <cellStyle name="Calculation 8 11 2 4" xfId="7606" xr:uid="{641D7C24-A0ED-4D1A-99F6-5E9785B457FF}"/>
    <cellStyle name="Calculation 8 11 3" xfId="6626" xr:uid="{61D81653-03CE-43D0-A9A1-30FC0BE87493}"/>
    <cellStyle name="Calculation 8 11 3 2" xfId="8946" xr:uid="{CBCAB9FD-D012-42F9-BEB5-924BECCB9D5B}"/>
    <cellStyle name="Calculation 8 11 4" xfId="6250" xr:uid="{6B4E5715-923B-4648-966A-3DD5F712BF1E}"/>
    <cellStyle name="Calculation 8 11 4 2" xfId="8726" xr:uid="{0E11E212-0360-4429-9406-D60EE563EE14}"/>
    <cellStyle name="Calculation 8 11 5" xfId="7309" xr:uid="{9B642969-463D-48AF-83B8-E6ED8753BB21}"/>
    <cellStyle name="Calculation 8 12" xfId="3436" xr:uid="{95132FAA-C677-4659-B651-52CDA9106CE5}"/>
    <cellStyle name="Calculation 8 12 2" xfId="4333" xr:uid="{4FB4CB06-7C90-4C1E-917D-D9FA106ADDCC}"/>
    <cellStyle name="Calculation 8 12 2 2" xfId="6832" xr:uid="{6F56EE8D-25C2-4714-B613-BDA812C3FB4A}"/>
    <cellStyle name="Calculation 8 12 2 2 2" xfId="9031" xr:uid="{A98C2C35-ABF3-4971-A962-FDF80A5CD814}"/>
    <cellStyle name="Calculation 8 12 2 3" xfId="6352" xr:uid="{598AF788-7C97-4E12-8B36-8CE811B7E67E}"/>
    <cellStyle name="Calculation 8 12 2 3 2" xfId="8819" xr:uid="{8681ED27-F726-4BFE-A3CD-7DE3F201384F}"/>
    <cellStyle name="Calculation 8 12 2 4" xfId="7607" xr:uid="{F1116EA3-21AD-48F3-9B11-6761FE6962E2}"/>
    <cellStyle name="Calculation 8 12 3" xfId="6627" xr:uid="{94806B6A-8230-4676-B232-2F344F620C3F}"/>
    <cellStyle name="Calculation 8 12 3 2" xfId="8947" xr:uid="{94A98967-9AF3-4534-8BB7-90E02E1A57B6}"/>
    <cellStyle name="Calculation 8 12 4" xfId="6251" xr:uid="{EA7CDC52-17F1-4566-8C41-A6652C6A9713}"/>
    <cellStyle name="Calculation 8 12 4 2" xfId="8727" xr:uid="{1ED6BB9B-5B08-4173-B674-FFABC56E0B53}"/>
    <cellStyle name="Calculation 8 12 5" xfId="7310" xr:uid="{A93E0594-DC2A-40E8-8E4C-DFF7DB6A070F}"/>
    <cellStyle name="Calculation 8 2" xfId="1529" xr:uid="{24D7FE59-2FE0-423B-BEA9-68888626439B}"/>
    <cellStyle name="Calculation 8 3" xfId="1530" xr:uid="{8AF7016E-21FE-44F8-936C-74AC32600BDC}"/>
    <cellStyle name="Calculation 8 4" xfId="1531" xr:uid="{C1D73D75-D5CE-4A96-9F53-91040ECF2600}"/>
    <cellStyle name="Calculation 8 5" xfId="1532" xr:uid="{5C09C0DA-3262-4F4A-BC2A-552B0F6BDA54}"/>
    <cellStyle name="Calculation 8 6" xfId="1533" xr:uid="{5E395E8A-8B9C-4CFA-B742-18142F4A0A2D}"/>
    <cellStyle name="Calculation 8 7" xfId="1534" xr:uid="{6D1AB92C-20F8-42FB-97A4-60AE56035AA3}"/>
    <cellStyle name="Calculation 8 8" xfId="3437" xr:uid="{81A04B00-2F22-45C5-9503-7541B3D53C6D}"/>
    <cellStyle name="Calculation 8 8 2" xfId="4334" xr:uid="{35230EFE-8434-42D6-82DB-35B443131DF8}"/>
    <cellStyle name="Calculation 8 8 2 2" xfId="6833" xr:uid="{CCC8BC01-4B03-4108-A688-0436F7CC8895}"/>
    <cellStyle name="Calculation 8 8 2 2 2" xfId="9032" xr:uid="{ADDA23B6-BDF2-4886-9F01-B805AD50FD27}"/>
    <cellStyle name="Calculation 8 8 2 3" xfId="6353" xr:uid="{BE515079-DC57-4558-985C-9B8E50FAAE8B}"/>
    <cellStyle name="Calculation 8 8 2 3 2" xfId="8820" xr:uid="{756C51E2-A7A5-43D9-9320-48B98A20D3FD}"/>
    <cellStyle name="Calculation 8 8 2 4" xfId="7608" xr:uid="{94708B47-A782-408F-A178-5201FC0A0891}"/>
    <cellStyle name="Calculation 8 8 3" xfId="6628" xr:uid="{A5E3F88E-27C2-4B23-90CA-154DC2953002}"/>
    <cellStyle name="Calculation 8 8 3 2" xfId="8948" xr:uid="{42342ABD-2CF2-4BF1-AD1D-28D5BF753D50}"/>
    <cellStyle name="Calculation 8 8 4" xfId="6252" xr:uid="{791DA1FC-048D-4212-AF80-FE1D3C332BE7}"/>
    <cellStyle name="Calculation 8 8 4 2" xfId="8728" xr:uid="{280E438E-8AA8-4A7E-BBB2-50AE4D347CE9}"/>
    <cellStyle name="Calculation 8 8 5" xfId="7311" xr:uid="{F7CAAFB6-C5BA-4144-BAB0-C8E37EA8A1E0}"/>
    <cellStyle name="Calculation 8 9" xfId="3438" xr:uid="{C5A23785-7D98-4631-89D6-F0C8D1DA49FE}"/>
    <cellStyle name="Calculation 8 9 2" xfId="4335" xr:uid="{8B7B8526-3749-45C6-8250-B81E1C1C6044}"/>
    <cellStyle name="Calculation 8 9 2 2" xfId="6834" xr:uid="{1CA16C9C-F946-4B6B-91AB-481F76D8683B}"/>
    <cellStyle name="Calculation 8 9 2 2 2" xfId="9033" xr:uid="{5BF25B77-1D3B-4F42-8DA9-1228AD198C1F}"/>
    <cellStyle name="Calculation 8 9 2 3" xfId="6354" xr:uid="{FF164997-0225-49B3-BABE-D5F9A84E3CB1}"/>
    <cellStyle name="Calculation 8 9 2 3 2" xfId="8821" xr:uid="{ED10C019-E54F-408E-93E8-31E8D4ABE819}"/>
    <cellStyle name="Calculation 8 9 2 4" xfId="7609" xr:uid="{827D5A08-42EA-4412-98E6-39F2EC27D231}"/>
    <cellStyle name="Calculation 8 9 3" xfId="6629" xr:uid="{948C076F-1C71-41E1-9C83-7360C3B11E99}"/>
    <cellStyle name="Calculation 8 9 3 2" xfId="8949" xr:uid="{75D1FCD1-B8F8-43DF-AB0D-6DE0C1F26EFF}"/>
    <cellStyle name="Calculation 8 9 4" xfId="6253" xr:uid="{DCCB74E1-7875-410A-9719-2623CB8E9501}"/>
    <cellStyle name="Calculation 8 9 4 2" xfId="8729" xr:uid="{2A8532B3-C83D-4C6D-B644-E003B5A6E073}"/>
    <cellStyle name="Calculation 8 9 5" xfId="7312" xr:uid="{243DB9D8-364B-458F-A990-D4243288A868}"/>
    <cellStyle name="Calculation 8_Trimestral" xfId="3433" xr:uid="{2462E00F-2243-4EC9-8316-BE09F16E8244}"/>
    <cellStyle name="Calculation 9" xfId="3439" xr:uid="{6FBAACDC-D4BB-480C-A608-6C88FEE80B77}"/>
    <cellStyle name="Calculation 9 2" xfId="4336" xr:uid="{977C4C27-0413-4A4C-8496-8972ADC8B783}"/>
    <cellStyle name="Calculation 9 2 2" xfId="6835" xr:uid="{9EF53B97-2D27-4DEC-9CC8-FDA77326F53C}"/>
    <cellStyle name="Calculation 9 2 2 2" xfId="9034" xr:uid="{79160F3C-4FBB-4793-A13C-F1F7E2A89E2A}"/>
    <cellStyle name="Calculation 9 2 3" xfId="6355" xr:uid="{4495E63F-7306-423E-9710-0339C0F36A2E}"/>
    <cellStyle name="Calculation 9 2 3 2" xfId="8822" xr:uid="{25E968D1-A0CB-4BB1-BFC9-F93C7012AB36}"/>
    <cellStyle name="Calculation 9 2 4" xfId="7610" xr:uid="{0CB58C93-7A8B-47B1-81CB-35642D1403E8}"/>
    <cellStyle name="Calculation 9 3" xfId="6630" xr:uid="{87CC26FF-ED19-40A0-8DED-8EB5B0721067}"/>
    <cellStyle name="Calculation 9 3 2" xfId="8950" xr:uid="{5ADD9792-A4B0-491D-8C72-7A974F4694FD}"/>
    <cellStyle name="Calculation 9 4" xfId="6254" xr:uid="{306040E4-4209-4A87-8ECB-A9FABB31E139}"/>
    <cellStyle name="Calculation 9 4 2" xfId="8730" xr:uid="{D5183660-2CF5-44D6-AC46-0E32EE7EC4EB}"/>
    <cellStyle name="Calculation 9 5" xfId="7313" xr:uid="{FDECFA60-543E-4D6D-B145-0C105E49E9A5}"/>
    <cellStyle name="Cálculo 2" xfId="168" xr:uid="{EB82D81D-D3C6-47B1-B422-4964E470F5C7}"/>
    <cellStyle name="Cálculo 2 2" xfId="6490" xr:uid="{FC4A00C5-0D9A-4C8F-8CE9-249186BAAD10}"/>
    <cellStyle name="Cálculo 2 2 2" xfId="8909" xr:uid="{F346083D-67D8-4276-86FA-E0FA0444162A}"/>
    <cellStyle name="Cálculo 2 3" xfId="6200" xr:uid="{2734A116-574A-4439-90FE-BE8968AF91F7}"/>
    <cellStyle name="Cálculo 2 3 2" xfId="8677" xr:uid="{2697141C-8E73-4604-8BF9-55819801C6B3}"/>
    <cellStyle name="Cálculo 2 4" xfId="7168" xr:uid="{FD2F728F-7DED-4938-8B38-20227DF567EC}"/>
    <cellStyle name="Cálculo 2 5" xfId="8234" xr:uid="{B6CE8445-E610-496C-AF9C-496F9F2BADB5}"/>
    <cellStyle name="Cálculo 3" xfId="4182" xr:uid="{6EFFE9A0-97D7-43FE-9205-5329EACBC13E}"/>
    <cellStyle name="Cálculo 3 2" xfId="6689" xr:uid="{C49EE7FF-A057-4C18-AE76-D326182DDFA9}"/>
    <cellStyle name="Cálculo 3 2 2" xfId="8987" xr:uid="{1DEDDB8C-98AA-48E5-834E-ED15A360FA88}"/>
    <cellStyle name="Cálculo 3 3" xfId="6301" xr:uid="{D9B8CE88-FF9C-4EC8-A5B6-4FE542CA1778}"/>
    <cellStyle name="Cálculo 3 3 2" xfId="8776" xr:uid="{613F3522-60B9-4BB0-BAAA-68759CAE98F4}"/>
    <cellStyle name="Cálculo 3 4" xfId="7464" xr:uid="{B1D1A8E3-648E-4687-8440-ADF73B7FD757}"/>
    <cellStyle name="Cálculo 4" xfId="4599" xr:uid="{90E93B13-5871-45A3-A392-EE211F08CC75}"/>
    <cellStyle name="Cálculo 4 2" xfId="8376" xr:uid="{84148CD7-BFA5-4F58-AE10-AEB92A6F38B1}"/>
    <cellStyle name="Capítulo" xfId="3440" xr:uid="{CE254E12-7306-488A-A985-4358548B4CA8}"/>
    <cellStyle name="Célula de Verificação" xfId="8237" builtinId="23" customBuiltin="1"/>
    <cellStyle name="Célula de Verificação 2" xfId="169" xr:uid="{D515083A-6233-4CB7-9F11-D93B2B48F9C8}"/>
    <cellStyle name="Célula de Verificação 2 2" xfId="8235" xr:uid="{9798B8E3-80B9-4974-B2D4-CB1C4FB178D9}"/>
    <cellStyle name="Célula Vinculada" xfId="8247" builtinId="24" customBuiltin="1"/>
    <cellStyle name="Célula Vinculada 2" xfId="170" xr:uid="{1EA8ADAA-3BBC-4143-A685-E55D9BDBD0C4}"/>
    <cellStyle name="Célula Vinculada 2 2" xfId="8236" xr:uid="{B7BA61EA-198A-4967-B58A-325A7E8FEADF}"/>
    <cellStyle name="Check Cell 10" xfId="3441" xr:uid="{ED8538C9-7E53-495F-80DA-557903B4805E}"/>
    <cellStyle name="Check Cell 2" xfId="1535" xr:uid="{0E645D52-DCCA-49CC-A621-86E19BC90004}"/>
    <cellStyle name="Check Cell 2 10" xfId="3443" xr:uid="{FB047DF8-1E1C-48F5-A5D8-88CCFE312F8B}"/>
    <cellStyle name="Check Cell 2 11" xfId="3444" xr:uid="{7FB9FD74-946B-41BC-B998-918E6C5C5B48}"/>
    <cellStyle name="Check Cell 2 12" xfId="3445" xr:uid="{D03552D1-9F87-444E-9B34-98C5340CBFD7}"/>
    <cellStyle name="Check Cell 2 2" xfId="1536" xr:uid="{9EB2D0E8-6087-4A07-AD68-4EA06AEA7C3C}"/>
    <cellStyle name="Check Cell 2 3" xfId="1537" xr:uid="{905A562B-043F-40AC-BA29-3AAE629C2A1A}"/>
    <cellStyle name="Check Cell 2 4" xfId="1538" xr:uid="{3634DF19-439F-484A-9051-E33F4286A222}"/>
    <cellStyle name="Check Cell 2 5" xfId="1539" xr:uid="{8FE217EB-A1CF-4A88-86DC-B9834D4CDF86}"/>
    <cellStyle name="Check Cell 2 6" xfId="1540" xr:uid="{E2A9EABF-42C4-4F82-B7CD-2BB30CE12B27}"/>
    <cellStyle name="Check Cell 2 7" xfId="1541" xr:uid="{C4CA2549-3A45-482B-B551-1382C92A073A}"/>
    <cellStyle name="Check Cell 2 8" xfId="3446" xr:uid="{1711F449-BDE4-48DF-8E69-4D55F5777E34}"/>
    <cellStyle name="Check Cell 2 9" xfId="3447" xr:uid="{B1680C3F-22A7-4BF7-8DED-C0B561924ECA}"/>
    <cellStyle name="Check Cell 2_Trimestral" xfId="3442" xr:uid="{65FA273A-2B74-47ED-A983-DF39F7708A00}"/>
    <cellStyle name="Check Cell 3" xfId="1542" xr:uid="{50817628-6684-44B3-A5D5-7C617F4FB2A9}"/>
    <cellStyle name="Check Cell 3 10" xfId="3449" xr:uid="{FEEE67C9-E522-46E2-BB3A-7B6167F4A2C7}"/>
    <cellStyle name="Check Cell 3 11" xfId="3450" xr:uid="{9D45A5FA-848F-4150-A930-24ADAE67C406}"/>
    <cellStyle name="Check Cell 3 12" xfId="3451" xr:uid="{FB98C118-C9C6-4BDA-A316-EC4E40E4C1BC}"/>
    <cellStyle name="Check Cell 3 2" xfId="1543" xr:uid="{4C91BE9A-8D35-475F-8C90-325A74566331}"/>
    <cellStyle name="Check Cell 3 3" xfId="1544" xr:uid="{2D9FCACA-7CEB-48CE-9639-39C3D0BECF7F}"/>
    <cellStyle name="Check Cell 3 4" xfId="1545" xr:uid="{9FD2493B-DA87-4AC6-A75D-8FD36B0C59C1}"/>
    <cellStyle name="Check Cell 3 5" xfId="1546" xr:uid="{5EBD13E0-1778-4CF2-9FD6-691B63FD57F1}"/>
    <cellStyle name="Check Cell 3 6" xfId="1547" xr:uid="{360B78E2-F9CB-4C0D-A8BC-2F823BE9AE47}"/>
    <cellStyle name="Check Cell 3 7" xfId="1548" xr:uid="{23FD5D8C-20DC-4968-AB63-C64BAC045F20}"/>
    <cellStyle name="Check Cell 3 8" xfId="3452" xr:uid="{87A796E3-85B9-46DB-99C8-616315133B03}"/>
    <cellStyle name="Check Cell 3 9" xfId="3453" xr:uid="{E2680B05-1962-429D-A1E1-12119F4EC2A2}"/>
    <cellStyle name="Check Cell 3_Trimestral" xfId="3448" xr:uid="{67BEED51-C104-42FA-A755-F397722A6340}"/>
    <cellStyle name="Check Cell 4" xfId="1549" xr:uid="{6B273829-5BD9-46FC-9D22-47F7278333A5}"/>
    <cellStyle name="Check Cell 4 10" xfId="3455" xr:uid="{F51F83CC-C8A2-4D51-8C34-B473EF316787}"/>
    <cellStyle name="Check Cell 4 11" xfId="3456" xr:uid="{FAF4E2B9-1EDA-41EC-8494-62106C0E18C4}"/>
    <cellStyle name="Check Cell 4 12" xfId="3457" xr:uid="{8CB0555F-206C-4B2B-AFA8-2B0DC891422C}"/>
    <cellStyle name="Check Cell 4 2" xfId="1550" xr:uid="{DC94CE64-CD74-49AA-A133-4CBBE4225C50}"/>
    <cellStyle name="Check Cell 4 3" xfId="1551" xr:uid="{F9122F17-7EC4-41A6-9DAD-0ABCDF3697E8}"/>
    <cellStyle name="Check Cell 4 4" xfId="1552" xr:uid="{27B693AE-3193-4584-8CD6-EA1448C00988}"/>
    <cellStyle name="Check Cell 4 5" xfId="1553" xr:uid="{57CD8A6C-44E5-4A1B-A76F-7C71D9DDCD1B}"/>
    <cellStyle name="Check Cell 4 6" xfId="1554" xr:uid="{022C4C18-E4DE-45EF-8340-AA42AE943926}"/>
    <cellStyle name="Check Cell 4 7" xfId="1555" xr:uid="{5795B509-8615-49DD-8511-05AA6DC6E00E}"/>
    <cellStyle name="Check Cell 4 8" xfId="3458" xr:uid="{E36B0A02-E21E-493E-8218-4F480AD710DD}"/>
    <cellStyle name="Check Cell 4 9" xfId="3459" xr:uid="{6D888BEE-CFCB-42E4-B2E3-CFCD362ECEC1}"/>
    <cellStyle name="Check Cell 4_Trimestral" xfId="3454" xr:uid="{66635B27-A8B2-4158-81AA-1FBE537BC87F}"/>
    <cellStyle name="Check Cell 5" xfId="1556" xr:uid="{ECDF9A3B-FB4B-4D1D-88D4-70B082C13E99}"/>
    <cellStyle name="Check Cell 5 10" xfId="3461" xr:uid="{544051B7-1DB7-42BE-9FD4-0D8D99C33EA6}"/>
    <cellStyle name="Check Cell 5 11" xfId="3462" xr:uid="{A3F928A7-2D9A-47AB-AED2-C0007B5CEB5A}"/>
    <cellStyle name="Check Cell 5 12" xfId="3463" xr:uid="{5B0600D2-73B2-48D4-8BBA-AA54FED22874}"/>
    <cellStyle name="Check Cell 5 2" xfId="1557" xr:uid="{70DA9304-AFCB-476F-B85F-066B2CE5D54A}"/>
    <cellStyle name="Check Cell 5 3" xfId="1558" xr:uid="{476939F7-14DF-41FE-86D5-07C5630840A0}"/>
    <cellStyle name="Check Cell 5 4" xfId="1559" xr:uid="{371C9C64-4810-4D06-BC94-5F78B2F713C5}"/>
    <cellStyle name="Check Cell 5 5" xfId="1560" xr:uid="{5529D50F-6708-41A8-8A7F-B362F9A22136}"/>
    <cellStyle name="Check Cell 5 6" xfId="1561" xr:uid="{1DFE6AFD-51B6-4C8E-A934-2BF96AA5BEFA}"/>
    <cellStyle name="Check Cell 5 7" xfId="1562" xr:uid="{A2834CC9-ACAC-474A-9CD0-7002D022685D}"/>
    <cellStyle name="Check Cell 5 8" xfId="3464" xr:uid="{93EA8BC0-5A90-4B2E-A8BB-3204E8CBF2BA}"/>
    <cellStyle name="Check Cell 5 9" xfId="3465" xr:uid="{751AED2E-9137-4855-8032-B9E3AC98BDC2}"/>
    <cellStyle name="Check Cell 5_Trimestral" xfId="3460" xr:uid="{E3B71E40-69AF-4A93-9BA2-D2C5249ECE2D}"/>
    <cellStyle name="Check Cell 6" xfId="3466" xr:uid="{23141DBA-E8DC-482E-8331-4F98CB82B434}"/>
    <cellStyle name="Check Cell 6 2" xfId="3467" xr:uid="{D11F3E82-6B43-4A7C-ACDC-36A56964C9E9}"/>
    <cellStyle name="Check Cell 6 3" xfId="3468" xr:uid="{57781084-8185-4134-B3D0-0532ED0A49B9}"/>
    <cellStyle name="Check Cell 6 4" xfId="3469" xr:uid="{DD7D7427-7617-4CB4-927B-C18F15F3FC87}"/>
    <cellStyle name="Check Cell 7" xfId="3470" xr:uid="{BF9B9609-2E35-492E-B434-1B099E5BE94D}"/>
    <cellStyle name="Check Cell 8" xfId="3471" xr:uid="{C7D5BB9E-5823-40AE-8C08-E9F70E05CB61}"/>
    <cellStyle name="Check Cell 9" xfId="3472" xr:uid="{356BEF8E-F698-4E23-92DB-05889B4FA93F}"/>
    <cellStyle name="clsAltData" xfId="171" xr:uid="{9C5F2EA3-2C28-4590-BC6E-727DB992ACCC}"/>
    <cellStyle name="clsAltData 2" xfId="4183" xr:uid="{F9674A1B-4A8D-4897-8A07-581436B61903}"/>
    <cellStyle name="clsAltData 2 2" xfId="6302" xr:uid="{881517EF-40C5-4202-8918-0851A54A399E}"/>
    <cellStyle name="clsAltData 3" xfId="4554" xr:uid="{1742FF9A-B5A5-498D-AD1A-D4850A9A35D7}"/>
    <cellStyle name="clsColumnHeader" xfId="172" xr:uid="{192AE244-B761-4F95-8DDC-E645825D9D83}"/>
    <cellStyle name="clsColumnHeader 2" xfId="4184" xr:uid="{55FFB6E8-06BF-434F-932F-C9475D457809}"/>
    <cellStyle name="clsColumnHeader 2 2" xfId="6303" xr:uid="{5040A752-403D-4794-AC9D-B52208149A8F}"/>
    <cellStyle name="clsColumnHeader 3" xfId="4553" xr:uid="{9614A98E-17E2-4065-8F6A-E64E52C7F8FC}"/>
    <cellStyle name="clsData" xfId="173" xr:uid="{CE47436C-0C7B-4DE8-AD4F-037F0306796B}"/>
    <cellStyle name="clsData 2" xfId="4185" xr:uid="{EE63C1E1-9538-40C9-96A7-C012E092EA47}"/>
    <cellStyle name="clsData 2 2" xfId="6304" xr:uid="{9D36A828-7807-4FDD-9BBC-F0E796514826}"/>
    <cellStyle name="clsData 3" xfId="4552" xr:uid="{DCA14DE0-84E0-48F2-BE39-54ED2C68AA37}"/>
    <cellStyle name="clsDefault" xfId="174" xr:uid="{7D8142B8-A479-45CA-BAB4-8CC78DCDDA17}"/>
    <cellStyle name="clsDefault 10" xfId="3473" xr:uid="{60EC330C-BEE4-4C6A-952D-F1DD9C909010}"/>
    <cellStyle name="clsDefault 11" xfId="3474" xr:uid="{816DBC58-D6C4-40B3-96E3-07FF712CD6E6}"/>
    <cellStyle name="clsDefault 12" xfId="3475" xr:uid="{EE85DEB3-EC38-4C21-A281-C7E5B59E2584}"/>
    <cellStyle name="clsDefault 2" xfId="268" xr:uid="{85B4C0CE-3390-4091-A46A-176ED85692ED}"/>
    <cellStyle name="clsDefault 2 2" xfId="1563" xr:uid="{8D655D9A-6636-4BD6-A2A3-A8CFE9D630F5}"/>
    <cellStyle name="clsDefault 2_Trimestral" xfId="3476" xr:uid="{6EB48A7C-D65E-4BEF-8EC3-2203DBC3546D}"/>
    <cellStyle name="clsDefault 3" xfId="276" xr:uid="{E4CA31AB-E264-4B50-B989-D205B5AC2148}"/>
    <cellStyle name="clsDefault 3 2" xfId="1564" xr:uid="{D1D35AE9-B72C-4290-BC98-1F92AE723146}"/>
    <cellStyle name="clsDefault 3_Trimestral" xfId="3477" xr:uid="{EAA68995-DCB4-4A76-8E8F-4C68D8DDA3CB}"/>
    <cellStyle name="clsDefault 4" xfId="1565" xr:uid="{2D76B938-A292-41C8-A56C-D3BDF8611262}"/>
    <cellStyle name="clsDefault 5" xfId="1566" xr:uid="{5B117714-811A-44EC-877A-267A1D9DB5BF}"/>
    <cellStyle name="clsDefault 6" xfId="1567" xr:uid="{20529C60-6FB2-40B7-BE72-24899D62C2ED}"/>
    <cellStyle name="clsDefault 7" xfId="1568" xr:uid="{82D2E93E-A872-4709-85B5-D31CDFB997D4}"/>
    <cellStyle name="clsDefault 8" xfId="3478" xr:uid="{930198D6-BE09-40BD-8CDA-23DC0DFA3C5C}"/>
    <cellStyle name="clsDefault 9" xfId="3479" xr:uid="{C616E45E-AB14-4C56-8D9B-047AF28455E0}"/>
    <cellStyle name="clsDefault_Balanco em Vigor" xfId="3480" xr:uid="{43856025-FF30-45FF-A7DC-32EB80AA0848}"/>
    <cellStyle name="clsIndexTableTitle" xfId="175" xr:uid="{F273D1B3-141B-4EBA-A64F-B36BFCF77D6A}"/>
    <cellStyle name="clsIndexTableTitle 2" xfId="4186" xr:uid="{731D3791-321B-4D85-AF7B-A9EB5D377552}"/>
    <cellStyle name="clsIndexTableTitle 2 2" xfId="6305" xr:uid="{2EDB519C-76C5-427B-AF3E-5F655383C8D4}"/>
    <cellStyle name="clsIndexTableTitle 3" xfId="4551" xr:uid="{F0CB0CE3-39BF-46FB-BFC6-FDEC025021CB}"/>
    <cellStyle name="clsReportFooter" xfId="176" xr:uid="{AF2D98A3-91F9-4A6D-9C67-AFD139972B99}"/>
    <cellStyle name="clsReportFooter 2" xfId="4187" xr:uid="{C3983087-3E3D-4C4C-ABC5-14DF8BD1DD2E}"/>
    <cellStyle name="clsReportFooter 2 2" xfId="6306" xr:uid="{1E372EF8-CE36-4394-8A16-DE5C0047B644}"/>
    <cellStyle name="clsReportFooter 3" xfId="4598" xr:uid="{D0BAF610-BFB9-43A2-A516-83AAC0A3BC49}"/>
    <cellStyle name="clsReportHeader" xfId="177" xr:uid="{F6F9E3A3-17D8-44D2-91F8-6DE6407B2777}"/>
    <cellStyle name="clsReportHeader 2" xfId="4188" xr:uid="{4C0EDA58-DDFF-4AA4-98D0-06F450F67986}"/>
    <cellStyle name="clsReportHeader 2 2" xfId="6307" xr:uid="{5E1008B5-BA4E-4470-A6D8-17323C481555}"/>
    <cellStyle name="clsReportHeader 3" xfId="4597" xr:uid="{388D2565-3349-4B89-927E-8DE85B7FEA5E}"/>
    <cellStyle name="clsRowHeader" xfId="178" xr:uid="{AA6FFBD1-589B-479D-A122-97FE9C746F19}"/>
    <cellStyle name="clsRowHeader 2" xfId="4189" xr:uid="{A731F236-1764-4346-8287-1172C7F7FBF1}"/>
    <cellStyle name="clsRowHeader 2 2" xfId="6308" xr:uid="{F4F579BA-9174-44F0-A7B9-3D09DE5C7722}"/>
    <cellStyle name="clsRowHeader 3" xfId="4596" xr:uid="{5740F9AE-BA05-4513-8249-ACE00CD09F6D}"/>
    <cellStyle name="clsScale" xfId="179" xr:uid="{4410FCD7-D211-447B-B361-AE720BA98F03}"/>
    <cellStyle name="Comma 10" xfId="8266" xr:uid="{B73BFA16-4A4C-43F2-88AC-C69BE6060818}"/>
    <cellStyle name="Comma 11" xfId="9337" xr:uid="{AFEBF76F-AE35-4600-8C06-9B36B4D03161}"/>
    <cellStyle name="Comma 2" xfId="115" xr:uid="{212C9FAA-ED5A-4677-8CE0-29E7AE4E0433}"/>
    <cellStyle name="Comma 2 10" xfId="6973" xr:uid="{336F74F2-1425-420F-9401-CD4711283283}"/>
    <cellStyle name="Comma 2 10 2" xfId="9114" xr:uid="{BC415651-7086-4C0A-A93F-1AD07D786BA9}"/>
    <cellStyle name="Comma 2 11" xfId="7012" xr:uid="{A2D8CC28-8524-4634-85F1-26394B947C4B}"/>
    <cellStyle name="Comma 2 11 2" xfId="9150" xr:uid="{BE06321B-FB5B-43E6-BEB1-E38712AC7615}"/>
    <cellStyle name="Comma 2 12" xfId="7061" xr:uid="{88355CD6-9BBD-42A3-8C56-576B89F4F669}"/>
    <cellStyle name="Comma 2 12 2" xfId="9186" xr:uid="{7340B07C-EBF3-404B-AE84-FCB58105E8D4}"/>
    <cellStyle name="Comma 2 13" xfId="7105" xr:uid="{65EE6EEE-D49B-4632-81AD-09A316B33D2F}"/>
    <cellStyle name="Comma 2 13 2" xfId="9224" xr:uid="{D82DA284-BD1B-43CA-AF31-0CF98570393E}"/>
    <cellStyle name="Comma 2 14" xfId="6195" xr:uid="{5919D608-D318-4E77-93C2-97C4676491FB}"/>
    <cellStyle name="Comma 2 14 2" xfId="8673" xr:uid="{19C24AD3-556E-4E20-B030-D98AA7181A5D}"/>
    <cellStyle name="Comma 2 15" xfId="8275" xr:uid="{0850C964-4056-4CF0-A0A8-F6A45EDE9E04}"/>
    <cellStyle name="Comma 2 2" xfId="1569" xr:uid="{AD8F41AC-54D0-4139-8EB0-E1340D1E1D73}"/>
    <cellStyle name="Comma 2 2 2" xfId="4547" xr:uid="{5C84EC4E-5FB3-4E0F-99F5-50CA69F846D9}"/>
    <cellStyle name="Comma 2 2 2 2" xfId="7006" xr:uid="{49CBBFE6-125C-4478-8CCD-88869FBA61E0}"/>
    <cellStyle name="Comma 2 2 2 2 2" xfId="9145" xr:uid="{BB5BA3EB-8173-4FD4-B668-B5DF3101A413}"/>
    <cellStyle name="Comma 2 2 2 3" xfId="7054" xr:uid="{5B489762-FF7F-4A71-9162-BFE71C8F78A6}"/>
    <cellStyle name="Comma 2 2 2 3 2" xfId="9181" xr:uid="{88051FE9-C922-4E81-AFF4-FA2110AB5617}"/>
    <cellStyle name="Comma 2 2 2 4" xfId="7097" xr:uid="{36E0A679-0E8E-4CA1-B77C-C7E8781AE62D}"/>
    <cellStyle name="Comma 2 2 2 4 2" xfId="9217" xr:uid="{384E2641-50F0-41A6-879F-5635C4E219B4}"/>
    <cellStyle name="Comma 2 2 2 5" xfId="7138" xr:uid="{62482834-47B6-4E01-85AC-5E280FB511A3}"/>
    <cellStyle name="Comma 2 2 2 5 2" xfId="9255" xr:uid="{DE85E5A2-D078-4662-B177-40910F5F897A}"/>
    <cellStyle name="Comma 2 2 2 6" xfId="6477" xr:uid="{D32BD376-4738-4AD4-BC9F-7E8DFBD1FD23}"/>
    <cellStyle name="Comma 2 2 2 6 2" xfId="8906" xr:uid="{B56188E1-2FAE-4936-A3B2-848CF07E505A}"/>
    <cellStyle name="Comma 2 2 2 7" xfId="8349" xr:uid="{3164FBD0-7CDF-440E-B20E-327A0E95C550}"/>
    <cellStyle name="Comma 2 2 3" xfId="4591" xr:uid="{AC5C783C-A6B8-454A-8FC5-9891E806034D}"/>
    <cellStyle name="Comma 2 2 3 2" xfId="7007" xr:uid="{EDD1B8CD-B048-41B2-BE6E-03AD691AD337}"/>
    <cellStyle name="Comma 2 2 3 2 2" xfId="9146" xr:uid="{E97D9B85-327D-49E0-B938-F9E6E9FAA75B}"/>
    <cellStyle name="Comma 2 2 3 3" xfId="7055" xr:uid="{A0D166A4-2ACE-430C-8182-2DE4846ADD3D}"/>
    <cellStyle name="Comma 2 2 3 3 2" xfId="9182" xr:uid="{BE163843-6D5B-4D33-AF17-A0F5CE3F05A8}"/>
    <cellStyle name="Comma 2 2 3 4" xfId="7098" xr:uid="{18C24D35-EBAE-4855-AF7B-852C0EC0FE03}"/>
    <cellStyle name="Comma 2 2 3 4 2" xfId="9218" xr:uid="{1E7EE765-E246-4D8E-A99E-3E65ED0ECFF0}"/>
    <cellStyle name="Comma 2 2 3 5" xfId="7139" xr:uid="{28816AE9-58A1-4B14-9714-26433EF8CCE5}"/>
    <cellStyle name="Comma 2 2 3 5 2" xfId="9256" xr:uid="{02042041-07E8-4897-9859-469F3ACB52C2}"/>
    <cellStyle name="Comma 2 2 3 6" xfId="6478" xr:uid="{A4746E8D-F2A3-4652-8938-2EC23A4EC9ED}"/>
    <cellStyle name="Comma 2 2 3 6 2" xfId="8907" xr:uid="{BF07E72B-AFA3-4DEE-97B2-F9BCF19394A2}"/>
    <cellStyle name="Comma 2 2 3 7" xfId="8372" xr:uid="{CFD7B8AE-9C4B-432F-8DBA-A14F48F46B3D}"/>
    <cellStyle name="Comma 2 2 4" xfId="6988" xr:uid="{7F9E7487-3047-4119-B2DC-701E9A8872B7}"/>
    <cellStyle name="Comma 2 2 4 2" xfId="9129" xr:uid="{E1A6594C-AAC8-43DA-B42F-6910FFEEEA53}"/>
    <cellStyle name="Comma 2 2 5" xfId="7031" xr:uid="{A372113B-3FC3-4192-A72E-F0BFE397D7A7}"/>
    <cellStyle name="Comma 2 2 5 2" xfId="9165" xr:uid="{916DF14F-B719-476C-B3A9-CC2563FD7BF6}"/>
    <cellStyle name="Comma 2 2 6" xfId="7077" xr:uid="{CC8852BD-A51E-4F27-8ADD-90A5594B0B7A}"/>
    <cellStyle name="Comma 2 2 6 2" xfId="9201" xr:uid="{397736A2-D5C2-41BF-8548-A282C55F331E}"/>
    <cellStyle name="Comma 2 2 7" xfId="7120" xr:uid="{22BFD15F-E285-41F3-AF4A-A928808A40D3}"/>
    <cellStyle name="Comma 2 2 7 2" xfId="9239" xr:uid="{7567CC73-F402-42E0-B0D3-4FD4AD733FEC}"/>
    <cellStyle name="Comma 2 2 8" xfId="6217" xr:uid="{A3C3C92A-F92F-4B19-A2AC-A2932F2DA246}"/>
    <cellStyle name="Comma 2 2 8 2" xfId="8693" xr:uid="{E9F16882-215C-4638-87BA-DAFB588F3213}"/>
    <cellStyle name="Comma 2 2 9" xfId="8291" xr:uid="{C16904D5-4BD8-48E7-8A55-04A174944105}"/>
    <cellStyle name="Comma 2 3" xfId="3481" xr:uid="{7E0E277B-951D-4073-AC8D-D4F266B01B23}"/>
    <cellStyle name="Comma 2 3 2" xfId="6990" xr:uid="{B3284C29-361E-4F61-A335-E9BC44351DE1}"/>
    <cellStyle name="Comma 2 3 2 2" xfId="9130" xr:uid="{FD868765-0CBA-45F7-9BFF-FA492CF1FEDE}"/>
    <cellStyle name="Comma 2 3 3" xfId="7035" xr:uid="{DB2890DF-BDDD-495F-8ACB-F4431D598127}"/>
    <cellStyle name="Comma 2 3 3 2" xfId="9166" xr:uid="{B757E8D7-E382-4997-92CC-730C15FB86F6}"/>
    <cellStyle name="Comma 2 3 4" xfId="7080" xr:uid="{97AB3203-B010-4FFD-86DB-840227B3BBA9}"/>
    <cellStyle name="Comma 2 3 4 2" xfId="9202" xr:uid="{77627D97-FB7F-4F1D-916F-73EB08964DD1}"/>
    <cellStyle name="Comma 2 3 5" xfId="7122" xr:uid="{8856ABBD-0A29-4208-94B1-82D62D666741}"/>
    <cellStyle name="Comma 2 3 5 2" xfId="9240" xr:uid="{DB976C3F-9B0B-472C-B1A4-6421B005A714}"/>
    <cellStyle name="Comma 2 3 6" xfId="6255" xr:uid="{B6B9BE93-F120-4C0A-9E2B-7297E54A5DD2}"/>
    <cellStyle name="Comma 2 3 6 2" xfId="8731" xr:uid="{55077FAD-0B92-45B5-AA87-347031A9F202}"/>
    <cellStyle name="Comma 2 3 7" xfId="8292" xr:uid="{19A7118C-6D7A-45FF-98E3-A484EDF16562}"/>
    <cellStyle name="Comma 2 4" xfId="3482" xr:uid="{21B93059-6833-4051-8251-A9CBDD917C4D}"/>
    <cellStyle name="Comma 2 4 2" xfId="6991" xr:uid="{B6FEC9C1-4DD7-45D0-B11B-0F19B0B23386}"/>
    <cellStyle name="Comma 2 4 2 2" xfId="9131" xr:uid="{F7A511A9-30AA-4F91-AE5B-8BB79F721697}"/>
    <cellStyle name="Comma 2 4 3" xfId="7036" xr:uid="{7DAB812B-C843-415E-ACB3-38F8C13DD525}"/>
    <cellStyle name="Comma 2 4 3 2" xfId="9167" xr:uid="{45C28052-07C1-4754-8923-87FF9898C571}"/>
    <cellStyle name="Comma 2 4 4" xfId="7081" xr:uid="{C9958F8E-CCB4-49DC-99D4-EDF9B8D123E5}"/>
    <cellStyle name="Comma 2 4 4 2" xfId="9203" xr:uid="{A0A6A98D-33B2-4DD3-B1D8-00E864A1750B}"/>
    <cellStyle name="Comma 2 4 5" xfId="7123" xr:uid="{EB20AF64-3C52-419B-B860-613B2EB0A218}"/>
    <cellStyle name="Comma 2 4 5 2" xfId="9241" xr:uid="{E1153DAA-DFA8-4831-8171-E9FAF701E283}"/>
    <cellStyle name="Comma 2 4 6" xfId="6256" xr:uid="{E3C02159-5E6B-4403-9538-75A4A0F9FAC5}"/>
    <cellStyle name="Comma 2 4 6 2" xfId="8732" xr:uid="{4840BCE4-C5C2-440D-AB55-CBB8713F708F}"/>
    <cellStyle name="Comma 2 4 7" xfId="8293" xr:uid="{4AD3C82B-B726-4E84-A526-A1CC29812DD9}"/>
    <cellStyle name="Comma 2 5" xfId="3483" xr:uid="{58D79271-6B9D-4718-90D9-05BC847A9870}"/>
    <cellStyle name="Comma 2 5 2" xfId="6992" xr:uid="{B45E1BD1-0463-47D6-9E7E-B378F468C04D}"/>
    <cellStyle name="Comma 2 5 2 2" xfId="9132" xr:uid="{2E7F71C3-D30A-4A78-A810-86199262E1BD}"/>
    <cellStyle name="Comma 2 5 3" xfId="7037" xr:uid="{55742411-5614-4301-A80C-0DDD8A1BA60F}"/>
    <cellStyle name="Comma 2 5 3 2" xfId="9168" xr:uid="{5F3F3DFB-9D80-48A0-B288-53F4BECC4394}"/>
    <cellStyle name="Comma 2 5 4" xfId="7082" xr:uid="{CA1436CC-0860-4103-B7C8-0A5CF08C045C}"/>
    <cellStyle name="Comma 2 5 4 2" xfId="9204" xr:uid="{B8CDDB96-23F1-4A54-ABD8-B35A0B6C26A9}"/>
    <cellStyle name="Comma 2 5 5" xfId="7124" xr:uid="{07083572-8C81-4741-BF76-E93E6E9AD4D1}"/>
    <cellStyle name="Comma 2 5 5 2" xfId="9242" xr:uid="{2879CAB3-33F0-4960-8BF2-4199044FF28B}"/>
    <cellStyle name="Comma 2 5 6" xfId="6257" xr:uid="{32DDF122-8DBD-4E45-AEC9-99AB9F9448F5}"/>
    <cellStyle name="Comma 2 5 6 2" xfId="8733" xr:uid="{26A0B6DB-A177-4429-A3A2-50D95D09F17F}"/>
    <cellStyle name="Comma 2 5 7" xfId="8294" xr:uid="{DC545A7F-0023-4542-B7D7-CFC1E82FD982}"/>
    <cellStyle name="Comma 2 6" xfId="3484" xr:uid="{A408533D-02A0-43DA-A05C-2EE4865581EF}"/>
    <cellStyle name="Comma 2 6 2" xfId="6993" xr:uid="{A9B32890-DA39-4D2E-A814-0B4C49ACD386}"/>
    <cellStyle name="Comma 2 6 2 2" xfId="9133" xr:uid="{3953EB43-0AC8-437B-9F42-F15385E151F8}"/>
    <cellStyle name="Comma 2 6 3" xfId="7038" xr:uid="{DA2EC6C2-C258-4317-87C2-A3988763578A}"/>
    <cellStyle name="Comma 2 6 3 2" xfId="9169" xr:uid="{100E6DBE-80A1-408F-9C2A-71AD3126C6B1}"/>
    <cellStyle name="Comma 2 6 4" xfId="7083" xr:uid="{51D51CD2-E540-4440-BD8F-7CA6B5AB236B}"/>
    <cellStyle name="Comma 2 6 4 2" xfId="9205" xr:uid="{428D9EAA-7EAE-470B-A9E6-23DA26B51B3C}"/>
    <cellStyle name="Comma 2 6 5" xfId="7125" xr:uid="{66DC5B89-7B66-45FB-B90C-3F79DCA73341}"/>
    <cellStyle name="Comma 2 6 5 2" xfId="9243" xr:uid="{CED659F0-DD83-426C-97C1-939C128E4DFA}"/>
    <cellStyle name="Comma 2 6 6" xfId="6258" xr:uid="{27825F41-2745-45AB-BC5E-C8BDEE978AE5}"/>
    <cellStyle name="Comma 2 6 6 2" xfId="8734" xr:uid="{7CB4A703-4B41-4334-A2C5-944945BD70CF}"/>
    <cellStyle name="Comma 2 6 7" xfId="8295" xr:uid="{58EE44E9-BF92-458F-901E-CD8A7CBDBC14}"/>
    <cellStyle name="Comma 2 7" xfId="3485" xr:uid="{741CCF5B-4F90-4D60-B84E-23C4B790B575}"/>
    <cellStyle name="Comma 2 7 2" xfId="6994" xr:uid="{4236AF67-3F70-4B91-9C13-ABB8D1F09ED8}"/>
    <cellStyle name="Comma 2 7 2 2" xfId="9134" xr:uid="{66E8C801-4404-4A78-9C61-7011128B401F}"/>
    <cellStyle name="Comma 2 7 3" xfId="7039" xr:uid="{988F41F0-0E9C-458B-9737-36B4151F436A}"/>
    <cellStyle name="Comma 2 7 3 2" xfId="9170" xr:uid="{0BBCE333-322B-4493-8381-11A28CDB8357}"/>
    <cellStyle name="Comma 2 7 4" xfId="7084" xr:uid="{91A025AC-E461-40D2-A7FF-A9415ECCB84C}"/>
    <cellStyle name="Comma 2 7 4 2" xfId="9206" xr:uid="{B3A2D703-F5ED-4ACF-8667-8D02FCCD67C5}"/>
    <cellStyle name="Comma 2 7 5" xfId="7126" xr:uid="{B09145C5-373E-42C5-BABA-C30A1A4FDE90}"/>
    <cellStyle name="Comma 2 7 5 2" xfId="9244" xr:uid="{91847E82-AFC0-4AC5-9572-691669E5AAD2}"/>
    <cellStyle name="Comma 2 7 6" xfId="6259" xr:uid="{C0ED3BCF-6DC7-485E-A8AA-E2FA2104F75A}"/>
    <cellStyle name="Comma 2 7 6 2" xfId="8735" xr:uid="{14207FD3-DE27-4C05-B67E-5C49B9942BBD}"/>
    <cellStyle name="Comma 2 7 7" xfId="8296" xr:uid="{D4115C44-7991-40BD-AF79-9B9EFA3635C1}"/>
    <cellStyle name="Comma 2 8" xfId="4489" xr:uid="{DE787546-5F81-4FEF-9A92-0156392B4192}"/>
    <cellStyle name="Comma 2 8 2" xfId="7000" xr:uid="{CC90EB7E-2D22-493E-9C19-6A38388F50DB}"/>
    <cellStyle name="Comma 2 8 2 2" xfId="9139" xr:uid="{4967DFC1-88C0-4185-9997-A57ED6B97B1E}"/>
    <cellStyle name="Comma 2 8 3" xfId="7047" xr:uid="{2A04DA89-5322-4B60-A22D-E781E173C0BB}"/>
    <cellStyle name="Comma 2 8 3 2" xfId="9175" xr:uid="{72F35473-F21C-4690-AFCE-F2190A039372}"/>
    <cellStyle name="Comma 2 8 4" xfId="7091" xr:uid="{24D475FD-AF43-48BF-8C44-7D54DA37D11A}"/>
    <cellStyle name="Comma 2 8 4 2" xfId="9211" xr:uid="{627CEADB-54F4-44EB-A395-C1AD6B26EC08}"/>
    <cellStyle name="Comma 2 8 5" xfId="7132" xr:uid="{2094E589-CF8E-41BD-9C19-57F162F16BAB}"/>
    <cellStyle name="Comma 2 8 5 2" xfId="9249" xr:uid="{663647E4-E2D9-4EE7-AD4C-9BA1EB18F82B}"/>
    <cellStyle name="Comma 2 8 6" xfId="6470" xr:uid="{CED65C2E-A9F3-4017-8D86-86272DB71449}"/>
    <cellStyle name="Comma 2 8 6 2" xfId="8900" xr:uid="{2A205998-9C88-4A8C-8DD7-B1A875FC6AF1}"/>
    <cellStyle name="Comma 2 8 7" xfId="8317" xr:uid="{902B88F7-6F7D-4FE2-94EC-F3DBC00E8618}"/>
    <cellStyle name="Comma 2 9" xfId="4539" xr:uid="{13E4F40B-BA68-44C3-9002-2C613D57DE26}"/>
    <cellStyle name="Comma 2 9 2" xfId="7004" xr:uid="{4DD2EDBF-26A1-4A7C-A200-ABD9EB7D4912}"/>
    <cellStyle name="Comma 2 9 2 2" xfId="9143" xr:uid="{BD567774-83B6-4C85-A802-2444DCDCDE59}"/>
    <cellStyle name="Comma 2 9 3" xfId="7052" xr:uid="{1B023336-EBE9-4632-B46D-3877662917F0}"/>
    <cellStyle name="Comma 2 9 3 2" xfId="9179" xr:uid="{3ECF4F94-3502-422F-9117-82083F0623F9}"/>
    <cellStyle name="Comma 2 9 4" xfId="7095" xr:uid="{66891829-6573-4177-B00B-01D2E4A390AC}"/>
    <cellStyle name="Comma 2 9 4 2" xfId="9215" xr:uid="{CA7EC794-04D3-4718-8776-19258948BEEF}"/>
    <cellStyle name="Comma 2 9 5" xfId="7136" xr:uid="{D9342E1F-FFE0-4BDF-97A6-5358B1BF2C58}"/>
    <cellStyle name="Comma 2 9 5 2" xfId="9253" xr:uid="{3A97349E-86A5-49E5-827D-DBEADEC29F7B}"/>
    <cellStyle name="Comma 2 9 6" xfId="6475" xr:uid="{85735EC1-E191-471C-A144-78C1FA897205}"/>
    <cellStyle name="Comma 2 9 6 2" xfId="8904" xr:uid="{66D1F253-D46B-41B6-B416-C477CD6E43F5}"/>
    <cellStyle name="Comma 2 9 7" xfId="8342" xr:uid="{5215CDAA-C2F9-4D5C-A5B1-CF12BF1D269C}"/>
    <cellStyle name="Comma 3" xfId="116" xr:uid="{EEADB41B-A342-4A67-BE58-80FD77BA47AF}"/>
    <cellStyle name="Comma 3 2" xfId="4490" xr:uid="{9C0F7A4A-5C58-4745-AE3D-36ECE51EB2D6}"/>
    <cellStyle name="Comma 3 2 2" xfId="7001" xr:uid="{C95490FA-6A51-45FB-8084-957C766F6F56}"/>
    <cellStyle name="Comma 3 2 2 2" xfId="9140" xr:uid="{790A9310-5F68-4F11-AD1B-F802016E4167}"/>
    <cellStyle name="Comma 3 2 3" xfId="7048" xr:uid="{766FA23D-459C-4407-803C-8420B3D39CA0}"/>
    <cellStyle name="Comma 3 2 3 2" xfId="9176" xr:uid="{855172FC-4E43-4E31-AB3C-C27921D61C80}"/>
    <cellStyle name="Comma 3 2 4" xfId="7092" xr:uid="{E14A3AC2-1706-4DF8-A770-B9B4609E3688}"/>
    <cellStyle name="Comma 3 2 4 2" xfId="9212" xr:uid="{E4061BA0-249B-42DD-8470-96BB0C7027A7}"/>
    <cellStyle name="Comma 3 2 5" xfId="7133" xr:uid="{532BEAC1-4E65-478A-9069-09884872BB80}"/>
    <cellStyle name="Comma 3 2 5 2" xfId="9250" xr:uid="{355A9331-BCA2-43C4-8297-1F199B09BE8E}"/>
    <cellStyle name="Comma 3 2 6" xfId="6471" xr:uid="{BAFD831A-364E-4E68-A860-B6D72615A1A6}"/>
    <cellStyle name="Comma 3 2 6 2" xfId="8901" xr:uid="{F206ED55-2CAB-423E-89BA-6DF656F3E95F}"/>
    <cellStyle name="Comma 3 2 7" xfId="8318" xr:uid="{B6942883-D2C0-43E2-A058-D3FA9FADBF27}"/>
    <cellStyle name="Comma 3 3" xfId="6974" xr:uid="{6CC70FB8-41BC-467E-A73B-D0951A5EAAE6}"/>
    <cellStyle name="Comma 3 3 2" xfId="9115" xr:uid="{30EAE8D4-3116-4942-922D-1646C7320D03}"/>
    <cellStyle name="Comma 3 4" xfId="7013" xr:uid="{86080ACC-5FD0-4ED5-9E08-7CED3BC11C40}"/>
    <cellStyle name="Comma 3 4 2" xfId="9151" xr:uid="{CC13995B-2745-4CE2-AF30-783F3FE13CE3}"/>
    <cellStyle name="Comma 3 5" xfId="7062" xr:uid="{5EE60FB9-A6DB-4DC1-A89D-396DC1471A47}"/>
    <cellStyle name="Comma 3 5 2" xfId="9187" xr:uid="{935CB69B-57E4-4722-B969-54D96A073E3D}"/>
    <cellStyle name="Comma 3 6" xfId="7106" xr:uid="{6106F3B9-BDB4-4B4A-B50A-D5A718C138B1}"/>
    <cellStyle name="Comma 3 6 2" xfId="9225" xr:uid="{C155B345-C35B-416B-A0A1-0E45740B500A}"/>
    <cellStyle name="Comma 3 7" xfId="6196" xr:uid="{BCE05B04-86FB-4966-8776-625BE207AD08}"/>
    <cellStyle name="Comma 3 7 2" xfId="8674" xr:uid="{4042B690-FE0E-4DE2-9837-00628C09E5C1}"/>
    <cellStyle name="Comma 3 8" xfId="8276" xr:uid="{0BBA89D6-021C-41B0-8FF0-3E9E6C5EA847}"/>
    <cellStyle name="Comma 4" xfId="117" xr:uid="{6BE8A6E0-C8CF-4AFF-BBAA-C2872EDA1AEB}"/>
    <cellStyle name="Comma 4 2" xfId="4491" xr:uid="{4B81589D-C460-4EE8-8780-773D13AA914B}"/>
    <cellStyle name="Comma 4 2 2" xfId="7002" xr:uid="{8C565741-8793-4B59-B9DF-2C993835C0CB}"/>
    <cellStyle name="Comma 4 2 2 2" xfId="9141" xr:uid="{B75E6530-2CDE-4E8D-A3D8-D15E9D19DA7A}"/>
    <cellStyle name="Comma 4 2 3" xfId="7049" xr:uid="{28432169-3446-43B2-BDF5-6440570F5DE9}"/>
    <cellStyle name="Comma 4 2 3 2" xfId="9177" xr:uid="{A5514F6A-47E6-4006-A882-E7732FC44AE2}"/>
    <cellStyle name="Comma 4 2 4" xfId="7093" xr:uid="{4024C43A-6C46-4987-A15D-0FBFD6D07961}"/>
    <cellStyle name="Comma 4 2 4 2" xfId="9213" xr:uid="{CCF4E5F1-7876-4884-B341-286B7BFA68CF}"/>
    <cellStyle name="Comma 4 2 5" xfId="7134" xr:uid="{783F36A3-4649-45FD-BF00-1533BA3B8F9B}"/>
    <cellStyle name="Comma 4 2 5 2" xfId="9251" xr:uid="{E4BEB021-918C-477B-A256-14D4790E8BF1}"/>
    <cellStyle name="Comma 4 2 6" xfId="6472" xr:uid="{C51635A9-F997-4BA1-9655-08E83D847CAD}"/>
    <cellStyle name="Comma 4 2 6 2" xfId="8902" xr:uid="{E8D9E592-4FE3-47DD-99CC-70FE5FD11DD4}"/>
    <cellStyle name="Comma 4 2 7" xfId="8319" xr:uid="{319774A9-C940-4175-8D33-290372224923}"/>
    <cellStyle name="Comma 4 3" xfId="6975" xr:uid="{BA84C921-12FE-49F3-BFFA-CC4C7BFA6565}"/>
    <cellStyle name="Comma 4 3 2" xfId="9116" xr:uid="{3734216B-88B8-4DB7-8F3A-79D02F3CFE8C}"/>
    <cellStyle name="Comma 4 4" xfId="7014" xr:uid="{0D0FC6C8-8E01-4CBA-99C2-90C751A8AB55}"/>
    <cellStyle name="Comma 4 4 2" xfId="9152" xr:uid="{516D7845-28EA-4B60-80D3-84DBA354E08D}"/>
    <cellStyle name="Comma 4 5" xfId="7063" xr:uid="{35692A1F-2640-4A90-8513-5602B2B60AD3}"/>
    <cellStyle name="Comma 4 5 2" xfId="9188" xr:uid="{D241E510-FAF6-4E56-AEEA-45D8AAD33A06}"/>
    <cellStyle name="Comma 4 6" xfId="7107" xr:uid="{C5DAAD41-9854-4681-AF86-A6374B93997B}"/>
    <cellStyle name="Comma 4 6 2" xfId="9226" xr:uid="{022B581C-F27C-4F51-B77A-6F67A3B55B64}"/>
    <cellStyle name="Comma 4 7" xfId="6197" xr:uid="{C0394FCC-F8A2-4D23-AA73-0875E50CB9B4}"/>
    <cellStyle name="Comma 4 7 2" xfId="8675" xr:uid="{BFF814B8-415F-4F01-9B34-33DEE0A47BBE}"/>
    <cellStyle name="Comma 4 8" xfId="8277" xr:uid="{F3154452-9EB7-4D58-98D0-7B52966E7C76}"/>
    <cellStyle name="Comma 5" xfId="118" xr:uid="{DAC74FFB-8128-4287-84E2-01443321FD8E}"/>
    <cellStyle name="Comma 5 10" xfId="288" xr:uid="{24DB2817-A7F8-4504-9233-F0E574E76DC5}"/>
    <cellStyle name="Comma 5 10 2" xfId="6986" xr:uid="{4618A34A-D52D-4E4A-84A7-7DBC633097AB}"/>
    <cellStyle name="Comma 5 10 2 2" xfId="9127" xr:uid="{A55E7E9B-E905-4423-8E9B-EFD16308C18C}"/>
    <cellStyle name="Comma 5 10 3" xfId="7026" xr:uid="{00613A9C-3D82-4E85-9B7A-CB16F6D665FA}"/>
    <cellStyle name="Comma 5 10 3 2" xfId="9163" xr:uid="{A5F1D2AF-80EF-44CB-96F7-6A70681F61A9}"/>
    <cellStyle name="Comma 5 10 4" xfId="7074" xr:uid="{A373ABBB-6BE5-43AB-A24A-18AF25E73FA9}"/>
    <cellStyle name="Comma 5 10 4 2" xfId="9199" xr:uid="{737171D1-F769-4618-BA53-F19078D304F3}"/>
    <cellStyle name="Comma 5 10 5" xfId="7118" xr:uid="{39E04A4C-57ED-46DD-8168-86EF4FC45D24}"/>
    <cellStyle name="Comma 5 10 5 2" xfId="9237" xr:uid="{BD6D0FF4-0613-4303-9574-2927AADD87E3}"/>
    <cellStyle name="Comma 5 10 6" xfId="6215" xr:uid="{4511174D-620A-4521-A23E-6FDE7B14F94B}"/>
    <cellStyle name="Comma 5 10 6 2" xfId="8691" xr:uid="{5A5A0CA8-911E-476F-9780-664E666B5390}"/>
    <cellStyle name="Comma 5 10 7" xfId="8289" xr:uid="{6DD28AC4-BED9-4A76-9BC7-F24ADB757FB4}"/>
    <cellStyle name="Comma 5 11" xfId="303" xr:uid="{23392B2B-2654-4460-B9DF-BB29C0499882}"/>
    <cellStyle name="Comma 5 11 2" xfId="6987" xr:uid="{A1D81D0C-93B4-4DE3-A528-C861582CA310}"/>
    <cellStyle name="Comma 5 11 2 2" xfId="9128" xr:uid="{4E464BA9-9CE5-477F-BF58-D11DD0CA27F8}"/>
    <cellStyle name="Comma 5 11 3" xfId="7027" xr:uid="{7FA2F7F7-EF13-43D4-A021-6AE3394F2E48}"/>
    <cellStyle name="Comma 5 11 3 2" xfId="9164" xr:uid="{6B7E1804-7FCD-4B86-BD7D-571581810461}"/>
    <cellStyle name="Comma 5 11 4" xfId="7075" xr:uid="{7F3D64E8-338A-48E4-B922-93735AC8E681}"/>
    <cellStyle name="Comma 5 11 4 2" xfId="9200" xr:uid="{52CFF547-9D03-497D-A18B-E69DBD484AFC}"/>
    <cellStyle name="Comma 5 11 5" xfId="7119" xr:uid="{916D1780-C0E7-4C71-9A39-BA7E5589BA84}"/>
    <cellStyle name="Comma 5 11 5 2" xfId="9238" xr:uid="{C9D3BF70-404F-4E48-BEB2-6A0B178C10FA}"/>
    <cellStyle name="Comma 5 11 6" xfId="6216" xr:uid="{92FFBC6C-FB83-4107-9C85-775EBB1D67D3}"/>
    <cellStyle name="Comma 5 11 6 2" xfId="8692" xr:uid="{2353F342-FBDA-4492-BF08-8FDE455721BC}"/>
    <cellStyle name="Comma 5 11 7" xfId="8290" xr:uid="{73DB30E7-41EC-4881-A991-1A1D89A3D9AF}"/>
    <cellStyle name="Comma 5 12" xfId="6976" xr:uid="{E32F1FC0-FB79-4D6E-BDBE-BE79B9E9B5D8}"/>
    <cellStyle name="Comma 5 12 2" xfId="9117" xr:uid="{269CAA14-9EA8-4CC0-9B1C-332E567F027B}"/>
    <cellStyle name="Comma 5 13" xfId="7015" xr:uid="{88E703B4-3C61-44B4-B9C6-A028E81F8363}"/>
    <cellStyle name="Comma 5 13 2" xfId="9153" xr:uid="{F7E8324E-C1F5-4C12-934D-2EE3D9AFED49}"/>
    <cellStyle name="Comma 5 14" xfId="7064" xr:uid="{575404D3-0C61-4F5B-9E71-F9B7718292AF}"/>
    <cellStyle name="Comma 5 14 2" xfId="9189" xr:uid="{C4A8AA0F-57C9-4210-A5BE-7BAE562272BC}"/>
    <cellStyle name="Comma 5 15" xfId="7108" xr:uid="{121E9BD0-E2FD-46B1-BDC8-5B8B1875D05E}"/>
    <cellStyle name="Comma 5 15 2" xfId="9227" xr:uid="{DB46B251-81B6-483D-8D19-BE5896E381F0}"/>
    <cellStyle name="Comma 5 16" xfId="6198" xr:uid="{B683EE7F-D9CC-4A69-99DF-43AF2494D0D1}"/>
    <cellStyle name="Comma 5 16 2" xfId="8676" xr:uid="{4642CD0A-F425-4838-9A60-1D1496D98FE9}"/>
    <cellStyle name="Comma 5 17" xfId="8278" xr:uid="{514B938C-C184-4E36-A864-8F061398E786}"/>
    <cellStyle name="Comma 5 2" xfId="205" xr:uid="{6A3B3B73-926D-4256-A864-5ED1DB2278CF}"/>
    <cellStyle name="Comma 5 2 2" xfId="6979" xr:uid="{2A055136-AA8C-4935-A4B2-F6ADFC6B9389}"/>
    <cellStyle name="Comma 5 2 2 2" xfId="9120" xr:uid="{D2AF7C9C-DD07-4BF1-A090-5B960EDBD06F}"/>
    <cellStyle name="Comma 5 2 3" xfId="7019" xr:uid="{C2AC97FD-7DF8-4568-B805-8DDA9914216C}"/>
    <cellStyle name="Comma 5 2 3 2" xfId="9156" xr:uid="{758AE6BC-062D-46A5-A27B-6BE23D2B01D0}"/>
    <cellStyle name="Comma 5 2 4" xfId="7067" xr:uid="{1064ED82-C77A-4351-ABF5-20A3ACF03859}"/>
    <cellStyle name="Comma 5 2 4 2" xfId="9192" xr:uid="{E990534F-AF45-4ED7-8650-AEB219CB7476}"/>
    <cellStyle name="Comma 5 2 5" xfId="7111" xr:uid="{21E92F11-F787-46B6-BC84-B22599BA4DE9}"/>
    <cellStyle name="Comma 5 2 5 2" xfId="9230" xr:uid="{ABB64B70-238B-4342-B0E7-C401EA248351}"/>
    <cellStyle name="Comma 5 2 6" xfId="6206" xr:uid="{E1E5640A-368C-4C63-9E64-E4B8838BA225}"/>
    <cellStyle name="Comma 5 2 6 2" xfId="8682" xr:uid="{0A8344C6-461A-4810-AF10-F0D30AE73AC4}"/>
    <cellStyle name="Comma 5 2 7" xfId="8282" xr:uid="{F9AAD44F-21E4-4A63-A2FB-0983402E6B29}"/>
    <cellStyle name="Comma 5 3" xfId="208" xr:uid="{77E47D7F-6D19-4810-BAA5-795EBC032EF7}"/>
    <cellStyle name="Comma 5 3 2" xfId="6980" xr:uid="{364A5890-EDF7-4F3D-9616-FC84D51EE373}"/>
    <cellStyle name="Comma 5 3 2 2" xfId="9121" xr:uid="{1AA5726B-E71B-4D7F-82DD-94DFBAE0678C}"/>
    <cellStyle name="Comma 5 3 3" xfId="7020" xr:uid="{E50C8C3C-02CC-44EB-A090-FD5AC04BE741}"/>
    <cellStyle name="Comma 5 3 3 2" xfId="9157" xr:uid="{D5572527-FCA1-424C-BCAC-5DCDF90E94D6}"/>
    <cellStyle name="Comma 5 3 4" xfId="7068" xr:uid="{43202C5B-590F-4309-94EB-540EAF63C10E}"/>
    <cellStyle name="Comma 5 3 4 2" xfId="9193" xr:uid="{E47CAE6B-C655-4ECE-8A9A-B9E4412F058C}"/>
    <cellStyle name="Comma 5 3 5" xfId="7112" xr:uid="{1B5AB78C-5D7A-494D-A8A7-0A1744B226BB}"/>
    <cellStyle name="Comma 5 3 5 2" xfId="9231" xr:uid="{A23DCF8B-9508-4C4B-BADA-E0597F90C02D}"/>
    <cellStyle name="Comma 5 3 6" xfId="6207" xr:uid="{18478E8B-C3A7-4F20-B06E-9EB525F3D81B}"/>
    <cellStyle name="Comma 5 3 6 2" xfId="8683" xr:uid="{6B4BA0DF-21CA-4831-822C-9BCC62D2A9CD}"/>
    <cellStyle name="Comma 5 3 7" xfId="8283" xr:uid="{327FD027-3091-492E-9355-595A666F45F5}"/>
    <cellStyle name="Comma 5 4" xfId="201" xr:uid="{312FF9DC-C707-4347-A3D6-19363304334E}"/>
    <cellStyle name="Comma 5 4 2" xfId="6978" xr:uid="{BEF9B8F5-C725-4366-A0BE-C760F24C4F35}"/>
    <cellStyle name="Comma 5 4 2 2" xfId="9119" xr:uid="{8B3DA6D7-2127-4290-8A9B-355234214865}"/>
    <cellStyle name="Comma 5 4 3" xfId="7018" xr:uid="{A1F0714E-0579-4675-94F3-39DA0658D8FA}"/>
    <cellStyle name="Comma 5 4 3 2" xfId="9155" xr:uid="{8C670874-775E-416F-B0E7-85FD16DCC634}"/>
    <cellStyle name="Comma 5 4 4" xfId="7066" xr:uid="{3DF2742C-477B-4BC5-92BF-35B57D0D9D1F}"/>
    <cellStyle name="Comma 5 4 4 2" xfId="9191" xr:uid="{9A792B0D-B330-4B8B-A709-DF2F8C592F4D}"/>
    <cellStyle name="Comma 5 4 5" xfId="7110" xr:uid="{63001AB7-E6D6-4E7B-8612-07749CFEA088}"/>
    <cellStyle name="Comma 5 4 5 2" xfId="9229" xr:uid="{0679C483-2D8D-4EB4-BE74-87A10CF6C219}"/>
    <cellStyle name="Comma 5 4 6" xfId="6205" xr:uid="{D7E83E65-E336-4A3C-9245-4C129F9B9ED1}"/>
    <cellStyle name="Comma 5 4 6 2" xfId="8681" xr:uid="{F22D86C1-7319-4868-B5CF-D4E846390FED}"/>
    <cellStyle name="Comma 5 4 7" xfId="8281" xr:uid="{514792B8-A38B-460E-90EE-419FF3342677}"/>
    <cellStyle name="Comma 5 5" xfId="218" xr:uid="{EA397885-C024-4AC3-AF71-A421EB13D663}"/>
    <cellStyle name="Comma 5 5 2" xfId="6981" xr:uid="{040D4DF0-AAD8-4991-B420-27C628993DBB}"/>
    <cellStyle name="Comma 5 5 2 2" xfId="9122" xr:uid="{8073AF8A-3299-403D-AEA5-BB6D2FF9B10C}"/>
    <cellStyle name="Comma 5 5 3" xfId="7021" xr:uid="{41A47928-FA7A-41BB-9289-7202F73085D1}"/>
    <cellStyle name="Comma 5 5 3 2" xfId="9158" xr:uid="{BAA5C60A-6836-40C4-8CCB-32F41E452483}"/>
    <cellStyle name="Comma 5 5 4" xfId="7069" xr:uid="{357D3E05-241A-4D7E-B500-4F7987705640}"/>
    <cellStyle name="Comma 5 5 4 2" xfId="9194" xr:uid="{B9A7C335-91C9-470B-812C-AF3E3879909F}"/>
    <cellStyle name="Comma 5 5 5" xfId="7113" xr:uid="{58234E49-316A-46C3-BC28-91B9F8592191}"/>
    <cellStyle name="Comma 5 5 5 2" xfId="9232" xr:uid="{E9969EE4-8DA6-4876-9418-45662FE41196}"/>
    <cellStyle name="Comma 5 5 6" xfId="6208" xr:uid="{65078326-DA7C-43DE-8125-8FD531A0D01B}"/>
    <cellStyle name="Comma 5 5 6 2" xfId="8684" xr:uid="{7042EFC6-B2A2-44B4-B415-77B0995EF3C7}"/>
    <cellStyle name="Comma 5 5 7" xfId="8284" xr:uid="{9541033A-0A07-4DC4-88A5-71CF67859B95}"/>
    <cellStyle name="Comma 5 6" xfId="220" xr:uid="{8D28663F-AD27-43E6-A7F3-D144B6D9E55B}"/>
    <cellStyle name="Comma 5 6 2" xfId="6982" xr:uid="{DAA11F7C-8E8A-4E1B-BAE6-6AB553443DCA}"/>
    <cellStyle name="Comma 5 6 2 2" xfId="9123" xr:uid="{6228586B-287E-48D6-B2AE-3F8D65F9766C}"/>
    <cellStyle name="Comma 5 6 3" xfId="7022" xr:uid="{B0DD5093-F8A9-4DFB-BF68-5C39968C7393}"/>
    <cellStyle name="Comma 5 6 3 2" xfId="9159" xr:uid="{A7AC328D-4B61-459C-810E-9B7B97CC6420}"/>
    <cellStyle name="Comma 5 6 4" xfId="7070" xr:uid="{974305D7-C519-4CDA-B9A6-2EBFEDBE657D}"/>
    <cellStyle name="Comma 5 6 4 2" xfId="9195" xr:uid="{70B9D15C-3565-4C96-919A-B312CECC7183}"/>
    <cellStyle name="Comma 5 6 5" xfId="7114" xr:uid="{06063E79-0FAF-4F9B-BED0-F3382343F43B}"/>
    <cellStyle name="Comma 5 6 5 2" xfId="9233" xr:uid="{D0009D7E-7C10-4201-8F87-0DC0E4B5C3C7}"/>
    <cellStyle name="Comma 5 6 6" xfId="6209" xr:uid="{ABA7C924-2D48-4DC2-9DDF-E185B3511FB6}"/>
    <cellStyle name="Comma 5 6 6 2" xfId="8685" xr:uid="{E24AFD22-264B-4D8D-B134-5E7556A5D047}"/>
    <cellStyle name="Comma 5 6 7" xfId="8285" xr:uid="{81DF963E-A9EF-4E2A-8DB7-82B54758FA30}"/>
    <cellStyle name="Comma 5 7" xfId="222" xr:uid="{B556B49C-4029-48EB-BBD9-D4060EE8F06C}"/>
    <cellStyle name="Comma 5 7 2" xfId="6983" xr:uid="{21710415-0B0D-4E81-A09C-ADF79124157F}"/>
    <cellStyle name="Comma 5 7 2 2" xfId="9124" xr:uid="{3EF6B69E-A529-4CAB-A961-E4B43AAB80FD}"/>
    <cellStyle name="Comma 5 7 3" xfId="7023" xr:uid="{82D6EBF0-B91A-4B00-B45A-1B4C4B8DCBDB}"/>
    <cellStyle name="Comma 5 7 3 2" xfId="9160" xr:uid="{36642B2A-F9F4-43DC-A564-19ACCF69F195}"/>
    <cellStyle name="Comma 5 7 4" xfId="7071" xr:uid="{8A38F98C-5D1D-43A3-AF5D-EE53CD8F06BC}"/>
    <cellStyle name="Comma 5 7 4 2" xfId="9196" xr:uid="{7581A8DB-4EB5-43DE-B7E9-9DBA9B52A83F}"/>
    <cellStyle name="Comma 5 7 5" xfId="7115" xr:uid="{670EA741-C09F-4FA9-8B32-B36A2A8E2A76}"/>
    <cellStyle name="Comma 5 7 5 2" xfId="9234" xr:uid="{4093E0A9-5781-4A35-9E9E-9DF2238C54EC}"/>
    <cellStyle name="Comma 5 7 6" xfId="6210" xr:uid="{5CDAA58D-E64D-4AE3-A496-85BEE0AB7C5B}"/>
    <cellStyle name="Comma 5 7 6 2" xfId="8686" xr:uid="{5337292F-7369-48B1-8FD6-11D1F3BF930B}"/>
    <cellStyle name="Comma 5 7 7" xfId="8286" xr:uid="{A179FC22-95EE-4D1C-95EE-C24395561F1E}"/>
    <cellStyle name="Comma 5 8" xfId="225" xr:uid="{0EE3DB41-278F-4C4F-85AB-9C2E7CA4BD51}"/>
    <cellStyle name="Comma 5 8 2" xfId="6984" xr:uid="{DFDEF42C-F334-47E6-AF70-8733FF69231C}"/>
    <cellStyle name="Comma 5 8 2 2" xfId="9125" xr:uid="{64176CFA-0B96-4314-B843-A0247CAA3629}"/>
    <cellStyle name="Comma 5 8 3" xfId="7024" xr:uid="{8C3AFA9D-A958-46E3-985A-6B748CDC1836}"/>
    <cellStyle name="Comma 5 8 3 2" xfId="9161" xr:uid="{8D16C0DE-648F-4556-91FC-4FA641B7AB6F}"/>
    <cellStyle name="Comma 5 8 4" xfId="7072" xr:uid="{9A769F95-AD1E-410D-820D-89DD12C3EC0E}"/>
    <cellStyle name="Comma 5 8 4 2" xfId="9197" xr:uid="{D89A83EF-E1C8-47EB-B986-3B43E316C40F}"/>
    <cellStyle name="Comma 5 8 5" xfId="7116" xr:uid="{CFEF08E9-A2AA-4EBF-9303-76F346F7DD69}"/>
    <cellStyle name="Comma 5 8 5 2" xfId="9235" xr:uid="{E6817872-3DEB-4C1E-AACD-70942F18C426}"/>
    <cellStyle name="Comma 5 8 6" xfId="6211" xr:uid="{4603273D-736F-4E4E-A0AF-AC1B0EA760CA}"/>
    <cellStyle name="Comma 5 8 6 2" xfId="8687" xr:uid="{30B5B53C-3428-418B-9F2C-DC76E565A2ED}"/>
    <cellStyle name="Comma 5 8 7" xfId="8287" xr:uid="{2E67B12C-AE7D-446F-AB5E-D0899EA08EAC}"/>
    <cellStyle name="Comma 5 9" xfId="284" xr:uid="{F2B6F6C8-3607-409D-A945-A2F62AD2D48B}"/>
    <cellStyle name="Comma 5 9 2" xfId="6985" xr:uid="{410516D3-AFB8-47C1-8481-2CF2E31FEA62}"/>
    <cellStyle name="Comma 5 9 2 2" xfId="9126" xr:uid="{53F417EE-584E-4454-A04B-08EA1233318B}"/>
    <cellStyle name="Comma 5 9 3" xfId="7025" xr:uid="{1F2D0F27-7668-41CF-9C17-801632DA81A7}"/>
    <cellStyle name="Comma 5 9 3 2" xfId="9162" xr:uid="{EA7939B5-9BF8-4E44-A2CD-6C355B82C532}"/>
    <cellStyle name="Comma 5 9 4" xfId="7073" xr:uid="{DC4A0F08-86FA-4F7C-AC31-5D5A466502DB}"/>
    <cellStyle name="Comma 5 9 4 2" xfId="9198" xr:uid="{C840B81F-4268-4220-8194-FEFC3931A4A7}"/>
    <cellStyle name="Comma 5 9 5" xfId="7117" xr:uid="{EDCB6C6E-B5C6-4B13-81BC-90D99B869D7C}"/>
    <cellStyle name="Comma 5 9 5 2" xfId="9236" xr:uid="{A4F5A9D6-9282-4505-A592-E497ACEBAF75}"/>
    <cellStyle name="Comma 5 9 6" xfId="6214" xr:uid="{61BFE03E-1DC5-4541-9A1F-71D007CD1793}"/>
    <cellStyle name="Comma 5 9 6 2" xfId="8690" xr:uid="{B742E079-223E-443D-8ED0-40DD4BB678D1}"/>
    <cellStyle name="Comma 5 9 7" xfId="8288" xr:uid="{0EF6E854-6502-4607-A0A1-302671CE5159}"/>
    <cellStyle name="Comma 6" xfId="3486" xr:uid="{08ED1659-E66E-4F85-B796-B424D139B948}"/>
    <cellStyle name="Comma 6 2" xfId="6995" xr:uid="{1C5F0AD0-1E50-483E-BB0A-628A79F99892}"/>
    <cellStyle name="Comma 6 2 2" xfId="9135" xr:uid="{C8B5AAE8-ADD1-4731-914F-251F768CB68B}"/>
    <cellStyle name="Comma 6 3" xfId="7040" xr:uid="{4150B2D0-20F5-4CF4-865E-075804789CAD}"/>
    <cellStyle name="Comma 6 3 2" xfId="9171" xr:uid="{5FF816DA-FDA0-44B5-AC5C-F0D4D4D061B0}"/>
    <cellStyle name="Comma 6 4" xfId="7085" xr:uid="{CC84AD9F-E802-492C-B8A3-6747FDC03E7B}"/>
    <cellStyle name="Comma 6 4 2" xfId="9207" xr:uid="{716BF8A7-5A28-4E7C-AB28-5F12E680B022}"/>
    <cellStyle name="Comma 6 5" xfId="7127" xr:uid="{A4CEB558-4A1C-4089-85CF-D5ABF38922DE}"/>
    <cellStyle name="Comma 6 5 2" xfId="9245" xr:uid="{E0129A77-0CE3-44E8-82CE-5CC1A1A6EDAE}"/>
    <cellStyle name="Comma 6 6" xfId="6260" xr:uid="{1F88848F-CF35-4BC8-81D4-945AE9312452}"/>
    <cellStyle name="Comma 6 6 2" xfId="8736" xr:uid="{E7FA02B7-023F-4A2C-A39D-E5EFA868EC26}"/>
    <cellStyle name="Comma 6 7" xfId="8297" xr:uid="{F4E01CF7-0273-4A9D-9195-9E33456B3A45}"/>
    <cellStyle name="Comma 7" xfId="3487" xr:uid="{6737795B-AFB5-4572-BC12-210590EB0C27}"/>
    <cellStyle name="Comma 7 2" xfId="6996" xr:uid="{65D26562-BB87-4EC3-9BAE-9C682FA1807E}"/>
    <cellStyle name="Comma 7 2 2" xfId="9136" xr:uid="{BA0B8B2A-FA8A-48CF-B2D8-1D2285FEF5B2}"/>
    <cellStyle name="Comma 7 3" xfId="7041" xr:uid="{143CF9D3-3C83-4914-A10C-20E7F4A26FC4}"/>
    <cellStyle name="Comma 7 3 2" xfId="9172" xr:uid="{0F0F8398-3CE1-4695-97FA-BCB7A841EC0E}"/>
    <cellStyle name="Comma 7 4" xfId="7086" xr:uid="{512E8FD9-0581-4277-87E2-CC1CCBA3B07E}"/>
    <cellStyle name="Comma 7 4 2" xfId="9208" xr:uid="{6B0F23FB-07B4-4FAD-A494-432B99E2B5B8}"/>
    <cellStyle name="Comma 7 5" xfId="7128" xr:uid="{0EFCDB27-B3F1-475D-B77C-26906FA2D729}"/>
    <cellStyle name="Comma 7 5 2" xfId="9246" xr:uid="{D4D3C913-65AB-4055-9764-64842532EEA9}"/>
    <cellStyle name="Comma 7 6" xfId="6261" xr:uid="{A38D4C96-0705-464C-BA03-4B2493BABDA9}"/>
    <cellStyle name="Comma 7 6 2" xfId="8737" xr:uid="{5F14A573-8466-480D-9A46-F214D150DC54}"/>
    <cellStyle name="Comma 7 7" xfId="8298" xr:uid="{7C51F4C5-00FA-4C14-8D51-0098E3528274}"/>
    <cellStyle name="Comma 8" xfId="3488" xr:uid="{F06C42F4-AA60-48A7-96B2-5DA123B0C366}"/>
    <cellStyle name="Comma 8 2" xfId="6997" xr:uid="{02B1CDE6-3591-463F-BB3F-400AD8554A98}"/>
    <cellStyle name="Comma 8 2 2" xfId="9137" xr:uid="{D03520D5-F22E-444E-B9F5-BD56DC3327A2}"/>
    <cellStyle name="Comma 8 3" xfId="7042" xr:uid="{D161ADD7-5C40-42FB-A89F-DB9473F7BAFB}"/>
    <cellStyle name="Comma 8 3 2" xfId="9173" xr:uid="{DDBD621E-42B6-4B6F-9577-428A5EC3C1A3}"/>
    <cellStyle name="Comma 8 4" xfId="7087" xr:uid="{3C6884B3-39E5-4CA6-AD0E-34B738EE8B1F}"/>
    <cellStyle name="Comma 8 4 2" xfId="9209" xr:uid="{63016618-2F30-4264-A5C1-B1F6FE79627D}"/>
    <cellStyle name="Comma 8 5" xfId="7129" xr:uid="{BEDF52B5-02FC-467C-AB32-E38125877D09}"/>
    <cellStyle name="Comma 8 5 2" xfId="9247" xr:uid="{0F256C20-CE11-49E2-823C-173A2724E963}"/>
    <cellStyle name="Comma 8 6" xfId="6262" xr:uid="{D2A2EBD8-EA35-4DEC-A030-E35CF81F1A9F}"/>
    <cellStyle name="Comma 8 6 2" xfId="8738" xr:uid="{9A150972-A9F0-4431-93D9-81C70B1D489D}"/>
    <cellStyle name="Comma 8 7" xfId="8299" xr:uid="{67093058-ED70-481B-B089-BABB90FC0A20}"/>
    <cellStyle name="Comma 9" xfId="3489" xr:uid="{A6E714A7-38F1-4C4B-B6EC-A4B1BCE1C705}"/>
    <cellStyle name="Comma 9 2" xfId="6998" xr:uid="{8EE719CE-49B9-45DB-AEB4-6EE3CE2C0C01}"/>
    <cellStyle name="Comma 9 2 2" xfId="9138" xr:uid="{1948A7C0-5D02-4A5F-BFE1-C2F8CDB06A0D}"/>
    <cellStyle name="Comma 9 3" xfId="7043" xr:uid="{42A66AFD-A39B-4D44-B692-035040B513EF}"/>
    <cellStyle name="Comma 9 3 2" xfId="9174" xr:uid="{54DA8FBA-6CA3-4052-BECE-91A0FDE9A920}"/>
    <cellStyle name="Comma 9 4" xfId="7088" xr:uid="{30635CAA-DC79-4A90-8ECA-363A8F27C072}"/>
    <cellStyle name="Comma 9 4 2" xfId="9210" xr:uid="{FC81ACF8-11FC-45B4-900D-16BF47D6DC5C}"/>
    <cellStyle name="Comma 9 5" xfId="7130" xr:uid="{C1F13150-9B91-400C-89DB-E4B97267DE45}"/>
    <cellStyle name="Comma 9 5 2" xfId="9248" xr:uid="{BDB4BA11-046E-4962-A54E-586DBACD72F2}"/>
    <cellStyle name="Comma 9 6" xfId="6263" xr:uid="{013FC551-6B57-4470-9F8F-9A921CC4CA7C}"/>
    <cellStyle name="Comma 9 6 2" xfId="8739" xr:uid="{6C3FF561-CE0A-4AF5-976F-2275B75F85B0}"/>
    <cellStyle name="Comma 9 7" xfId="8300" xr:uid="{324192BC-897C-431B-ADD1-57289B884E19}"/>
    <cellStyle name="Comma0" xfId="3490" xr:uid="{FBC1D9A8-E66A-408B-8648-9FF18B822BBA}"/>
    <cellStyle name="Conferência" xfId="79" xr:uid="{229853BC-90B3-4AD3-A19C-1A27C3784FCD}"/>
    <cellStyle name="Conferência 2" xfId="6972" xr:uid="{BF3DF1AF-3387-4176-89A3-C9CA0B3BC744}"/>
    <cellStyle name="Conferência 2 2" xfId="9113" xr:uid="{783B8987-FC3F-4DDE-B170-F9CD25FC4042}"/>
    <cellStyle name="Conferência 3" xfId="7011" xr:uid="{D0C87E19-941F-4DB9-A2AD-7922CDB6E1B8}"/>
    <cellStyle name="Conferência 3 2" xfId="9149" xr:uid="{E2DC0F79-8A04-4A04-9B57-F7DBF76D5DB5}"/>
    <cellStyle name="Conferência 4" xfId="7060" xr:uid="{3322F2B1-0162-49B5-B8BD-111B0425FED2}"/>
    <cellStyle name="Conferência 4 2" xfId="9185" xr:uid="{9A8DCDFC-C939-4E51-A76C-32252117C969}"/>
    <cellStyle name="Conferência 5" xfId="7104" xr:uid="{8EB23173-BA9A-4BA9-BEC9-D882D1F6DD06}"/>
    <cellStyle name="Conferência 5 2" xfId="9223" xr:uid="{33F808D8-2CE2-4B0A-99D5-1600E7098DAD}"/>
    <cellStyle name="Conferência 6" xfId="6193" xr:uid="{3E53DDF8-1E79-400B-9ECB-6DA2EE558688}"/>
    <cellStyle name="Conferência 6 2" xfId="8672" xr:uid="{94F52A27-2896-43BD-8672-29D48507E5AE}"/>
    <cellStyle name="Conferência 7" xfId="8274" xr:uid="{DA606A79-AE95-4C50-9CF8-7041C45795C7}"/>
    <cellStyle name="Currency0" xfId="3491" xr:uid="{79810ED3-39C5-4DD1-B219-7A20F0829C49}"/>
    <cellStyle name="Currency0 2" xfId="7089" xr:uid="{FAD67EAE-FB9E-451A-87E9-42D589D37962}"/>
    <cellStyle name="Data" xfId="119" xr:uid="{18BADBE9-C05D-4F42-9613-83306E16D7C6}"/>
    <cellStyle name="Date" xfId="3492" xr:uid="{1615AF31-47F9-4DAD-AC80-3E1BA892BF28}"/>
    <cellStyle name="En miles" xfId="120" xr:uid="{093B38B9-3C6F-4930-B196-F29AE80B51D3}"/>
    <cellStyle name="En millones" xfId="121" xr:uid="{3D21F2A9-2288-4472-89BE-2C77995C7DBE}"/>
    <cellStyle name="Ênfase1 2" xfId="180" xr:uid="{5A1428D9-3F11-4940-A718-22F2886B2D6E}"/>
    <cellStyle name="Ênfase1 2 2" xfId="8238" xr:uid="{7864E81E-5AE2-479B-B234-9FFB1F575F15}"/>
    <cellStyle name="Ênfase2 2" xfId="181" xr:uid="{562AC47F-6907-4F6D-94D3-3AF63A8A1848}"/>
    <cellStyle name="Ênfase2 2 2" xfId="8239" xr:uid="{561005B6-5B86-4296-A9B1-FE08768B0AB4}"/>
    <cellStyle name="Ênfase3 2" xfId="182" xr:uid="{D4D0E93A-9CE9-404B-B8CE-E5803E1FBC04}"/>
    <cellStyle name="Ênfase3 2 2" xfId="8240" xr:uid="{9FEF55E7-EBE9-402B-B796-37BF53135F59}"/>
    <cellStyle name="Ênfase4 2" xfId="183" xr:uid="{0770CBAC-A9EC-4183-B911-FFCB754A05DA}"/>
    <cellStyle name="Ênfase4 2 2" xfId="8241" xr:uid="{60332237-717D-4EBE-8C97-E372A42CF518}"/>
    <cellStyle name="Ênfase5 2" xfId="184" xr:uid="{95430E6C-098D-4E32-80C4-0573AA1A2856}"/>
    <cellStyle name="Ênfase5 2 2" xfId="8242" xr:uid="{87AAB210-70D5-4B00-9AF3-5B086B79FBBF}"/>
    <cellStyle name="Ênfase6 2" xfId="185" xr:uid="{D1965EB5-ADDE-4EB3-947E-A0C48D9E71D6}"/>
    <cellStyle name="Ênfase6 2 2" xfId="8243" xr:uid="{BE315D90-0EBB-41D3-AAC0-98F74B7C80F2}"/>
    <cellStyle name="Entrada" xfId="8246" builtinId="20" customBuiltin="1"/>
    <cellStyle name="Entrada 2" xfId="186" xr:uid="{A04E4C4B-0E7E-4161-B651-05ADA7FD5E60}"/>
    <cellStyle name="Entrada 2 2" xfId="6491" xr:uid="{15B3039A-54DC-408F-8B99-68289ED03B56}"/>
    <cellStyle name="Entrada 2 2 2" xfId="8910" xr:uid="{7C3368F3-A44C-4F57-A5F5-7A25F308475C}"/>
    <cellStyle name="Entrada 2 3" xfId="6201" xr:uid="{A715E3E7-0689-43ED-95FA-F14113AC5737}"/>
    <cellStyle name="Entrada 2 3 2" xfId="8678" xr:uid="{515B5896-9B32-456B-A20C-B7A1A2893AF6}"/>
    <cellStyle name="Entrada 2 4" xfId="7169" xr:uid="{886AC50D-2528-4B4D-B8EF-6FB02ECDDD7E}"/>
    <cellStyle name="Entrada 2 5" xfId="8244" xr:uid="{B01841C9-CDFE-407E-B244-854FC27E7645}"/>
    <cellStyle name="Entrada 3" xfId="4190" xr:uid="{4CB468D4-EA09-4EBB-A7CE-55616898C124}"/>
    <cellStyle name="Entrada 3 2" xfId="6690" xr:uid="{BDA21340-AD65-4B7D-94FC-69717DB8C844}"/>
    <cellStyle name="Entrada 3 2 2" xfId="8988" xr:uid="{79F85AF4-BAE2-4633-8579-4C605BDA51C7}"/>
    <cellStyle name="Entrada 3 3" xfId="6309" xr:uid="{36619619-4158-4729-9B51-02C5245D77A9}"/>
    <cellStyle name="Entrada 3 3 2" xfId="8777" xr:uid="{FE799912-69CD-4039-A563-F1EC1C49B02B}"/>
    <cellStyle name="Entrada 3 4" xfId="7465" xr:uid="{1D32D874-8099-447E-993A-9BF018FEBDE3}"/>
    <cellStyle name="Entrada 4" xfId="4550" xr:uid="{177478F1-5EDA-400E-9AA6-D59F929EB940}"/>
    <cellStyle name="Entrada 4 2" xfId="8351" xr:uid="{BAD61816-AB7C-45AA-A13C-F2E1424F8D8C}"/>
    <cellStyle name="Estilo 1" xfId="8129" xr:uid="{1826C32F-7794-413B-8013-A94F7CA2D29A}"/>
    <cellStyle name="Euro" xfId="80" xr:uid="{BEEEF567-8975-466A-9576-800DA314F134}"/>
    <cellStyle name="Euro 10" xfId="233" xr:uid="{512265D7-1775-4917-8BBF-CEA3D380C6EC}"/>
    <cellStyle name="Euro 11" xfId="244" xr:uid="{1A84F2AD-EF9F-4190-BB54-D96C7D038A02}"/>
    <cellStyle name="Euro 12" xfId="231" xr:uid="{68738B95-1CEA-4D0B-83EE-C4203B02A135}"/>
    <cellStyle name="Euro 13" xfId="246" xr:uid="{B645F126-8DA0-44CA-9753-BBA794FEEE7A}"/>
    <cellStyle name="Euro 14" xfId="229" xr:uid="{2321B6D6-95B4-4106-8403-F66D5DD71D71}"/>
    <cellStyle name="Euro 15" xfId="249" xr:uid="{7C925ECD-B363-4945-B4E6-C77E840E376D}"/>
    <cellStyle name="Euro 16" xfId="226" xr:uid="{AB2C742E-C506-4F78-99CE-5AD41B1B7720}"/>
    <cellStyle name="Euro 17" xfId="252" xr:uid="{81EFEA29-8519-4711-8841-72116E536493}"/>
    <cellStyle name="Euro 18" xfId="255" xr:uid="{0A659FFD-87E0-4FD4-99D0-290076155447}"/>
    <cellStyle name="Euro 19" xfId="269" xr:uid="{5877B514-6AE7-4E31-AADA-46F61976862C}"/>
    <cellStyle name="Euro 2" xfId="206" xr:uid="{C9064F94-22DD-4E98-A175-C286022250D9}"/>
    <cellStyle name="Euro 2 10" xfId="248" xr:uid="{F0E883CC-4720-4055-A215-81A36A8B71AD}"/>
    <cellStyle name="Euro 2 11" xfId="227" xr:uid="{BB44F313-703D-4144-BCDD-97FD12959D44}"/>
    <cellStyle name="Euro 2 12" xfId="251" xr:uid="{23161427-2A07-4F14-B7C1-ECB6FF5CD213}"/>
    <cellStyle name="Euro 2 13" xfId="254" xr:uid="{273B7F52-3005-4942-8E81-FA24DB165C34}"/>
    <cellStyle name="Euro 2 14" xfId="257" xr:uid="{E6CAE88E-226E-4AE3-8284-C84FF4F4C34E}"/>
    <cellStyle name="Euro 2 15" xfId="259" xr:uid="{BE603750-ADDE-4E6E-8B06-0F9788B3C1C0}"/>
    <cellStyle name="Euro 2 16" xfId="270" xr:uid="{214BB49C-B12B-4397-B382-CC1DF4CB717F}"/>
    <cellStyle name="Euro 2 17" xfId="278" xr:uid="{E1FEC8A0-B149-4DBD-9BB7-4AE52B07C320}"/>
    <cellStyle name="Euro 2 18" xfId="274" xr:uid="{DCF11D09-8462-4737-A841-EF9FAB6034DA}"/>
    <cellStyle name="Euro 2 19" xfId="294" xr:uid="{59F216D2-595D-4AF8-BD72-99B8FE7FA666}"/>
    <cellStyle name="Euro 2 2" xfId="239" xr:uid="{7787CA91-03EB-44AA-AD6F-06C6564484E3}"/>
    <cellStyle name="Euro 2 20" xfId="291" xr:uid="{19907268-5E8F-4220-B913-E492FF6842C9}"/>
    <cellStyle name="Euro 2 21" xfId="296" xr:uid="{E047C19E-8DE5-4A9B-A7C8-1EDB54DF9DD6}"/>
    <cellStyle name="Euro 2 22" xfId="311" xr:uid="{85877C96-9FC1-46D0-9373-FE2531DBFD4B}"/>
    <cellStyle name="Euro 2 23" xfId="308" xr:uid="{26305E0C-B737-4FB6-92E9-8DA217A76B4F}"/>
    <cellStyle name="Euro 2 24" xfId="313" xr:uid="{FA21E9E0-F10F-41CB-AEC6-2B9B7D6A8F0E}"/>
    <cellStyle name="Euro 2 25" xfId="306" xr:uid="{05344E3C-F861-4FC8-AA75-EA0E3AA9AEB5}"/>
    <cellStyle name="Euro 2 3" xfId="236" xr:uid="{A48866CC-EB27-418C-80E1-91153E4A1A81}"/>
    <cellStyle name="Euro 2 4" xfId="241" xr:uid="{A3913128-CAE6-4A06-9F15-4F8162ECF011}"/>
    <cellStyle name="Euro 2 5" xfId="234" xr:uid="{D02DCE3B-E61A-44F0-85D5-BF25450B8A6C}"/>
    <cellStyle name="Euro 2 6" xfId="243" xr:uid="{B13D8C07-3D8F-41AB-913E-4DDBC53B46C9}"/>
    <cellStyle name="Euro 2 7" xfId="232" xr:uid="{E69803B4-BF47-4414-8DD1-DFC10A4E28B1}"/>
    <cellStyle name="Euro 2 8" xfId="245" xr:uid="{FB7C78D2-32FE-4D67-BDA4-F65E1B085FFD}"/>
    <cellStyle name="Euro 2 9" xfId="230" xr:uid="{859B5F0F-FF77-41A7-A1C7-A98B52ECBD5D}"/>
    <cellStyle name="Euro 2_Trimestral" xfId="3493" xr:uid="{7DB1D097-3728-4EC5-A9D3-6A20A83F2870}"/>
    <cellStyle name="Euro 20" xfId="277" xr:uid="{5485232B-C13A-4509-8CE4-A5CB689ED155}"/>
    <cellStyle name="Euro 21" xfId="275" xr:uid="{01B5CD03-0946-45C3-A0B6-0FECF1538FE9}"/>
    <cellStyle name="Euro 22" xfId="293" xr:uid="{91879476-F550-4D80-A436-003CE3104FD2}"/>
    <cellStyle name="Euro 23" xfId="292" xr:uid="{4173ACF8-9606-49D3-9A5C-E17E23C56B4D}"/>
    <cellStyle name="Euro 24" xfId="295" xr:uid="{63205B4A-420E-4AF7-8299-188DEDF33799}"/>
    <cellStyle name="Euro 25" xfId="310" xr:uid="{506472B9-48CF-4136-A72E-864AD27B0E00}"/>
    <cellStyle name="Euro 26" xfId="309" xr:uid="{3D011194-BB83-43A6-9767-7E3FF31DDC2B}"/>
    <cellStyle name="Euro 27" xfId="312" xr:uid="{B03AE0D6-E7E7-4DFB-BD12-49761BE69394}"/>
    <cellStyle name="Euro 28" xfId="307" xr:uid="{9EC59BA6-EE4B-4737-8861-A653339F1362}"/>
    <cellStyle name="Euro 29" xfId="1570" xr:uid="{1983174C-5CBC-4E0E-A402-E1EEE42D7419}"/>
    <cellStyle name="Euro 3" xfId="207" xr:uid="{C58A3ED7-5701-4D01-AF05-FCCDF347915C}"/>
    <cellStyle name="Euro 30" xfId="122" xr:uid="{48AC5378-C7E0-49B8-8B93-52B0750E4B0D}"/>
    <cellStyle name="Euro 4" xfId="204" xr:uid="{A3D73D74-578D-4D2D-9793-6A5AEC8552E4}"/>
    <cellStyle name="Euro 5" xfId="238" xr:uid="{9307EC49-E1EA-4726-B47B-1B1A4E43C34C}"/>
    <cellStyle name="Euro 6" xfId="237" xr:uid="{E3927BD3-1715-4F17-91C5-BC032A0E5C3C}"/>
    <cellStyle name="Euro 7" xfId="240" xr:uid="{0E73437A-8AA2-481F-AA40-65B6C9EB1038}"/>
    <cellStyle name="Euro 8" xfId="235" xr:uid="{4F20931B-EF4A-43A3-A828-FFDF9B212806}"/>
    <cellStyle name="Euro 9" xfId="242" xr:uid="{6A6945E2-B560-4D49-93F7-8D01F55851F0}"/>
    <cellStyle name="Explanatory Text" xfId="18" xr:uid="{0634CE69-05B1-40E8-9DA3-CB0E59E2EBCA}"/>
    <cellStyle name="Explanatory Text 2" xfId="1571" xr:uid="{A9A343B5-EE83-4F21-96BB-9B867A293404}"/>
    <cellStyle name="Explanatory Text 2 10" xfId="3495" xr:uid="{41B171AD-5EF1-4B11-97F8-475D37DB6844}"/>
    <cellStyle name="Explanatory Text 2 11" xfId="3496" xr:uid="{3DE82C64-7773-435A-907F-574337FB0875}"/>
    <cellStyle name="Explanatory Text 2 12" xfId="3497" xr:uid="{FF9F3513-A07B-4F9E-B0CD-558ABF0A0557}"/>
    <cellStyle name="Explanatory Text 2 2" xfId="1572" xr:uid="{B57AE81C-E803-4096-BF88-6F37459C5758}"/>
    <cellStyle name="Explanatory Text 2 3" xfId="1573" xr:uid="{31142810-E464-49A1-9979-57013A082EAE}"/>
    <cellStyle name="Explanatory Text 2 4" xfId="1574" xr:uid="{BA6C1345-1194-4E2E-BEEE-1E03FFBD4D9C}"/>
    <cellStyle name="Explanatory Text 2 5" xfId="1575" xr:uid="{59B4C317-1258-423B-A3F2-D3E7B4A1849D}"/>
    <cellStyle name="Explanatory Text 2 6" xfId="1576" xr:uid="{5134E260-5C9D-4442-90D5-EF49E481FB2B}"/>
    <cellStyle name="Explanatory Text 2 7" xfId="1577" xr:uid="{A45F7D2D-477B-4E01-91A7-F25CFA5E9CAA}"/>
    <cellStyle name="Explanatory Text 2 8" xfId="3498" xr:uid="{9141DBA2-A14E-4B4B-ABBB-ED3F0C59D609}"/>
    <cellStyle name="Explanatory Text 2 9" xfId="3499" xr:uid="{1CC354FD-02B1-405F-9EA7-134872F85253}"/>
    <cellStyle name="Explanatory Text 2_Trimestral" xfId="3494" xr:uid="{D3D92658-EA3C-44A6-8C95-62A23E76C3D1}"/>
    <cellStyle name="Explanatory Text 3" xfId="1578" xr:uid="{7B2B2980-1C78-4D2E-80A0-8C87FE8AFB93}"/>
    <cellStyle name="Explanatory Text 3 10" xfId="3501" xr:uid="{AB317DDD-E0E5-48BD-8C17-5EBAA633437E}"/>
    <cellStyle name="Explanatory Text 3 11" xfId="3502" xr:uid="{1D1470EF-65C0-439F-90AC-52F12A048CC0}"/>
    <cellStyle name="Explanatory Text 3 12" xfId="3503" xr:uid="{F0F9DD50-1B71-4E8C-AF6A-F0193C24B1BA}"/>
    <cellStyle name="Explanatory Text 3 2" xfId="1579" xr:uid="{65AEE717-AA7C-4252-9BD3-CA985C6B8039}"/>
    <cellStyle name="Explanatory Text 3 3" xfId="1580" xr:uid="{EFE71750-DFA5-4BD9-9C83-BB27D47493A9}"/>
    <cellStyle name="Explanatory Text 3 4" xfId="1581" xr:uid="{7A47040B-C083-4EF7-850E-89EA77504364}"/>
    <cellStyle name="Explanatory Text 3 5" xfId="1582" xr:uid="{D0EE3E8C-E81B-41E2-BDC4-872C54EA19AD}"/>
    <cellStyle name="Explanatory Text 3 6" xfId="1583" xr:uid="{62FD45EB-C812-4D95-A1F9-6F5C9F1C9A89}"/>
    <cellStyle name="Explanatory Text 3 7" xfId="1584" xr:uid="{5459A9C7-3E04-4C75-B8EC-3272503C998E}"/>
    <cellStyle name="Explanatory Text 3 8" xfId="3504" xr:uid="{B85951D6-551E-4B54-A002-C457A481F7F9}"/>
    <cellStyle name="Explanatory Text 3 9" xfId="3505" xr:uid="{EBAD20EA-26D9-4B36-90BC-FF018CB5BC3D}"/>
    <cellStyle name="Explanatory Text 3_Trimestral" xfId="3500" xr:uid="{E7D70B87-71C0-431B-8657-580AD36772C6}"/>
    <cellStyle name="Explanatory Text 4" xfId="1585" xr:uid="{1E40BEA4-1950-4AED-8718-7E287460A2AC}"/>
    <cellStyle name="Explanatory Text 4 10" xfId="3507" xr:uid="{BB6898DD-A9D2-4A7E-BE9D-25AD506D46A7}"/>
    <cellStyle name="Explanatory Text 4 11" xfId="3508" xr:uid="{1177CD41-9247-40A7-B4DE-F18A5D6AC9F2}"/>
    <cellStyle name="Explanatory Text 4 12" xfId="3509" xr:uid="{5574AFB7-2779-446F-A965-B5442FFCE9CF}"/>
    <cellStyle name="Explanatory Text 4 2" xfId="1586" xr:uid="{62B5F98B-BC43-49DC-BCFF-444C3A78D1E0}"/>
    <cellStyle name="Explanatory Text 4 3" xfId="1587" xr:uid="{38C809F5-CA20-4B94-BF58-5A4F9062190D}"/>
    <cellStyle name="Explanatory Text 4 4" xfId="1588" xr:uid="{B8AACACF-80DA-41AD-A019-41CF1CA0E62E}"/>
    <cellStyle name="Explanatory Text 4 5" xfId="1589" xr:uid="{877AD5F0-6836-4B51-ADB6-28EBCF790E6A}"/>
    <cellStyle name="Explanatory Text 4 6" xfId="1590" xr:uid="{1D827E94-64D0-44B1-9464-A01B7A439C97}"/>
    <cellStyle name="Explanatory Text 4 7" xfId="1591" xr:uid="{2ABCFE5E-B492-4804-B209-89E8653DFBAE}"/>
    <cellStyle name="Explanatory Text 4 8" xfId="3510" xr:uid="{1407D648-67DF-42CE-825D-0DE684AD3A7D}"/>
    <cellStyle name="Explanatory Text 4 9" xfId="3511" xr:uid="{F4FC7E5F-0726-4CC3-8E7A-1F50A87CB37C}"/>
    <cellStyle name="Explanatory Text 4_Trimestral" xfId="3506" xr:uid="{07D7E058-90EB-44C6-834A-502512C17B09}"/>
    <cellStyle name="Explanatory Text 5" xfId="1592" xr:uid="{62724985-70E7-476F-9473-F7041F78C552}"/>
    <cellStyle name="Explanatory Text 5 10" xfId="3513" xr:uid="{DB55AA71-F8C7-497B-9688-A60D3B9B2248}"/>
    <cellStyle name="Explanatory Text 5 11" xfId="3514" xr:uid="{8EB95E3D-EE71-44F5-9E3C-F9258DDCAF48}"/>
    <cellStyle name="Explanatory Text 5 12" xfId="3515" xr:uid="{D30DB95C-9FBC-4075-A28E-DBF4D5F0103D}"/>
    <cellStyle name="Explanatory Text 5 2" xfId="1593" xr:uid="{416F69E2-BD68-4D25-A362-CF118ABFDDCC}"/>
    <cellStyle name="Explanatory Text 5 3" xfId="1594" xr:uid="{873AC81D-02E1-4C6B-A2B7-30724FCE3B5E}"/>
    <cellStyle name="Explanatory Text 5 4" xfId="1595" xr:uid="{C3F3D04F-BEE2-45EE-8214-6B43606BCF00}"/>
    <cellStyle name="Explanatory Text 5 5" xfId="1596" xr:uid="{0CE310FE-08FC-44BF-AC61-C0CD10F1C927}"/>
    <cellStyle name="Explanatory Text 5 6" xfId="1597" xr:uid="{84A9C402-F995-40D5-ACCB-AD390BB397AD}"/>
    <cellStyle name="Explanatory Text 5 7" xfId="1598" xr:uid="{B57C8402-F7E9-4405-9DEC-9BE33E17D6B7}"/>
    <cellStyle name="Explanatory Text 5 8" xfId="3516" xr:uid="{A62BC7B2-C5CC-4A28-92D3-B3E888FA784A}"/>
    <cellStyle name="Explanatory Text 5 9" xfId="3517" xr:uid="{3ACAE52E-2CEC-45F1-904E-DE94A94BEFA8}"/>
    <cellStyle name="Explanatory Text 5_Trimestral" xfId="3512" xr:uid="{799CB17D-D6F5-41CE-974F-AA6E6CA1E372}"/>
    <cellStyle name="Explanatory Text 6" xfId="3518" xr:uid="{587F5C1E-F347-4916-82F3-1D2AC09A125E}"/>
    <cellStyle name="Fixed" xfId="3519" xr:uid="{494BB0C9-A24C-4E4D-855E-1F2C28DA48F1}"/>
    <cellStyle name="Fixo" xfId="123" xr:uid="{7F01443F-C954-4B64-BFFA-1D5C153FE977}"/>
    <cellStyle name="fundoamarelo" xfId="90" xr:uid="{0A5A452A-2AA7-40DD-846B-7E495AD8228F}"/>
    <cellStyle name="fundoazul" xfId="97" xr:uid="{BA3C2718-BF9B-4F0E-85FA-643672928B4B}"/>
    <cellStyle name="fundocinza" xfId="81" xr:uid="{09109F2E-7D46-4BD2-8D63-8E8AC158943A}"/>
    <cellStyle name="fundodeentrada" xfId="94" xr:uid="{B42ABC9F-2B44-4F2C-A169-15C79601E45B}"/>
    <cellStyle name="fundodeentrada 2" xfId="106" xr:uid="{7AB41111-DF7D-474A-B75A-A2979ECEA9BF}"/>
    <cellStyle name="fundodeentrada 2 2" xfId="6488" xr:uid="{2E891360-941B-4311-B90B-66B09DD72FFC}"/>
    <cellStyle name="fundodeentrada 2 2 2" xfId="7786" xr:uid="{5B0D2C96-014C-4C2D-923C-1A907BFD4D82}"/>
    <cellStyle name="fundodeentrada 2 3" xfId="7167" xr:uid="{10561EE1-ADD2-4BB5-AECB-40711A70A747}"/>
    <cellStyle name="fundodeentrada 3" xfId="6487" xr:uid="{33DFFB9C-E54B-483B-BF6A-FCF39370EF1A}"/>
    <cellStyle name="fundodeentrada 3 2" xfId="7785" xr:uid="{A0BE2082-899F-46C9-9168-47FC13F91833}"/>
    <cellStyle name="fundodeentrada 4" xfId="7166" xr:uid="{B98D46FF-DD5F-44EA-872B-FACE480C6051}"/>
    <cellStyle name="fundoentrada" xfId="86" xr:uid="{618C9E3C-70E1-4F7A-BFBC-866B884279CE}"/>
    <cellStyle name="Good 2" xfId="1599" xr:uid="{EBFB948F-C2D0-4096-BE09-1C40B345C354}"/>
    <cellStyle name="Good 2 10" xfId="3521" xr:uid="{276D8103-75A5-4161-B15A-9FF01F4A0C5A}"/>
    <cellStyle name="Good 2 11" xfId="3522" xr:uid="{CA671B2B-C775-4264-82CA-0C78B5AE36C8}"/>
    <cellStyle name="Good 2 12" xfId="3523" xr:uid="{DC5BBBDA-C828-47A2-94C5-C9BE2AF766FB}"/>
    <cellStyle name="Good 2 2" xfId="1600" xr:uid="{7958E233-CE15-4C98-B520-FA49D5AD03F3}"/>
    <cellStyle name="Good 2 3" xfId="1601" xr:uid="{431FC110-8187-4801-A23E-573C7A2141A4}"/>
    <cellStyle name="Good 2 4" xfId="1602" xr:uid="{A4F15BCA-2D37-4298-842F-24246D5A841C}"/>
    <cellStyle name="Good 2 5" xfId="1603" xr:uid="{5621A338-0FEB-4704-90B9-19E372D5DF98}"/>
    <cellStyle name="Good 2 6" xfId="1604" xr:uid="{A275A5A3-509F-4EAA-99DA-B8FEABA68D93}"/>
    <cellStyle name="Good 2 7" xfId="1605" xr:uid="{9E90FB89-B314-4092-8610-59ADFD68B448}"/>
    <cellStyle name="Good 2 8" xfId="3524" xr:uid="{7CAAEB27-A4CE-447D-8852-CA015DB987BE}"/>
    <cellStyle name="Good 2 9" xfId="3525" xr:uid="{38CF2128-A934-4C6C-BEFE-F929D44EF87D}"/>
    <cellStyle name="Good 2_Trimestral" xfId="3520" xr:uid="{15CA6F15-8FEB-4EA9-9BFE-2824ACBD6D14}"/>
    <cellStyle name="Good 3" xfId="1606" xr:uid="{60EA33AE-1628-49C7-86E8-DF075F40DF07}"/>
    <cellStyle name="Good 3 10" xfId="3527" xr:uid="{38F2A7A2-B5D0-4AC3-B529-9ACC3CF584A3}"/>
    <cellStyle name="Good 3 11" xfId="3528" xr:uid="{38CC1E08-ED21-420C-A521-4A084E5063F8}"/>
    <cellStyle name="Good 3 12" xfId="3529" xr:uid="{75E7A441-9287-4708-AAA5-D5E590E14B9B}"/>
    <cellStyle name="Good 3 2" xfId="1607" xr:uid="{42B73579-08C0-483F-AF56-D8DE46CB5543}"/>
    <cellStyle name="Good 3 3" xfId="1608" xr:uid="{F8DCE8D8-A8AC-4CDF-970A-EF8B189E6E36}"/>
    <cellStyle name="Good 3 4" xfId="1609" xr:uid="{9DBE83B2-0FDD-4490-848C-66649ABAF043}"/>
    <cellStyle name="Good 3 5" xfId="1610" xr:uid="{49BF6E7C-7FF8-4CAC-8E2D-7B4301ABDF90}"/>
    <cellStyle name="Good 3 6" xfId="1611" xr:uid="{BC88A019-CB53-4E21-84D0-9B4F6CA63CC9}"/>
    <cellStyle name="Good 3 7" xfId="1612" xr:uid="{8AED6CA2-2C4E-4620-AE25-9C88E1C87BBF}"/>
    <cellStyle name="Good 3 8" xfId="3530" xr:uid="{39437B45-A866-4FA0-BFE6-9C01B754899C}"/>
    <cellStyle name="Good 3 9" xfId="3531" xr:uid="{BA57F5E5-8532-4E1E-890F-03948F774BCB}"/>
    <cellStyle name="Good 3_Trimestral" xfId="3526" xr:uid="{F50DB9E5-2975-45E3-9251-040AE993D905}"/>
    <cellStyle name="Good 4" xfId="1613" xr:uid="{150FB870-49B2-4460-B343-B0301E7BAEAD}"/>
    <cellStyle name="Good 4 10" xfId="3533" xr:uid="{A7A02098-6D08-4FB2-B3C1-28B89E1085D0}"/>
    <cellStyle name="Good 4 11" xfId="3534" xr:uid="{B8EB5468-EC68-4A99-9F52-D8A660F2D11A}"/>
    <cellStyle name="Good 4 12" xfId="3535" xr:uid="{FC46A65D-2E5F-45F9-B0BC-0244C9E6D92F}"/>
    <cellStyle name="Good 4 2" xfId="1614" xr:uid="{37713064-9461-445A-A79A-0A3E62287991}"/>
    <cellStyle name="Good 4 3" xfId="1615" xr:uid="{9ED8C40F-02E3-45B4-9C14-BB89A02655D7}"/>
    <cellStyle name="Good 4 4" xfId="1616" xr:uid="{D4056C6B-FE27-4705-99B5-A2FD2B1E48F6}"/>
    <cellStyle name="Good 4 5" xfId="1617" xr:uid="{9587A2CE-345A-479D-817B-21392658B9D9}"/>
    <cellStyle name="Good 4 6" xfId="1618" xr:uid="{2EADA3DD-B1C5-4333-8AC7-77E87884051D}"/>
    <cellStyle name="Good 4 7" xfId="1619" xr:uid="{1591118D-4131-40F2-A2E7-4E755930F9B4}"/>
    <cellStyle name="Good 4 8" xfId="3536" xr:uid="{02CC10D9-7AA7-441D-991F-A8AE2A0DC2E6}"/>
    <cellStyle name="Good 4 9" xfId="3537" xr:uid="{F7AEE295-F011-4083-85D8-B7B718090E4B}"/>
    <cellStyle name="Good 4_Trimestral" xfId="3532" xr:uid="{E86EB918-7309-4ADD-AB6B-DC465CD76D3C}"/>
    <cellStyle name="Good 5" xfId="1620" xr:uid="{E1FF3BA2-3855-4C75-A554-64264DC7D642}"/>
    <cellStyle name="Good 5 10" xfId="3539" xr:uid="{7265F188-46E5-4D08-B7FE-E26E31D7245C}"/>
    <cellStyle name="Good 5 11" xfId="3540" xr:uid="{86FD6ED9-5DF5-4747-8B7F-E821A9EA5A24}"/>
    <cellStyle name="Good 5 12" xfId="3541" xr:uid="{F8BA8716-924D-4505-A2C7-182BF4A64F74}"/>
    <cellStyle name="Good 5 2" xfId="1621" xr:uid="{0A04BB7A-FE7D-4AE4-9E4E-06B9EA8B6515}"/>
    <cellStyle name="Good 5 3" xfId="1622" xr:uid="{4DB46999-F09C-4DB3-9009-97C2C1C2298E}"/>
    <cellStyle name="Good 5 4" xfId="1623" xr:uid="{EB84C555-B4BA-482D-A1F9-65651F830AA1}"/>
    <cellStyle name="Good 5 5" xfId="1624" xr:uid="{C700C7BD-37C1-4BF7-B13C-9B6CFE170990}"/>
    <cellStyle name="Good 5 6" xfId="1625" xr:uid="{2B02D5EB-4102-4CAD-BCEC-00EDD6165DE7}"/>
    <cellStyle name="Good 5 7" xfId="1626" xr:uid="{ED59B957-D858-4C17-94D2-0465E41BBAEB}"/>
    <cellStyle name="Good 5 8" xfId="3542" xr:uid="{A8CE42C8-6E1F-4FDD-AFE9-4ACA5DA954E8}"/>
    <cellStyle name="Good 5 9" xfId="3543" xr:uid="{D6919FDB-E7B2-40C5-8CA1-C0A34A49BC50}"/>
    <cellStyle name="Good 5_Trimestral" xfId="3538" xr:uid="{A06CDA85-B89D-4C76-8236-CEA21DB29CD1}"/>
    <cellStyle name="Good 6" xfId="1627" xr:uid="{B73742CC-644E-4C50-A63E-FA1252367907}"/>
    <cellStyle name="Good 6 10" xfId="3545" xr:uid="{E21D05FB-150E-40FB-BF7F-824DB4894CF0}"/>
    <cellStyle name="Good 6 11" xfId="3546" xr:uid="{B01DF5E0-FC6E-418D-87A2-CB6C71163742}"/>
    <cellStyle name="Good 6 12" xfId="3547" xr:uid="{8FC82B08-91F9-4847-9B09-B535AF2700E6}"/>
    <cellStyle name="Good 6 2" xfId="1628" xr:uid="{3AF4D4C7-5A51-4020-B269-270B0E03F42B}"/>
    <cellStyle name="Good 6 3" xfId="1629" xr:uid="{344FDCB2-FA46-4D34-AC67-25DC39D04662}"/>
    <cellStyle name="Good 6 4" xfId="1630" xr:uid="{D87410FE-D3E1-4B1C-AD10-1C6D9FE93C9F}"/>
    <cellStyle name="Good 6 5" xfId="1631" xr:uid="{BE0B315F-08D8-48DB-B6AD-DE2DC35037A9}"/>
    <cellStyle name="Good 6 6" xfId="1632" xr:uid="{C892E8B9-68A0-497B-926B-B8995D7A8FFD}"/>
    <cellStyle name="Good 6 7" xfId="1633" xr:uid="{E2D989B4-1123-4DBB-8D6E-CEB0AC1EC0C8}"/>
    <cellStyle name="Good 6 8" xfId="3548" xr:uid="{BE906EA1-D812-4542-B5C6-69EAC66C1CF7}"/>
    <cellStyle name="Good 6 9" xfId="3549" xr:uid="{D64CEA7E-BB4A-4191-8828-6CAB22F2DF00}"/>
    <cellStyle name="Good 6_Trimestral" xfId="3544" xr:uid="{C752F17D-75E1-42F7-9EC8-23D374B22ADE}"/>
    <cellStyle name="Good 7" xfId="1634" xr:uid="{FD913EDD-9B34-4981-9671-51222D685FF8}"/>
    <cellStyle name="Good 7 10" xfId="3551" xr:uid="{B95227FE-7334-4B0E-9B51-73EBC1AB9A7D}"/>
    <cellStyle name="Good 7 11" xfId="3552" xr:uid="{A6533E82-7F83-4D55-A900-324ACEE88362}"/>
    <cellStyle name="Good 7 12" xfId="3553" xr:uid="{87936FC9-C810-4CA8-8E20-A67E732059AC}"/>
    <cellStyle name="Good 7 2" xfId="1635" xr:uid="{0CF312B9-A62C-4B7E-9E0C-A82ACC04A985}"/>
    <cellStyle name="Good 7 3" xfId="1636" xr:uid="{0CC7B088-ED64-49F7-B2BF-2A85A4B89130}"/>
    <cellStyle name="Good 7 4" xfId="1637" xr:uid="{38A0B8F0-A142-4060-B0EA-EE72E3635CEE}"/>
    <cellStyle name="Good 7 5" xfId="1638" xr:uid="{233BA5EB-8485-4C9E-AD09-59FB47CCF7E4}"/>
    <cellStyle name="Good 7 6" xfId="1639" xr:uid="{2C572EB9-85DA-4082-B465-C845D8BF354A}"/>
    <cellStyle name="Good 7 7" xfId="1640" xr:uid="{96D29CFB-A0B0-49AA-A0D1-DB80D60B27D9}"/>
    <cellStyle name="Good 7 8" xfId="3554" xr:uid="{44B135E6-42AB-4555-B227-0FAD8A56301B}"/>
    <cellStyle name="Good 7 9" xfId="3555" xr:uid="{1B40CBAB-38CC-4C1A-8CDD-3C117B6048DB}"/>
    <cellStyle name="Good 7_Trimestral" xfId="3550" xr:uid="{08592433-A36D-4813-B4B3-114490719DDC}"/>
    <cellStyle name="Good 8" xfId="1641" xr:uid="{4E70D672-79BB-45E2-8A98-26CE22D8F191}"/>
    <cellStyle name="Good 8 10" xfId="3557" xr:uid="{DAB3CEA4-6D03-4E5D-82C6-1CE60BFA2D99}"/>
    <cellStyle name="Good 8 11" xfId="3558" xr:uid="{FABC14F8-3E5A-4EA1-8591-12F052BDB42C}"/>
    <cellStyle name="Good 8 12" xfId="3559" xr:uid="{C0C3E4B4-98E4-4529-A5E5-8201073623FA}"/>
    <cellStyle name="Good 8 2" xfId="1642" xr:uid="{0D2AE478-C49B-4AD4-9E43-7C9DA73541DA}"/>
    <cellStyle name="Good 8 3" xfId="1643" xr:uid="{D8882588-48B0-490A-80A2-1E0CE22C7B3E}"/>
    <cellStyle name="Good 8 4" xfId="1644" xr:uid="{6D43A506-293A-49CB-8ABE-E84001FFC680}"/>
    <cellStyle name="Good 8 5" xfId="1645" xr:uid="{EC879DCF-8D2D-4483-8B72-5A1D4D44E95A}"/>
    <cellStyle name="Good 8 6" xfId="1646" xr:uid="{33EDB4A1-C0E6-44E8-9DA3-FB01A391337F}"/>
    <cellStyle name="Good 8 7" xfId="1647" xr:uid="{583D0C30-CF1D-4F56-829F-683D9281C79C}"/>
    <cellStyle name="Good 8 8" xfId="3560" xr:uid="{B6F53FB1-33CC-44F1-9D23-1D0E4B9335B8}"/>
    <cellStyle name="Good 8 9" xfId="3561" xr:uid="{DCEAC4C8-E08B-4FDA-8203-32ACABB4484B}"/>
    <cellStyle name="Good 8_Trimestral" xfId="3556" xr:uid="{56942B38-28BE-409F-A6FD-626C12A0987F}"/>
    <cellStyle name="Good 9" xfId="3562" xr:uid="{518BFF8A-798B-45C5-A146-9CA9A7B228FF}"/>
    <cellStyle name="Grey" xfId="8169" xr:uid="{FD498B55-C5EA-4A54-89BD-DEE9B77126F2}"/>
    <cellStyle name="Grey 2" xfId="8165" xr:uid="{C1EDD489-D3C5-4A8E-B33E-E8F06A7D3388}"/>
    <cellStyle name="Heading" xfId="8164" xr:uid="{0871A923-9FDC-47FD-B747-8FB7E6A9CC6C}"/>
    <cellStyle name="Heading 1" xfId="11" xr:uid="{B7BCFF59-66BB-4DF3-9C5F-3C729FF41F0A}"/>
    <cellStyle name="Heading 1 2" xfId="1648" xr:uid="{B222D2F3-7962-4A14-B712-EB43937C8041}"/>
    <cellStyle name="Heading 1 2 10" xfId="3563" xr:uid="{6D0FB70F-83E3-4CFE-86F1-DB60B681C5EE}"/>
    <cellStyle name="Heading 1 2 11" xfId="3564" xr:uid="{13439613-2209-4036-9963-787CF86A1C8E}"/>
    <cellStyle name="Heading 1 2 12" xfId="3565" xr:uid="{567D49C7-B166-494E-982E-BA36257D3285}"/>
    <cellStyle name="Heading 1 2 2" xfId="1649" xr:uid="{8654568A-16F8-413C-AC2B-D55CE782FB13}"/>
    <cellStyle name="Heading 1 2 3" xfId="1650" xr:uid="{998CDFD7-9B85-455A-9F17-56688F111EE4}"/>
    <cellStyle name="Heading 1 2 4" xfId="1651" xr:uid="{9E25D2A3-94AE-4502-BD3E-3B7F993539AA}"/>
    <cellStyle name="Heading 1 2 5" xfId="1652" xr:uid="{20842862-9B77-430E-9749-4F4CC89DA52D}"/>
    <cellStyle name="Heading 1 2 6" xfId="1653" xr:uid="{DFB6EBA9-A12B-4FED-904C-46E379400CB4}"/>
    <cellStyle name="Heading 1 2 7" xfId="1654" xr:uid="{8F1998B2-92CC-41B7-B68C-5CDADC8CE2B7}"/>
    <cellStyle name="Heading 1 2 8" xfId="3566" xr:uid="{B04EC261-5E6F-42DC-99EA-3BA9A2FE91E8}"/>
    <cellStyle name="Heading 1 2 9" xfId="3567" xr:uid="{F0F12519-86D9-4B47-9A5A-24CB17F8E317}"/>
    <cellStyle name="Heading 1 3" xfId="1655" xr:uid="{FF47BA1F-1744-4533-A18B-B82922E30393}"/>
    <cellStyle name="Heading 1 3 10" xfId="3568" xr:uid="{2872C5DF-4761-4D11-95EE-C88A2F8A3E0E}"/>
    <cellStyle name="Heading 1 3 11" xfId="3569" xr:uid="{4BC2AD0C-0EE1-466E-9453-15C9AEACAD7A}"/>
    <cellStyle name="Heading 1 3 12" xfId="3570" xr:uid="{01617F78-2948-4D7E-86E7-CA792D210425}"/>
    <cellStyle name="Heading 1 3 2" xfId="1656" xr:uid="{FF6C72C7-E2C7-4830-8296-9C0C82D3B518}"/>
    <cellStyle name="Heading 1 3 3" xfId="1657" xr:uid="{A2E4BF98-821F-45E7-89F7-CE86DD9C91F7}"/>
    <cellStyle name="Heading 1 3 4" xfId="1658" xr:uid="{832DC69C-8A50-4FDC-9D58-0E721A32EA9F}"/>
    <cellStyle name="Heading 1 3 5" xfId="1659" xr:uid="{A28272FE-8DF5-425A-A363-870E68D81B3F}"/>
    <cellStyle name="Heading 1 3 6" xfId="1660" xr:uid="{16F32917-B703-4A9E-B8E1-1378C46811BE}"/>
    <cellStyle name="Heading 1 3 7" xfId="1661" xr:uid="{D8F4DCDB-2704-48BE-92A4-22C22329F835}"/>
    <cellStyle name="Heading 1 3 8" xfId="3571" xr:uid="{F38B2E67-AD9E-4589-A74A-AC688C25210E}"/>
    <cellStyle name="Heading 1 3 9" xfId="3572" xr:uid="{777B7A2D-8875-46E4-A1B8-0BBD94403E64}"/>
    <cellStyle name="Heading 1 4" xfId="1662" xr:uid="{7C029519-6F17-4018-ACDB-E3057871DE65}"/>
    <cellStyle name="Heading 1 4 10" xfId="3573" xr:uid="{E88A1652-97B5-4AE2-BA77-07BF44229333}"/>
    <cellStyle name="Heading 1 4 11" xfId="3574" xr:uid="{7AF04838-6A91-4F50-866D-90D46B14AB30}"/>
    <cellStyle name="Heading 1 4 12" xfId="3575" xr:uid="{4B4C1CD8-15A6-4DF5-AAB2-4C65E4EF51C3}"/>
    <cellStyle name="Heading 1 4 2" xfId="1663" xr:uid="{F75ACF6F-F118-4E5F-8908-A9B04FB00CF8}"/>
    <cellStyle name="Heading 1 4 3" xfId="1664" xr:uid="{03601D38-1338-4B75-8807-AF9516F7012A}"/>
    <cellStyle name="Heading 1 4 4" xfId="1665" xr:uid="{33C2D374-6CB7-48CE-A3E1-4C00BEB20C03}"/>
    <cellStyle name="Heading 1 4 5" xfId="1666" xr:uid="{8711CFD4-F478-4253-9194-C5D836C18169}"/>
    <cellStyle name="Heading 1 4 6" xfId="1667" xr:uid="{6F82B883-6584-42FA-9D00-C27073C18649}"/>
    <cellStyle name="Heading 1 4 7" xfId="1668" xr:uid="{140A87F0-92A1-4E38-9098-51C369A3E7FE}"/>
    <cellStyle name="Heading 1 4 8" xfId="3576" xr:uid="{016FF1D8-687A-41B7-B53A-12E981C30338}"/>
    <cellStyle name="Heading 1 4 9" xfId="3577" xr:uid="{70F0CF3E-7D30-4DB5-918A-484A188C4433}"/>
    <cellStyle name="Heading 1 5" xfId="1669" xr:uid="{41B6AC54-05F7-41BA-AE98-9188B645734C}"/>
    <cellStyle name="Heading 1 5 10" xfId="3578" xr:uid="{EAD56587-83C6-4955-8D58-82EEC5ECA2F2}"/>
    <cellStyle name="Heading 1 5 11" xfId="3579" xr:uid="{0DB18064-28FF-43C2-8894-AB924A33C51C}"/>
    <cellStyle name="Heading 1 5 12" xfId="3580" xr:uid="{74957AF8-7EC9-41C3-BD0E-6522D9F0EF2B}"/>
    <cellStyle name="Heading 1 5 2" xfId="1670" xr:uid="{AF45C5AD-0C78-4042-9133-5DF9D89B9F5F}"/>
    <cellStyle name="Heading 1 5 3" xfId="1671" xr:uid="{2D4BB4C0-0EA0-47D6-9EBA-FD93D7171B98}"/>
    <cellStyle name="Heading 1 5 4" xfId="1672" xr:uid="{6348412B-7810-487D-8AF2-9AB4A4319CE9}"/>
    <cellStyle name="Heading 1 5 5" xfId="1673" xr:uid="{2B699399-87CD-4694-9EDC-5322EB6AF6BA}"/>
    <cellStyle name="Heading 1 5 6" xfId="1674" xr:uid="{63566BC4-8A71-41A4-879A-2F20EC91BCB4}"/>
    <cellStyle name="Heading 1 5 7" xfId="1675" xr:uid="{C409E42F-0645-406B-B038-F7E3AA578104}"/>
    <cellStyle name="Heading 1 5 8" xfId="3581" xr:uid="{4FA0562B-158E-4A89-8316-5F27EA5DBB15}"/>
    <cellStyle name="Heading 1 5 9" xfId="3582" xr:uid="{3BDABA46-0AB4-4C77-8AF8-78473E8929A7}"/>
    <cellStyle name="Heading 1 6" xfId="1676" xr:uid="{3AC34ED8-64E5-4C12-9231-E941E302C090}"/>
    <cellStyle name="Heading 1 6 10" xfId="3583" xr:uid="{CD1C17F2-C47A-4ACD-95AB-074F3BCAADC6}"/>
    <cellStyle name="Heading 1 6 11" xfId="3584" xr:uid="{7279B2F6-A96A-4AF9-AB60-ECFFD19527A9}"/>
    <cellStyle name="Heading 1 6 12" xfId="3585" xr:uid="{7D26FBE3-EA8C-42D9-8286-98C810829483}"/>
    <cellStyle name="Heading 1 6 2" xfId="1677" xr:uid="{8D9007F2-C136-4362-91F8-2D65790D674D}"/>
    <cellStyle name="Heading 1 6 3" xfId="1678" xr:uid="{5516B752-DBDF-43CD-9DB6-204A948678BA}"/>
    <cellStyle name="Heading 1 6 4" xfId="1679" xr:uid="{3B20FAE8-1E58-4AE3-974D-FBD26C7F2EC7}"/>
    <cellStyle name="Heading 1 6 5" xfId="1680" xr:uid="{E01CE449-693D-447D-AE72-669CDF82E306}"/>
    <cellStyle name="Heading 1 6 6" xfId="1681" xr:uid="{BD78AAA1-7449-498C-AB2D-D8843E1DA58D}"/>
    <cellStyle name="Heading 1 6 7" xfId="1682" xr:uid="{5E4C2687-5754-41B7-9597-943821146198}"/>
    <cellStyle name="Heading 1 6 8" xfId="3586" xr:uid="{6B9509C3-CFEA-4CF4-8C76-5A7BC1DB4224}"/>
    <cellStyle name="Heading 1 6 9" xfId="3587" xr:uid="{C95E6BB2-D5A9-4432-BC1A-F654FF2B69D7}"/>
    <cellStyle name="Heading 1 7" xfId="1683" xr:uid="{94EDDF03-120D-4C30-AE53-7559C4615171}"/>
    <cellStyle name="Heading 1 7 10" xfId="3588" xr:uid="{16BD826E-BCEB-43FB-BE8F-136B1DA78FAB}"/>
    <cellStyle name="Heading 1 7 11" xfId="3589" xr:uid="{CB7E96CB-51E7-4CA0-B93E-E018BFC36D33}"/>
    <cellStyle name="Heading 1 7 12" xfId="3590" xr:uid="{4C3EA977-A74B-46E9-9A35-227236722949}"/>
    <cellStyle name="Heading 1 7 2" xfId="1684" xr:uid="{81D5B749-741D-49B2-9394-92D1CB913FD4}"/>
    <cellStyle name="Heading 1 7 3" xfId="1685" xr:uid="{DB43C2F0-E027-4EDE-B230-FECB53B1F89B}"/>
    <cellStyle name="Heading 1 7 4" xfId="1686" xr:uid="{78E262B9-002B-4005-9BC0-53437A84F56D}"/>
    <cellStyle name="Heading 1 7 5" xfId="1687" xr:uid="{AB29378A-475B-4178-B19A-F05A9CD1CCE1}"/>
    <cellStyle name="Heading 1 7 6" xfId="1688" xr:uid="{49F16FA9-D8B5-41D8-BD3B-C4696991BC38}"/>
    <cellStyle name="Heading 1 7 7" xfId="1689" xr:uid="{AD3D3B64-6877-4980-BAF5-2E283E45FED4}"/>
    <cellStyle name="Heading 1 7 8" xfId="3591" xr:uid="{EE79FFDA-9478-4197-927B-E857AC1140B3}"/>
    <cellStyle name="Heading 1 7 9" xfId="3592" xr:uid="{6589CF94-8FE9-452D-AE8A-25A8A3784789}"/>
    <cellStyle name="Heading 1 8" xfId="1690" xr:uid="{45EC3845-F46A-4617-8272-D64138270D36}"/>
    <cellStyle name="Heading 1 8 10" xfId="3593" xr:uid="{54D465F1-3961-4CE5-B08F-E185C01D34D9}"/>
    <cellStyle name="Heading 1 8 11" xfId="3594" xr:uid="{8F67E480-0307-485A-ADED-B60A7D0D4B93}"/>
    <cellStyle name="Heading 1 8 12" xfId="3595" xr:uid="{AE9E05FB-0CDC-4770-83DB-FC34B3080B4A}"/>
    <cellStyle name="Heading 1 8 2" xfId="1691" xr:uid="{BE7A9A57-18E4-43F3-85AD-F2DC9F0CE413}"/>
    <cellStyle name="Heading 1 8 3" xfId="1692" xr:uid="{24DB2FD2-C2EC-439A-B1FA-4F97AD8C5634}"/>
    <cellStyle name="Heading 1 8 4" xfId="1693" xr:uid="{7DAF213F-D99A-4704-AC84-DDF20698E549}"/>
    <cellStyle name="Heading 1 8 5" xfId="1694" xr:uid="{38F5F0E2-48B9-4FF9-9FE0-B4FE360F3DF1}"/>
    <cellStyle name="Heading 1 8 6" xfId="1695" xr:uid="{B5E46E7B-790E-4098-A1D9-392E295AB1F4}"/>
    <cellStyle name="Heading 1 8 7" xfId="1696" xr:uid="{F785C1DB-A283-4ABF-9B86-1EC9EF8C17DF}"/>
    <cellStyle name="Heading 1 8 8" xfId="3596" xr:uid="{8D7C1DF2-D7CA-47FA-AE36-B39415613884}"/>
    <cellStyle name="Heading 1 8 9" xfId="3597" xr:uid="{DEE8FF8D-CE9E-4E19-A97A-FACE0A08541D}"/>
    <cellStyle name="Heading 1 9" xfId="3598" xr:uid="{2743E2E7-B828-467C-B252-28E0CBE709BA}"/>
    <cellStyle name="Heading 2" xfId="12" xr:uid="{B08310ED-CD70-476B-B262-EA270421C80D}"/>
    <cellStyle name="Heading 2 2" xfId="1697" xr:uid="{FB9A9D90-6E9A-42DF-B0DD-136B821523CC}"/>
    <cellStyle name="Heading 2 2 10" xfId="3599" xr:uid="{A961387F-D9D5-4235-8A0F-296637EE7142}"/>
    <cellStyle name="Heading 2 2 11" xfId="3600" xr:uid="{B97DDFBA-D2C1-49DD-BDBE-9D52A204F173}"/>
    <cellStyle name="Heading 2 2 12" xfId="3601" xr:uid="{CBAB0FA4-25B5-49B7-BF96-9C0A73B949AC}"/>
    <cellStyle name="Heading 2 2 2" xfId="1698" xr:uid="{5EE96CD0-6D90-42A3-9050-EA9A336DD8E9}"/>
    <cellStyle name="Heading 2 2 3" xfId="1699" xr:uid="{4BDBCB76-7A77-40D7-86D3-896916946241}"/>
    <cellStyle name="Heading 2 2 4" xfId="1700" xr:uid="{67325526-8709-49A6-A315-27E04F61C9A0}"/>
    <cellStyle name="Heading 2 2 5" xfId="1701" xr:uid="{871B9188-DA39-4637-A58C-2E48823027BE}"/>
    <cellStyle name="Heading 2 2 6" xfId="1702" xr:uid="{8877B32A-0A57-4BC7-BDF8-FB3CA300BD53}"/>
    <cellStyle name="Heading 2 2 7" xfId="1703" xr:uid="{CA150E7E-ACCC-4D97-9FF2-35AAE56128A1}"/>
    <cellStyle name="Heading 2 2 8" xfId="3602" xr:uid="{371607CA-63FA-4124-B614-17EFBB56A3AC}"/>
    <cellStyle name="Heading 2 2 9" xfId="3603" xr:uid="{51F276A5-7365-4E57-B617-2299A53ECC64}"/>
    <cellStyle name="Heading 2 3" xfId="1704" xr:uid="{764F16A1-1527-44C3-8E9D-7F6527D57527}"/>
    <cellStyle name="Heading 2 3 10" xfId="3604" xr:uid="{079FED48-ECB2-46D1-9956-8880C81216BD}"/>
    <cellStyle name="Heading 2 3 11" xfId="3605" xr:uid="{F80BFD99-86D4-4708-9037-9F852249A58A}"/>
    <cellStyle name="Heading 2 3 12" xfId="3606" xr:uid="{F57C8491-0006-4DA2-A77E-F1CD9A5F1889}"/>
    <cellStyle name="Heading 2 3 2" xfId="1705" xr:uid="{AD34A6AD-689F-4342-8AD5-A498FF90514F}"/>
    <cellStyle name="Heading 2 3 3" xfId="1706" xr:uid="{2AF7155E-7802-4B02-9547-19860972495F}"/>
    <cellStyle name="Heading 2 3 4" xfId="1707" xr:uid="{C401A0E2-55A1-41C4-8C46-F1195501C96A}"/>
    <cellStyle name="Heading 2 3 5" xfId="1708" xr:uid="{D19C0236-64A4-488B-A299-C5057DC60453}"/>
    <cellStyle name="Heading 2 3 6" xfId="1709" xr:uid="{A2159494-9D75-4216-BE0B-8F39AACF7C72}"/>
    <cellStyle name="Heading 2 3 7" xfId="1710" xr:uid="{5A549A26-258B-4FAC-8154-230AB4ADE2A9}"/>
    <cellStyle name="Heading 2 3 8" xfId="3607" xr:uid="{498E836A-91DC-45F9-8417-4848FBFF9FFF}"/>
    <cellStyle name="Heading 2 3 9" xfId="3608" xr:uid="{22359F1E-0BD7-41D4-90EB-005FA0695ED3}"/>
    <cellStyle name="Heading 2 4" xfId="1711" xr:uid="{9E932352-1973-4ED6-B115-453C5E00C9A5}"/>
    <cellStyle name="Heading 2 4 10" xfId="3609" xr:uid="{6392AB04-51C1-4424-98B4-86F193E38320}"/>
    <cellStyle name="Heading 2 4 11" xfId="3610" xr:uid="{71D7E048-FAE4-4DB0-B2BB-1EA39C091E0E}"/>
    <cellStyle name="Heading 2 4 12" xfId="3611" xr:uid="{1898268D-3F5A-4B06-BA88-3649908A0FC3}"/>
    <cellStyle name="Heading 2 4 2" xfId="1712" xr:uid="{8E65B00B-4BE9-468A-AB6F-9045DCD22347}"/>
    <cellStyle name="Heading 2 4 3" xfId="1713" xr:uid="{D781AE53-169C-4153-9EE9-5F77142175A9}"/>
    <cellStyle name="Heading 2 4 4" xfId="1714" xr:uid="{57771CCD-5BA4-4B62-A332-CE93AA108BDF}"/>
    <cellStyle name="Heading 2 4 5" xfId="1715" xr:uid="{22A4F3E0-920C-4C1A-BF97-C7F844D39304}"/>
    <cellStyle name="Heading 2 4 6" xfId="1716" xr:uid="{ECDF3123-E984-48CE-A935-E4771566F7B4}"/>
    <cellStyle name="Heading 2 4 7" xfId="1717" xr:uid="{38F824DF-7818-46B0-9A96-FA679EB4BF25}"/>
    <cellStyle name="Heading 2 4 8" xfId="3612" xr:uid="{C6E3B220-D4CE-477E-9D4F-CD314ACB21A2}"/>
    <cellStyle name="Heading 2 4 9" xfId="3613" xr:uid="{96A2C092-1934-4E3B-BD57-002FB03655F6}"/>
    <cellStyle name="Heading 2 5" xfId="1718" xr:uid="{CDE5F06B-3F14-4674-AE8B-8B95CE5DF3FD}"/>
    <cellStyle name="Heading 2 5 10" xfId="3614" xr:uid="{D30B66C8-7064-44FB-BDB1-1CD82FE889ED}"/>
    <cellStyle name="Heading 2 5 11" xfId="3615" xr:uid="{9BEF6C9B-A5F6-4136-B2C1-321AD75227AE}"/>
    <cellStyle name="Heading 2 5 12" xfId="3616" xr:uid="{255CCEB8-BBE5-4BBB-A2B5-062925439BEB}"/>
    <cellStyle name="Heading 2 5 2" xfId="1719" xr:uid="{6E7DE333-787E-41C3-979B-20C5191B8FF5}"/>
    <cellStyle name="Heading 2 5 3" xfId="1720" xr:uid="{6AC8366F-FC6A-4DA5-97B0-DF23C6AF0F29}"/>
    <cellStyle name="Heading 2 5 4" xfId="1721" xr:uid="{68094EF1-7052-4867-847B-4D0D4651D68E}"/>
    <cellStyle name="Heading 2 5 5" xfId="1722" xr:uid="{0006DD67-6B0B-4058-80B8-8C29187F73FD}"/>
    <cellStyle name="Heading 2 5 6" xfId="1723" xr:uid="{3C485A46-AD2D-4E15-906F-29238D0AF8F7}"/>
    <cellStyle name="Heading 2 5 7" xfId="1724" xr:uid="{E5CCC1FA-171F-4084-8393-BC948F87DA6E}"/>
    <cellStyle name="Heading 2 5 8" xfId="3617" xr:uid="{5F8F78C7-B2B8-4F75-9374-9611A86928E2}"/>
    <cellStyle name="Heading 2 5 9" xfId="3618" xr:uid="{85F0412D-44E5-4AC6-9A68-7B5F1B92FABF}"/>
    <cellStyle name="Heading 2 6" xfId="1725" xr:uid="{29B24CA8-6DBB-41DB-836D-C3AB4E0283E0}"/>
    <cellStyle name="Heading 2 6 10" xfId="3619" xr:uid="{D8C81264-BE2B-4484-8F6F-75AF1BCE433C}"/>
    <cellStyle name="Heading 2 6 11" xfId="3620" xr:uid="{DC04FA6A-E6F2-45F1-A936-AE38752EB37E}"/>
    <cellStyle name="Heading 2 6 12" xfId="3621" xr:uid="{48BC6E32-FF08-418F-A9C1-6AC95496D1BD}"/>
    <cellStyle name="Heading 2 6 2" xfId="1726" xr:uid="{B6B855A6-1683-478B-8FB4-A0E79C58B1F0}"/>
    <cellStyle name="Heading 2 6 3" xfId="1727" xr:uid="{F258E5D5-32E9-4084-8A61-6C31625149DC}"/>
    <cellStyle name="Heading 2 6 4" xfId="1728" xr:uid="{935FB4F9-E7F9-467B-9B68-49973DCA1BA2}"/>
    <cellStyle name="Heading 2 6 5" xfId="1729" xr:uid="{EC048731-0525-4F72-9209-BBD6B78AC4FF}"/>
    <cellStyle name="Heading 2 6 6" xfId="1730" xr:uid="{9F72EB68-68D1-4CFA-BC79-EF94659D05B1}"/>
    <cellStyle name="Heading 2 6 7" xfId="1731" xr:uid="{5180BCD3-9DCB-4393-AE48-B34FCCF1C962}"/>
    <cellStyle name="Heading 2 6 8" xfId="3622" xr:uid="{80CC2328-8245-4A91-9588-C577B16A7EED}"/>
    <cellStyle name="Heading 2 6 9" xfId="3623" xr:uid="{70AC4F35-62EF-47D8-9791-135B9F3C19EC}"/>
    <cellStyle name="Heading 2 7" xfId="1732" xr:uid="{D561CA80-F79E-4B3F-8578-0A68E59D60FA}"/>
    <cellStyle name="Heading 2 7 10" xfId="3624" xr:uid="{20266CCC-C5AC-4F98-BC22-6725548C7132}"/>
    <cellStyle name="Heading 2 7 11" xfId="3625" xr:uid="{E0D775D4-172D-4F27-B712-178688A1C66E}"/>
    <cellStyle name="Heading 2 7 12" xfId="3626" xr:uid="{5033A848-2858-4459-998E-11F46AF9FEF5}"/>
    <cellStyle name="Heading 2 7 2" xfId="1733" xr:uid="{2CF33E04-312F-4A47-A661-DA631B48014B}"/>
    <cellStyle name="Heading 2 7 3" xfId="1734" xr:uid="{720D2555-B01C-47AE-99C0-1F11722E83DC}"/>
    <cellStyle name="Heading 2 7 4" xfId="1735" xr:uid="{0C18810B-AA1B-425F-AEE9-1987AEED6F76}"/>
    <cellStyle name="Heading 2 7 5" xfId="1736" xr:uid="{23BAF7F6-C5FE-47D3-8071-4AAF63EA1709}"/>
    <cellStyle name="Heading 2 7 6" xfId="1737" xr:uid="{1E83CA36-18EE-431B-81D6-6E2D27EB2B46}"/>
    <cellStyle name="Heading 2 7 7" xfId="1738" xr:uid="{3CBC29D4-508C-435E-A4E9-794B26B1AB32}"/>
    <cellStyle name="Heading 2 7 8" xfId="3627" xr:uid="{668920CF-4E75-4A07-865E-97DC0CCFB5CE}"/>
    <cellStyle name="Heading 2 7 9" xfId="3628" xr:uid="{EFE14A8D-E50B-4DAF-A33C-EEAFD7DC331D}"/>
    <cellStyle name="Heading 2 8" xfId="1739" xr:uid="{B3718920-9555-4D50-9DC4-640323F58986}"/>
    <cellStyle name="Heading 2 8 10" xfId="3629" xr:uid="{44D4AAFA-FFFD-4816-8866-D39E80BCB20E}"/>
    <cellStyle name="Heading 2 8 11" xfId="3630" xr:uid="{E7DE1A2B-BB5F-4F1C-8650-5F554BE485CB}"/>
    <cellStyle name="Heading 2 8 12" xfId="3631" xr:uid="{84E9DAE7-56B7-4DC8-8686-651EB90B0C8E}"/>
    <cellStyle name="Heading 2 8 2" xfId="1740" xr:uid="{B4BE73F1-4290-4F45-B67D-03D986EB0E33}"/>
    <cellStyle name="Heading 2 8 3" xfId="1741" xr:uid="{EA36D868-1D53-4DF4-9C8E-B19777169875}"/>
    <cellStyle name="Heading 2 8 4" xfId="1742" xr:uid="{6B013B38-72B7-4DB1-828B-F2B967EC17B5}"/>
    <cellStyle name="Heading 2 8 5" xfId="1743" xr:uid="{7E8A53FE-5731-465F-B5C5-04FF1E071BA2}"/>
    <cellStyle name="Heading 2 8 6" xfId="1744" xr:uid="{7844F7A4-EA3F-4B8C-A8B5-A25DF19EA0ED}"/>
    <cellStyle name="Heading 2 8 7" xfId="1745" xr:uid="{EA0E42AD-097B-474B-B2E4-8E1D765F8C30}"/>
    <cellStyle name="Heading 2 8 8" xfId="3632" xr:uid="{4C36A6CE-707E-41D0-8E1D-EF5D2B232269}"/>
    <cellStyle name="Heading 2 8 9" xfId="3633" xr:uid="{E199E9E8-1EAA-41DD-BFA3-5FDCEED146DA}"/>
    <cellStyle name="Heading 2 9" xfId="3634" xr:uid="{19C3299D-1BCD-4E0D-9347-46934F044150}"/>
    <cellStyle name="Heading 3" xfId="13" xr:uid="{4B90DD48-E996-4E0F-BA13-337AF853FE34}"/>
    <cellStyle name="Heading 3 2" xfId="1746" xr:uid="{DBE4F598-1DD7-4A29-ADA8-B882BA3C2E44}"/>
    <cellStyle name="Heading 3 2 10" xfId="3635" xr:uid="{224058C0-AABE-4F10-AF86-9D8C97FA88E0}"/>
    <cellStyle name="Heading 3 2 11" xfId="3636" xr:uid="{76CEA618-E098-4F06-AD3F-AD66F75193AC}"/>
    <cellStyle name="Heading 3 2 12" xfId="3637" xr:uid="{86FB82AF-6329-4B69-AA4E-6594E72EEADF}"/>
    <cellStyle name="Heading 3 2 2" xfId="1747" xr:uid="{E3A87943-B0B8-4D7B-BC31-4DCE5252DEA9}"/>
    <cellStyle name="Heading 3 2 3" xfId="1748" xr:uid="{1208FE0B-F6C7-46B3-9BE3-F9D464F70AD5}"/>
    <cellStyle name="Heading 3 2 4" xfId="1749" xr:uid="{AC4C8BEC-41DF-42BC-B8BA-E8D992B368AE}"/>
    <cellStyle name="Heading 3 2 5" xfId="1750" xr:uid="{44F05FEF-9848-47FE-A1B2-682FE44DA1BE}"/>
    <cellStyle name="Heading 3 2 6" xfId="1751" xr:uid="{B35A1A71-A8D2-4706-B51B-D4F79C0C1BAF}"/>
    <cellStyle name="Heading 3 2 7" xfId="1752" xr:uid="{85502241-75BD-4563-8B36-8BA12A5B1C09}"/>
    <cellStyle name="Heading 3 2 8" xfId="3638" xr:uid="{EBDCF810-51EE-476C-9546-44EC13F210CB}"/>
    <cellStyle name="Heading 3 2 9" xfId="3639" xr:uid="{08A63C57-58D2-4F47-995D-D504F8046ADB}"/>
    <cellStyle name="Heading 3 3" xfId="1753" xr:uid="{2585E5D1-79DB-42FD-BC14-62A9530F412A}"/>
    <cellStyle name="Heading 3 3 10" xfId="3640" xr:uid="{D4943C89-7376-4AC1-A87C-0E267B8B6109}"/>
    <cellStyle name="Heading 3 3 11" xfId="3641" xr:uid="{A63D34C6-6485-4467-AE2D-6342B3B9E8E1}"/>
    <cellStyle name="Heading 3 3 12" xfId="3642" xr:uid="{258E56B6-D46D-457A-911F-B84338DF1744}"/>
    <cellStyle name="Heading 3 3 2" xfId="1754" xr:uid="{4F83C82F-F057-465A-AD6E-4EAFA28A4F47}"/>
    <cellStyle name="Heading 3 3 3" xfId="1755" xr:uid="{D1D4546D-1E47-4709-BBEF-CC886BBB3CA2}"/>
    <cellStyle name="Heading 3 3 4" xfId="1756" xr:uid="{4DC1A176-D70E-4AD5-8DFE-D7862F904AA0}"/>
    <cellStyle name="Heading 3 3 5" xfId="1757" xr:uid="{30ECF11D-0137-4452-AFFF-CBA36B840F0B}"/>
    <cellStyle name="Heading 3 3 6" xfId="1758" xr:uid="{7DFEBFBF-E3E3-4F9B-9AD0-C6A42CABD649}"/>
    <cellStyle name="Heading 3 3 7" xfId="1759" xr:uid="{1444DC4C-105E-41A0-AC5F-78DC9E8FE7BE}"/>
    <cellStyle name="Heading 3 3 8" xfId="3643" xr:uid="{5407546D-0F12-4268-B5DC-ADC9D2D36AEC}"/>
    <cellStyle name="Heading 3 3 9" xfId="3644" xr:uid="{FA74CCF3-25A7-4F7B-AA87-540D48A60549}"/>
    <cellStyle name="Heading 3 4" xfId="1760" xr:uid="{C774384D-F8E4-406B-B722-53A6B65AD1C0}"/>
    <cellStyle name="Heading 3 4 10" xfId="3645" xr:uid="{1CD4762F-4B34-470E-B73B-FC399A0E1A66}"/>
    <cellStyle name="Heading 3 4 11" xfId="3646" xr:uid="{70F71828-7B5D-4025-9F3A-E38E8B723BFE}"/>
    <cellStyle name="Heading 3 4 12" xfId="3647" xr:uid="{5BA3A95E-5037-4A73-91DA-6FB8CF406FA5}"/>
    <cellStyle name="Heading 3 4 2" xfId="1761" xr:uid="{69C5D7CC-7C45-48F0-8135-83D303EA9E41}"/>
    <cellStyle name="Heading 3 4 3" xfId="1762" xr:uid="{911A8650-006B-461D-BEBA-454FAAC90D49}"/>
    <cellStyle name="Heading 3 4 4" xfId="1763" xr:uid="{B5DE72A0-F9ED-4060-9C53-29AFDE7FDDF5}"/>
    <cellStyle name="Heading 3 4 5" xfId="1764" xr:uid="{69A5B1C8-20A5-4E2D-8CCF-6D1E5B33420A}"/>
    <cellStyle name="Heading 3 4 6" xfId="1765" xr:uid="{0C025E88-98CC-48BE-9BA6-B3FBB8367EE2}"/>
    <cellStyle name="Heading 3 4 7" xfId="1766" xr:uid="{4D290A45-585B-48F0-A5CA-D389C0B78626}"/>
    <cellStyle name="Heading 3 4 8" xfId="3648" xr:uid="{111B844E-815B-4BDC-BF96-39635D57F242}"/>
    <cellStyle name="Heading 3 4 9" xfId="3649" xr:uid="{C24A16AE-DBE7-4109-9225-185B077A5AAC}"/>
    <cellStyle name="Heading 3 5" xfId="1767" xr:uid="{9579E700-72E9-4DC9-9EBD-18BC6B7D9E30}"/>
    <cellStyle name="Heading 3 5 10" xfId="3650" xr:uid="{ED306BF6-E140-4C3E-B879-7DE23B2749FF}"/>
    <cellStyle name="Heading 3 5 11" xfId="3651" xr:uid="{99C5338F-F490-41DF-9C7F-80A18C7D1759}"/>
    <cellStyle name="Heading 3 5 12" xfId="3652" xr:uid="{88DF829C-87E1-4DE2-8478-15CA8D51ED6C}"/>
    <cellStyle name="Heading 3 5 2" xfId="1768" xr:uid="{9ECFB33F-8BB8-40AA-AB6C-BFD130C70201}"/>
    <cellStyle name="Heading 3 5 3" xfId="1769" xr:uid="{9CC1EAE4-A130-47F2-B1E3-C85371FD1907}"/>
    <cellStyle name="Heading 3 5 4" xfId="1770" xr:uid="{E2785923-2B40-442B-8BA0-594C65F8156D}"/>
    <cellStyle name="Heading 3 5 5" xfId="1771" xr:uid="{D753E0A9-82F8-4072-B23E-DDD5ED0E9715}"/>
    <cellStyle name="Heading 3 5 6" xfId="1772" xr:uid="{2F1B0E62-D9FC-4C94-B751-1EA86F5939BF}"/>
    <cellStyle name="Heading 3 5 7" xfId="1773" xr:uid="{575346D4-5430-4F6A-8CB2-B8153C90F5EA}"/>
    <cellStyle name="Heading 3 5 8" xfId="3653" xr:uid="{3CC1D0E9-113F-496F-858D-127E3D8777C3}"/>
    <cellStyle name="Heading 3 5 9" xfId="3654" xr:uid="{7A49DEA5-13F2-49D2-8EC1-271B530853D1}"/>
    <cellStyle name="Heading 3 6" xfId="1774" xr:uid="{B000875E-C09A-43DA-950F-6AC904B03EF5}"/>
    <cellStyle name="Heading 3 6 10" xfId="3655" xr:uid="{377DD4DD-EB0F-433C-9FE9-E012E588799A}"/>
    <cellStyle name="Heading 3 6 11" xfId="3656" xr:uid="{7842CD3E-E987-4A61-B100-DA36BC722321}"/>
    <cellStyle name="Heading 3 6 12" xfId="3657" xr:uid="{38EB44BE-BDC3-4047-B108-3BAA37FBD30C}"/>
    <cellStyle name="Heading 3 6 2" xfId="1775" xr:uid="{69F5B681-DE3F-4689-A76E-3FFB5C7477D2}"/>
    <cellStyle name="Heading 3 6 3" xfId="1776" xr:uid="{6445A12D-6D09-4708-8938-5F703D34EA05}"/>
    <cellStyle name="Heading 3 6 4" xfId="1777" xr:uid="{B87F1F43-B8FE-4F04-A76E-822A95B6CC74}"/>
    <cellStyle name="Heading 3 6 5" xfId="1778" xr:uid="{422B07E8-F1A5-4223-9648-B059887248E2}"/>
    <cellStyle name="Heading 3 6 6" xfId="1779" xr:uid="{B1A51B6A-69D0-48C8-9E19-8050C7ACE5C5}"/>
    <cellStyle name="Heading 3 6 7" xfId="1780" xr:uid="{30561790-87D2-4854-BADE-40F1989097A7}"/>
    <cellStyle name="Heading 3 6 8" xfId="3658" xr:uid="{0BF4C0B3-482A-4F7D-8F7E-332B637D266D}"/>
    <cellStyle name="Heading 3 6 9" xfId="3659" xr:uid="{05A27618-66BE-484F-A8D2-1E304B292FFD}"/>
    <cellStyle name="Heading 3 7" xfId="1781" xr:uid="{51E603D7-13B7-4540-B3F3-960CB056F172}"/>
    <cellStyle name="Heading 3 7 10" xfId="3660" xr:uid="{8F13237B-1F00-44B9-BA77-A49AD6473147}"/>
    <cellStyle name="Heading 3 7 11" xfId="3661" xr:uid="{D573D6A0-FDD8-465B-A2C1-202B10FC8216}"/>
    <cellStyle name="Heading 3 7 12" xfId="3662" xr:uid="{AD6403B1-DE48-4137-9E4C-FB7941268A53}"/>
    <cellStyle name="Heading 3 7 2" xfId="1782" xr:uid="{E4B8B155-84FE-4BAD-96A5-F6BF8871D5AF}"/>
    <cellStyle name="Heading 3 7 3" xfId="1783" xr:uid="{D4CD1040-E5F8-400B-A278-987042D1DE5B}"/>
    <cellStyle name="Heading 3 7 4" xfId="1784" xr:uid="{16C68FFC-0187-47D8-9401-019F1C228C35}"/>
    <cellStyle name="Heading 3 7 5" xfId="1785" xr:uid="{9EED1E7D-A23D-405E-8D64-62E9F164E5D7}"/>
    <cellStyle name="Heading 3 7 6" xfId="1786" xr:uid="{BB32AAD1-FDE1-4726-87FA-D9EEFA7C3807}"/>
    <cellStyle name="Heading 3 7 7" xfId="1787" xr:uid="{6BB8D980-D219-44F4-B9CC-3E9BC1D729A7}"/>
    <cellStyle name="Heading 3 7 8" xfId="3663" xr:uid="{86BC02BC-2845-4FBD-8CCF-B3A0A2013EDB}"/>
    <cellStyle name="Heading 3 7 9" xfId="3664" xr:uid="{C1D4F814-545E-4B88-9A8C-5EE169D7F192}"/>
    <cellStyle name="Heading 3 8" xfId="1788" xr:uid="{1E9BB18B-C3FB-4211-A386-23D734D8A910}"/>
    <cellStyle name="Heading 3 8 10" xfId="3665" xr:uid="{0706D2AD-F8D4-4639-8EB4-379DAB42F247}"/>
    <cellStyle name="Heading 3 8 11" xfId="3666" xr:uid="{865C94D3-86CC-4F81-8259-C1E01471EA38}"/>
    <cellStyle name="Heading 3 8 12" xfId="3667" xr:uid="{F2AB6D44-148C-4E69-AA92-2F9C9F5930A2}"/>
    <cellStyle name="Heading 3 8 2" xfId="1789" xr:uid="{5787FA35-77AB-4ABC-AF2B-F4B2E6562519}"/>
    <cellStyle name="Heading 3 8 3" xfId="1790" xr:uid="{8EB14DB4-D972-479C-B864-0AF17B2D66D5}"/>
    <cellStyle name="Heading 3 8 4" xfId="1791" xr:uid="{2646B170-A462-419F-B1DE-A0254A5B74C2}"/>
    <cellStyle name="Heading 3 8 5" xfId="1792" xr:uid="{1E231925-13A4-4E3A-9EF0-9DFACF2B137F}"/>
    <cellStyle name="Heading 3 8 6" xfId="1793" xr:uid="{27E33166-0443-40CA-BD85-0B07E5F54A35}"/>
    <cellStyle name="Heading 3 8 7" xfId="1794" xr:uid="{BDC78E71-5EF2-4E6C-B47E-D156FB065C7E}"/>
    <cellStyle name="Heading 3 8 8" xfId="3668" xr:uid="{5C1AE18A-FB30-4CA2-B64B-AD63FC0C4B3E}"/>
    <cellStyle name="Heading 3 8 9" xfId="3669" xr:uid="{DF5CEF24-63E2-487E-A862-7CAE75A4B7C2}"/>
    <cellStyle name="Heading 3 9" xfId="3670" xr:uid="{BC61102C-5CDA-48F1-A9B6-B651EFFB7A30}"/>
    <cellStyle name="Heading 4" xfId="14" xr:uid="{0BD59846-9ACE-4FA3-97D0-D410199076EA}"/>
    <cellStyle name="Heading 4 2" xfId="1795" xr:uid="{35B3305C-E0D1-4BF5-A279-117B3C166605}"/>
    <cellStyle name="Heading 4 2 10" xfId="3671" xr:uid="{1804D356-C5E7-4F05-B688-F97510C95CFB}"/>
    <cellStyle name="Heading 4 2 11" xfId="3672" xr:uid="{0F4C0A81-9334-4B4F-A78B-74791AC4C0B3}"/>
    <cellStyle name="Heading 4 2 12" xfId="3673" xr:uid="{970D653F-CD4B-4BBF-8D81-0A38C370C62C}"/>
    <cellStyle name="Heading 4 2 2" xfId="1796" xr:uid="{871F3D62-E79E-40D1-9CCD-B8997B610990}"/>
    <cellStyle name="Heading 4 2 3" xfId="1797" xr:uid="{FDA93A7F-9246-40A0-8660-6330B2DC8ECD}"/>
    <cellStyle name="Heading 4 2 4" xfId="1798" xr:uid="{7EE4E851-123C-4243-B123-1C573D11383D}"/>
    <cellStyle name="Heading 4 2 5" xfId="1799" xr:uid="{E13E26C5-0EDE-4801-993B-158F31810994}"/>
    <cellStyle name="Heading 4 2 6" xfId="1800" xr:uid="{072D2CAF-DA87-4E10-9B75-D3E7567C94AE}"/>
    <cellStyle name="Heading 4 2 7" xfId="1801" xr:uid="{665A99D1-3CEC-48C3-82FF-89E71C56D408}"/>
    <cellStyle name="Heading 4 2 8" xfId="3674" xr:uid="{C1524000-F9A5-4C88-A9E7-5FF14DA32636}"/>
    <cellStyle name="Heading 4 2 9" xfId="3675" xr:uid="{B4E2AA12-0922-49AC-B54E-76DC7F49ECE0}"/>
    <cellStyle name="Heading 4 3" xfId="1802" xr:uid="{7B1ECC14-E14D-4610-BC67-9CF22483A4F2}"/>
    <cellStyle name="Heading 4 3 10" xfId="3676" xr:uid="{844CEF44-DEAC-48E4-95DE-C9A22B63644F}"/>
    <cellStyle name="Heading 4 3 11" xfId="3677" xr:uid="{E1E6B032-7119-41CA-A485-C10B8ECDDB52}"/>
    <cellStyle name="Heading 4 3 12" xfId="3678" xr:uid="{378EC7BF-7A02-46D8-9E70-07E11C4167C2}"/>
    <cellStyle name="Heading 4 3 2" xfId="1803" xr:uid="{E15472B3-20C4-45F5-8DA9-6EEEB855B3E0}"/>
    <cellStyle name="Heading 4 3 3" xfId="1804" xr:uid="{3AA72D77-8936-4427-8358-ACEED5600576}"/>
    <cellStyle name="Heading 4 3 4" xfId="1805" xr:uid="{545868BB-EDF0-44F3-B4F9-E438F55ADF64}"/>
    <cellStyle name="Heading 4 3 5" xfId="1806" xr:uid="{A9D354E7-6D67-4ED0-9B27-99720162FA20}"/>
    <cellStyle name="Heading 4 3 6" xfId="1807" xr:uid="{FBBC2A6A-D7CE-4D57-B8CA-D2587E001265}"/>
    <cellStyle name="Heading 4 3 7" xfId="1808" xr:uid="{3089674E-37AB-4D4F-A201-7459D9CE5885}"/>
    <cellStyle name="Heading 4 3 8" xfId="3679" xr:uid="{3B0FFD34-9726-4ED9-A6C8-87B061167B5A}"/>
    <cellStyle name="Heading 4 3 9" xfId="3680" xr:uid="{8E1FAF0C-F6E7-4B2B-8C0B-A970C733395D}"/>
    <cellStyle name="Heading 4 4" xfId="1809" xr:uid="{C3856EB0-8F89-46FF-A294-43E557A38CD2}"/>
    <cellStyle name="Heading 4 4 10" xfId="3681" xr:uid="{4DF8459E-E6CB-4892-A067-92B8D9F52329}"/>
    <cellStyle name="Heading 4 4 11" xfId="3682" xr:uid="{692E07D1-C5CD-42E9-891F-C404E0F51C52}"/>
    <cellStyle name="Heading 4 4 12" xfId="3683" xr:uid="{DC0F13C7-F1B9-41EC-8980-D9C54D748E78}"/>
    <cellStyle name="Heading 4 4 2" xfId="1810" xr:uid="{82E4ADCD-2735-4948-B5C8-0D4218DC3400}"/>
    <cellStyle name="Heading 4 4 3" xfId="1811" xr:uid="{D7FD779A-FCEB-4829-8E6C-D9A420924634}"/>
    <cellStyle name="Heading 4 4 4" xfId="1812" xr:uid="{3BDBFE8F-54D1-442F-A7DF-8D8DF185FA30}"/>
    <cellStyle name="Heading 4 4 5" xfId="1813" xr:uid="{86EC67F2-89F7-4082-9106-EDEABF9FE62D}"/>
    <cellStyle name="Heading 4 4 6" xfId="1814" xr:uid="{1D759629-F279-490D-9BB8-7AD2F290DAA5}"/>
    <cellStyle name="Heading 4 4 7" xfId="1815" xr:uid="{4433F2D0-216E-47EF-9616-8EB9BE2E91BE}"/>
    <cellStyle name="Heading 4 4 8" xfId="3684" xr:uid="{F7CC58CF-6464-4A5E-AB2E-56DD0D773FF0}"/>
    <cellStyle name="Heading 4 4 9" xfId="3685" xr:uid="{D05BA969-30ED-475A-9ED6-14E48B2E4651}"/>
    <cellStyle name="Heading 4 5" xfId="1816" xr:uid="{69B0CB7A-44BF-4890-A672-BC4D0BF81EA1}"/>
    <cellStyle name="Heading 4 5 10" xfId="3686" xr:uid="{4554E6FE-EE74-4CBF-9ED7-8E3744394F3F}"/>
    <cellStyle name="Heading 4 5 11" xfId="3687" xr:uid="{714468DF-BD62-49F0-B51E-15CC3A52B14F}"/>
    <cellStyle name="Heading 4 5 12" xfId="3688" xr:uid="{3439F696-730B-409C-B00C-B56E29B580EC}"/>
    <cellStyle name="Heading 4 5 2" xfId="1817" xr:uid="{68B0AE05-723E-45AD-9E26-632E7C574EFA}"/>
    <cellStyle name="Heading 4 5 3" xfId="1818" xr:uid="{CF3B9CAD-0A89-4566-8033-C70FDC8A95AE}"/>
    <cellStyle name="Heading 4 5 4" xfId="1819" xr:uid="{14B40DD1-FA2F-4C9D-A8F4-0EF46C948677}"/>
    <cellStyle name="Heading 4 5 5" xfId="1820" xr:uid="{0DA3EDEC-2D22-4E62-91F4-2E3C00CAECDC}"/>
    <cellStyle name="Heading 4 5 6" xfId="1821" xr:uid="{30853C07-EE20-4808-84B6-DF611D320146}"/>
    <cellStyle name="Heading 4 5 7" xfId="1822" xr:uid="{3EA887A1-34C8-429A-B854-A5A25837A900}"/>
    <cellStyle name="Heading 4 5 8" xfId="3689" xr:uid="{EC2A8366-51B9-4C9A-91B5-2A873A208BE1}"/>
    <cellStyle name="Heading 4 5 9" xfId="3690" xr:uid="{16AD96B5-4611-4895-BE62-D9219E62300D}"/>
    <cellStyle name="Heading 4 6" xfId="1823" xr:uid="{AAD98C68-C516-4622-B535-E6D0DADFF7C4}"/>
    <cellStyle name="Heading 4 6 10" xfId="3691" xr:uid="{BBAE726A-578F-4A10-87D1-3A514995E2DB}"/>
    <cellStyle name="Heading 4 6 11" xfId="3692" xr:uid="{93C8E03F-898A-4A75-9BAA-4D5AF574F73A}"/>
    <cellStyle name="Heading 4 6 12" xfId="3693" xr:uid="{EC1D4DA3-9D8D-4A50-BD4D-D3C9CD1E7090}"/>
    <cellStyle name="Heading 4 6 2" xfId="1824" xr:uid="{33FCC7CF-9884-4C3D-9917-5E9FA6F0D871}"/>
    <cellStyle name="Heading 4 6 3" xfId="1825" xr:uid="{B0D04373-B58F-4350-BEFC-F173409A6FD2}"/>
    <cellStyle name="Heading 4 6 4" xfId="1826" xr:uid="{CB103D1C-77AB-4202-8637-2BE71801779A}"/>
    <cellStyle name="Heading 4 6 5" xfId="1827" xr:uid="{2B6850CB-91BB-4962-8775-5BA344BD7122}"/>
    <cellStyle name="Heading 4 6 6" xfId="1828" xr:uid="{1BCF92EE-D366-4CFD-B358-1D7774389CA7}"/>
    <cellStyle name="Heading 4 6 7" xfId="1829" xr:uid="{04B508C7-7F02-48BB-BC17-86DD1184DCBD}"/>
    <cellStyle name="Heading 4 6 8" xfId="3694" xr:uid="{A3D74048-D9B4-4A71-8442-244CEABE6596}"/>
    <cellStyle name="Heading 4 6 9" xfId="3695" xr:uid="{C0F588E3-7B70-4AAE-A54E-27BCD4B1DEED}"/>
    <cellStyle name="Heading 4 7" xfId="1830" xr:uid="{E880BFD4-10AA-4556-9D01-E8B323DB5D2D}"/>
    <cellStyle name="Heading 4 7 10" xfId="3696" xr:uid="{97B9E361-C21D-404E-A09C-04AF3B224BD6}"/>
    <cellStyle name="Heading 4 7 11" xfId="3697" xr:uid="{2591BB3F-EDF4-46AA-96AC-21FC8812700A}"/>
    <cellStyle name="Heading 4 7 12" xfId="3698" xr:uid="{ABAD2BF1-61D9-463F-9569-9521B44E8239}"/>
    <cellStyle name="Heading 4 7 2" xfId="1831" xr:uid="{CC77E1E9-1B57-48EF-8AC9-12CAC49BE89D}"/>
    <cellStyle name="Heading 4 7 3" xfId="1832" xr:uid="{6F9E239A-8F12-4FFA-9D30-E9E4E04A95FC}"/>
    <cellStyle name="Heading 4 7 4" xfId="1833" xr:uid="{73A9B37F-9F76-43AC-9CF7-87CFD8BAC612}"/>
    <cellStyle name="Heading 4 7 5" xfId="1834" xr:uid="{461AB48C-59EA-4BEF-9CBE-B641C667BCE3}"/>
    <cellStyle name="Heading 4 7 6" xfId="1835" xr:uid="{B58E7BCA-5AA0-40F2-8F45-7F7994C0F9C1}"/>
    <cellStyle name="Heading 4 7 7" xfId="1836" xr:uid="{371CF7B6-9FD3-477C-9CCE-0C9ADA48582E}"/>
    <cellStyle name="Heading 4 7 8" xfId="3699" xr:uid="{452F4371-55BF-4E61-A64A-F032F17CCEB4}"/>
    <cellStyle name="Heading 4 7 9" xfId="3700" xr:uid="{61E5E5A7-773A-4CC3-A967-416E26641AD5}"/>
    <cellStyle name="Heading 4 8" xfId="1837" xr:uid="{0DDAE92A-D9AB-4A6E-8B2C-3808B427C4AA}"/>
    <cellStyle name="Heading 4 8 10" xfId="3701" xr:uid="{F0D38AFD-0555-42A5-BF37-749AA7F27768}"/>
    <cellStyle name="Heading 4 8 11" xfId="3702" xr:uid="{50637C82-4569-4116-A99D-6595360EF9C2}"/>
    <cellStyle name="Heading 4 8 12" xfId="3703" xr:uid="{F7F6B3AF-FB85-4B5F-AED1-444FCFC3B916}"/>
    <cellStyle name="Heading 4 8 2" xfId="1838" xr:uid="{91304043-3564-4DC2-9CBB-FD799A284B91}"/>
    <cellStyle name="Heading 4 8 3" xfId="1839" xr:uid="{5025AD84-94BF-4F5B-879E-D756A1F273C9}"/>
    <cellStyle name="Heading 4 8 4" xfId="1840" xr:uid="{50EF6671-EB12-4BC6-9D72-97F16B6AA010}"/>
    <cellStyle name="Heading 4 8 5" xfId="1841" xr:uid="{8E385D5D-8D3D-49DE-A9AD-32788C9A313A}"/>
    <cellStyle name="Heading 4 8 6" xfId="1842" xr:uid="{0067D0D6-87CF-4F07-BCFE-9974C774AEA9}"/>
    <cellStyle name="Heading 4 8 7" xfId="1843" xr:uid="{7D7AD430-4C16-4E66-9171-07891C2DF9CC}"/>
    <cellStyle name="Heading 4 8 8" xfId="3704" xr:uid="{3FF271EB-CE3D-43D2-BA9A-9220BDF46695}"/>
    <cellStyle name="Heading 4 8 9" xfId="3705" xr:uid="{1F903A6E-4309-456E-A6A5-10B24508E28A}"/>
    <cellStyle name="Heading 4 9" xfId="3706" xr:uid="{7DEDAD5C-A9F5-4C4E-B066-DF898D682A27}"/>
    <cellStyle name="Hiperlink" xfId="8264" builtinId="8"/>
    <cellStyle name="Hiperlink 2" xfId="8" xr:uid="{AB67003C-63ED-437C-9E7B-C445F8B0BC71}"/>
    <cellStyle name="Hiperlink 2 2" xfId="4540" xr:uid="{0EBFE31E-4608-4E1F-B7B4-F9CC776FF513}"/>
    <cellStyle name="Hyperlink seguido" xfId="1844" xr:uid="{8872703F-DC95-4F22-88A6-C367B900B2BF}"/>
    <cellStyle name="Incorreto 2" xfId="187" xr:uid="{A41C876C-9A0B-4AAC-AF5E-0A68E4E4B511}"/>
    <cellStyle name="Input [yellow]" xfId="8134" xr:uid="{80573676-C011-4104-BA24-26DCDCF14559}"/>
    <cellStyle name="Input [yellow] 2" xfId="8143" xr:uid="{BC76F224-7DE5-4264-8D8B-490D408F5A06}"/>
    <cellStyle name="Input 2" xfId="1845" xr:uid="{4179CE7D-4B26-4F18-9921-81ADAACCEA88}"/>
    <cellStyle name="Input 2 10" xfId="3708" xr:uid="{54891713-CE6C-4F6B-86D6-3EC3973340A3}"/>
    <cellStyle name="Input 2 10 2" xfId="4337" xr:uid="{6ECFADC8-3561-452B-B4C3-2B32F89FC95F}"/>
    <cellStyle name="Input 2 10 2 2" xfId="6836" xr:uid="{64B85C92-743D-4826-8EC7-E81103B4FD69}"/>
    <cellStyle name="Input 2 10 2 2 2" xfId="9035" xr:uid="{F9B9CEB2-6FA5-4AE4-BC5F-00B740F79F73}"/>
    <cellStyle name="Input 2 10 2 3" xfId="6356" xr:uid="{61A3B45C-E40D-4448-B3A1-3E2EA54DDA2E}"/>
    <cellStyle name="Input 2 10 2 3 2" xfId="8823" xr:uid="{18C294AC-CD56-4FE2-A22D-9F80CEF71BAB}"/>
    <cellStyle name="Input 2 10 2 4" xfId="7611" xr:uid="{4A08644B-C3C3-4A76-824D-AE4A797820EB}"/>
    <cellStyle name="Input 2 10 3" xfId="6631" xr:uid="{7F8D22F2-5076-49EE-84E1-712331F10776}"/>
    <cellStyle name="Input 2 10 3 2" xfId="8951" xr:uid="{EECD6762-BBFE-43EA-ACAF-5CD00C7AFF20}"/>
    <cellStyle name="Input 2 10 4" xfId="6264" xr:uid="{D16C214C-55FA-480B-A6F5-8ADE0C35E371}"/>
    <cellStyle name="Input 2 10 4 2" xfId="8740" xr:uid="{08E4D994-D250-4B5E-9996-262EFC684E7A}"/>
    <cellStyle name="Input 2 10 5" xfId="7314" xr:uid="{AD08155F-261A-45A6-A210-6B4B5A9B1B9A}"/>
    <cellStyle name="Input 2 11" xfId="3709" xr:uid="{4C437245-4BC3-4E7D-B53F-DF7E7B4B8211}"/>
    <cellStyle name="Input 2 11 2" xfId="4338" xr:uid="{B2A71246-167E-4A82-ABB8-AC71DB5EF5F3}"/>
    <cellStyle name="Input 2 11 2 2" xfId="6837" xr:uid="{90672BF5-DBD1-4DFF-BC17-2658A7C9E1F2}"/>
    <cellStyle name="Input 2 11 2 2 2" xfId="9036" xr:uid="{BF0DFA83-3063-4686-8BEC-33AB0619D359}"/>
    <cellStyle name="Input 2 11 2 3" xfId="6357" xr:uid="{DFD24E96-39ED-4378-A3F3-C22D99652709}"/>
    <cellStyle name="Input 2 11 2 3 2" xfId="8824" xr:uid="{95C7A592-C2AC-480A-B6AD-C6B75D8F3C17}"/>
    <cellStyle name="Input 2 11 2 4" xfId="7612" xr:uid="{4505D55C-EF87-4F55-A04C-2C541B7111D1}"/>
    <cellStyle name="Input 2 11 3" xfId="6632" xr:uid="{07BC8046-35D0-4F26-9FE7-CE5BC0D0361B}"/>
    <cellStyle name="Input 2 11 3 2" xfId="8952" xr:uid="{AF170D0A-73FB-4884-A008-E9ADF417B61C}"/>
    <cellStyle name="Input 2 11 4" xfId="6265" xr:uid="{C90E7538-A1DA-4884-A5F6-EE84E9C9FAD3}"/>
    <cellStyle name="Input 2 11 4 2" xfId="8741" xr:uid="{7EE40913-64D7-4290-9FCA-10B26D14A438}"/>
    <cellStyle name="Input 2 11 5" xfId="7315" xr:uid="{81E2995B-8884-4F56-A01B-7891C5E2717E}"/>
    <cellStyle name="Input 2 12" xfId="3710" xr:uid="{8C66DCD5-BDA9-4D67-9E9A-3CC03A60060C}"/>
    <cellStyle name="Input 2 12 2" xfId="4339" xr:uid="{03DCCAE9-9076-477C-83A7-755EEE7D1F4C}"/>
    <cellStyle name="Input 2 12 2 2" xfId="6838" xr:uid="{6DD8175B-70C7-4B82-AD18-48842468A36A}"/>
    <cellStyle name="Input 2 12 2 2 2" xfId="9037" xr:uid="{03DB8375-8DF4-4A9A-8742-179F336AB04D}"/>
    <cellStyle name="Input 2 12 2 3" xfId="6358" xr:uid="{451FE704-A13C-4696-BE0C-2BDF8BC28A31}"/>
    <cellStyle name="Input 2 12 2 3 2" xfId="8825" xr:uid="{BD450AF9-BCC1-46B4-8EEA-BE5A5F25652F}"/>
    <cellStyle name="Input 2 12 2 4" xfId="7613" xr:uid="{C1FDE982-75CA-4FBC-A012-232254996B6B}"/>
    <cellStyle name="Input 2 12 3" xfId="6633" xr:uid="{42593CEA-90DF-4392-BAA0-24B5629A5A69}"/>
    <cellStyle name="Input 2 12 3 2" xfId="8953" xr:uid="{79FFC0B0-383D-4927-A80A-460ACEB70745}"/>
    <cellStyle name="Input 2 12 4" xfId="6266" xr:uid="{EDBA6012-E9FE-4512-95EC-A132DE254667}"/>
    <cellStyle name="Input 2 12 4 2" xfId="8742" xr:uid="{0C35DF74-F5F9-4393-9B81-A78B423753EB}"/>
    <cellStyle name="Input 2 12 5" xfId="7316" xr:uid="{0BA4FB53-F383-4BD9-BFD9-C0D47116197E}"/>
    <cellStyle name="Input 2 2" xfId="1846" xr:uid="{48C88EA4-4C54-4A89-BCBF-F7D2490B36B8}"/>
    <cellStyle name="Input 2 3" xfId="1847" xr:uid="{1868613C-8ABB-4A53-BCC5-069E39EF9009}"/>
    <cellStyle name="Input 2 4" xfId="1848" xr:uid="{3630F1FF-8E54-4C11-A99F-0DD7D880A0A7}"/>
    <cellStyle name="Input 2 5" xfId="1849" xr:uid="{DF82CE35-52EA-4212-B33F-934196664017}"/>
    <cellStyle name="Input 2 6" xfId="1850" xr:uid="{BC980836-6B02-4EBD-987F-134992C0970C}"/>
    <cellStyle name="Input 2 7" xfId="1851" xr:uid="{0D64B0DF-67E4-4A72-BBF6-74E44998E2AB}"/>
    <cellStyle name="Input 2 8" xfId="3711" xr:uid="{1C696EE6-5E1B-42CA-854F-ADB67547D0EC}"/>
    <cellStyle name="Input 2 8 2" xfId="4340" xr:uid="{DC3FF6E2-AAA4-403D-80CC-C4D8CC4C6237}"/>
    <cellStyle name="Input 2 8 2 2" xfId="6839" xr:uid="{A2CAE12B-AC55-4C18-8A0E-4A16CE58B646}"/>
    <cellStyle name="Input 2 8 2 2 2" xfId="9038" xr:uid="{1F1AEA5E-55BF-45AF-A5C5-5DE154022AAC}"/>
    <cellStyle name="Input 2 8 2 3" xfId="6359" xr:uid="{1C9D81E3-6F58-4512-89DA-75F2A325CA92}"/>
    <cellStyle name="Input 2 8 2 3 2" xfId="8826" xr:uid="{B682E74C-3D1F-4BC6-8BA6-5C8A469B9F57}"/>
    <cellStyle name="Input 2 8 2 4" xfId="7614" xr:uid="{4FBFFD15-9DD0-445F-83C0-769EA52D4B8A}"/>
    <cellStyle name="Input 2 8 3" xfId="6634" xr:uid="{08238767-FDDE-4B7B-BBDE-0E63BEBAA9C5}"/>
    <cellStyle name="Input 2 8 3 2" xfId="8954" xr:uid="{3294E90D-E680-4A64-9090-D95750EC3157}"/>
    <cellStyle name="Input 2 8 4" xfId="6267" xr:uid="{706C1494-F08A-4DD1-A07D-C6155D43D6D2}"/>
    <cellStyle name="Input 2 8 4 2" xfId="8743" xr:uid="{16D9310B-4247-4019-BDC8-716D5AA667C7}"/>
    <cellStyle name="Input 2 8 5" xfId="7317" xr:uid="{8604D1AB-4096-41FE-9F6E-07C1B261AF23}"/>
    <cellStyle name="Input 2 9" xfId="3712" xr:uid="{EB1D8C92-85A1-4CD7-8B4C-88ED1681B117}"/>
    <cellStyle name="Input 2 9 2" xfId="4341" xr:uid="{0DF911C9-EEFA-4FE8-9F6A-478C8BC97460}"/>
    <cellStyle name="Input 2 9 2 2" xfId="6840" xr:uid="{49C91CE2-4D8B-4E06-8E2B-824725C8A9D1}"/>
    <cellStyle name="Input 2 9 2 2 2" xfId="9039" xr:uid="{8DBB0DE2-E07B-4C3F-BA57-E014E66052EC}"/>
    <cellStyle name="Input 2 9 2 3" xfId="6360" xr:uid="{1AEC4405-BCCA-4312-BE02-AB2D219314F4}"/>
    <cellStyle name="Input 2 9 2 3 2" xfId="8827" xr:uid="{8B87350F-F94F-4ECF-BA96-DF5D66550F82}"/>
    <cellStyle name="Input 2 9 2 4" xfId="7615" xr:uid="{EEACE5E6-D4B9-41C3-8314-0E84B7BC7C19}"/>
    <cellStyle name="Input 2 9 3" xfId="6635" xr:uid="{7C9A74A0-93CA-4D9D-9D41-F3CDA1B0ABE7}"/>
    <cellStyle name="Input 2 9 3 2" xfId="8955" xr:uid="{0841B76E-6E1B-4513-AA51-3FE6A947A76C}"/>
    <cellStyle name="Input 2 9 4" xfId="6268" xr:uid="{8E257D32-E4EA-424A-9E9C-F6EAE87EA091}"/>
    <cellStyle name="Input 2 9 4 2" xfId="8744" xr:uid="{2B304D45-0293-42DA-AE30-BE1F96736462}"/>
    <cellStyle name="Input 2 9 5" xfId="7318" xr:uid="{0B63FA99-FE36-4ECE-B52C-A69DD1D21DE7}"/>
    <cellStyle name="Input 2_Trimestral" xfId="3707" xr:uid="{CD0D7C53-B788-4FDA-ADB7-1EDF8DC1BA8D}"/>
    <cellStyle name="Input 3" xfId="1852" xr:uid="{7013D927-A406-4341-B981-3832814BA462}"/>
    <cellStyle name="Input 3 10" xfId="3714" xr:uid="{15B02CFC-1AB3-4BCA-9CE7-A13E6486CC69}"/>
    <cellStyle name="Input 3 10 2" xfId="4342" xr:uid="{1643300D-624C-4DA0-A974-4C92C4A40168}"/>
    <cellStyle name="Input 3 10 2 2" xfId="6841" xr:uid="{DD3195D9-A067-416D-A94D-456767EEBC20}"/>
    <cellStyle name="Input 3 10 2 2 2" xfId="9040" xr:uid="{5D14954D-4C21-4149-957F-C3C0F0E00E4E}"/>
    <cellStyle name="Input 3 10 2 3" xfId="6361" xr:uid="{B5FE2C94-CB40-46FE-BFB2-C0B753A0AD7E}"/>
    <cellStyle name="Input 3 10 2 3 2" xfId="8828" xr:uid="{AF5841AE-D4C8-4ECC-A7A2-A9B9E8AF089F}"/>
    <cellStyle name="Input 3 10 2 4" xfId="7616" xr:uid="{4F9CD0C5-1B9A-47C1-87BB-DAB6FBF2AFF8}"/>
    <cellStyle name="Input 3 10 3" xfId="6636" xr:uid="{A0E07040-2F0D-4540-BEDD-B725063F7BDB}"/>
    <cellStyle name="Input 3 10 3 2" xfId="8956" xr:uid="{30F8DC07-A9F1-4081-8AFA-D944846C3D23}"/>
    <cellStyle name="Input 3 10 4" xfId="6269" xr:uid="{94806C55-2F95-46B1-B3E3-014A33353CD9}"/>
    <cellStyle name="Input 3 10 4 2" xfId="8745" xr:uid="{AE7D81F4-4034-4E23-BEBC-FF4554F571ED}"/>
    <cellStyle name="Input 3 10 5" xfId="7319" xr:uid="{F983D4F9-795D-41C4-8F43-B62354ED0BF6}"/>
    <cellStyle name="Input 3 11" xfId="3715" xr:uid="{80CDAF23-3290-4397-A97A-271E65B9DB89}"/>
    <cellStyle name="Input 3 11 2" xfId="4343" xr:uid="{B30F6DBC-9C84-442C-860B-5897F1597B40}"/>
    <cellStyle name="Input 3 11 2 2" xfId="6842" xr:uid="{F1A6D1F2-E320-4950-9DD6-C1051ECF54C2}"/>
    <cellStyle name="Input 3 11 2 2 2" xfId="9041" xr:uid="{51BCE4C6-C7A2-449E-A6E0-3FA46418550B}"/>
    <cellStyle name="Input 3 11 2 3" xfId="6362" xr:uid="{1838D3AB-C83E-488B-8B3D-21185249141F}"/>
    <cellStyle name="Input 3 11 2 3 2" xfId="8829" xr:uid="{A5036996-F209-445B-A92E-3F1F86CAE458}"/>
    <cellStyle name="Input 3 11 2 4" xfId="7617" xr:uid="{ED1A39D5-0AD2-4500-956E-9D139589F96A}"/>
    <cellStyle name="Input 3 11 3" xfId="6637" xr:uid="{22D6FEA6-F0B9-4A86-9F17-DCE39AEEB824}"/>
    <cellStyle name="Input 3 11 3 2" xfId="8957" xr:uid="{733329F1-1664-42EE-883B-2F4C8D3E8BBD}"/>
    <cellStyle name="Input 3 11 4" xfId="6270" xr:uid="{1713D136-D583-4A49-8773-956B56DDBD66}"/>
    <cellStyle name="Input 3 11 4 2" xfId="8746" xr:uid="{33AAD6C6-8648-4E88-B928-6BA0F8B81BF3}"/>
    <cellStyle name="Input 3 11 5" xfId="7320" xr:uid="{048D2D6C-4EDA-4968-A1C2-D3E8286A4760}"/>
    <cellStyle name="Input 3 12" xfId="3716" xr:uid="{43E8A30A-B5A9-4702-970A-E82624303C9B}"/>
    <cellStyle name="Input 3 12 2" xfId="4344" xr:uid="{0FC8FCEF-D336-4048-A529-E15D5D6CEE44}"/>
    <cellStyle name="Input 3 12 2 2" xfId="6843" xr:uid="{66D829FF-19AA-4448-ACD9-D86FF6DC1D33}"/>
    <cellStyle name="Input 3 12 2 2 2" xfId="9042" xr:uid="{81ED24AF-3E80-4461-A133-89D3CEC5A8E4}"/>
    <cellStyle name="Input 3 12 2 3" xfId="6363" xr:uid="{A7C19CA5-EF60-4D0E-8EF6-981C8B24E897}"/>
    <cellStyle name="Input 3 12 2 3 2" xfId="8830" xr:uid="{33E59AB6-F063-485C-AFF6-0913E45479D2}"/>
    <cellStyle name="Input 3 12 2 4" xfId="7618" xr:uid="{82A39035-52AE-4DAF-91C6-1A67648BB34E}"/>
    <cellStyle name="Input 3 12 3" xfId="6638" xr:uid="{6C725185-6F8E-4F80-88BE-2953975B290F}"/>
    <cellStyle name="Input 3 12 3 2" xfId="8958" xr:uid="{4BFBD796-C8A6-4F05-8A60-4503EEE1A417}"/>
    <cellStyle name="Input 3 12 4" xfId="6271" xr:uid="{5E23EFC2-E188-476A-9953-24A2D7796663}"/>
    <cellStyle name="Input 3 12 4 2" xfId="8747" xr:uid="{820EF7D6-1E36-4048-808B-A81D593A790F}"/>
    <cellStyle name="Input 3 12 5" xfId="7321" xr:uid="{289E13C9-1F63-48CA-9D09-EA485F1F9B26}"/>
    <cellStyle name="Input 3 2" xfId="1853" xr:uid="{2807195A-D61F-4938-B216-A88EA4A7C2E0}"/>
    <cellStyle name="Input 3 3" xfId="1854" xr:uid="{44676B14-20CD-46E8-ABCE-DD00025E032D}"/>
    <cellStyle name="Input 3 4" xfId="1855" xr:uid="{E9BA7865-B46A-4803-9705-0522D5D2E7E2}"/>
    <cellStyle name="Input 3 5" xfId="1856" xr:uid="{88066411-04C9-4117-BFBF-B0CE0406156E}"/>
    <cellStyle name="Input 3 6" xfId="1857" xr:uid="{A684F8EC-2DBE-4979-9BD5-7F04D04A52AD}"/>
    <cellStyle name="Input 3 7" xfId="1858" xr:uid="{D721FB7D-F08E-4802-BCA4-436AB30107AB}"/>
    <cellStyle name="Input 3 8" xfId="3717" xr:uid="{B0B561FD-93A6-4AAF-9284-053EC587DCE0}"/>
    <cellStyle name="Input 3 8 2" xfId="4345" xr:uid="{C13A2DB9-F222-4165-9835-CDDDA4BF11FC}"/>
    <cellStyle name="Input 3 8 2 2" xfId="6844" xr:uid="{0DFC184C-EEFB-42D5-AEA3-06BB5B2F0E32}"/>
    <cellStyle name="Input 3 8 2 2 2" xfId="9043" xr:uid="{A71B3DCA-83ED-42D5-93A5-49FC05CE3D9E}"/>
    <cellStyle name="Input 3 8 2 3" xfId="6364" xr:uid="{8CA5AF84-D431-4941-8BE4-9469A4275C49}"/>
    <cellStyle name="Input 3 8 2 3 2" xfId="8831" xr:uid="{D10BDAC8-BF63-4790-9B00-DA54719DE7B3}"/>
    <cellStyle name="Input 3 8 2 4" xfId="7619" xr:uid="{786A0280-0EE3-4A44-8970-02B843D2E9B9}"/>
    <cellStyle name="Input 3 8 3" xfId="6639" xr:uid="{EEA681B7-18A4-4B52-AB35-EB707D4A732F}"/>
    <cellStyle name="Input 3 8 3 2" xfId="8959" xr:uid="{1AA52F25-217D-472D-98FD-36C214CBA302}"/>
    <cellStyle name="Input 3 8 4" xfId="6272" xr:uid="{87E2C041-634D-423B-9E48-A29B7A73AD39}"/>
    <cellStyle name="Input 3 8 4 2" xfId="8748" xr:uid="{2F29EE43-795A-4B6E-AB81-D542FE30A912}"/>
    <cellStyle name="Input 3 8 5" xfId="7322" xr:uid="{95160503-AD3A-493D-BE76-1354373FF0E1}"/>
    <cellStyle name="Input 3 9" xfId="3718" xr:uid="{6120EBF2-AD44-45C6-8833-76E5F343E71E}"/>
    <cellStyle name="Input 3 9 2" xfId="4346" xr:uid="{BF742F73-5E96-4D77-8067-246B2EDECCCB}"/>
    <cellStyle name="Input 3 9 2 2" xfId="6845" xr:uid="{C1420D39-C554-42BF-8A9B-45F0253F3A00}"/>
    <cellStyle name="Input 3 9 2 2 2" xfId="9044" xr:uid="{3EC10861-2A04-42CF-8C17-334670CDCED6}"/>
    <cellStyle name="Input 3 9 2 3" xfId="6365" xr:uid="{DF53C59C-B7C7-4BCA-9C11-42387DABD87F}"/>
    <cellStyle name="Input 3 9 2 3 2" xfId="8832" xr:uid="{41936AD0-82C6-4BD7-9EE1-EBB1AA60E7EB}"/>
    <cellStyle name="Input 3 9 2 4" xfId="7620" xr:uid="{251D586F-8EB6-489A-BD40-9C9BCCABA2C8}"/>
    <cellStyle name="Input 3 9 3" xfId="6640" xr:uid="{06A89508-CBD4-4614-95F2-0799A8DEE13B}"/>
    <cellStyle name="Input 3 9 3 2" xfId="8960" xr:uid="{E613866F-CA35-4CF4-B07D-F934F9373D6F}"/>
    <cellStyle name="Input 3 9 4" xfId="6273" xr:uid="{E8531F42-70A5-4AF6-8FF3-E222A62276E9}"/>
    <cellStyle name="Input 3 9 4 2" xfId="8749" xr:uid="{A29FE8A0-4A34-4AD6-9298-E0C1C1F44D60}"/>
    <cellStyle name="Input 3 9 5" xfId="7323" xr:uid="{3CA79259-9747-46FC-A153-4A7C148E412E}"/>
    <cellStyle name="Input 3_Trimestral" xfId="3713" xr:uid="{BD447B3A-59BC-4CF3-9A0D-765A32B93F79}"/>
    <cellStyle name="Input 4" xfId="1859" xr:uid="{527CA75C-2F96-4673-8F46-B03F9ACDB54B}"/>
    <cellStyle name="Input 4 10" xfId="3720" xr:uid="{E2E9A3D6-AA78-4708-8CDA-51F81CA1E7AC}"/>
    <cellStyle name="Input 4 10 2" xfId="4347" xr:uid="{4181BE5A-D3DE-4B68-B75B-BA021C165EE5}"/>
    <cellStyle name="Input 4 10 2 2" xfId="6846" xr:uid="{4D6B4EBF-AB4A-4A23-8715-FF2EBAB1162B}"/>
    <cellStyle name="Input 4 10 2 2 2" xfId="9045" xr:uid="{32A1AEF0-E178-4D99-841E-A286B91261CA}"/>
    <cellStyle name="Input 4 10 2 3" xfId="6366" xr:uid="{9B06095D-83F3-4F76-99C9-DE7B2C1C35DF}"/>
    <cellStyle name="Input 4 10 2 3 2" xfId="8833" xr:uid="{78214FBC-1EB2-4DB6-803D-48243899C4A7}"/>
    <cellStyle name="Input 4 10 2 4" xfId="7621" xr:uid="{F5CE0625-C60F-43C7-9DE3-5592595EB126}"/>
    <cellStyle name="Input 4 10 3" xfId="6641" xr:uid="{F4CADF57-C9C2-4DFB-A8E9-C87A0D80178B}"/>
    <cellStyle name="Input 4 10 3 2" xfId="8961" xr:uid="{8364B1F3-72BD-48F5-BDA5-D55E4EF658B9}"/>
    <cellStyle name="Input 4 10 4" xfId="6274" xr:uid="{6FC1972E-D56B-4F1D-BE91-A7DA11148AD6}"/>
    <cellStyle name="Input 4 10 4 2" xfId="8750" xr:uid="{BF79FB1E-D5EA-4A7A-B66C-C3C22E34708A}"/>
    <cellStyle name="Input 4 10 5" xfId="7324" xr:uid="{6066A143-068E-4F37-B08C-DB910657A088}"/>
    <cellStyle name="Input 4 11" xfId="3721" xr:uid="{660D2CFF-CAAA-4DCA-986C-F5B6C81AC82B}"/>
    <cellStyle name="Input 4 11 2" xfId="4348" xr:uid="{2DA65097-1196-4032-B5E0-F0CA4F9A2DB1}"/>
    <cellStyle name="Input 4 11 2 2" xfId="6847" xr:uid="{6B445433-54F1-42E6-B02A-EDE5F1AB2ABB}"/>
    <cellStyle name="Input 4 11 2 2 2" xfId="9046" xr:uid="{414D0E88-0376-4BDC-A9F8-36A45A98BD0B}"/>
    <cellStyle name="Input 4 11 2 3" xfId="6367" xr:uid="{57193FA0-7E5A-4AE5-B370-9B125A8B2D28}"/>
    <cellStyle name="Input 4 11 2 3 2" xfId="8834" xr:uid="{BE1A7FC6-F0D6-4FDD-BFBC-668F49D947EC}"/>
    <cellStyle name="Input 4 11 2 4" xfId="7622" xr:uid="{46EEA0E7-E4C7-4BD2-9537-5AD1EF33C5DA}"/>
    <cellStyle name="Input 4 11 3" xfId="6642" xr:uid="{B3532825-0354-4758-8815-4EB62A628F5D}"/>
    <cellStyle name="Input 4 11 3 2" xfId="8962" xr:uid="{2A0A91ED-0B06-4B55-BFE8-FABC6EC09DD1}"/>
    <cellStyle name="Input 4 11 4" xfId="6275" xr:uid="{057DB965-6BF1-4CC0-9143-F949A65BE8C7}"/>
    <cellStyle name="Input 4 11 4 2" xfId="8751" xr:uid="{0C5B1321-FB02-45FC-9204-3430DB78E919}"/>
    <cellStyle name="Input 4 11 5" xfId="7325" xr:uid="{AE62BEB1-7AA3-43B7-BAB5-46424887870A}"/>
    <cellStyle name="Input 4 12" xfId="3722" xr:uid="{C9688278-AA48-42A0-B80E-2FF1D7D01C64}"/>
    <cellStyle name="Input 4 12 2" xfId="4349" xr:uid="{02A893E7-7109-4616-BB70-9E835C715ED0}"/>
    <cellStyle name="Input 4 12 2 2" xfId="6848" xr:uid="{A2B64A98-EEFC-42CE-8F62-1370E58FFD48}"/>
    <cellStyle name="Input 4 12 2 2 2" xfId="9047" xr:uid="{29BA090C-AB99-480E-952C-7425A49E393C}"/>
    <cellStyle name="Input 4 12 2 3" xfId="6368" xr:uid="{B2FFFDED-0DBD-41C7-B79E-5BF378BD0E7D}"/>
    <cellStyle name="Input 4 12 2 3 2" xfId="8835" xr:uid="{5CAD7A4A-4851-4C16-9987-6075D2A0D704}"/>
    <cellStyle name="Input 4 12 2 4" xfId="7623" xr:uid="{995C99E0-556C-47C4-A4A3-ED1A89DD6ED3}"/>
    <cellStyle name="Input 4 12 3" xfId="6643" xr:uid="{971CE984-48A9-4CF0-A32F-CA768E7FCACE}"/>
    <cellStyle name="Input 4 12 3 2" xfId="8963" xr:uid="{B28341FF-3144-4C8D-96C4-3AFF10A8B175}"/>
    <cellStyle name="Input 4 12 4" xfId="6276" xr:uid="{A6E44E43-8DE1-49F9-9CE5-D6C21B250788}"/>
    <cellStyle name="Input 4 12 4 2" xfId="8752" xr:uid="{3F98E68C-38EC-4E16-8B0D-B7E509BD7CCD}"/>
    <cellStyle name="Input 4 12 5" xfId="7326" xr:uid="{101BAA39-4BD4-4DBB-B88A-CA96E3573FDF}"/>
    <cellStyle name="Input 4 2" xfId="1860" xr:uid="{DA70A1CC-EBE5-4FBC-96B7-76C038C6F7C4}"/>
    <cellStyle name="Input 4 3" xfId="1861" xr:uid="{FAA487E8-A068-4CC4-B5F2-F12268182D98}"/>
    <cellStyle name="Input 4 4" xfId="1862" xr:uid="{7766F37C-00D6-4FF6-8671-22641CD4227E}"/>
    <cellStyle name="Input 4 5" xfId="1863" xr:uid="{96EF81DD-936B-4CCE-B35F-9B7274EADF56}"/>
    <cellStyle name="Input 4 6" xfId="1864" xr:uid="{1EA16FBE-6969-4B21-8FD8-DE423B6738ED}"/>
    <cellStyle name="Input 4 7" xfId="1865" xr:uid="{D08DDF02-4CC5-4BA4-A9A6-35796E14C546}"/>
    <cellStyle name="Input 4 8" xfId="3723" xr:uid="{8EC687B9-82AB-4932-B9DC-75FF5835C7AF}"/>
    <cellStyle name="Input 4 8 2" xfId="4350" xr:uid="{D885F3A7-2A4E-49F1-8FB5-DCDF8F7BA449}"/>
    <cellStyle name="Input 4 8 2 2" xfId="6849" xr:uid="{2F52EE09-D59C-4717-9C91-FE5AEF5B68A7}"/>
    <cellStyle name="Input 4 8 2 2 2" xfId="9048" xr:uid="{649A6044-FBA3-431D-A5FA-9C1E24677342}"/>
    <cellStyle name="Input 4 8 2 3" xfId="6369" xr:uid="{93F6AB74-C4DD-4A9B-B48F-5DA816928BF5}"/>
    <cellStyle name="Input 4 8 2 3 2" xfId="8836" xr:uid="{D4146179-D87C-4D92-ADEF-3B4A9A3824BB}"/>
    <cellStyle name="Input 4 8 2 4" xfId="7624" xr:uid="{DD7D5F49-F673-498F-AD76-315499E5B67B}"/>
    <cellStyle name="Input 4 8 3" xfId="6644" xr:uid="{D3290B90-D01E-4093-80FD-993468C24223}"/>
    <cellStyle name="Input 4 8 3 2" xfId="8964" xr:uid="{C0F30AD2-A9A7-4053-B938-BAB88F8543B9}"/>
    <cellStyle name="Input 4 8 4" xfId="6277" xr:uid="{C04C13B1-687C-4DCE-8242-0F5E715387B6}"/>
    <cellStyle name="Input 4 8 4 2" xfId="8753" xr:uid="{5B785A59-7FA0-4295-A777-3B05C9848DE5}"/>
    <cellStyle name="Input 4 8 5" xfId="7327" xr:uid="{CA77AD56-2049-4F19-9758-540836D9557E}"/>
    <cellStyle name="Input 4 9" xfId="3724" xr:uid="{49DB1692-D592-4CD0-AF46-C92810878CE7}"/>
    <cellStyle name="Input 4 9 2" xfId="4351" xr:uid="{B94C4AE2-B1AB-4479-8001-0B5281AC7648}"/>
    <cellStyle name="Input 4 9 2 2" xfId="6850" xr:uid="{A467EAEC-B264-4E9E-9C69-7EBCE8E7C4C8}"/>
    <cellStyle name="Input 4 9 2 2 2" xfId="9049" xr:uid="{1E7AA224-EBCE-49A4-9C9E-DB18C7DB7D07}"/>
    <cellStyle name="Input 4 9 2 3" xfId="6370" xr:uid="{AF84BDC3-5BF3-488C-A653-F83CC2477E1D}"/>
    <cellStyle name="Input 4 9 2 3 2" xfId="8837" xr:uid="{CB79F8D7-D5AA-49B7-A641-7FE68B84C97C}"/>
    <cellStyle name="Input 4 9 2 4" xfId="7625" xr:uid="{AEF79284-8FED-4E08-B2D3-73E7B6DF4849}"/>
    <cellStyle name="Input 4 9 3" xfId="6645" xr:uid="{D66F855C-3EC5-4876-93E1-D6D7ABC957C5}"/>
    <cellStyle name="Input 4 9 3 2" xfId="8965" xr:uid="{D63AE0B7-00AF-4B79-B459-4402B12B20AD}"/>
    <cellStyle name="Input 4 9 4" xfId="6278" xr:uid="{903F2C06-9D16-46E6-974C-AC44232C1DDD}"/>
    <cellStyle name="Input 4 9 4 2" xfId="8754" xr:uid="{1A9F86F1-A9CD-4CB3-98A0-A8193306EE4E}"/>
    <cellStyle name="Input 4 9 5" xfId="7328" xr:uid="{422A6D4D-84A0-469C-8AF9-35786A213057}"/>
    <cellStyle name="Input 4_Trimestral" xfId="3719" xr:uid="{472E7A20-C125-4544-A1ED-F6C3390C804A}"/>
    <cellStyle name="Input 5" xfId="1866" xr:uid="{1EFDC95A-BF9D-4669-BA9C-8FD97E9AFFA2}"/>
    <cellStyle name="Input 5 10" xfId="3726" xr:uid="{07377E8D-C8C0-4E88-99E7-994F650BA28B}"/>
    <cellStyle name="Input 5 10 2" xfId="4352" xr:uid="{89718570-8A20-4119-AD1D-32F163C4C19F}"/>
    <cellStyle name="Input 5 10 2 2" xfId="6851" xr:uid="{8E9A80F8-FCE7-467F-B820-777FA20EB6B4}"/>
    <cellStyle name="Input 5 10 2 2 2" xfId="9050" xr:uid="{1CEC2EEB-1C64-447E-ABB0-2C9B493E7746}"/>
    <cellStyle name="Input 5 10 2 3" xfId="6371" xr:uid="{FEE12FBC-681D-4E87-A447-84B472DF190C}"/>
    <cellStyle name="Input 5 10 2 3 2" xfId="8838" xr:uid="{7C3237EC-691B-4DFF-99B8-09FBB8AA6390}"/>
    <cellStyle name="Input 5 10 2 4" xfId="7626" xr:uid="{F132711F-69B6-40FB-91F6-17A3BDC8F3AA}"/>
    <cellStyle name="Input 5 10 3" xfId="6646" xr:uid="{30FD6B60-66B8-433A-BAC3-039E45F232F2}"/>
    <cellStyle name="Input 5 10 3 2" xfId="8966" xr:uid="{32E38647-D8D6-43CA-A35D-7DBF9239E3D0}"/>
    <cellStyle name="Input 5 10 4" xfId="6279" xr:uid="{F1A8FC63-1BF8-4258-9DD2-CDDF937444BC}"/>
    <cellStyle name="Input 5 10 4 2" xfId="8755" xr:uid="{13FEB366-BD8F-4DB9-A4F2-5D5E7A09B905}"/>
    <cellStyle name="Input 5 10 5" xfId="7329" xr:uid="{D755FF33-C6A7-4AF3-A0AB-2CACD5562665}"/>
    <cellStyle name="Input 5 11" xfId="3727" xr:uid="{1245B9AA-7330-4419-8739-00507025282F}"/>
    <cellStyle name="Input 5 11 2" xfId="4353" xr:uid="{5A77D452-115C-40F4-9850-DA5540B6A826}"/>
    <cellStyle name="Input 5 11 2 2" xfId="6852" xr:uid="{72559432-D6C5-4DFA-BE70-4ED7472EBA14}"/>
    <cellStyle name="Input 5 11 2 2 2" xfId="9051" xr:uid="{D7884295-61B1-4449-B2D2-15B1BAF0A642}"/>
    <cellStyle name="Input 5 11 2 3" xfId="6372" xr:uid="{E534FD2C-51F4-4886-87EC-5DB8E6969F0A}"/>
    <cellStyle name="Input 5 11 2 3 2" xfId="8839" xr:uid="{9F721580-5761-43EE-BE79-B9510C70BD12}"/>
    <cellStyle name="Input 5 11 2 4" xfId="7627" xr:uid="{C23C82AF-4122-46B9-91AF-53C83908FBF1}"/>
    <cellStyle name="Input 5 11 3" xfId="6647" xr:uid="{48416151-277C-4A90-AEFB-E7FFEB1384A8}"/>
    <cellStyle name="Input 5 11 3 2" xfId="8967" xr:uid="{3A03EFDE-A4EE-4E60-BEA4-8D98011E4936}"/>
    <cellStyle name="Input 5 11 4" xfId="6280" xr:uid="{95609260-F345-4E73-A677-0E45D867973B}"/>
    <cellStyle name="Input 5 11 4 2" xfId="8756" xr:uid="{D523F8FE-A741-40FE-A705-5E59D4D10856}"/>
    <cellStyle name="Input 5 11 5" xfId="7330" xr:uid="{C5A099F2-F3A3-4416-B4BF-7D06075294A3}"/>
    <cellStyle name="Input 5 12" xfId="3728" xr:uid="{BE0E1819-0BAE-487E-94C1-1828A0A27260}"/>
    <cellStyle name="Input 5 12 2" xfId="4354" xr:uid="{E02F4D18-F923-4D16-8DB3-731E8B817168}"/>
    <cellStyle name="Input 5 12 2 2" xfId="6853" xr:uid="{10DE6FD4-FE4A-46CF-B9EC-6D3A9F749678}"/>
    <cellStyle name="Input 5 12 2 2 2" xfId="9052" xr:uid="{01001ACE-F477-4B48-87F4-20477D79A09B}"/>
    <cellStyle name="Input 5 12 2 3" xfId="6373" xr:uid="{7CA904D6-D82F-43D0-8379-3D748A1D550B}"/>
    <cellStyle name="Input 5 12 2 3 2" xfId="8840" xr:uid="{C084C526-7374-48E0-B084-A2EB40664E73}"/>
    <cellStyle name="Input 5 12 2 4" xfId="7628" xr:uid="{88FB0FB5-6047-4F9B-B105-E8927AAF207C}"/>
    <cellStyle name="Input 5 12 3" xfId="6648" xr:uid="{0A50C173-8B30-472B-92BD-D9086F9E5F99}"/>
    <cellStyle name="Input 5 12 3 2" xfId="8968" xr:uid="{5F078375-35F9-46FE-9302-EB283EA2CFF0}"/>
    <cellStyle name="Input 5 12 4" xfId="6281" xr:uid="{E3242B9F-61CE-4232-A50F-065FD26CB76E}"/>
    <cellStyle name="Input 5 12 4 2" xfId="8757" xr:uid="{9339D252-B17B-4C82-A13C-B1F7F5F2C9C5}"/>
    <cellStyle name="Input 5 12 5" xfId="7331" xr:uid="{F197C4A7-609E-4B98-9361-6B06FD141D37}"/>
    <cellStyle name="Input 5 2" xfId="1867" xr:uid="{9C7085B3-374E-4D78-9488-3400A7E5E115}"/>
    <cellStyle name="Input 5 3" xfId="1868" xr:uid="{AF1815EE-FE46-404A-A688-EAFC9AE40E8E}"/>
    <cellStyle name="Input 5 4" xfId="1869" xr:uid="{E200CEA6-8705-4EBA-A89E-B8A336FE8DBA}"/>
    <cellStyle name="Input 5 5" xfId="1870" xr:uid="{D7DB3C6B-8269-4964-BA69-2F5E709FEB93}"/>
    <cellStyle name="Input 5 6" xfId="1871" xr:uid="{3626269D-ABB5-426C-8A88-DBEC01D648A7}"/>
    <cellStyle name="Input 5 7" xfId="1872" xr:uid="{8C2D75A1-7E0E-49A6-9045-D649AA8D0068}"/>
    <cellStyle name="Input 5 8" xfId="3729" xr:uid="{BCCF888D-2058-4A09-81F4-295431715239}"/>
    <cellStyle name="Input 5 8 2" xfId="4355" xr:uid="{0074A674-F222-49BF-8B30-86B0A04A77AC}"/>
    <cellStyle name="Input 5 8 2 2" xfId="6854" xr:uid="{604E73EB-CD9F-4E27-A704-765B8EE4F3E4}"/>
    <cellStyle name="Input 5 8 2 2 2" xfId="9053" xr:uid="{6E4FD605-B104-45BC-96EF-1CAB12A1A33C}"/>
    <cellStyle name="Input 5 8 2 3" xfId="6374" xr:uid="{B19DE783-B10B-4599-8439-9906FAC74E2C}"/>
    <cellStyle name="Input 5 8 2 3 2" xfId="8841" xr:uid="{3C381CF0-94CC-457F-A4A0-9B24C0762FEA}"/>
    <cellStyle name="Input 5 8 2 4" xfId="7629" xr:uid="{FC1BB83A-67C3-4AD3-84BA-6530F1EF5A9E}"/>
    <cellStyle name="Input 5 8 3" xfId="6649" xr:uid="{584F31D5-C584-4CAE-82B9-826099F482E2}"/>
    <cellStyle name="Input 5 8 3 2" xfId="8969" xr:uid="{C4AA9CC3-7317-4C7C-B257-9B36E6CAB19F}"/>
    <cellStyle name="Input 5 8 4" xfId="6282" xr:uid="{74886096-DFC8-4087-A45B-EB7F2179F0E8}"/>
    <cellStyle name="Input 5 8 4 2" xfId="8758" xr:uid="{61838C3B-E693-4CEE-81F7-14EAC31AC3DA}"/>
    <cellStyle name="Input 5 8 5" xfId="7332" xr:uid="{3E75D791-53DE-496D-803D-12A14EB2F990}"/>
    <cellStyle name="Input 5 9" xfId="3730" xr:uid="{4CAC2F14-E2F2-4380-918F-94705A9A51E0}"/>
    <cellStyle name="Input 5 9 2" xfId="4356" xr:uid="{F06155E0-F0E9-49A2-A982-CE146184B2E4}"/>
    <cellStyle name="Input 5 9 2 2" xfId="6855" xr:uid="{63B60FDB-1146-4551-A104-0B9A0E5E89CC}"/>
    <cellStyle name="Input 5 9 2 2 2" xfId="9054" xr:uid="{26DE7830-81D6-4E40-9ADC-672AB90F0B5B}"/>
    <cellStyle name="Input 5 9 2 3" xfId="6375" xr:uid="{0DC2E832-5E1A-4354-BC61-7C7632E9D764}"/>
    <cellStyle name="Input 5 9 2 3 2" xfId="8842" xr:uid="{00A65B5A-91DA-4A9E-81DD-D27D0C55F28B}"/>
    <cellStyle name="Input 5 9 2 4" xfId="7630" xr:uid="{CA6DF072-7AF9-4DD2-BB65-D1F3E3B9A268}"/>
    <cellStyle name="Input 5 9 3" xfId="6650" xr:uid="{C30C9FCE-1E79-4689-A147-52051DFC1C9C}"/>
    <cellStyle name="Input 5 9 3 2" xfId="8970" xr:uid="{1C53A8BE-48F3-4E86-9368-B75337D13416}"/>
    <cellStyle name="Input 5 9 4" xfId="6283" xr:uid="{23DD80D2-F627-46D9-8835-491F68E9FE75}"/>
    <cellStyle name="Input 5 9 4 2" xfId="8759" xr:uid="{2398F887-2C88-475C-B817-63CD5AC8503C}"/>
    <cellStyle name="Input 5 9 5" xfId="7333" xr:uid="{D39F2339-238C-45B6-ACF6-B824FDB2B619}"/>
    <cellStyle name="Input 5_Trimestral" xfId="3725" xr:uid="{33003B97-9073-4453-AEC1-EEFC10F8A849}"/>
    <cellStyle name="Input 6" xfId="1873" xr:uid="{162C7434-427F-4B38-B306-46E7992823C0}"/>
    <cellStyle name="Input 6 10" xfId="3732" xr:uid="{B4A15CCC-6A22-4762-B230-427BBA3EDBA0}"/>
    <cellStyle name="Input 6 10 2" xfId="4357" xr:uid="{03416F49-A0CF-4E7E-A4FF-D472F1FE5F12}"/>
    <cellStyle name="Input 6 10 2 2" xfId="6856" xr:uid="{74487F1E-7800-4F11-988D-75DD9D260CB8}"/>
    <cellStyle name="Input 6 10 2 2 2" xfId="9055" xr:uid="{A6AD91A9-F0C6-4EFA-9427-8D6556AAE28C}"/>
    <cellStyle name="Input 6 10 2 3" xfId="6376" xr:uid="{EA6A15A6-0949-4AA8-9541-17C87ECA4335}"/>
    <cellStyle name="Input 6 10 2 3 2" xfId="8843" xr:uid="{FFDECD36-CCBE-445E-BDF5-2B27B7F27474}"/>
    <cellStyle name="Input 6 10 2 4" xfId="7631" xr:uid="{AA090E3F-B0F6-42D4-B3DD-40A9F4C0BB8E}"/>
    <cellStyle name="Input 6 10 3" xfId="6651" xr:uid="{4662A500-2B87-4C18-9DF8-6CB00A7A091A}"/>
    <cellStyle name="Input 6 10 3 2" xfId="8971" xr:uid="{A3DD796F-29D5-4B8E-906B-7864DF23C0BE}"/>
    <cellStyle name="Input 6 10 4" xfId="6284" xr:uid="{063A0991-4CCF-4405-B3E6-997AF588DB2F}"/>
    <cellStyle name="Input 6 10 4 2" xfId="8760" xr:uid="{D6D7F940-037D-4162-91E2-B09C2D92011D}"/>
    <cellStyle name="Input 6 10 5" xfId="7334" xr:uid="{034212E2-53C2-47C3-A7DF-06CA4850F1AF}"/>
    <cellStyle name="Input 6 11" xfId="3733" xr:uid="{A58AB17A-6A95-4856-BA75-FA802123F567}"/>
    <cellStyle name="Input 6 11 2" xfId="4358" xr:uid="{F0F6CCED-4C9A-49B5-BAA8-393906C3489B}"/>
    <cellStyle name="Input 6 11 2 2" xfId="6857" xr:uid="{51D1E424-736D-4AA9-8984-19EB23E3C03B}"/>
    <cellStyle name="Input 6 11 2 2 2" xfId="9056" xr:uid="{8024564B-C887-401D-878F-ABC546C756E0}"/>
    <cellStyle name="Input 6 11 2 3" xfId="6377" xr:uid="{1FBA4F0A-3926-4876-BE08-FBF02FE73213}"/>
    <cellStyle name="Input 6 11 2 3 2" xfId="8844" xr:uid="{DE0ABB42-F764-49E4-A753-6B59CD8F0F2B}"/>
    <cellStyle name="Input 6 11 2 4" xfId="7632" xr:uid="{089FAC16-EB18-4903-A444-57B77C63CE43}"/>
    <cellStyle name="Input 6 11 3" xfId="6652" xr:uid="{7D72DB65-66BB-444F-9F10-4907A13DCF20}"/>
    <cellStyle name="Input 6 11 3 2" xfId="8972" xr:uid="{A4095966-868E-423C-A130-AB763FC49318}"/>
    <cellStyle name="Input 6 11 4" xfId="6285" xr:uid="{9445B8F5-09CD-4DFF-8F2F-5F096B2A44FE}"/>
    <cellStyle name="Input 6 11 4 2" xfId="8761" xr:uid="{23A0233C-2DC7-4F23-8755-29F0B3BD162C}"/>
    <cellStyle name="Input 6 11 5" xfId="7335" xr:uid="{DB408DB4-BFAD-4DA6-9CF7-2A473C16103D}"/>
    <cellStyle name="Input 6 12" xfId="3734" xr:uid="{AB843EA1-73A8-41A9-8959-D726A9C2C9FA}"/>
    <cellStyle name="Input 6 12 2" xfId="4359" xr:uid="{04173BFB-0761-400B-BD43-2A2B3BF302FD}"/>
    <cellStyle name="Input 6 12 2 2" xfId="6858" xr:uid="{899053C3-AE9F-4E32-BF08-92398E28BB5C}"/>
    <cellStyle name="Input 6 12 2 2 2" xfId="9057" xr:uid="{988F5FCB-CAF4-490F-B9DA-1A29CEF54EAF}"/>
    <cellStyle name="Input 6 12 2 3" xfId="6378" xr:uid="{7AA566D7-D7C5-498C-8F02-34B1CFACA545}"/>
    <cellStyle name="Input 6 12 2 3 2" xfId="8845" xr:uid="{1D8B0667-0062-4529-A7B3-8FBAEEC756DD}"/>
    <cellStyle name="Input 6 12 2 4" xfId="7633" xr:uid="{DB194872-C0F2-44B9-BC58-C00BDDD996BE}"/>
    <cellStyle name="Input 6 12 3" xfId="6653" xr:uid="{EE7F52F5-DE22-416F-AE1A-AB600D1F07C5}"/>
    <cellStyle name="Input 6 12 3 2" xfId="8973" xr:uid="{19ECAD53-1203-448E-B84B-FB9EA2322FF4}"/>
    <cellStyle name="Input 6 12 4" xfId="6286" xr:uid="{FB982EA4-CB88-436D-AC7A-00A7FA0910F5}"/>
    <cellStyle name="Input 6 12 4 2" xfId="8762" xr:uid="{2CE8917A-7D95-4F2F-B66E-15AC6C63A3C2}"/>
    <cellStyle name="Input 6 12 5" xfId="7336" xr:uid="{F01888E9-505A-4ECD-9F14-213A2214206C}"/>
    <cellStyle name="Input 6 2" xfId="1874" xr:uid="{452F86E2-20AB-4E11-84E4-66F3C429CD72}"/>
    <cellStyle name="Input 6 3" xfId="1875" xr:uid="{DECFBC8D-5C52-4280-838A-58223E18630F}"/>
    <cellStyle name="Input 6 4" xfId="1876" xr:uid="{2A0F781E-7E42-4F32-BB91-D19E7D199158}"/>
    <cellStyle name="Input 6 5" xfId="1877" xr:uid="{7042124F-6167-459B-812B-C72CC7FF601D}"/>
    <cellStyle name="Input 6 6" xfId="1878" xr:uid="{BAD2285F-D194-48FE-9C17-A59067919F3A}"/>
    <cellStyle name="Input 6 7" xfId="1879" xr:uid="{11531AE3-4497-42F4-96F3-6151934FE3AB}"/>
    <cellStyle name="Input 6 8" xfId="3735" xr:uid="{1011476F-87CA-4239-BDAA-68151401AEAB}"/>
    <cellStyle name="Input 6 8 2" xfId="4360" xr:uid="{CF53FB9F-00A1-4004-9C1C-AD84C57357AB}"/>
    <cellStyle name="Input 6 8 2 2" xfId="6859" xr:uid="{85AF5AB2-E51F-4BFC-9FB1-D3A1F3DF675A}"/>
    <cellStyle name="Input 6 8 2 2 2" xfId="9058" xr:uid="{D887DA04-3007-4BEC-953B-0F9054921DCA}"/>
    <cellStyle name="Input 6 8 2 3" xfId="6379" xr:uid="{3A127B79-4822-4D60-9DA0-457B7E7977FA}"/>
    <cellStyle name="Input 6 8 2 3 2" xfId="8846" xr:uid="{784DC55F-1A7D-41AD-B680-47E6449528EC}"/>
    <cellStyle name="Input 6 8 2 4" xfId="7634" xr:uid="{47A1EE71-C6E2-4456-8862-76EFE3BB6A90}"/>
    <cellStyle name="Input 6 8 3" xfId="6654" xr:uid="{12942569-611E-4B77-AEA2-78EC7E4C0363}"/>
    <cellStyle name="Input 6 8 3 2" xfId="8974" xr:uid="{533ADDF0-6CB0-4CE9-BF4E-43CC646C2CC0}"/>
    <cellStyle name="Input 6 8 4" xfId="6287" xr:uid="{46DDB718-2C77-4012-8F30-6D416F012337}"/>
    <cellStyle name="Input 6 8 4 2" xfId="8763" xr:uid="{5B7F01A5-D601-4B28-BC35-F0E25CB53A11}"/>
    <cellStyle name="Input 6 8 5" xfId="7337" xr:uid="{52C344D7-66C8-4073-88E0-C37AD1E6C045}"/>
    <cellStyle name="Input 6 9" xfId="3736" xr:uid="{41E299AE-B883-4356-B7CD-384038B6C181}"/>
    <cellStyle name="Input 6 9 2" xfId="4361" xr:uid="{E2E46BB4-A8EB-464F-8B0C-328740141868}"/>
    <cellStyle name="Input 6 9 2 2" xfId="6860" xr:uid="{09A6A789-DF04-4D5D-9968-D1310258A07E}"/>
    <cellStyle name="Input 6 9 2 2 2" xfId="9059" xr:uid="{CD9A0C31-D0AF-4850-A4C2-507FA09B7E24}"/>
    <cellStyle name="Input 6 9 2 3" xfId="6380" xr:uid="{EBD4E862-C74D-46D4-94A2-B92100ACACF9}"/>
    <cellStyle name="Input 6 9 2 3 2" xfId="8847" xr:uid="{3B65422C-5105-42D9-B9D8-E797DFC07E50}"/>
    <cellStyle name="Input 6 9 2 4" xfId="7635" xr:uid="{972DF620-2BBE-47C3-BBA2-C193D7FF1635}"/>
    <cellStyle name="Input 6 9 3" xfId="6655" xr:uid="{D24698C3-98F5-4718-BE10-291BBA2CA1C7}"/>
    <cellStyle name="Input 6 9 3 2" xfId="8975" xr:uid="{0B758961-F1BD-4197-8AE6-E7777728D959}"/>
    <cellStyle name="Input 6 9 4" xfId="6288" xr:uid="{20DFAA82-B4B7-4993-9994-CAA8305FAED9}"/>
    <cellStyle name="Input 6 9 4 2" xfId="8764" xr:uid="{0239C6E8-7B1F-444B-B1A3-104D78ECAA84}"/>
    <cellStyle name="Input 6 9 5" xfId="7338" xr:uid="{1929D188-5F2C-4D09-BC9A-AFB8DF084679}"/>
    <cellStyle name="Input 6_Trimestral" xfId="3731" xr:uid="{7E0BC3E9-0C75-408B-BA72-B5A66133E180}"/>
    <cellStyle name="Input 7" xfId="1880" xr:uid="{5EF85135-D8D4-4670-A518-789FD86E86C0}"/>
    <cellStyle name="Input 7 10" xfId="3738" xr:uid="{7B956EE9-F7F2-4A5A-9E09-063965C904AF}"/>
    <cellStyle name="Input 7 10 2" xfId="4362" xr:uid="{5BC38D33-C5F0-4C3A-A8C7-C1AAA3B4DEFF}"/>
    <cellStyle name="Input 7 10 2 2" xfId="6861" xr:uid="{4DCD5B2C-90EE-4E59-8688-4F369F8BAC24}"/>
    <cellStyle name="Input 7 10 2 2 2" xfId="9060" xr:uid="{7C0F72E9-1DDD-46E0-860E-C60F3990E850}"/>
    <cellStyle name="Input 7 10 2 3" xfId="6381" xr:uid="{234D9A47-2D18-47BF-AC8D-D9D3933CBE75}"/>
    <cellStyle name="Input 7 10 2 3 2" xfId="8848" xr:uid="{FA43F734-BDBE-4842-B9D8-AB4BDB745B42}"/>
    <cellStyle name="Input 7 10 2 4" xfId="7636" xr:uid="{1DE1CB22-C3A0-44BA-ACBB-B0020254D4CD}"/>
    <cellStyle name="Input 7 10 3" xfId="6656" xr:uid="{E19F840A-8939-4569-B2A4-FDD83FA0B357}"/>
    <cellStyle name="Input 7 10 3 2" xfId="8976" xr:uid="{FF0DAC28-20FA-4636-85E8-7866C294708C}"/>
    <cellStyle name="Input 7 10 4" xfId="6289" xr:uid="{FDB4BE7B-7707-4C98-8B24-56898B2E3243}"/>
    <cellStyle name="Input 7 10 4 2" xfId="8765" xr:uid="{C4B3565F-E31E-4D73-8ED9-068653C5FD4C}"/>
    <cellStyle name="Input 7 10 5" xfId="7339" xr:uid="{2560B6A5-AB6C-4C18-9A2F-B1FB3A070174}"/>
    <cellStyle name="Input 7 11" xfId="3739" xr:uid="{95ED816A-33F5-4509-BE27-188B773A20F2}"/>
    <cellStyle name="Input 7 11 2" xfId="4363" xr:uid="{E909C7E2-360E-4326-AD42-70F0441E2A4C}"/>
    <cellStyle name="Input 7 11 2 2" xfId="6862" xr:uid="{C6802279-B090-4CB6-AB05-944A18E9FCDE}"/>
    <cellStyle name="Input 7 11 2 2 2" xfId="9061" xr:uid="{0EFFF576-3A62-41AC-B167-541CFFE03EE5}"/>
    <cellStyle name="Input 7 11 2 3" xfId="6382" xr:uid="{D29DE3D5-9268-4FF2-BD6B-D4F8D77826F0}"/>
    <cellStyle name="Input 7 11 2 3 2" xfId="8849" xr:uid="{216EC485-BA76-483C-BB38-AC0E5C5D4A78}"/>
    <cellStyle name="Input 7 11 2 4" xfId="7637" xr:uid="{FDCCFA07-AB89-4BD8-9A5C-5FCF36A7DBA9}"/>
    <cellStyle name="Input 7 11 3" xfId="6657" xr:uid="{7A41F34E-2904-4BF5-B6A8-2F252B8316AF}"/>
    <cellStyle name="Input 7 11 3 2" xfId="8977" xr:uid="{C9FC40BB-593D-41B4-8540-66A6ACCF88DE}"/>
    <cellStyle name="Input 7 11 4" xfId="6290" xr:uid="{4DD34895-A8FB-446A-B285-B38309960C32}"/>
    <cellStyle name="Input 7 11 4 2" xfId="8766" xr:uid="{61536A91-7CE4-4FDE-91B8-150C8726EF43}"/>
    <cellStyle name="Input 7 11 5" xfId="7340" xr:uid="{E8FEC291-A59B-48D3-B6CB-2F42ABE1E808}"/>
    <cellStyle name="Input 7 12" xfId="3740" xr:uid="{691EFBA4-AD20-46D7-B160-9890FF7B3325}"/>
    <cellStyle name="Input 7 12 2" xfId="4364" xr:uid="{CBF23BA7-B7B0-482D-80CA-E7722DEBECCA}"/>
    <cellStyle name="Input 7 12 2 2" xfId="6863" xr:uid="{4F37557F-70B0-49E5-97F1-80EF746857BB}"/>
    <cellStyle name="Input 7 12 2 2 2" xfId="9062" xr:uid="{F39BE277-B6B7-4B5F-AC7D-81091AFD9059}"/>
    <cellStyle name="Input 7 12 2 3" xfId="6383" xr:uid="{656943D1-66F6-4AA6-BE2C-8C206C87E4D7}"/>
    <cellStyle name="Input 7 12 2 3 2" xfId="8850" xr:uid="{5362ABCD-4A94-4EDF-806B-7DC20E093017}"/>
    <cellStyle name="Input 7 12 2 4" xfId="7638" xr:uid="{3086658A-3D2C-40E2-95DE-D26899F62F9F}"/>
    <cellStyle name="Input 7 12 3" xfId="6658" xr:uid="{D5BC0D4C-8220-48AE-950C-30247089D932}"/>
    <cellStyle name="Input 7 12 3 2" xfId="8978" xr:uid="{E31D889E-700A-46EE-A57F-A2AA9F93CB87}"/>
    <cellStyle name="Input 7 12 4" xfId="6291" xr:uid="{529E3FCF-C5C0-4AB7-879D-2910D8C60064}"/>
    <cellStyle name="Input 7 12 4 2" xfId="8767" xr:uid="{A990C40A-7D97-44B0-8B79-755C52853118}"/>
    <cellStyle name="Input 7 12 5" xfId="7341" xr:uid="{A652105A-700E-4F14-BAE0-4B3AFC081A52}"/>
    <cellStyle name="Input 7 2" xfId="1881" xr:uid="{64FF181F-E5EB-41AC-B80E-B59C9E4E4529}"/>
    <cellStyle name="Input 7 3" xfId="1882" xr:uid="{82215A5D-C91C-46DD-B1DF-FA14B9EAA41D}"/>
    <cellStyle name="Input 7 4" xfId="1883" xr:uid="{AB1D7656-0D0B-4E5F-973E-B88563ADCAE9}"/>
    <cellStyle name="Input 7 5" xfId="1884" xr:uid="{3B56E377-4554-4AAF-8C18-E934C0E7EB1B}"/>
    <cellStyle name="Input 7 6" xfId="1885" xr:uid="{1BA26AAC-7C28-4A99-A91B-E4CAF68ACF7B}"/>
    <cellStyle name="Input 7 7" xfId="1886" xr:uid="{0F4EF2A5-D962-4405-9985-7BB54D35F905}"/>
    <cellStyle name="Input 7 8" xfId="3741" xr:uid="{51D6F250-E0B0-4C07-A154-98EE87137BA9}"/>
    <cellStyle name="Input 7 8 2" xfId="4365" xr:uid="{36F10FD8-B315-4604-9960-192D5B83CE58}"/>
    <cellStyle name="Input 7 8 2 2" xfId="6864" xr:uid="{A90F3EF9-CB6E-42A9-9635-51D38D179F9E}"/>
    <cellStyle name="Input 7 8 2 2 2" xfId="9063" xr:uid="{AEC3F241-5905-4EB0-87D2-AE248F5DB0A0}"/>
    <cellStyle name="Input 7 8 2 3" xfId="6384" xr:uid="{ACF6C799-1357-4985-ACFA-5D164A98D86F}"/>
    <cellStyle name="Input 7 8 2 3 2" xfId="8851" xr:uid="{2B83BE88-B8E1-4142-98D7-E68CF8FDB98F}"/>
    <cellStyle name="Input 7 8 2 4" xfId="7639" xr:uid="{E2B7E44A-C267-4946-8ED2-B6771F125B9C}"/>
    <cellStyle name="Input 7 8 3" xfId="6659" xr:uid="{30CE29CF-4DAD-4764-9860-1A59227B1254}"/>
    <cellStyle name="Input 7 8 3 2" xfId="8979" xr:uid="{6E37C6AF-8DF5-4199-B0B3-C21F94948A9E}"/>
    <cellStyle name="Input 7 8 4" xfId="6292" xr:uid="{6C370D3E-75AD-4962-8FA5-B635872A7DFA}"/>
    <cellStyle name="Input 7 8 4 2" xfId="8768" xr:uid="{FCAE32D3-A24A-48F2-9D9B-86C10469B3FE}"/>
    <cellStyle name="Input 7 8 5" xfId="7342" xr:uid="{9DA038D0-97D9-4470-B13E-C4BFC9CC6D3D}"/>
    <cellStyle name="Input 7 9" xfId="3742" xr:uid="{BBC25C65-F4F1-42BC-ACDB-1635D1A6DDA6}"/>
    <cellStyle name="Input 7 9 2" xfId="4366" xr:uid="{01B0B7DA-5DFD-412B-8113-539E82C3A8D1}"/>
    <cellStyle name="Input 7 9 2 2" xfId="6865" xr:uid="{93B62C0F-84DC-4360-9D96-7AD736CF52DB}"/>
    <cellStyle name="Input 7 9 2 2 2" xfId="9064" xr:uid="{093135FC-0ABE-43EC-9DC6-AE0D17E4DEFB}"/>
    <cellStyle name="Input 7 9 2 3" xfId="6385" xr:uid="{E0868AC5-96DF-4002-855D-09A7EF052C06}"/>
    <cellStyle name="Input 7 9 2 3 2" xfId="8852" xr:uid="{C8FA4ABE-8278-4D99-832A-2270E3231615}"/>
    <cellStyle name="Input 7 9 2 4" xfId="7640" xr:uid="{1A3489EB-B340-481F-9D73-EE223025A235}"/>
    <cellStyle name="Input 7 9 3" xfId="6660" xr:uid="{3C1DB6D2-0ADB-41B4-94C1-9F841058A3DD}"/>
    <cellStyle name="Input 7 9 3 2" xfId="8980" xr:uid="{AA7E7CC2-906F-451D-97EC-7A67D6561A7D}"/>
    <cellStyle name="Input 7 9 4" xfId="6293" xr:uid="{9C7E86A2-95A4-49C9-A935-840AEECC4971}"/>
    <cellStyle name="Input 7 9 4 2" xfId="8769" xr:uid="{B136AA66-2AC6-4733-9B50-CF1D12728BCF}"/>
    <cellStyle name="Input 7 9 5" xfId="7343" xr:uid="{48B03C8C-CD07-48A5-8869-EC95187179A1}"/>
    <cellStyle name="Input 7_Trimestral" xfId="3737" xr:uid="{E060BD67-1FB4-471B-B83C-E7F6F3B02596}"/>
    <cellStyle name="Input 8" xfId="1887" xr:uid="{78080DC2-33B6-490D-8BAF-8A1C9ED8803E}"/>
    <cellStyle name="Input 8 10" xfId="3744" xr:uid="{655D4659-46E8-420D-84BB-F4B4F31192EF}"/>
    <cellStyle name="Input 8 10 2" xfId="4367" xr:uid="{A66C27A2-21F4-4EE7-8716-0F8F167A5A9A}"/>
    <cellStyle name="Input 8 10 2 2" xfId="6866" xr:uid="{CE27E201-C9DF-413C-9258-EF1069283E47}"/>
    <cellStyle name="Input 8 10 2 2 2" xfId="9065" xr:uid="{CD41B29F-FC4A-4C9E-8F99-2A209D061789}"/>
    <cellStyle name="Input 8 10 2 3" xfId="6386" xr:uid="{07961943-CEA8-4EE4-9AD8-9F41D4448236}"/>
    <cellStyle name="Input 8 10 2 3 2" xfId="8853" xr:uid="{A3B1121B-602D-4483-B4E9-3A378E9764DD}"/>
    <cellStyle name="Input 8 10 2 4" xfId="7641" xr:uid="{82B2BA6A-A075-48B9-B2F4-35697DE55D50}"/>
    <cellStyle name="Input 8 10 3" xfId="6661" xr:uid="{CD451BE8-FA19-48D2-8F4D-2421EC360FF8}"/>
    <cellStyle name="Input 8 10 3 2" xfId="8981" xr:uid="{F095E1D9-AF54-4ADD-9C5F-6BB5D67D2620}"/>
    <cellStyle name="Input 8 10 4" xfId="6294" xr:uid="{81BD9C9D-18AA-4B37-959B-6CF82DBCE709}"/>
    <cellStyle name="Input 8 10 4 2" xfId="8770" xr:uid="{ADDEFA36-9684-4B0E-BDBD-D38A6EB3261E}"/>
    <cellStyle name="Input 8 10 5" xfId="7344" xr:uid="{B7662566-BB26-42A1-AD28-CFE8CFC8D34C}"/>
    <cellStyle name="Input 8 11" xfId="3745" xr:uid="{B2059AA7-88B9-460A-95D4-1121887504D3}"/>
    <cellStyle name="Input 8 11 2" xfId="4368" xr:uid="{DA49321A-7842-4F0A-B8B1-07903DC22A1F}"/>
    <cellStyle name="Input 8 11 2 2" xfId="6867" xr:uid="{96BC0343-CBFB-47B5-A2A5-1DAE629AF545}"/>
    <cellStyle name="Input 8 11 2 2 2" xfId="9066" xr:uid="{83A137D7-17EA-4C37-9EE3-104CA08E6B7C}"/>
    <cellStyle name="Input 8 11 2 3" xfId="6387" xr:uid="{A4B21AA6-46EF-45E9-8E68-E5FA84B77533}"/>
    <cellStyle name="Input 8 11 2 3 2" xfId="8854" xr:uid="{460AFEC1-10B6-4AC6-8E64-D2CFE998D13B}"/>
    <cellStyle name="Input 8 11 2 4" xfId="7642" xr:uid="{177D06BA-A245-49A8-A653-E35629F01847}"/>
    <cellStyle name="Input 8 11 3" xfId="6662" xr:uid="{7B9B010F-D06E-4223-A1AD-3CF3131C7E80}"/>
    <cellStyle name="Input 8 11 3 2" xfId="8982" xr:uid="{339F9FFB-3F00-4908-B5C9-8A0D704AB62C}"/>
    <cellStyle name="Input 8 11 4" xfId="6295" xr:uid="{33269370-7EAC-49A4-95ED-71440C1988B9}"/>
    <cellStyle name="Input 8 11 4 2" xfId="8771" xr:uid="{E9EA91FC-1EA1-407E-B1AC-517370F7DBC2}"/>
    <cellStyle name="Input 8 11 5" xfId="7345" xr:uid="{87374697-4592-4EBA-8357-A01E61549589}"/>
    <cellStyle name="Input 8 12" xfId="3746" xr:uid="{4037EAEE-6B95-431E-B678-D021E319AC50}"/>
    <cellStyle name="Input 8 12 2" xfId="4369" xr:uid="{A5C48ECA-5D54-4B4E-B1A5-999E426492FD}"/>
    <cellStyle name="Input 8 12 2 2" xfId="6868" xr:uid="{1F474FD0-C24B-431B-9B19-737525EF813C}"/>
    <cellStyle name="Input 8 12 2 2 2" xfId="9067" xr:uid="{F2BC67D8-00D7-4C5C-B140-68E035337568}"/>
    <cellStyle name="Input 8 12 2 3" xfId="6388" xr:uid="{DF431C42-F8D8-44DD-9A3B-93C4A724611F}"/>
    <cellStyle name="Input 8 12 2 3 2" xfId="8855" xr:uid="{AC3AF4E1-0274-4C46-8B29-26A3A689886B}"/>
    <cellStyle name="Input 8 12 2 4" xfId="7643" xr:uid="{4C4EBEF3-7FBF-458A-BBC0-47FE7270AC63}"/>
    <cellStyle name="Input 8 12 3" xfId="6663" xr:uid="{D3880560-9964-44C9-9994-86F74B8F2D0F}"/>
    <cellStyle name="Input 8 12 3 2" xfId="8983" xr:uid="{7AD73065-02EC-408F-847B-84D883A22F49}"/>
    <cellStyle name="Input 8 12 4" xfId="6296" xr:uid="{F95E97B2-DECA-46A5-838A-DECA11C2F2A5}"/>
    <cellStyle name="Input 8 12 4 2" xfId="8772" xr:uid="{E8A7474E-DFA0-4DCB-8ABB-41979D6BBBC6}"/>
    <cellStyle name="Input 8 12 5" xfId="7346" xr:uid="{2312DB0B-89DB-4FA9-BF95-6F053C0DEFBD}"/>
    <cellStyle name="Input 8 2" xfId="1888" xr:uid="{9E678CBE-1FD3-4B11-9ACC-B43326446B03}"/>
    <cellStyle name="Input 8 3" xfId="1889" xr:uid="{389413AB-437D-4EF7-8564-6F1A5578F4F8}"/>
    <cellStyle name="Input 8 4" xfId="1890" xr:uid="{F11654F3-5BC5-4EBE-8D0F-BF50C00EE286}"/>
    <cellStyle name="Input 8 5" xfId="1891" xr:uid="{D7DFB5BE-80E2-442A-BD68-687E55B6547D}"/>
    <cellStyle name="Input 8 6" xfId="1892" xr:uid="{F894D91D-4EF4-4081-9B8E-9AF5BEE35B15}"/>
    <cellStyle name="Input 8 7" xfId="1893" xr:uid="{473F5E12-3625-4443-A3D0-D5A6688864B2}"/>
    <cellStyle name="Input 8 8" xfId="3747" xr:uid="{BD60EAE2-2F82-424F-AC4C-EEB73B08601D}"/>
    <cellStyle name="Input 8 8 2" xfId="4370" xr:uid="{23609676-4D9C-4B34-A8C4-B2439A287C15}"/>
    <cellStyle name="Input 8 8 2 2" xfId="6869" xr:uid="{EB09E6AE-5EF1-4C32-AF13-810AFE676083}"/>
    <cellStyle name="Input 8 8 2 2 2" xfId="9068" xr:uid="{81AFD8CB-E099-4DF5-88D7-5C80B2DA6C0F}"/>
    <cellStyle name="Input 8 8 2 3" xfId="6389" xr:uid="{E0D0B36F-A032-4A07-AD9A-7FDBEE09CC97}"/>
    <cellStyle name="Input 8 8 2 3 2" xfId="8856" xr:uid="{C2D8203D-1696-4AEE-A909-C9DC30B37B73}"/>
    <cellStyle name="Input 8 8 2 4" xfId="7644" xr:uid="{7E92CFBC-3D19-466B-B9AE-DCB7E9968E93}"/>
    <cellStyle name="Input 8 8 3" xfId="6664" xr:uid="{24F50B0C-025D-4726-BD57-5899841817C0}"/>
    <cellStyle name="Input 8 8 3 2" xfId="8984" xr:uid="{777FE28B-D7D6-4239-BF5E-5E185BE6170E}"/>
    <cellStyle name="Input 8 8 4" xfId="6297" xr:uid="{B4F99CB2-5B67-4B65-B9AF-1084CBEC5A41}"/>
    <cellStyle name="Input 8 8 4 2" xfId="8773" xr:uid="{C5734CD6-DBB0-43B8-BAB1-05C2C028874C}"/>
    <cellStyle name="Input 8 8 5" xfId="7347" xr:uid="{DBD11AEF-008F-4D7D-95FA-0EBBE0AE92BA}"/>
    <cellStyle name="Input 8 9" xfId="3748" xr:uid="{0D0E4706-500E-43EF-859E-68F0A2C801E7}"/>
    <cellStyle name="Input 8 9 2" xfId="4371" xr:uid="{9DC43A20-9CC8-4BDF-A262-3CB9EE3F885C}"/>
    <cellStyle name="Input 8 9 2 2" xfId="6870" xr:uid="{F4C13FA7-CF25-4CEB-8334-B2B138685F55}"/>
    <cellStyle name="Input 8 9 2 2 2" xfId="9069" xr:uid="{8FB4FFC3-0069-46DA-9C36-507A454A07CD}"/>
    <cellStyle name="Input 8 9 2 3" xfId="6390" xr:uid="{D56CA12B-2F4B-4717-A37C-1B5BDCC9F7A5}"/>
    <cellStyle name="Input 8 9 2 3 2" xfId="8857" xr:uid="{BAFCFBE0-172B-4486-82D4-51D9B59885F5}"/>
    <cellStyle name="Input 8 9 2 4" xfId="7645" xr:uid="{16329AC8-DD11-43B4-8791-369662D9A124}"/>
    <cellStyle name="Input 8 9 3" xfId="6665" xr:uid="{67565BC2-ED71-428D-A646-B079F26B55C0}"/>
    <cellStyle name="Input 8 9 3 2" xfId="8985" xr:uid="{24FB3677-E8A4-4D62-BD88-96BB374FC78F}"/>
    <cellStyle name="Input 8 9 4" xfId="6298" xr:uid="{7FAFFD4D-18F9-4FCF-9352-F449BB49BB2A}"/>
    <cellStyle name="Input 8 9 4 2" xfId="8774" xr:uid="{C2C1C27F-3AAF-4F92-AC30-E56F20D143D6}"/>
    <cellStyle name="Input 8 9 5" xfId="7348" xr:uid="{B520ABAB-25EB-4D46-831A-37CBB23FEDBA}"/>
    <cellStyle name="Input 8_Trimestral" xfId="3743" xr:uid="{EC9859B8-BC86-42C1-B9FE-16262F6D59B7}"/>
    <cellStyle name="Input 9" xfId="3749" xr:uid="{D5E5AC68-357B-4B83-8EC5-0BC4482B4184}"/>
    <cellStyle name="Input 9 2" xfId="4372" xr:uid="{D3FD5AD5-62EA-47CC-BC45-39F49F8B1041}"/>
    <cellStyle name="Input 9 2 2" xfId="6871" xr:uid="{0C9C112A-F7C6-4D24-A755-8CD87F2423CD}"/>
    <cellStyle name="Input 9 2 2 2" xfId="9070" xr:uid="{A33577BE-2E98-4823-A63E-8D19596B72D1}"/>
    <cellStyle name="Input 9 2 3" xfId="6391" xr:uid="{F3369519-E161-4C6B-8DEC-B9A541F6EF92}"/>
    <cellStyle name="Input 9 2 3 2" xfId="8858" xr:uid="{608F0403-F0FF-4C67-BB2F-B5F0E12AA6DF}"/>
    <cellStyle name="Input 9 2 4" xfId="7646" xr:uid="{838733B8-9854-49AA-BF1B-9C746DFF2C83}"/>
    <cellStyle name="Input 9 3" xfId="6666" xr:uid="{2D6474B9-E127-446B-8E27-ABEB858DE823}"/>
    <cellStyle name="Input 9 3 2" xfId="8986" xr:uid="{BF59B521-2ACC-42CA-B073-8771746E122F}"/>
    <cellStyle name="Input 9 4" xfId="6299" xr:uid="{E9A4D0F5-6449-4627-AE05-AFB5DB3F2F75}"/>
    <cellStyle name="Input 9 4 2" xfId="8775" xr:uid="{2E326D02-634C-4A04-9C8A-E13DC74C8E8B}"/>
    <cellStyle name="Input 9 5" xfId="7349" xr:uid="{49E4085E-9787-416E-B60D-E26DFE4FFA8C}"/>
    <cellStyle name="Linked Cell 2" xfId="1894" xr:uid="{FF8BD287-B5E4-4C3D-8B8D-1532C40C7B6F}"/>
    <cellStyle name="Linked Cell 2 10" xfId="3750" xr:uid="{549604D3-F0DD-48F3-958D-0AF327A000B0}"/>
    <cellStyle name="Linked Cell 2 11" xfId="3751" xr:uid="{0FC8D317-F14E-4AAD-8855-0A1EDF608BCC}"/>
    <cellStyle name="Linked Cell 2 12" xfId="3752" xr:uid="{E41E1ACA-469D-4F13-9268-2FEB354D8DAF}"/>
    <cellStyle name="Linked Cell 2 2" xfId="1895" xr:uid="{5531B039-603A-4E30-AD83-2C8520C5B837}"/>
    <cellStyle name="Linked Cell 2 3" xfId="1896" xr:uid="{105E57FE-6304-44DA-88D5-2EA95C00E1A9}"/>
    <cellStyle name="Linked Cell 2 4" xfId="1897" xr:uid="{9AD510B2-6D30-4C32-82AE-9857AA15CD5E}"/>
    <cellStyle name="Linked Cell 2 5" xfId="1898" xr:uid="{580ADE45-E1CD-4604-B483-A51520C85671}"/>
    <cellStyle name="Linked Cell 2 6" xfId="1899" xr:uid="{8A153602-C656-4467-BC58-C8BD422E0AEB}"/>
    <cellStyle name="Linked Cell 2 7" xfId="1900" xr:uid="{4A0C6C01-21CD-4227-A367-B745522D2778}"/>
    <cellStyle name="Linked Cell 2 8" xfId="3753" xr:uid="{34607E99-E96D-4D12-A0E5-5DCF9C914FED}"/>
    <cellStyle name="Linked Cell 2 9" xfId="3754" xr:uid="{23E21A85-1CC8-4BB8-BDE1-D2125049AAB7}"/>
    <cellStyle name="Linked Cell 3" xfId="1901" xr:uid="{29D6DC6A-E5BE-403D-8FEE-448C6BE4D8AA}"/>
    <cellStyle name="Linked Cell 3 10" xfId="3755" xr:uid="{BB39C51B-B867-465F-8FEC-98B02E204F37}"/>
    <cellStyle name="Linked Cell 3 11" xfId="3756" xr:uid="{2083B1A8-C35A-44EE-B753-89AABFF07658}"/>
    <cellStyle name="Linked Cell 3 12" xfId="3757" xr:uid="{21E9662B-E839-4AA2-A234-ADB5C53A1B65}"/>
    <cellStyle name="Linked Cell 3 2" xfId="1902" xr:uid="{3EAC2B4F-F1CA-47A4-BB5E-0385E7BF994C}"/>
    <cellStyle name="Linked Cell 3 3" xfId="1903" xr:uid="{9C7B7778-AC32-4EBF-B628-8BEEFF4E29C0}"/>
    <cellStyle name="Linked Cell 3 4" xfId="1904" xr:uid="{9506205D-EA75-42B8-BEA9-34E35E0734EA}"/>
    <cellStyle name="Linked Cell 3 5" xfId="1905" xr:uid="{2C380CD6-587C-403E-9426-8D45271EBEF2}"/>
    <cellStyle name="Linked Cell 3 6" xfId="1906" xr:uid="{359D442F-0C37-4B27-884C-8D484938E173}"/>
    <cellStyle name="Linked Cell 3 7" xfId="1907" xr:uid="{0EBFA8B7-8160-4C77-BD0B-DC4C151D45E9}"/>
    <cellStyle name="Linked Cell 3 8" xfId="3758" xr:uid="{33856742-8E44-42B3-A40F-1157021E62FC}"/>
    <cellStyle name="Linked Cell 3 9" xfId="3759" xr:uid="{EC44A13A-6930-48E1-B501-347831EF3DA2}"/>
    <cellStyle name="Linked Cell 4" xfId="1908" xr:uid="{AAB5BC7E-6D06-4AD9-9F33-72C382356F90}"/>
    <cellStyle name="Linked Cell 4 10" xfId="3760" xr:uid="{04C89FEC-A4A5-4565-9877-05A45F505D22}"/>
    <cellStyle name="Linked Cell 4 11" xfId="3761" xr:uid="{624342D8-06E0-4CDA-8E6C-5D53F95B86CC}"/>
    <cellStyle name="Linked Cell 4 12" xfId="3762" xr:uid="{FA696C69-4FF7-4F53-8096-B9E67B0E73FF}"/>
    <cellStyle name="Linked Cell 4 2" xfId="1909" xr:uid="{17F18953-BEF0-409A-976F-40B6FE85733A}"/>
    <cellStyle name="Linked Cell 4 3" xfId="1910" xr:uid="{9AF130EF-9B1B-4724-A341-2C8DF627BEF9}"/>
    <cellStyle name="Linked Cell 4 4" xfId="1911" xr:uid="{7EE4D2A7-8E9A-4F6C-A87B-72E1341FFC91}"/>
    <cellStyle name="Linked Cell 4 5" xfId="1912" xr:uid="{1D0AED35-DDB5-4B77-8AAB-6B77B6B39BD2}"/>
    <cellStyle name="Linked Cell 4 6" xfId="1913" xr:uid="{5A8F5CDB-CF2B-44D3-AA1D-A2192505773F}"/>
    <cellStyle name="Linked Cell 4 7" xfId="1914" xr:uid="{E2363D11-AE5B-4852-8F7A-4928E321D788}"/>
    <cellStyle name="Linked Cell 4 8" xfId="3763" xr:uid="{97E06E18-BB2F-4AA1-9C03-C0DA8C4A31F6}"/>
    <cellStyle name="Linked Cell 4 9" xfId="3764" xr:uid="{9115A75D-02C9-49B3-A2E4-5618B1DA1BEE}"/>
    <cellStyle name="Linked Cell 5" xfId="1915" xr:uid="{19FF2840-92ED-4828-B614-BFD8F40DE734}"/>
    <cellStyle name="Linked Cell 5 10" xfId="3765" xr:uid="{FCDDD6F3-1AB5-4743-9825-1B25C969D7B1}"/>
    <cellStyle name="Linked Cell 5 11" xfId="3766" xr:uid="{2EE182A2-4C6C-4F20-A5A6-944895F86653}"/>
    <cellStyle name="Linked Cell 5 12" xfId="3767" xr:uid="{F75D01BC-A757-4F8A-8C7E-1B199F6A5FFD}"/>
    <cellStyle name="Linked Cell 5 2" xfId="1916" xr:uid="{1553AB11-4C85-47BF-A0C3-3F3A91F983D6}"/>
    <cellStyle name="Linked Cell 5 3" xfId="1917" xr:uid="{F9EADD3C-EA27-468D-9A14-8CD9B8733FDE}"/>
    <cellStyle name="Linked Cell 5 4" xfId="1918" xr:uid="{6D3DBF1F-22B8-4D0A-BA65-E7F6BE0835B1}"/>
    <cellStyle name="Linked Cell 5 5" xfId="1919" xr:uid="{FC0E5D42-40EE-4A77-8193-6802D2D780D4}"/>
    <cellStyle name="Linked Cell 5 6" xfId="1920" xr:uid="{CBA06B89-934D-45F0-8FE4-18E2A9862AAA}"/>
    <cellStyle name="Linked Cell 5 7" xfId="1921" xr:uid="{BD26C175-EB64-43B9-AD67-6CED6408BFB1}"/>
    <cellStyle name="Linked Cell 5 8" xfId="3768" xr:uid="{6855B7EE-6A32-495E-BA67-21FA1DFB2481}"/>
    <cellStyle name="Linked Cell 5 9" xfId="3769" xr:uid="{6FDE0CD0-B85F-46EE-AA54-136E2E41F35A}"/>
    <cellStyle name="Linked Cell 6" xfId="1922" xr:uid="{63563745-2793-4A4F-9FC7-4A212BF91930}"/>
    <cellStyle name="Linked Cell 6 10" xfId="3770" xr:uid="{1B819769-F2ED-41FF-96B2-25EF45EE7E59}"/>
    <cellStyle name="Linked Cell 6 11" xfId="3771" xr:uid="{EA6CB0E3-F85E-4DEC-B009-12B2F1187340}"/>
    <cellStyle name="Linked Cell 6 12" xfId="3772" xr:uid="{3AAC1893-C68B-4129-9B51-7326B43A8B9F}"/>
    <cellStyle name="Linked Cell 6 2" xfId="1923" xr:uid="{9CA7C19A-CFBA-4C9E-B699-A8DEF3FA6656}"/>
    <cellStyle name="Linked Cell 6 3" xfId="1924" xr:uid="{D5989635-9941-4AF9-981B-2F4CD2DD8C99}"/>
    <cellStyle name="Linked Cell 6 4" xfId="1925" xr:uid="{609D7EE9-8529-4C80-801F-BDC14D3D81CE}"/>
    <cellStyle name="Linked Cell 6 5" xfId="1926" xr:uid="{EAF1353B-2835-4E7C-A5E3-EC45B9D6F4CD}"/>
    <cellStyle name="Linked Cell 6 6" xfId="1927" xr:uid="{E8F163A9-475B-4156-BC54-63D639D06444}"/>
    <cellStyle name="Linked Cell 6 7" xfId="1928" xr:uid="{ADE58877-E41C-4318-A6A6-AD2EFC606FDF}"/>
    <cellStyle name="Linked Cell 6 8" xfId="3773" xr:uid="{380CB073-7CD6-4310-980D-6C6B96ACE8AB}"/>
    <cellStyle name="Linked Cell 6 9" xfId="3774" xr:uid="{2A9570B8-CF1F-4436-B10F-76921EABFD86}"/>
    <cellStyle name="Linked Cell 7" xfId="1929" xr:uid="{ECDEC509-6BA4-433B-9BD3-E4F9A19698E9}"/>
    <cellStyle name="Linked Cell 7 10" xfId="3775" xr:uid="{A962B922-64FD-47AB-8AC1-D7547E5CF96F}"/>
    <cellStyle name="Linked Cell 7 11" xfId="3776" xr:uid="{B3958106-DAA4-4332-950E-E6EEA594562F}"/>
    <cellStyle name="Linked Cell 7 12" xfId="3777" xr:uid="{E39F5A75-C31F-45B3-8A10-C62E311DE3EA}"/>
    <cellStyle name="Linked Cell 7 2" xfId="1930" xr:uid="{77CB6A9C-C71B-44FD-9744-59912368351A}"/>
    <cellStyle name="Linked Cell 7 3" xfId="1931" xr:uid="{B7C93DF9-48C9-4FFE-B709-E141390E9ADD}"/>
    <cellStyle name="Linked Cell 7 4" xfId="1932" xr:uid="{889E9D09-73B2-46AE-9141-C79F53614AD3}"/>
    <cellStyle name="Linked Cell 7 5" xfId="1933" xr:uid="{76DB59D2-1462-48E8-9544-1539B716E28A}"/>
    <cellStyle name="Linked Cell 7 6" xfId="1934" xr:uid="{1B19DE57-8504-47DD-A24F-ED9E9DDC57CC}"/>
    <cellStyle name="Linked Cell 7 7" xfId="1935" xr:uid="{8A8005E2-FBCC-47CA-BF6B-B0E095EE017E}"/>
    <cellStyle name="Linked Cell 7 8" xfId="3778" xr:uid="{62517612-7505-4F14-903D-DB4FBC1413DD}"/>
    <cellStyle name="Linked Cell 7 9" xfId="3779" xr:uid="{2CA5EE16-E98F-4D2D-AD9D-2583D264319B}"/>
    <cellStyle name="Linked Cell 8" xfId="1936" xr:uid="{4F475455-E834-4A9C-B5AA-44890DC0B6B0}"/>
    <cellStyle name="Linked Cell 8 10" xfId="3780" xr:uid="{F447C5A8-3428-48A0-9F5B-15357C9C6268}"/>
    <cellStyle name="Linked Cell 8 11" xfId="3781" xr:uid="{6FC3865A-E2BD-466D-A67E-DE978C97D764}"/>
    <cellStyle name="Linked Cell 8 12" xfId="3782" xr:uid="{F588D21E-CD7A-4380-8712-A36CCE36FE70}"/>
    <cellStyle name="Linked Cell 8 2" xfId="1937" xr:uid="{63E1374A-3709-4856-BDE8-634200B159EE}"/>
    <cellStyle name="Linked Cell 8 3" xfId="1938" xr:uid="{1DE42DD5-090F-416F-B23E-D05C08B8C032}"/>
    <cellStyle name="Linked Cell 8 4" xfId="1939" xr:uid="{1BA61D70-D877-42BB-A398-DE1F2C1CF913}"/>
    <cellStyle name="Linked Cell 8 5" xfId="1940" xr:uid="{675D1F1A-C61C-42AC-8DE8-075C480B023A}"/>
    <cellStyle name="Linked Cell 8 6" xfId="1941" xr:uid="{639D9CD7-CCDF-46AB-8BE3-E1C71C4FCF78}"/>
    <cellStyle name="Linked Cell 8 7" xfId="1942" xr:uid="{998A3DD5-1331-48E0-BEBA-0542DA2B4276}"/>
    <cellStyle name="Linked Cell 8 8" xfId="3783" xr:uid="{2E3A580B-E5FF-4C36-B295-9AFC1DA52B20}"/>
    <cellStyle name="Linked Cell 8 9" xfId="3784" xr:uid="{D912D1EE-52F8-4EE4-9A70-A5CADE628C0E}"/>
    <cellStyle name="Linked Cell 9" xfId="3785" xr:uid="{CFF597C6-F73D-4911-92A7-CE15CE35E9A1}"/>
    <cellStyle name="Millares [0]_ Graf 5.4" xfId="124" xr:uid="{9EEF28D2-3B11-49AF-B15B-F61D889755AA}"/>
    <cellStyle name="Millares [2]" xfId="125" xr:uid="{87905ECB-B746-4960-AE06-0C9984CDA646}"/>
    <cellStyle name="Millares_ Graf 5.4" xfId="126" xr:uid="{DC86FB5F-E422-40DF-A9D2-ECFB0FC15B95}"/>
    <cellStyle name="Moeda 2" xfId="6176" xr:uid="{397F1CBA-F27A-45F1-A3CC-8209842980E9}"/>
    <cellStyle name="Moeda 2 2" xfId="8097" xr:uid="{EA03153D-5295-4B9E-A766-5A81A6442383}"/>
    <cellStyle name="Moeda 2 3" xfId="9338" xr:uid="{E8E04383-BBDB-47FD-85B0-BFB18B0DAC66}"/>
    <cellStyle name="Moeda0" xfId="3786" xr:uid="{A90DBEF0-98B9-438D-9C84-C951B99BBA65}"/>
    <cellStyle name="Moneda [0]_ Graf 5.4" xfId="127" xr:uid="{489E12C8-8BA5-4136-9A81-0D2A0769656D}"/>
    <cellStyle name="Moneda_(BYS)Dist. % mensual" xfId="128" xr:uid="{B49A74AF-C726-4CA3-8B54-235AD389AECA}"/>
    <cellStyle name="Neutra 2" xfId="188" xr:uid="{2FA22110-2566-47D8-A617-6982CABBA984}"/>
    <cellStyle name="Neutral" xfId="8248" xr:uid="{CD0FF2F3-2D85-49EE-A107-F71E2805AF7C}"/>
    <cellStyle name="Neutral 2" xfId="1943" xr:uid="{DFA47EEB-02FE-4504-BA6A-822C204E5421}"/>
    <cellStyle name="Neutral 2 10" xfId="3787" xr:uid="{E727A8CA-B359-41AA-8D4B-AB807644E1D8}"/>
    <cellStyle name="Neutral 2 11" xfId="3788" xr:uid="{916E1FD5-36C0-4015-AC98-C00E3AE44F06}"/>
    <cellStyle name="Neutral 2 12" xfId="3789" xr:uid="{5A7B7C6A-C222-44C1-8B17-6618E03BA4FA}"/>
    <cellStyle name="Neutral 2 2" xfId="1944" xr:uid="{A1732D4D-2EEE-4B96-8E91-EEFB97BAFCE7}"/>
    <cellStyle name="Neutral 2 3" xfId="1945" xr:uid="{D224D3AF-7935-4775-A4A9-33A5F92DAE69}"/>
    <cellStyle name="Neutral 2 4" xfId="1946" xr:uid="{76873288-674E-4472-B50F-3288744CF605}"/>
    <cellStyle name="Neutral 2 5" xfId="1947" xr:uid="{0DC80B3C-4B82-4E7A-8AE3-74AF9ED8E1E7}"/>
    <cellStyle name="Neutral 2 6" xfId="1948" xr:uid="{FC099EB9-8AC3-48AE-8116-13F506C8411C}"/>
    <cellStyle name="Neutral 2 7" xfId="1949" xr:uid="{D8E3DB4E-F09E-42CF-BF57-7A1CF052102C}"/>
    <cellStyle name="Neutral 2 8" xfId="3790" xr:uid="{B381EE5D-EA5B-43CC-BB63-DFC0D20E9E59}"/>
    <cellStyle name="Neutral 2 9" xfId="3791" xr:uid="{FB93DC5F-CCE3-40F9-9499-A03FB579BCB3}"/>
    <cellStyle name="Neutral 3" xfId="1950" xr:uid="{EE1572C8-5BD8-4219-99FB-264039FB4CBF}"/>
    <cellStyle name="Neutral 3 10" xfId="3792" xr:uid="{49494C10-8FD2-4CE8-A82A-7FC3C709B6A0}"/>
    <cellStyle name="Neutral 3 11" xfId="3793" xr:uid="{4D93B19B-3872-439F-8AC0-56D59FCF7375}"/>
    <cellStyle name="Neutral 3 12" xfId="3794" xr:uid="{D3A8D556-6E91-45D4-8990-C1CA19ACAB60}"/>
    <cellStyle name="Neutral 3 2" xfId="1951" xr:uid="{73DD1237-F108-44E5-A661-09D5378D29A4}"/>
    <cellStyle name="Neutral 3 3" xfId="1952" xr:uid="{69C833A1-8146-4EC8-878F-731532F7A6EC}"/>
    <cellStyle name="Neutral 3 4" xfId="1953" xr:uid="{B8D6014D-A383-4882-9DAA-B7C3D7BDB643}"/>
    <cellStyle name="Neutral 3 5" xfId="1954" xr:uid="{BA8738C7-24DD-463D-BBF2-CA7A68F34131}"/>
    <cellStyle name="Neutral 3 6" xfId="1955" xr:uid="{22514353-CFFC-449C-AD0B-93EFEF629644}"/>
    <cellStyle name="Neutral 3 7" xfId="1956" xr:uid="{C7DC0B26-1C87-4186-BDD0-6DF71FA284BF}"/>
    <cellStyle name="Neutral 3 8" xfId="3795" xr:uid="{07728853-F41A-4179-B7ED-F9A117E33930}"/>
    <cellStyle name="Neutral 3 9" xfId="3796" xr:uid="{C18FDBB1-1B62-44FF-B68A-1B8CB5403321}"/>
    <cellStyle name="Neutral 4" xfId="1957" xr:uid="{DB50B8F7-E1DD-4F8E-9182-29330D615E77}"/>
    <cellStyle name="Neutral 4 10" xfId="3797" xr:uid="{3544D47E-85FF-45CD-8594-156354A23883}"/>
    <cellStyle name="Neutral 4 11" xfId="3798" xr:uid="{EA3BDA78-52EE-4D2B-93F6-C8F983BE7981}"/>
    <cellStyle name="Neutral 4 12" xfId="3799" xr:uid="{16F6985B-D663-41D3-8A22-11BF9F4CC523}"/>
    <cellStyle name="Neutral 4 2" xfId="1958" xr:uid="{9E0F1FF7-4E38-41EE-AF3B-18BC3F70523B}"/>
    <cellStyle name="Neutral 4 3" xfId="1959" xr:uid="{8334BB58-C2C2-47FB-83FE-9738CF1475B3}"/>
    <cellStyle name="Neutral 4 4" xfId="1960" xr:uid="{4966D7FA-8322-47E5-8806-44E401355FC5}"/>
    <cellStyle name="Neutral 4 5" xfId="1961" xr:uid="{C6656152-844A-4C58-AFE7-65458051A2FC}"/>
    <cellStyle name="Neutral 4 6" xfId="1962" xr:uid="{D71B5A56-77BD-4A70-8A14-2663713EB583}"/>
    <cellStyle name="Neutral 4 7" xfId="1963" xr:uid="{7BC05531-BE52-402D-9BED-6263C6D91942}"/>
    <cellStyle name="Neutral 4 8" xfId="3800" xr:uid="{43A7CA99-EBA1-467C-8E0D-DA24DBFF3B65}"/>
    <cellStyle name="Neutral 4 9" xfId="3801" xr:uid="{17461214-6F7C-437C-B3B5-8DDE928210D6}"/>
    <cellStyle name="Neutral 5" xfId="1964" xr:uid="{979E7522-897D-415D-8BEE-0E41A36FB6B8}"/>
    <cellStyle name="Neutral 5 10" xfId="3802" xr:uid="{BDDCFD05-4BBE-419F-B863-B0793D0A79E1}"/>
    <cellStyle name="Neutral 5 11" xfId="3803" xr:uid="{2CB02BD6-762C-4DE3-8E9B-B463B8FCA1F4}"/>
    <cellStyle name="Neutral 5 12" xfId="3804" xr:uid="{71F14545-DA4D-4689-BB47-AA483B56C568}"/>
    <cellStyle name="Neutral 5 2" xfId="1965" xr:uid="{05543321-A812-4A3E-9EEE-3A288EBD59BA}"/>
    <cellStyle name="Neutral 5 3" xfId="1966" xr:uid="{AE966604-2450-4148-AEDA-CBF8ACD63F76}"/>
    <cellStyle name="Neutral 5 4" xfId="1967" xr:uid="{DB7C9520-973B-47EE-BDB3-AA3F4A2B38D1}"/>
    <cellStyle name="Neutral 5 5" xfId="1968" xr:uid="{34887656-85E2-4504-B9EB-65C4240D0F9A}"/>
    <cellStyle name="Neutral 5 6" xfId="1969" xr:uid="{07DD0911-8DDF-4E90-9067-92801018CD5D}"/>
    <cellStyle name="Neutral 5 7" xfId="1970" xr:uid="{8552228C-0982-4F6C-B58F-4B168AAFD09F}"/>
    <cellStyle name="Neutral 5 8" xfId="3805" xr:uid="{EA68FD89-5032-4ED6-B174-1EDAD0A40A72}"/>
    <cellStyle name="Neutral 5 9" xfId="3806" xr:uid="{087EE44E-E810-45F3-A639-D4CD24D6C967}"/>
    <cellStyle name="Neutral 6" xfId="1971" xr:uid="{B940D25A-E821-490B-BFE0-6A5D37A6FE4B}"/>
    <cellStyle name="Neutral 6 10" xfId="3807" xr:uid="{2C71E225-6C7A-4737-95D8-97F1E195D6C5}"/>
    <cellStyle name="Neutral 6 11" xfId="3808" xr:uid="{0F2D1A65-28F8-4B4F-8887-1A37D8C9159A}"/>
    <cellStyle name="Neutral 6 12" xfId="3809" xr:uid="{538A5BB7-770A-4B10-B174-2BCC8FBDEF8A}"/>
    <cellStyle name="Neutral 6 2" xfId="1972" xr:uid="{E09EE7C8-918E-4DC7-AA5C-D48E73028D46}"/>
    <cellStyle name="Neutral 6 3" xfId="1973" xr:uid="{CF7FC2A5-326B-471F-B214-E61CD2D7285D}"/>
    <cellStyle name="Neutral 6 4" xfId="1974" xr:uid="{D133B1EF-9938-4E40-9DB3-9AF4CF726E01}"/>
    <cellStyle name="Neutral 6 5" xfId="1975" xr:uid="{D3422269-43E1-471C-9BA0-63DFD146B561}"/>
    <cellStyle name="Neutral 6 6" xfId="1976" xr:uid="{32483EA7-310C-4ACD-A2D0-5874EEE52DDA}"/>
    <cellStyle name="Neutral 6 7" xfId="1977" xr:uid="{0A5116C4-1CEA-496B-AEC2-E6C389119CF1}"/>
    <cellStyle name="Neutral 6 8" xfId="3810" xr:uid="{03F7085B-91EF-4D20-9F2E-6DF7B8813976}"/>
    <cellStyle name="Neutral 6 9" xfId="3811" xr:uid="{06992C08-6B8F-4987-863F-A521F80FDA58}"/>
    <cellStyle name="Neutral 7" xfId="1978" xr:uid="{F92BE1E7-432C-4112-ABA8-1D6C82C5837E}"/>
    <cellStyle name="Neutral 7 10" xfId="3812" xr:uid="{51962D56-CF33-4039-A13C-A5D37B012B1F}"/>
    <cellStyle name="Neutral 7 11" xfId="3813" xr:uid="{FB34F924-262B-4F6B-9980-B69FEA1D1E17}"/>
    <cellStyle name="Neutral 7 12" xfId="3814" xr:uid="{DA367CBC-3194-4ACC-A302-10080AB52DFD}"/>
    <cellStyle name="Neutral 7 2" xfId="1979" xr:uid="{EEE6F279-09C8-4D64-BB0C-263D715D9FFD}"/>
    <cellStyle name="Neutral 7 3" xfId="1980" xr:uid="{C0EC9598-8839-4C8C-9961-5DA37D82BF23}"/>
    <cellStyle name="Neutral 7 4" xfId="1981" xr:uid="{33D17490-75A0-4F32-9CCA-D7E77722C0F8}"/>
    <cellStyle name="Neutral 7 5" xfId="1982" xr:uid="{2039EB28-2A90-40E5-ADF4-DDD8C40E07A6}"/>
    <cellStyle name="Neutral 7 6" xfId="1983" xr:uid="{6FA65CD6-2163-497A-B2BB-9836EB55CABF}"/>
    <cellStyle name="Neutral 7 7" xfId="1984" xr:uid="{C7DBB85A-8FB3-40F4-BB60-8512A6C67795}"/>
    <cellStyle name="Neutral 7 8" xfId="3815" xr:uid="{256B1707-47F4-46F0-A396-8BF3EF1E35F8}"/>
    <cellStyle name="Neutral 7 9" xfId="3816" xr:uid="{74E93FE5-8A01-429E-839F-E7433089A05A}"/>
    <cellStyle name="Neutral 8" xfId="1985" xr:uid="{E9B5DEAC-238D-4E3A-9116-106C6226E9EC}"/>
    <cellStyle name="Neutral 8 10" xfId="3817" xr:uid="{86CE385F-5A09-4695-963B-DB098348BF22}"/>
    <cellStyle name="Neutral 8 11" xfId="3818" xr:uid="{7231713A-23A3-4EAA-8299-573598892049}"/>
    <cellStyle name="Neutral 8 12" xfId="3819" xr:uid="{30FE75E5-9ABA-4D37-A3C5-7D73A744762B}"/>
    <cellStyle name="Neutral 8 2" xfId="1986" xr:uid="{CA084649-7C55-49CF-AE27-B15A2734FE89}"/>
    <cellStyle name="Neutral 8 3" xfId="1987" xr:uid="{9A109ADA-7A4D-425B-A926-D37BA4B8B1C2}"/>
    <cellStyle name="Neutral 8 4" xfId="1988" xr:uid="{56FF96B6-B1BC-4AEF-9D2E-5EEC15F6CB18}"/>
    <cellStyle name="Neutral 8 5" xfId="1989" xr:uid="{55C0FD20-3FF0-4A8B-9D22-81F3EF54F774}"/>
    <cellStyle name="Neutral 8 6" xfId="1990" xr:uid="{DBEEB82D-ACBD-45D9-8E27-AC9BD80B6ABD}"/>
    <cellStyle name="Neutral 8 7" xfId="1991" xr:uid="{4634B327-F0CD-47CC-A267-A8CBC406FA8D}"/>
    <cellStyle name="Neutral 8 8" xfId="3820" xr:uid="{0C92D790-2998-457D-A6DF-BFB6F5B43BAB}"/>
    <cellStyle name="Neutral 8 9" xfId="3821" xr:uid="{0A34DAED-91CA-45E8-9E17-19BA189B787D}"/>
    <cellStyle name="Neutral 9" xfId="3822" xr:uid="{13D03D6D-155A-4453-A7B3-6D9E527F54BD}"/>
    <cellStyle name="Neutro 2" xfId="6183" xr:uid="{D09614F0-D248-47CF-8E2B-513790E3D4B6}"/>
    <cellStyle name="Neutro 3" xfId="51" xr:uid="{9CEE5C4D-A3FE-4A45-A554-B38A89C1EBFA}"/>
    <cellStyle name="Normal" xfId="0" builtinId="0"/>
    <cellStyle name="Normal - Style1" xfId="8157" xr:uid="{6E7493AC-9D1A-4CD8-B230-2B67FE9CB763}"/>
    <cellStyle name="Normal (%)" xfId="83" xr:uid="{A7EAEEF7-4177-433D-AF51-878308FCCACD}"/>
    <cellStyle name="Normal (No)" xfId="84" xr:uid="{459F32CF-A374-4A15-B9BE-38C1863E19FC}"/>
    <cellStyle name="Normal 10" xfId="107" xr:uid="{BAE3E0ED-85A0-445D-8044-5B930E896E02}"/>
    <cellStyle name="Normal 10 2" xfId="3823" xr:uid="{1C471170-1F0D-4112-9597-8C3430A402D4}"/>
    <cellStyle name="Normal 10 3" xfId="7" xr:uid="{4A74BF6C-CFEB-4781-8E70-AA495D11D8BD}"/>
    <cellStyle name="Normal 10 4" xfId="8109" xr:uid="{F44BAACC-1EF9-4698-A574-DBAC242BFB28}"/>
    <cellStyle name="Normal 11" xfId="108" xr:uid="{3263415C-7B6A-47B9-A5E8-A4B6F90CF8B3}"/>
    <cellStyle name="Normal 11 2" xfId="3824" xr:uid="{CB2BB860-AE4B-4C5B-ABB0-32C48C85973C}"/>
    <cellStyle name="Normal 11 3" xfId="8191" xr:uid="{5BBAF463-CEBF-4437-BBDB-5DD65D9CFB5C}"/>
    <cellStyle name="Normal 12" xfId="3825" xr:uid="{29F0ADED-BD50-4FC1-9C84-E09FC6F91143}"/>
    <cellStyle name="Normal 12 2" xfId="8193" xr:uid="{AC8FF05F-2652-4CF5-B291-74D3A5199CEE}"/>
    <cellStyle name="Normal 13" xfId="210" xr:uid="{326C25B7-1EB1-4169-A0C4-A72208909603}"/>
    <cellStyle name="Normal 13 2" xfId="8198" xr:uid="{1A036716-A1DA-4308-9CE1-A946ECCEFC37}"/>
    <cellStyle name="Normal 131" xfId="8187" xr:uid="{D2A121F1-A928-4FA8-B26B-AA0043395CE6}"/>
    <cellStyle name="Normal 14" xfId="216" xr:uid="{70800716-4808-4C06-B1E4-DC50A2F0E9A9}"/>
    <cellStyle name="Normal 14 2" xfId="8202" xr:uid="{73B9195D-5446-4445-9526-27C259F38DAE}"/>
    <cellStyle name="Normal 15" xfId="3826" xr:uid="{08137BB0-EF7C-46FE-BE99-AE1A33C03AE0}"/>
    <cellStyle name="Normal 15 2" xfId="8205" xr:uid="{2DC71C22-AFEE-4A08-9BA4-285EA0BD9763}"/>
    <cellStyle name="Normal 15 3" xfId="8123" xr:uid="{C1DB8BCC-6B38-4F18-B4B5-79911BB1BA5B}"/>
    <cellStyle name="Normal 16" xfId="3827" xr:uid="{3E916AF1-AB5C-41D2-B54B-5A3CEEFF2AFE}"/>
    <cellStyle name="Normal 16 2" xfId="8207" xr:uid="{1EF137FC-B142-460E-81C5-96496AF70233}"/>
    <cellStyle name="Normal 17" xfId="3828" xr:uid="{24F6D2E9-E8D3-4E4B-86BD-A6042C62ECCC}"/>
    <cellStyle name="Normal 18" xfId="5" xr:uid="{1C55B7D6-31D3-4D0D-ADBF-611A85D4489D}"/>
    <cellStyle name="Normal 18 2" xfId="3829" xr:uid="{0A47C61F-829D-40A3-BC8F-668430D3E59C}"/>
    <cellStyle name="Normal 19" xfId="3830" xr:uid="{638F4B52-4970-4064-9A04-1B5585A77083}"/>
    <cellStyle name="Normal 19 2" xfId="8098" xr:uid="{5B5AF2CE-B2D3-4722-AA3D-DB4EE6BF85F3}"/>
    <cellStyle name="Normal 190" xfId="6" xr:uid="{F3B80B9A-0AB5-4DF2-8AE1-B77E6415DB25}"/>
    <cellStyle name="Normal 2" xfId="40" xr:uid="{864E7547-C0A0-42CB-BBEE-1BD9FEDAE7D6}"/>
    <cellStyle name="Normal 2 10" xfId="1992" xr:uid="{4A4ACBAE-94C0-4300-9055-E2B4A1D0535B}"/>
    <cellStyle name="Normal 2 10 10" xfId="3831" xr:uid="{5DB77C7D-D505-4960-B38E-F3762A8B9314}"/>
    <cellStyle name="Normal 2 10 11" xfId="3832" xr:uid="{0501168C-ADAB-49D9-9B16-4513F24FF9BA}"/>
    <cellStyle name="Normal 2 10 12" xfId="3833" xr:uid="{B658456D-E5BF-4E76-B177-A6332F302387}"/>
    <cellStyle name="Normal 2 10 2" xfId="1993" xr:uid="{EEB3AEAE-3FEC-40D8-AAA3-BFF19BB77722}"/>
    <cellStyle name="Normal 2 10 3" xfId="1994" xr:uid="{012FDD3E-5065-481C-82A1-5EE99203CD38}"/>
    <cellStyle name="Normal 2 10 4" xfId="1995" xr:uid="{690E8FC5-6DF7-44CF-A989-02C4639A8C1C}"/>
    <cellStyle name="Normal 2 10 5" xfId="1996" xr:uid="{9C1D1FA6-D3F9-493E-B029-E9D6A172D715}"/>
    <cellStyle name="Normal 2 10 6" xfId="1997" xr:uid="{1C338A3C-786F-40F0-B932-AE62AB5CF1D3}"/>
    <cellStyle name="Normal 2 10 7" xfId="1998" xr:uid="{DC031C9E-7629-48BF-86AF-BD2E704C282C}"/>
    <cellStyle name="Normal 2 10 8" xfId="3834" xr:uid="{9D8988B0-0214-49AB-942D-95D390A4A84E}"/>
    <cellStyle name="Normal 2 10 9" xfId="3835" xr:uid="{0EF2F9A7-46FE-4A95-ABEE-FC8A6C2340AF}"/>
    <cellStyle name="Normal 2 10_ContasExternas" xfId="3836" xr:uid="{A3B36445-08CD-4B54-B062-602AC4A9251E}"/>
    <cellStyle name="Normal 2 100 2" xfId="8101" xr:uid="{251FFBB0-5146-461E-BB18-43FA8B37B160}"/>
    <cellStyle name="Normal 2 11" xfId="1999" xr:uid="{21C7FEA3-5D0A-4729-A2CB-721FD2EF3642}"/>
    <cellStyle name="Normal 2 12" xfId="2000" xr:uid="{8BBE1A0B-19AD-48C3-B2F1-B80ABA5611B2}"/>
    <cellStyle name="Normal 2 13" xfId="2001" xr:uid="{76107D06-A0A9-48FF-8ECC-4371FDBB5A8B}"/>
    <cellStyle name="Normal 2 14" xfId="2002" xr:uid="{0CE970BE-670D-431D-8048-E2BA38A77453}"/>
    <cellStyle name="Normal 2 15" xfId="2003" xr:uid="{B1CB0C2D-4A6E-44C2-BE79-38C48472E6F6}"/>
    <cellStyle name="Normal 2 153" xfId="8175" xr:uid="{C2543549-80DA-4A0D-A1CD-8D9D1CD2B660}"/>
    <cellStyle name="Normal 2 16" xfId="2004" xr:uid="{832147FB-D1CB-4D2C-BF65-B6A73D40C80C}"/>
    <cellStyle name="Normal 2 17" xfId="2005" xr:uid="{D7EC3480-46A1-473D-A03B-9D71238C5C4F}"/>
    <cellStyle name="Normal 2 18" xfId="2006" xr:uid="{E220FE2A-E3FD-46ED-9A04-D3E4D09CF0D3}"/>
    <cellStyle name="Normal 2 19" xfId="3837" xr:uid="{025A3C25-66E6-4608-8ECE-F8625EABE4DF}"/>
    <cellStyle name="Normal 2 2" xfId="47" xr:uid="{D8E94128-00F8-4C77-B864-E35324AEE091}"/>
    <cellStyle name="Normal 2 2 10" xfId="3838" xr:uid="{312CDBC9-E90D-4969-AAC4-9112255AF370}"/>
    <cellStyle name="Normal 2 2 11" xfId="3839" xr:uid="{19F5E3E4-80AA-486E-91CC-9D21E4FA06BA}"/>
    <cellStyle name="Normal 2 2 12" xfId="3840" xr:uid="{3F5D6FC7-1687-4C75-8273-D5FB9E40E084}"/>
    <cellStyle name="Normal 2 2 13" xfId="214" xr:uid="{B5A5BB3F-5E4F-41D4-A7F0-DF1AA290C44A}"/>
    <cellStyle name="Normal 2 2 14" xfId="4607" xr:uid="{ECE84E8B-5160-468B-8611-AEBC5A3AC860}"/>
    <cellStyle name="Normal 2 2 14 2" xfId="6483" xr:uid="{B177E220-A3E7-43AB-8DD2-C5A464208236}"/>
    <cellStyle name="Normal 2 2 15" xfId="4613" xr:uid="{D2958D91-3936-4B27-8D45-1F26F27977BF}"/>
    <cellStyle name="Normal 2 2 2" xfId="2007" xr:uid="{903CD732-5D50-414F-B2CB-FF1D9E804444}"/>
    <cellStyle name="Normal 2 2 3" xfId="2008" xr:uid="{21FAD1C7-0A45-4752-8E27-B1819021B408}"/>
    <cellStyle name="Normal 2 2 4" xfId="2009" xr:uid="{1C0A4D6E-4319-460D-8DCC-063961B21275}"/>
    <cellStyle name="Normal 2 2 5" xfId="2010" xr:uid="{2607B571-1C0C-4410-B8FA-A9ED9AE82438}"/>
    <cellStyle name="Normal 2 2 6" xfId="2011" xr:uid="{6A7932F9-C081-44E9-8B0C-3AD04DDCFF61}"/>
    <cellStyle name="Normal 2 2 7" xfId="2012" xr:uid="{4C188BBC-8CDA-4FF3-8D60-DCDA7EA91B3E}"/>
    <cellStyle name="Normal 2 2 8" xfId="3841" xr:uid="{ED7A321B-22B0-4D45-B735-2F400DBF8FBC}"/>
    <cellStyle name="Normal 2 2 9" xfId="3842" xr:uid="{93FBBD85-3D16-4561-9B5E-86B6F74A63AB}"/>
    <cellStyle name="Normal 2 2_ContasExternas" xfId="3843" xr:uid="{1E7CD933-6F78-415C-8565-8FCA31E1AB12}"/>
    <cellStyle name="Normal 2 20" xfId="3844" xr:uid="{DAF02CE6-390E-445A-9D1C-955DA4006B82}"/>
    <cellStyle name="Normal 2 21" xfId="3845" xr:uid="{746D65E2-EFE7-4EF7-BCEB-73CE29860F46}"/>
    <cellStyle name="Normal 2 22" xfId="3846" xr:uid="{D555B196-5F9B-4982-89FF-D2166E6AC4CB}"/>
    <cellStyle name="Normal 2 23" xfId="3847" xr:uid="{9FC2D527-AFCE-4F3F-B376-3B2BF6B90285}"/>
    <cellStyle name="Normal 2 24" xfId="129" xr:uid="{4B2F5091-8845-49C8-8E88-F683EFBC8470}"/>
    <cellStyle name="Normal 2 25" xfId="4181" xr:uid="{4D2FF72B-F39D-4F8D-8CF4-7BE056B23C46}"/>
    <cellStyle name="Normal 2 26" xfId="4300" xr:uid="{4ADFE728-DD95-4D84-8EA4-CE30DB796616}"/>
    <cellStyle name="Normal 2 27" xfId="4492" xr:uid="{610E5EFF-8317-4034-ACED-29D30D5A5047}"/>
    <cellStyle name="Normal 2 28" xfId="4556" xr:uid="{E752AABF-759D-45E6-8989-1DE8152CB630}"/>
    <cellStyle name="Normal 2 29" xfId="4612" xr:uid="{CCF198E9-B85B-4EA6-B50C-5433C63AE9ED}"/>
    <cellStyle name="Normal 2 3" xfId="49" xr:uid="{27B5B7CA-0331-4A3D-A714-1E8DFB85177C}"/>
    <cellStyle name="Normal 2 3 10" xfId="3848" xr:uid="{4CB02E31-4F58-4477-BD6C-042A15D0506F}"/>
    <cellStyle name="Normal 2 3 11" xfId="3849" xr:uid="{814BC6D1-B5B3-48BF-8742-4C4316BD1E30}"/>
    <cellStyle name="Normal 2 3 12" xfId="3850" xr:uid="{3B0ACEF5-0B26-4192-8D03-BAECAC98D62E}"/>
    <cellStyle name="Normal 2 3 13" xfId="2013" xr:uid="{B652B3A1-D2D0-4221-9F7E-B258A094AD63}"/>
    <cellStyle name="Normal 2 3 14" xfId="4614" xr:uid="{FAAF54EF-0328-4184-823A-E0F78D9F60C8}"/>
    <cellStyle name="Normal 2 3 14 2" xfId="7141" xr:uid="{C29DF52E-2C0C-4223-9407-8D3522F5374F}"/>
    <cellStyle name="Normal 2 3 14 3" xfId="6182" xr:uid="{75CA3E41-78D6-4E5F-A80D-1B5EE8A91E36}"/>
    <cellStyle name="Normal 2 3 2" xfId="2014" xr:uid="{2F0A8AEE-8453-498D-8833-4470DFFBC86F}"/>
    <cellStyle name="Normal 2 3 3" xfId="2015" xr:uid="{846253B2-1A72-444C-8851-57A55291DE5B}"/>
    <cellStyle name="Normal 2 3 4" xfId="2016" xr:uid="{DCC2BB9C-053D-410B-9EC4-685561508E6E}"/>
    <cellStyle name="Normal 2 3 5" xfId="2017" xr:uid="{EAD1ED3B-A250-49F4-B653-7F3F978F2A3E}"/>
    <cellStyle name="Normal 2 3 6" xfId="2018" xr:uid="{5CE24DFB-A9C3-4BD2-9F3C-E24786F5BE69}"/>
    <cellStyle name="Normal 2 3 7" xfId="2019" xr:uid="{68947621-01FD-48B9-9801-25710C34989C}"/>
    <cellStyle name="Normal 2 3 8" xfId="3851" xr:uid="{4901D791-93AA-4315-8F50-D83B4CEEE77A}"/>
    <cellStyle name="Normal 2 3 9" xfId="3852" xr:uid="{0F9A42F1-E1DD-4432-871C-4F8BA084DEC0}"/>
    <cellStyle name="Normal 2 3_ContasExternas" xfId="3853" xr:uid="{F51FFDEB-2045-4F58-8CBE-65B4DCFD2785}"/>
    <cellStyle name="Normal 2 4" xfId="82" xr:uid="{7604B6E7-8356-48AD-895D-9DB2FF24186E}"/>
    <cellStyle name="Normal 2 4 10" xfId="3854" xr:uid="{85011F70-55E0-4C3A-B548-592A500848AF}"/>
    <cellStyle name="Normal 2 4 11" xfId="3855" xr:uid="{45EBA372-A22D-4F01-9A10-93BF8E130D7B}"/>
    <cellStyle name="Normal 2 4 12" xfId="3856" xr:uid="{1CC2B750-25A6-478B-B82D-4A53170E8A2F}"/>
    <cellStyle name="Normal 2 4 2" xfId="2020" xr:uid="{B4836655-71D1-4799-ACBC-D94D56C8EFA3}"/>
    <cellStyle name="Normal 2 4 3" xfId="2021" xr:uid="{EF377B51-80A2-41A6-8B2E-C05D47F08645}"/>
    <cellStyle name="Normal 2 4 4" xfId="2022" xr:uid="{764638C4-7964-4BD6-9604-5A28BCAA5EF3}"/>
    <cellStyle name="Normal 2 4 5" xfId="2023" xr:uid="{1B5C8AEA-F7E7-4C1F-9227-712BB8D28CF2}"/>
    <cellStyle name="Normal 2 4 6" xfId="2024" xr:uid="{33E076B4-38AF-43CB-A90F-AB3B341CE5A3}"/>
    <cellStyle name="Normal 2 4 7" xfId="2025" xr:uid="{FB08D234-2E8A-41FB-9214-CCE75DB10213}"/>
    <cellStyle name="Normal 2 4 8" xfId="3857" xr:uid="{85E3F109-C996-441A-855F-D2B74C8AA86D}"/>
    <cellStyle name="Normal 2 4 9" xfId="3858" xr:uid="{097793E3-544C-437C-957B-06F60D79D1F5}"/>
    <cellStyle name="Normal 2 4_ContasExternas" xfId="3859" xr:uid="{FD162009-BD7E-4C13-8602-8E4B5584B350}"/>
    <cellStyle name="Normal 2 5" xfId="2026" xr:uid="{FC1BBA2B-161E-4250-9731-BA579D3C8177}"/>
    <cellStyle name="Normal 2 5 10" xfId="3860" xr:uid="{193DBF02-048A-475E-B28C-1CE1A84E92C0}"/>
    <cellStyle name="Normal 2 5 11" xfId="3861" xr:uid="{46224F21-B3BD-4A3F-8F49-DE91B95C9D03}"/>
    <cellStyle name="Normal 2 5 12" xfId="3862" xr:uid="{55F292A7-7F23-4EE4-B886-3DCF6CF8242A}"/>
    <cellStyle name="Normal 2 5 2" xfId="2027" xr:uid="{7877CFB8-88D8-4896-A51E-B1A8AB8B08C3}"/>
    <cellStyle name="Normal 2 5 3" xfId="2028" xr:uid="{5A73AF0B-33C4-4DE7-8DEC-0A99AED73C7A}"/>
    <cellStyle name="Normal 2 5 4" xfId="2029" xr:uid="{EB0E8275-9606-4A5B-8CBD-74A87DE837B0}"/>
    <cellStyle name="Normal 2 5 5" xfId="2030" xr:uid="{F91B7191-C5AB-4DA6-958E-EA81E1DA6595}"/>
    <cellStyle name="Normal 2 5 6" xfId="2031" xr:uid="{BDD244F4-AF06-4506-9F5E-9362F73A9113}"/>
    <cellStyle name="Normal 2 5 7" xfId="2032" xr:uid="{600F9B14-5D03-4B7E-A4C8-59DC61FBD80E}"/>
    <cellStyle name="Normal 2 5 8" xfId="3863" xr:uid="{2E37E6C6-F57D-4025-AFC4-7861DAC8B2BD}"/>
    <cellStyle name="Normal 2 5 9" xfId="3864" xr:uid="{49ACEBD9-6BDB-450C-ACF9-896926D68B9E}"/>
    <cellStyle name="Normal 2 5_ContasExternas" xfId="3865" xr:uid="{08BD5613-2045-40A8-BE71-B3A4CE81BD78}"/>
    <cellStyle name="Normal 2 6" xfId="2033" xr:uid="{7141E32B-C489-45FB-A1FF-E30828344DF9}"/>
    <cellStyle name="Normal 2 6 10" xfId="3866" xr:uid="{702780D3-A3FB-4F55-985F-619FD8517E64}"/>
    <cellStyle name="Normal 2 6 11" xfId="3867" xr:uid="{5E7332B9-0691-4E74-AC92-4B81E8391C6D}"/>
    <cellStyle name="Normal 2 6 12" xfId="3868" xr:uid="{46FD45A1-09C9-4FC7-BFD6-975C81EB61FB}"/>
    <cellStyle name="Normal 2 6 2" xfId="2034" xr:uid="{97B6AA90-3C39-4498-AAEA-93ABD169671D}"/>
    <cellStyle name="Normal 2 6 3" xfId="2035" xr:uid="{24E92DF7-D90E-4EA4-94AE-350ED9199072}"/>
    <cellStyle name="Normal 2 6 4" xfId="2036" xr:uid="{EFBFBC56-0744-4FD8-B74D-F8D820823877}"/>
    <cellStyle name="Normal 2 6 5" xfId="2037" xr:uid="{2D7BC41A-8192-4947-9CE3-24C7A56156B2}"/>
    <cellStyle name="Normal 2 6 6" xfId="2038" xr:uid="{B4B9794D-B9C8-4998-A356-28594704ACBD}"/>
    <cellStyle name="Normal 2 6 7" xfId="2039" xr:uid="{5FB71685-E26B-4346-ADB0-80C82F8BB741}"/>
    <cellStyle name="Normal 2 6 8" xfId="3869" xr:uid="{EC5888D7-54AA-4980-A1C8-F3159CBD6198}"/>
    <cellStyle name="Normal 2 6 9" xfId="3870" xr:uid="{85389F74-D8D0-4731-977C-760E3626672A}"/>
    <cellStyle name="Normal 2 6_ContasExternas" xfId="3871" xr:uid="{12CBF8C7-E5C7-41D9-8D24-E60A575DFB3D}"/>
    <cellStyle name="Normal 2 7" xfId="2040" xr:uid="{ADB77AB5-984C-40D1-9232-80934D3BDA80}"/>
    <cellStyle name="Normal 2 7 10" xfId="3872" xr:uid="{1A42096C-9CA1-4AA3-A977-BD921968C28A}"/>
    <cellStyle name="Normal 2 7 11" xfId="3873" xr:uid="{9CD54452-F52C-4232-AEDD-696E1F89E1BE}"/>
    <cellStyle name="Normal 2 7 12" xfId="3874" xr:uid="{5DA06CC2-8340-4388-9F06-24DD51F5C472}"/>
    <cellStyle name="Normal 2 7 2" xfId="2041" xr:uid="{989BFC08-06B4-4CE1-A1AB-46ABBA355F82}"/>
    <cellStyle name="Normal 2 7 3" xfId="2042" xr:uid="{847FCD82-D965-474E-A071-57A1BF7708B0}"/>
    <cellStyle name="Normal 2 7 4" xfId="2043" xr:uid="{19B14457-9410-495D-AC02-6E099D88CCA4}"/>
    <cellStyle name="Normal 2 7 5" xfId="2044" xr:uid="{23B63ECC-C7D3-4C11-8E8D-41C535893239}"/>
    <cellStyle name="Normal 2 7 6" xfId="2045" xr:uid="{7301604E-BCBE-4F53-B2BF-DD1F9F9B3BE6}"/>
    <cellStyle name="Normal 2 7 7" xfId="2046" xr:uid="{8F8CE37E-441D-4EA1-9456-A9A454D9126D}"/>
    <cellStyle name="Normal 2 7 8" xfId="3875" xr:uid="{589E1E29-90EF-432D-8278-4FA1ED1A21AC}"/>
    <cellStyle name="Normal 2 7 9" xfId="3876" xr:uid="{D5A031C9-7D41-426E-85AD-6860F2B10270}"/>
    <cellStyle name="Normal 2 7_ContasExternas" xfId="3877" xr:uid="{CE36D234-A0D5-417E-9808-CDD3D0316267}"/>
    <cellStyle name="Normal 2 8" xfId="2047" xr:uid="{EB51A443-080F-42C7-AE2A-D58CAF9DEB04}"/>
    <cellStyle name="Normal 2 8 10" xfId="3878" xr:uid="{CCEC3646-F6B3-4AA0-B760-444BD8509326}"/>
    <cellStyle name="Normal 2 8 11" xfId="3879" xr:uid="{1F97434F-204F-439B-9284-32C89E7BD9BF}"/>
    <cellStyle name="Normal 2 8 12" xfId="3880" xr:uid="{51FBE3A6-C823-4C8A-870E-384BC2D21E91}"/>
    <cellStyle name="Normal 2 8 2" xfId="2048" xr:uid="{88050015-5377-4303-B03E-EBC6FE7CEAF5}"/>
    <cellStyle name="Normal 2 8 3" xfId="2049" xr:uid="{9C66328C-7398-4EF0-8BE8-B0748D5CB884}"/>
    <cellStyle name="Normal 2 8 4" xfId="2050" xr:uid="{86DA0D3B-31D1-4843-8915-C0380A8A59BD}"/>
    <cellStyle name="Normal 2 8 5" xfId="2051" xr:uid="{7C695E3C-6053-47BA-894D-637E6DF69688}"/>
    <cellStyle name="Normal 2 8 6" xfId="2052" xr:uid="{7DDD1C7F-2993-4F5F-88B8-263EDDF53C74}"/>
    <cellStyle name="Normal 2 8 7" xfId="2053" xr:uid="{EE84FE3C-77A4-478A-954F-A97B7957DA3B}"/>
    <cellStyle name="Normal 2 8 8" xfId="3881" xr:uid="{E1FDF12A-B4BB-43A9-BB1C-1EF0323C33F5}"/>
    <cellStyle name="Normal 2 8 9" xfId="3882" xr:uid="{CC7AB4B1-AEE9-4D88-95F8-03230FF0671D}"/>
    <cellStyle name="Normal 2 8_ContasExternas" xfId="3883" xr:uid="{7CA4EA71-CD2B-4758-B0E4-44E6368831BA}"/>
    <cellStyle name="Normal 2 9" xfId="2054" xr:uid="{A53F872F-32F1-4937-954B-E2FF661B6D0C}"/>
    <cellStyle name="Normal 2 9 10" xfId="3884" xr:uid="{D9C1C73B-C02C-4C9D-893E-8FFEADE5BA55}"/>
    <cellStyle name="Normal 2 9 11" xfId="3885" xr:uid="{8C1B845E-2323-43B9-8C2D-6B032F6D8EB3}"/>
    <cellStyle name="Normal 2 9 12" xfId="3886" xr:uid="{9F178097-204A-4F9C-AC5F-1F5015654D6B}"/>
    <cellStyle name="Normal 2 9 2" xfId="2055" xr:uid="{3E2C6BD6-43E1-4FE1-9C5C-D423190D2BDF}"/>
    <cellStyle name="Normal 2 9 3" xfId="2056" xr:uid="{D258C47A-145F-4036-A10E-4A1436912A89}"/>
    <cellStyle name="Normal 2 9 4" xfId="2057" xr:uid="{92B76537-BE1C-47D2-863B-CF12A337320D}"/>
    <cellStyle name="Normal 2 9 5" xfId="2058" xr:uid="{2253DD8C-4B4A-4593-B97D-59B4FD120B0B}"/>
    <cellStyle name="Normal 2 9 6" xfId="2059" xr:uid="{7EEEA0C7-2362-4B56-B67C-122FD9511DDA}"/>
    <cellStyle name="Normal 2 9 7" xfId="2060" xr:uid="{4AFE6BE4-1EEB-47F2-A83A-A6CC27E07F5D}"/>
    <cellStyle name="Normal 2 9 8" xfId="3887" xr:uid="{FCCA1EE4-A317-40F5-B23F-DBF2637D0B15}"/>
    <cellStyle name="Normal 2 9 9" xfId="3888" xr:uid="{81B893C3-7273-4AA9-9260-ED3FC79470BF}"/>
    <cellStyle name="Normal 2 9_ContasExternas" xfId="3889" xr:uid="{F2B86A9C-6846-4629-A11F-0C5F5B3A8246}"/>
    <cellStyle name="Normal 2_ContasExternas" xfId="3890" xr:uid="{4681579B-D86D-498D-A422-7561C121C1DD}"/>
    <cellStyle name="Normal 20" xfId="3891" xr:uid="{F2ADEC0D-7C7F-44E1-A207-117AA97B2CD7}"/>
    <cellStyle name="Normal 20 2" xfId="8172" xr:uid="{8C5B1DD4-BD6B-4D73-8EA4-561499B4FFCE}"/>
    <cellStyle name="Normal 20 2 2" xfId="9320" xr:uid="{EC328C7B-5DF8-4479-ACF3-1C052E81C56D}"/>
    <cellStyle name="Normal 209" xfId="8102" xr:uid="{E852AC30-95E2-451D-B733-FE3D10FA3BDA}"/>
    <cellStyle name="Normal 209 2" xfId="8107" xr:uid="{7FE6D847-11D5-4EAA-A5CB-1B687CD88EA6}"/>
    <cellStyle name="Normal 21" xfId="3892" xr:uid="{ADE826AC-D30D-4B97-8FD1-DE6DB32C2285}"/>
    <cellStyle name="Normal 21 2" xfId="8259" xr:uid="{972955A8-79A1-439A-82E1-D3761ABB0195}"/>
    <cellStyle name="Normal 21 2 2" xfId="9332" xr:uid="{039254FE-85C9-476A-8B20-0AEE42F67207}"/>
    <cellStyle name="Normal 210" xfId="8106" xr:uid="{AFFD3C88-11DE-4818-BF76-9C3E17428449}"/>
    <cellStyle name="Normal 22" xfId="3893" xr:uid="{2499BD62-0344-43F5-B066-34EDCC129FA4}"/>
    <cellStyle name="Normal 23" xfId="3894" xr:uid="{6412D34E-0BE6-4488-AB39-C26DB3FC62D2}"/>
    <cellStyle name="Normal 24" xfId="3895" xr:uid="{85B34197-FF16-4ACB-B920-718EF022E0BD}"/>
    <cellStyle name="Normal 25" xfId="3896" xr:uid="{D5A8B303-44BB-4385-9D73-1119A3FD10EE}"/>
    <cellStyle name="Normal 25 2" xfId="8180" xr:uid="{80FAD90F-613C-4D39-9C3E-C3D6C5533317}"/>
    <cellStyle name="Normal 26" xfId="3897" xr:uid="{A4EA73BE-CEE9-4557-B097-FF5DEA677640}"/>
    <cellStyle name="Normal 27" xfId="3898" xr:uid="{DBC2DD6C-A788-46EA-8B3E-534D80889675}"/>
    <cellStyle name="Normal 28" xfId="3899" xr:uid="{7EAF850E-DF49-42A2-A61F-559424A29DF8}"/>
    <cellStyle name="Normal 29" xfId="3900" xr:uid="{F7CF7A39-BF89-4BA0-89B0-EDE97186CCD1}"/>
    <cellStyle name="Normal 29 2" xfId="8181" xr:uid="{5722C042-93AF-40FF-97F1-6216C9E43A36}"/>
    <cellStyle name="Normal 3" xfId="3" xr:uid="{85CD217C-DAD7-471F-8C7A-8D14F3C6E3FB}"/>
    <cellStyle name="Normal 3 2" xfId="200" xr:uid="{2714CD77-41ED-4AC2-9E9E-C5038BF02529}"/>
    <cellStyle name="Normal 3 3" xfId="130" xr:uid="{0CF09228-A32C-4D1B-90A7-42FC7EEF12E1}"/>
    <cellStyle name="Normal 3 3 2" xfId="4603" xr:uid="{E784409D-4F07-44F3-ADBD-D4D94AA430B0}"/>
    <cellStyle name="Normal 3 3 3" xfId="8142" xr:uid="{535CF847-9D35-4703-A218-6B6B485712DD}"/>
    <cellStyle name="Normal 3 4" xfId="6180" xr:uid="{307FFCAD-EA93-4F4A-BB97-5C5D98DA4D5E}"/>
    <cellStyle name="Normal 3 5" xfId="6177" xr:uid="{A292B764-A719-4665-9542-8AB792C484AC}"/>
    <cellStyle name="Normal 3 6" xfId="7159" xr:uid="{093BAD17-57F7-451E-AF81-8A0D99C66662}"/>
    <cellStyle name="Normal 3 7" xfId="7163" xr:uid="{866CF90F-9073-4937-ABE6-BD3084C3534D}"/>
    <cellStyle name="Normal 3 8" xfId="42" xr:uid="{B46A076E-8464-40A6-A283-9F7D920A4EDC}"/>
    <cellStyle name="Normal 3_Trimestral" xfId="3901" xr:uid="{8A6B4809-AFED-4150-AAA2-1B20BF8D86E0}"/>
    <cellStyle name="Normal 30" xfId="3902" xr:uid="{8B552666-6AA8-41FE-8750-55EB2860D52F}"/>
    <cellStyle name="Normal 31" xfId="267" xr:uid="{8F1B2439-E2CF-46BF-8D6D-97CF2FC73E87}"/>
    <cellStyle name="Normal 32" xfId="109" xr:uid="{BC0EBB9E-2094-4D86-A292-64410E94743D}"/>
    <cellStyle name="Normal 33" xfId="133" xr:uid="{97202607-FA71-45CF-B81F-5BFE33F176F4}"/>
    <cellStyle name="Normal 34" xfId="4486" xr:uid="{7EE4FC0F-934A-4F44-A5B3-678B15ABB997}"/>
    <cellStyle name="Normal 35" xfId="4487" xr:uid="{26D7F2EB-DAF0-4886-A54E-CA67333A1D6A}"/>
    <cellStyle name="Normal 35 2" xfId="8183" xr:uid="{C8D6BF6E-9B8C-4CC3-8E02-38F491BCC24C}"/>
    <cellStyle name="Normal 36" xfId="4488" xr:uid="{4CABF191-AF72-4842-B48F-F0B18AAF0DCC}"/>
    <cellStyle name="Normal 36 2" xfId="6469" xr:uid="{F4166672-761D-4012-93E1-684323686A2C}"/>
    <cellStyle name="Normal 37" xfId="4600" xr:uid="{424AE28F-1ED6-43A3-9040-D9957244BB12}"/>
    <cellStyle name="Normal 37 2" xfId="6480" xr:uid="{4F278A7E-A189-414B-A169-E0B0231940D4}"/>
    <cellStyle name="Normal 38" xfId="4608" xr:uid="{8018B112-1A5D-4648-9A1D-592D59EF1077}"/>
    <cellStyle name="Normal 38 2" xfId="6484" xr:uid="{CF7241C6-C91C-4E68-953B-E9DA0716405F}"/>
    <cellStyle name="Normal 39" xfId="4592" xr:uid="{6ED77849-929D-4FB7-A09E-B90403186BE2}"/>
    <cellStyle name="Normal 39 2" xfId="6479" xr:uid="{1961A253-1E5B-4AE4-BCE0-89B13ECBD9D7}"/>
    <cellStyle name="Normal 4" xfId="46" xr:uid="{49A1E8CE-30BC-4A94-B8B2-D524AA684F88}"/>
    <cellStyle name="Normal 4 2" xfId="3903" xr:uid="{A8CEFDC1-D769-4FE5-B1A3-75599CA12104}"/>
    <cellStyle name="Normal 4 2 2" xfId="4605" xr:uid="{82A44EC7-6A02-4994-AB16-2A2F717010C1}"/>
    <cellStyle name="Normal 4 3" xfId="3904" xr:uid="{864C412F-146E-4977-B30F-B4E990BDA1E8}"/>
    <cellStyle name="Normal 4 4" xfId="3905" xr:uid="{E4A93BF3-1C98-41DB-B009-8896F3C53F9C}"/>
    <cellStyle name="Normal 4 5" xfId="131" xr:uid="{8FE83B1D-3AE4-4FC3-89F9-1C295F0D96E5}"/>
    <cellStyle name="Normal 4 6" xfId="4606" xr:uid="{53F52E32-A86B-45D8-8585-96B7E4D7490C}"/>
    <cellStyle name="Normal 4 7" xfId="8132" xr:uid="{A6AC7DA7-9681-43A1-BE78-CD9BCEC07C95}"/>
    <cellStyle name="Normal 4_ContasExternas" xfId="3906" xr:uid="{3AD94C2A-6B3E-462F-B09D-6BDD91F95D9F}"/>
    <cellStyle name="Normal 40" xfId="4609" xr:uid="{4AFF173C-7518-49CD-BA34-BF3AAC958F24}"/>
    <cellStyle name="Normal 40 2" xfId="6485" xr:uid="{CB971139-B026-4111-9B78-A656CCB21E62}"/>
    <cellStyle name="Normal 41" xfId="6179" xr:uid="{76AA75BB-16DF-4670-9262-C4BADA90EC2C}"/>
    <cellStyle name="Normal 42" xfId="6184" xr:uid="{2D794D35-F8FA-4489-9BBE-47C896B7F144}"/>
    <cellStyle name="Normal 43" xfId="6688" xr:uid="{E3AC0B92-3842-40A5-B1B0-42E5EB47D752}"/>
    <cellStyle name="Normal 44" xfId="6970" xr:uid="{3F4BB29F-6BFF-4BF2-B874-F5D7E25C7E62}"/>
    <cellStyle name="Normal 45" xfId="6999" xr:uid="{16491CB3-ADCB-425D-8180-3C95F09200D3}"/>
    <cellStyle name="Normal 46" xfId="7009" xr:uid="{8CAD8800-889C-440D-B34E-505DA02EA419}"/>
    <cellStyle name="Normal 47" xfId="7046" xr:uid="{F30C3B4E-7A04-4C2A-8F72-4834B6906674}"/>
    <cellStyle name="Normal 48" xfId="7034" xr:uid="{275DD9A8-2A25-4B33-9ECB-43EE450B15C2}"/>
    <cellStyle name="Normal 49" xfId="7030" xr:uid="{D45CE388-B9D2-46DA-A5B2-7ED401C98BB1}"/>
    <cellStyle name="Normal 5" xfId="59" xr:uid="{40BE9D54-AB14-43AA-BE0E-C1B2763E5FA1}"/>
    <cellStyle name="Normal 5 2" xfId="147" xr:uid="{AC1A0D55-2192-4588-8ABA-931F84D4E0E1}"/>
    <cellStyle name="Normal 5 3" xfId="6191" xr:uid="{0369D0BC-FEFA-4D51-9247-C19CA7A0FEF5}"/>
    <cellStyle name="Normal 50" xfId="7029" xr:uid="{39FC8E36-3587-4B7E-B638-D81B422ADA48}"/>
    <cellStyle name="Normal 51" xfId="7016" xr:uid="{5C3DF357-9F3E-4B66-B102-E45903989F0D}"/>
    <cellStyle name="Normal 51 2" xfId="8201" xr:uid="{58680178-376B-42E4-991D-4693C5036D39}"/>
    <cellStyle name="Normal 52" xfId="7045" xr:uid="{880AD4C1-DA87-4C88-ADCA-8723D98BE08B}"/>
    <cellStyle name="Normal 53" xfId="7058" xr:uid="{359C86A9-3028-40AB-B6AF-580A3F717E19}"/>
    <cellStyle name="Normal 54" xfId="7090" xr:uid="{BA10AF94-B5BE-44A7-86CC-2CE255632129}"/>
    <cellStyle name="Normal 55" xfId="7079" xr:uid="{3F392B27-D73B-4E20-8551-E5DE7AE30208}"/>
    <cellStyle name="Normal 56" xfId="7100" xr:uid="{80ABF3C8-1549-43DA-BE32-7081576DA856}"/>
    <cellStyle name="Normal 56 2" xfId="8127" xr:uid="{F166D9E1-8160-4C96-9B9F-BE0E7902026A}"/>
    <cellStyle name="Normal 57" xfId="7131" xr:uid="{5AA4DEAA-CB40-422E-AB31-4CEA7303B832}"/>
    <cellStyle name="Normal 57 2" xfId="8184" xr:uid="{1BE8FF87-6AEE-4094-B600-0F9D25267B27}"/>
    <cellStyle name="Normal 58" xfId="4623" xr:uid="{81B55E72-77A5-4B79-BA98-A194BDB93420}"/>
    <cellStyle name="Normal 58 2" xfId="8185" xr:uid="{AC85ABC5-4352-474B-98CE-EDB1DFBB0FB0}"/>
    <cellStyle name="Normal 59" xfId="38" xr:uid="{CB37B866-BD14-465E-A8F9-325DD5FD7A85}"/>
    <cellStyle name="Normal 59 2" xfId="8186" xr:uid="{C65EB9EF-930A-4509-8A7E-005645FA549B}"/>
    <cellStyle name="Normal 59 3" xfId="8269" xr:uid="{23D0DCCD-D61D-4506-A99C-FA17CA13DC85}"/>
    <cellStyle name="Normal 6" xfId="61" xr:uid="{B60C9A49-88DE-478D-8885-7A29F74F0795}"/>
    <cellStyle name="Normal 6 2" xfId="282" xr:uid="{7D420F6A-9F54-4019-8E95-8653BD748981}"/>
    <cellStyle name="Normal 6 3" xfId="6172" xr:uid="{A7072FAB-92B6-4D78-A90E-96107CFDA28F}"/>
    <cellStyle name="Normal 60" xfId="52" xr:uid="{DED94824-03FD-41BD-8EEC-9220D29BC145}"/>
    <cellStyle name="Normal 60 2" xfId="8261" xr:uid="{D52F1CFE-959E-4E4D-8F2F-32D442DA6328}"/>
    <cellStyle name="Normal 60 3" xfId="8273" xr:uid="{894351EC-B0FC-4C55-86A7-E6DB4FA55510}"/>
    <cellStyle name="Normal 61" xfId="7463" xr:uid="{DB087CB1-DB0F-401D-8F19-B364A1D9CA72}"/>
    <cellStyle name="Normal 61 2" xfId="9273" xr:uid="{A8F435C2-115A-42D3-9451-5F00B1A220D4}"/>
    <cellStyle name="Normal 7" xfId="75" xr:uid="{94EDAB33-DBFC-4033-9A91-1716B30898D1}"/>
    <cellStyle name="Normal 7 2" xfId="286" xr:uid="{B46DA95B-8CE9-458A-A4D3-C051EA295A4E}"/>
    <cellStyle name="Normal 7 3" xfId="6192" xr:uid="{82E5E952-6B6A-4756-AD83-F694DF64132D}"/>
    <cellStyle name="Normal 8" xfId="87" xr:uid="{562B2B5B-9F6B-4B50-A5C9-47CD3859578C}"/>
    <cellStyle name="Normal 8 10" xfId="3907" xr:uid="{3DAAFC6D-2DA0-441F-8B90-5A49AB3B8EB6}"/>
    <cellStyle name="Normal 8 11" xfId="3908" xr:uid="{271F8471-D5E4-4EBD-A1AE-FD225127BEB9}"/>
    <cellStyle name="Normal 8 12" xfId="3909" xr:uid="{4DA5AAC9-0EC6-4F40-A031-80AB299A9EDF}"/>
    <cellStyle name="Normal 8 13" xfId="301" xr:uid="{78C43E01-7206-4646-B6FF-33E6C4400EC3}"/>
    <cellStyle name="Normal 8 14" xfId="8188" xr:uid="{4B84E626-0032-464A-AF56-156C861DC195}"/>
    <cellStyle name="Normal 8 2" xfId="2061" xr:uid="{EB393450-190B-4DFE-8471-FE6AD73925E1}"/>
    <cellStyle name="Normal 8 3" xfId="2062" xr:uid="{4023BEC3-0FB7-4DBB-83B7-723D3E24CEB4}"/>
    <cellStyle name="Normal 8 4" xfId="2063" xr:uid="{7B8F5A1B-0817-4523-9640-144DA0CDB534}"/>
    <cellStyle name="Normal 8 5" xfId="2064" xr:uid="{7D3B8128-0829-4ACA-8DAD-D6C10F8BEA59}"/>
    <cellStyle name="Normal 8 6" xfId="2065" xr:uid="{D075624E-1C15-4848-8A5B-C2C1B8548059}"/>
    <cellStyle name="Normal 8 7" xfId="2066" xr:uid="{3AE14CE4-9FA0-4F23-B878-A4B1265BA881}"/>
    <cellStyle name="Normal 8 8" xfId="3910" xr:uid="{213F656B-CEAE-437C-B971-2E984E60EF5A}"/>
    <cellStyle name="Normal 8 9" xfId="3911" xr:uid="{B493DD92-9A29-468B-83A0-492970AD275D}"/>
    <cellStyle name="Normal 8_ContasExternas" xfId="3912" xr:uid="{84F1B617-14D0-4C55-B730-7125F8BB381C}"/>
    <cellStyle name="Normal 9" xfId="93" xr:uid="{9322CEA5-24AB-4B5A-B0A6-27C7F2FC70B3}"/>
    <cellStyle name="Normal 9 2" xfId="318" xr:uid="{8FEC6B61-75F1-44AC-97EE-B000077996FD}"/>
    <cellStyle name="Normal 9 3" xfId="8189" xr:uid="{F75DAFD1-B1AD-4274-8748-F55AC59AAAA4}"/>
    <cellStyle name="Nota 10" xfId="3913" xr:uid="{B30B75FD-20BB-48B5-AADA-5F4640C6939D}"/>
    <cellStyle name="Nota 10 2" xfId="4373" xr:uid="{33A466EA-44D1-4C95-A674-76EF43B1BB65}"/>
    <cellStyle name="Nota 10 2 2" xfId="6872" xr:uid="{6C3000AC-CE54-4A15-AFEF-003CD90FBFB1}"/>
    <cellStyle name="Nota 10 2 2 2" xfId="9071" xr:uid="{417A782F-5060-406C-93BC-9FC07D420691}"/>
    <cellStyle name="Nota 10 2 3" xfId="6392" xr:uid="{C9460C5D-015E-41B6-921A-4080FAF1D9BA}"/>
    <cellStyle name="Nota 10 2 3 2" xfId="8859" xr:uid="{817C4556-0238-4D77-ADC3-CC6C2FF9D444}"/>
    <cellStyle name="Nota 10 2 4" xfId="7647" xr:uid="{565C7474-CA00-4735-A831-732D28657532}"/>
    <cellStyle name="Nota 10 3" xfId="4537" xr:uid="{BE918B8A-FFB6-4610-A9AD-D4E82B9E58E6}"/>
    <cellStyle name="Nota 10 3 2" xfId="8340" xr:uid="{1FCED7D8-F626-4F7E-9BFC-3D5AEEE13671}"/>
    <cellStyle name="Nota 10 4" xfId="7350" xr:uid="{91DE0FB8-7218-4B50-8634-FED440F739D7}"/>
    <cellStyle name="Nota 11" xfId="3914" xr:uid="{D4F08664-BC46-406E-BAE8-D64FBD4FFA6E}"/>
    <cellStyle name="Nota 11 2" xfId="4374" xr:uid="{DA91A465-E3D9-4C75-88F9-ED08473138E4}"/>
    <cellStyle name="Nota 11 2 2" xfId="6873" xr:uid="{33FD73B5-06C7-4813-A976-22F4FCA6DD02}"/>
    <cellStyle name="Nota 11 2 2 2" xfId="9072" xr:uid="{4D48AAFD-7C83-46B9-9298-F24E4F8CDA38}"/>
    <cellStyle name="Nota 11 2 3" xfId="6393" xr:uid="{B2433BD7-E2B4-434E-B1ED-75B5CDAABBD3}"/>
    <cellStyle name="Nota 11 2 3 2" xfId="8860" xr:uid="{817E663F-5BEC-4EAF-9645-9B24693FD016}"/>
    <cellStyle name="Nota 11 2 4" xfId="7648" xr:uid="{65FB7182-09EB-4B5D-9E1B-3DF082147055}"/>
    <cellStyle name="Nota 11 3" xfId="4536" xr:uid="{D04EF55F-7A57-482F-9252-B6069D9A506A}"/>
    <cellStyle name="Nota 11 3 2" xfId="8339" xr:uid="{8B31D727-87FF-4D11-B0AA-59EEA27D17A2}"/>
    <cellStyle name="Nota 11 4" xfId="7351" xr:uid="{32631F1F-463B-4A12-9C14-6E2F12A91C57}"/>
    <cellStyle name="Nota 12" xfId="3915" xr:uid="{0EB37A9E-6152-4853-B60A-AB43529C15E3}"/>
    <cellStyle name="Nota 12 2" xfId="4375" xr:uid="{05E06669-44F0-4DB7-A416-5EDAAF6A3D64}"/>
    <cellStyle name="Nota 12 2 2" xfId="6874" xr:uid="{CC1722F7-464E-4C4B-AEC0-779E437D6E90}"/>
    <cellStyle name="Nota 12 2 2 2" xfId="9073" xr:uid="{108FDFEF-24B1-4B2D-A246-E4B851D05732}"/>
    <cellStyle name="Nota 12 2 3" xfId="6394" xr:uid="{CD137601-242B-4103-9DD7-BA9D543FB22F}"/>
    <cellStyle name="Nota 12 2 3 2" xfId="8861" xr:uid="{2646E35D-152A-412C-BC93-5EDFFCD50D61}"/>
    <cellStyle name="Nota 12 2 4" xfId="7649" xr:uid="{AB98FC77-B2BA-4E6B-9C08-2C4FB70D7ED4}"/>
    <cellStyle name="Nota 12 3" xfId="4535" xr:uid="{37F7EB91-C7D3-4FF9-B978-CAB1BB953615}"/>
    <cellStyle name="Nota 12 3 2" xfId="8338" xr:uid="{B0930D00-048C-42CB-B95B-9E3DCE60001D}"/>
    <cellStyle name="Nota 12 4" xfId="7352" xr:uid="{F429B9D2-4652-41E3-A813-89CDB1B272B0}"/>
    <cellStyle name="Nota 13" xfId="189" xr:uid="{C5B2BE49-48DD-48AE-8459-466CC4B4677E}"/>
    <cellStyle name="Nota 13 2" xfId="6492" xr:uid="{CB1F84D2-A1E3-4417-99AE-64DAFEA657BB}"/>
    <cellStyle name="Nota 13 2 2" xfId="8911" xr:uid="{F1E8D7FC-58CE-45C4-BE6E-6B08B2B4D3CC}"/>
    <cellStyle name="Nota 13 3" xfId="6202" xr:uid="{10E2CACB-CA5F-4B99-B556-8F777FE33934}"/>
    <cellStyle name="Nota 13 3 2" xfId="8679" xr:uid="{452AE86F-5D95-47DE-B071-A617E49240A8}"/>
    <cellStyle name="Nota 13 4" xfId="7170" xr:uid="{1C705FCA-E241-45C3-ADF4-1131A27F51C4}"/>
    <cellStyle name="Nota 14" xfId="4191" xr:uid="{E4C06556-4E58-47EC-99A9-B167E378F369}"/>
    <cellStyle name="Nota 14 2" xfId="6691" xr:uid="{06639554-1410-4D80-BD0D-EC52570E1AAC}"/>
    <cellStyle name="Nota 14 2 2" xfId="8989" xr:uid="{BD2FC4CB-B086-4599-9FF0-3D71C6C2D928}"/>
    <cellStyle name="Nota 14 3" xfId="6310" xr:uid="{1F4611BB-B793-4472-8978-4F47478E28B9}"/>
    <cellStyle name="Nota 14 3 2" xfId="8778" xr:uid="{DD9297BE-5B6C-40E8-A20A-3A0606A04C3D}"/>
    <cellStyle name="Nota 14 4" xfId="7466" xr:uid="{EA7A93D7-361D-4300-9ACF-2D4E20023BA1}"/>
    <cellStyle name="Nota 15" xfId="4595" xr:uid="{E535D59D-D566-4997-A93E-855865697BB2}"/>
    <cellStyle name="Nota 15 2" xfId="8375" xr:uid="{6CE1ABC7-9649-468E-87CA-96490A260102}"/>
    <cellStyle name="Nota 2" xfId="60" xr:uid="{201031CB-4E03-45B7-AD7C-02B0194CBCAF}"/>
    <cellStyle name="Nota 2 2" xfId="2067" xr:uid="{83726A7D-EFC3-4D13-A8EE-85D12DDA102F}"/>
    <cellStyle name="Nota 2 2 2" xfId="4195" xr:uid="{751D0B8F-7AB8-4CDF-B417-CA1ECBE00916}"/>
    <cellStyle name="Nota 2 2 2 2" xfId="4747" xr:uid="{2D941CED-7704-4015-9F44-69144D9868F1}"/>
    <cellStyle name="Nota 2 2 2 2 2" xfId="4876" xr:uid="{29F60A42-0853-4104-9198-0E380ABDD024}"/>
    <cellStyle name="Nota 2 2 2 2 2 2" xfId="5133" xr:uid="{B5DFAC06-0107-4FC3-BB43-4F79B094D6E3}"/>
    <cellStyle name="Nota 2 2 2 2 2 2 2" xfId="6171" xr:uid="{3B04EC4F-C7B1-4C7F-8F8E-E3FDE001BD2F}"/>
    <cellStyle name="Nota 2 2 2 2 2 2 3" xfId="5658" xr:uid="{79E6650A-A15F-4B02-9780-63809DBE7CD5}"/>
    <cellStyle name="Nota 2 2 2 2 2 3" xfId="5915" xr:uid="{24D74770-5276-48D5-968F-4139CDC248B6}"/>
    <cellStyle name="Nota 2 2 2 2 2 4" xfId="5402" xr:uid="{AE553882-588F-4E0E-B4C8-D0F6287E92F9}"/>
    <cellStyle name="Nota 2 2 2 2 3" xfId="5005" xr:uid="{AF2389EE-F36D-44DD-BEF1-CF45A19C85AB}"/>
    <cellStyle name="Nota 2 2 2 2 3 2" xfId="6043" xr:uid="{2CD8C9E3-0F51-4DDD-BDC5-F1B858DC9BA9}"/>
    <cellStyle name="Nota 2 2 2 2 3 3" xfId="5530" xr:uid="{87EDBECB-3E60-4619-BFFF-4017C64C5F1B}"/>
    <cellStyle name="Nota 2 2 2 2 4" xfId="5787" xr:uid="{ABAA587F-A7FE-4C59-BBF7-57D19BB0718F}"/>
    <cellStyle name="Nota 2 2 2 2 5" xfId="5274" xr:uid="{17AFB3F6-7AE3-4C92-91C0-9D233B844291}"/>
    <cellStyle name="Nota 2 2 2 2 6" xfId="7153" xr:uid="{925276E3-AAE5-4E70-B4AC-9F6F0A39169E}"/>
    <cellStyle name="Nota 2 2 2 2 7" xfId="6695" xr:uid="{F5AB9646-9C69-4F07-AF21-BB7A2C093230}"/>
    <cellStyle name="Nota 2 2 2 2 7 2" xfId="8992" xr:uid="{9028FE78-F1FB-4D4F-A8E8-78A1AA43DAAC}"/>
    <cellStyle name="Nota 2 2 2 3" xfId="4812" xr:uid="{29A6DA9E-23F6-4283-A535-5937E8A97084}"/>
    <cellStyle name="Nota 2 2 2 3 2" xfId="5069" xr:uid="{3496D082-A3C9-4ED8-96D5-EDDF6FD93FD5}"/>
    <cellStyle name="Nota 2 2 2 3 2 2" xfId="6107" xr:uid="{7733B9A0-1EE6-41C9-B784-C06736C9EE65}"/>
    <cellStyle name="Nota 2 2 2 3 2 3" xfId="5594" xr:uid="{3914D318-1BD8-4146-871A-A5C53C503F42}"/>
    <cellStyle name="Nota 2 2 2 3 3" xfId="5851" xr:uid="{7E541110-BAB4-4006-A4BC-777AA63746AB}"/>
    <cellStyle name="Nota 2 2 2 3 4" xfId="5338" xr:uid="{68937AB4-C14E-49D1-B095-AA64AECF0438}"/>
    <cellStyle name="Nota 2 2 2 4" xfId="4941" xr:uid="{D54696D5-5C60-4ED8-A6D5-61D754A88826}"/>
    <cellStyle name="Nota 2 2 2 4 2" xfId="5979" xr:uid="{298EE09C-0A18-409B-A05A-D0131AED663D}"/>
    <cellStyle name="Nota 2 2 2 4 3" xfId="5466" xr:uid="{E8B1466A-1FD7-46DC-873A-F0A8EA62447B}"/>
    <cellStyle name="Nota 2 2 2 5" xfId="5723" xr:uid="{EEE92FAD-C55F-423B-91DD-F9C45FD6B8D6}"/>
    <cellStyle name="Nota 2 2 2 6" xfId="5210" xr:uid="{7A7022A7-8F9C-490A-8B1F-A49985D0EA01}"/>
    <cellStyle name="Nota 2 2 2 7" xfId="4682" xr:uid="{5D494E5D-29B9-465A-9431-1C5C81531E48}"/>
    <cellStyle name="Nota 2 2 2 8" xfId="6313" xr:uid="{18440B69-EC28-4490-8902-6F0EDAC6A082}"/>
    <cellStyle name="Nota 2 2 2 8 2" xfId="8781" xr:uid="{F7DFD1C9-7254-47A0-A40F-390559DD59F7}"/>
    <cellStyle name="Nota 2 2 2 9" xfId="7470" xr:uid="{D74284E3-D34D-4073-B81B-9A749B1952DD}"/>
    <cellStyle name="Nota 2 2 3" xfId="4546" xr:uid="{989337CA-21A6-4BCA-96B0-5A1F6867DE32}"/>
    <cellStyle name="Nota 2 2 3 2" xfId="4844" xr:uid="{297A57F6-D97F-4645-B3EF-48566307F766}"/>
    <cellStyle name="Nota 2 2 3 2 2" xfId="5101" xr:uid="{8C6A8CBC-C533-4185-AC69-B7A69E81D3B9}"/>
    <cellStyle name="Nota 2 2 3 2 2 2" xfId="6139" xr:uid="{324999AE-A0B8-4D8C-B46E-EDEF7ADE8CBA}"/>
    <cellStyle name="Nota 2 2 3 2 2 3" xfId="5626" xr:uid="{33D59FAB-1D79-461C-AF18-24CB43C6948B}"/>
    <cellStyle name="Nota 2 2 3 2 3" xfId="5883" xr:uid="{C1A0D9B3-7147-47D8-AC25-A51792393BB3}"/>
    <cellStyle name="Nota 2 2 3 2 4" xfId="5370" xr:uid="{A75C9BAA-1E44-400B-8A9D-AC5B1FF42427}"/>
    <cellStyle name="Nota 2 2 3 3" xfId="4973" xr:uid="{3A7B5709-002A-4F11-8C66-FFA4DDFCBD41}"/>
    <cellStyle name="Nota 2 2 3 3 2" xfId="6011" xr:uid="{DAA3CA40-D211-43EE-BCD2-D7D04696ED5B}"/>
    <cellStyle name="Nota 2 2 3 3 3" xfId="5498" xr:uid="{5AB72490-AD60-4F68-BF7E-A7F085A95F90}"/>
    <cellStyle name="Nota 2 2 3 4" xfId="5755" xr:uid="{D77C03C4-6CBE-4DDC-876B-4191C0B2F50A}"/>
    <cellStyle name="Nota 2 2 3 5" xfId="5242" xr:uid="{E6E1251A-600E-4FFA-956B-B25F463ABC5F}"/>
    <cellStyle name="Nota 2 2 3 6" xfId="4715" xr:uid="{5AB10A69-F694-43AE-8CA2-F58EC4946B82}"/>
    <cellStyle name="Nota 2 2 3 7" xfId="8348" xr:uid="{A9626E5B-7BAA-4071-B32F-75FC87393BAB}"/>
    <cellStyle name="Nota 2 2 4" xfId="4780" xr:uid="{5D2E9470-D499-43CA-810B-9164472D9049}"/>
    <cellStyle name="Nota 2 2 4 2" xfId="5037" xr:uid="{9EFEA1EB-94C9-40F8-AB03-072B4B675C88}"/>
    <cellStyle name="Nota 2 2 4 2 2" xfId="6075" xr:uid="{0701F2E0-4CE9-42AE-A4CC-77A3089D1791}"/>
    <cellStyle name="Nota 2 2 4 2 3" xfId="5562" xr:uid="{21C0E8E1-CA03-47BD-AB31-69A94F39A6AA}"/>
    <cellStyle name="Nota 2 2 4 3" xfId="5819" xr:uid="{89E364EE-6B3B-4DF0-B318-9747CE499E0D}"/>
    <cellStyle name="Nota 2 2 4 4" xfId="5306" xr:uid="{E0E1BCC0-3EFC-4B77-8E4E-4F52F4597E22}"/>
    <cellStyle name="Nota 2 2 5" xfId="4909" xr:uid="{AB413E27-F530-4F40-8CCA-57B288F6D916}"/>
    <cellStyle name="Nota 2 2 5 2" xfId="5947" xr:uid="{405F48D7-7C8E-4BFA-8C86-AF8625154548}"/>
    <cellStyle name="Nota 2 2 5 3" xfId="5434" xr:uid="{E8AD8CF3-1F3B-4E74-8D79-DDDB11D2B2D7}"/>
    <cellStyle name="Nota 2 2 6" xfId="5691" xr:uid="{55DA9F47-2A6A-4B5D-8A33-C5233DEEE9FD}"/>
    <cellStyle name="Nota 2 2 7" xfId="5178" xr:uid="{A8E41F38-8A03-421D-B66F-7C4BE758DD8B}"/>
    <cellStyle name="Nota 2 2 8" xfId="4649" xr:uid="{5E34EA47-FC47-4E9A-A9DB-5B5D78FCEA85}"/>
    <cellStyle name="Nota 2 2 9" xfId="7174" xr:uid="{06828629-8E93-4F19-B1E1-B4BEEDA6C777}"/>
    <cellStyle name="Nota 2 3" xfId="271" xr:uid="{0818C84E-D455-48EC-9304-3CF43523BFA5}"/>
    <cellStyle name="Nota 2 3 2" xfId="4731" xr:uid="{FD1180A9-9DFA-450E-9369-CF54C3E08FD3}"/>
    <cellStyle name="Nota 2 3 2 2" xfId="4860" xr:uid="{EE46673C-3E38-47DD-91A0-806341177A44}"/>
    <cellStyle name="Nota 2 3 2 2 2" xfId="5117" xr:uid="{78DFB2FF-C6F6-40E0-A5C8-51BA2670660F}"/>
    <cellStyle name="Nota 2 3 2 2 2 2" xfId="6155" xr:uid="{86B419DC-169F-4B51-82F4-E659EF2C6C6F}"/>
    <cellStyle name="Nota 2 3 2 2 2 3" xfId="5642" xr:uid="{0E92A74E-1D0E-467E-899E-E76C68C13718}"/>
    <cellStyle name="Nota 2 3 2 2 3" xfId="5899" xr:uid="{A56D0164-1D15-4C2B-82D1-9739F62511D7}"/>
    <cellStyle name="Nota 2 3 2 2 4" xfId="5386" xr:uid="{80585280-782F-49F6-8224-E7ACE1284134}"/>
    <cellStyle name="Nota 2 3 2 3" xfId="4989" xr:uid="{5B8C7322-C035-4859-8D70-4527F3C4A962}"/>
    <cellStyle name="Nota 2 3 2 3 2" xfId="6027" xr:uid="{26DBB4D8-A2BD-483E-85E5-8CA713343175}"/>
    <cellStyle name="Nota 2 3 2 3 3" xfId="5514" xr:uid="{C261B769-DF13-43F5-A41F-8A3380987992}"/>
    <cellStyle name="Nota 2 3 2 4" xfId="5771" xr:uid="{53952A8F-4E3D-4EAC-B2E4-9EEEFD6A7479}"/>
    <cellStyle name="Nota 2 3 2 5" xfId="5258" xr:uid="{0D592558-A047-437A-B41F-A43CC5AA2F52}"/>
    <cellStyle name="Nota 2 3 2 6" xfId="7152" xr:uid="{C0723A92-EC2F-4623-98E4-B8E6C499C8E9}"/>
    <cellStyle name="Nota 2 3 2 7" xfId="6494" xr:uid="{BE9DDC3F-A8DE-456B-9F69-2D5706B12448}"/>
    <cellStyle name="Nota 2 3 2 7 2" xfId="8912" xr:uid="{A981C300-5127-40C4-BDCF-8F248F37B8E1}"/>
    <cellStyle name="Nota 2 3 3" xfId="4796" xr:uid="{A066657E-5251-4038-A0DD-EE96CD29A334}"/>
    <cellStyle name="Nota 2 3 3 2" xfId="5053" xr:uid="{612C15EB-8A1A-4678-B3BE-0940C47CF49D}"/>
    <cellStyle name="Nota 2 3 3 2 2" xfId="6091" xr:uid="{CD42AB8E-6514-417C-82F0-93A6B078A5CB}"/>
    <cellStyle name="Nota 2 3 3 2 3" xfId="5578" xr:uid="{ABB194B4-72E6-475D-89BA-E2FB2049B1D8}"/>
    <cellStyle name="Nota 2 3 3 3" xfId="5835" xr:uid="{6A23BFE2-181E-41F1-8DE2-31E0AC2AB78A}"/>
    <cellStyle name="Nota 2 3 3 4" xfId="5322" xr:uid="{F0C4673C-22A3-4C52-A50C-74AEF5D4B39C}"/>
    <cellStyle name="Nota 2 3 4" xfId="4925" xr:uid="{B1E3998A-D774-42DC-9FF1-58565CE78904}"/>
    <cellStyle name="Nota 2 3 4 2" xfId="5963" xr:uid="{C1CF2772-E8B7-4D09-9F61-D801DAB10347}"/>
    <cellStyle name="Nota 2 3 4 3" xfId="5450" xr:uid="{5FCD51E4-35F0-43BA-9B36-C817F6D558AD}"/>
    <cellStyle name="Nota 2 3 5" xfId="5707" xr:uid="{E47011E5-070F-44F2-94A7-B7087F4BE5C7}"/>
    <cellStyle name="Nota 2 3 6" xfId="5194" xr:uid="{56942AC9-3E21-443C-A0FE-71B098CB714F}"/>
    <cellStyle name="Nota 2 3 7" xfId="4666" xr:uid="{1F3DAAC5-C0B3-43AE-9E8E-1F0BBF8C5A68}"/>
    <cellStyle name="Nota 2 3 8" xfId="6212" xr:uid="{A991C776-D07E-4050-B879-197A91CC3565}"/>
    <cellStyle name="Nota 2 3 8 2" xfId="8688" xr:uid="{8146127D-841A-47AF-B208-C334CFCC8BAA}"/>
    <cellStyle name="Nota 2 3 9" xfId="7172" xr:uid="{137C87FB-12B8-477D-912B-E445907732DE}"/>
    <cellStyle name="Nota 2 4" xfId="4193" xr:uid="{34867166-28CA-417D-82B6-B8A6A3597B29}"/>
    <cellStyle name="Nota 2 4 2" xfId="4828" xr:uid="{EC23985F-C81A-4AFC-98FC-D7B4BBD995EE}"/>
    <cellStyle name="Nota 2 4 2 2" xfId="5085" xr:uid="{97905296-9E93-4955-9D40-77F172A6BBDA}"/>
    <cellStyle name="Nota 2 4 2 2 2" xfId="6123" xr:uid="{60C35F21-1BC3-457B-9B33-A887518D766F}"/>
    <cellStyle name="Nota 2 4 2 2 3" xfId="5610" xr:uid="{1BB24B3A-80DF-4377-ACEC-64A473D36F9C}"/>
    <cellStyle name="Nota 2 4 2 3" xfId="5867" xr:uid="{2FBD361B-11DA-45AC-8DDB-4B02BE3F9475}"/>
    <cellStyle name="Nota 2 4 2 4" xfId="5354" xr:uid="{5D8CE125-B897-4BC8-B7CD-8387D1630945}"/>
    <cellStyle name="Nota 2 4 2 5" xfId="7157" xr:uid="{1DCFB278-7093-4C4B-B694-7A70D7E69A31}"/>
    <cellStyle name="Nota 2 4 2 6" xfId="6693" xr:uid="{02317BF9-64D1-445E-943A-1DD988C1BCD0}"/>
    <cellStyle name="Nota 2 4 2 6 2" xfId="8990" xr:uid="{A49AB997-6CB1-49A7-89E1-B002DF324A6C}"/>
    <cellStyle name="Nota 2 4 3" xfId="4957" xr:uid="{3B023F92-C80A-415B-9C4F-20821882A47C}"/>
    <cellStyle name="Nota 2 4 3 2" xfId="5995" xr:uid="{2EF47593-2597-4E90-9ABA-95E5451EC221}"/>
    <cellStyle name="Nota 2 4 3 3" xfId="5482" xr:uid="{1834394B-1B5B-4DE8-A2B2-E009B82964EF}"/>
    <cellStyle name="Nota 2 4 4" xfId="5739" xr:uid="{431EE8EC-6C9D-49ED-A2EA-51AAE76E4DBE}"/>
    <cellStyle name="Nota 2 4 5" xfId="5226" xr:uid="{B3A5531B-8405-4080-9D09-1C37DC969C08}"/>
    <cellStyle name="Nota 2 4 6" xfId="4699" xr:uid="{5333B5CE-D2B7-4A57-9DAE-B470FAC4BE45}"/>
    <cellStyle name="Nota 2 4 7" xfId="6311" xr:uid="{985B1208-F60D-4356-9F6D-84C64F03DBB2}"/>
    <cellStyle name="Nota 2 4 7 2" xfId="8779" xr:uid="{B4AA8824-BF37-43D4-9DFC-737C84E97EB9}"/>
    <cellStyle name="Nota 2 4 8" xfId="7468" xr:uid="{75D0A590-BFCA-4FF7-8F81-6AD4658CB2E9}"/>
    <cellStyle name="Nota 2 5" xfId="4594" xr:uid="{5D9A47E0-8514-4C94-A739-629631EE972B}"/>
    <cellStyle name="Nota 2 5 2" xfId="5021" xr:uid="{3023E18C-68FA-457F-8EF4-BD470BE38B2C}"/>
    <cellStyle name="Nota 2 5 2 2" xfId="6059" xr:uid="{38F531A2-3227-4CC7-90C2-43E80077C652}"/>
    <cellStyle name="Nota 2 5 2 3" xfId="5546" xr:uid="{CB9E3475-5237-46CE-BA11-9E73C65AD649}"/>
    <cellStyle name="Nota 2 5 3" xfId="5803" xr:uid="{0449C676-94FC-4A3F-888C-7C5845C46183}"/>
    <cellStyle name="Nota 2 5 4" xfId="5290" xr:uid="{D9E94FB4-133E-40CF-AE48-6E48C90F094C}"/>
    <cellStyle name="Nota 2 5 5" xfId="4764" xr:uid="{CD2B4AD5-50DC-4E0A-BFD6-32B7924933D9}"/>
    <cellStyle name="Nota 2 5 6" xfId="8374" xr:uid="{F73EBC31-1D45-4B8E-97F8-1C6AAF245796}"/>
    <cellStyle name="Nota 2 6" xfId="4893" xr:uid="{E23EC679-5E0A-4109-9CE9-0B08D627BEE5}"/>
    <cellStyle name="Nota 2 6 2" xfId="5931" xr:uid="{2E96E012-D51B-49C9-839C-E4E51E1560A3}"/>
    <cellStyle name="Nota 2 6 3" xfId="5418" xr:uid="{240212CC-206B-4FD1-AB7A-25B750248B7C}"/>
    <cellStyle name="Nota 2 7" xfId="5675" xr:uid="{C72DFCFA-1010-485D-822D-590CFB256D91}"/>
    <cellStyle name="Nota 2 8" xfId="5162" xr:uid="{BED58C5F-487A-45AA-AFA2-A63005F3F735}"/>
    <cellStyle name="Nota 2 9" xfId="4632" xr:uid="{26807165-4AA1-4D7B-8C69-9221706DF2DF}"/>
    <cellStyle name="Nota 2_Trimestral" xfId="3916" xr:uid="{E2EB7ECA-6438-436F-BA4B-F733F79464D6}"/>
    <cellStyle name="Nota 3" xfId="62" xr:uid="{8B609DEC-EC16-44B8-95FF-98290154C0B3}"/>
    <cellStyle name="Nota 3 2" xfId="2068" xr:uid="{4998EB3E-1045-4384-A934-34F44E8C0A52}"/>
    <cellStyle name="Nota 3 2 2" xfId="4196" xr:uid="{5B89EBEA-B052-4C57-903C-A5F6DD7B358A}"/>
    <cellStyle name="Nota 3 2 2 2" xfId="6696" xr:uid="{3FDA28B4-0333-4AC3-835A-189BA646493C}"/>
    <cellStyle name="Nota 3 2 2 2 2" xfId="8993" xr:uid="{25323685-987F-447B-BD29-AA77F0501655}"/>
    <cellStyle name="Nota 3 2 2 3" xfId="6314" xr:uid="{D69BCAA4-8A91-48EF-AC29-1BA43CE6A463}"/>
    <cellStyle name="Nota 3 2 2 3 2" xfId="8782" xr:uid="{3FD5AF02-47AA-4462-926A-ABE205D29908}"/>
    <cellStyle name="Nota 3 2 2 4" xfId="7471" xr:uid="{87A24B5C-5BD1-419A-A617-F4DA5A8067E1}"/>
    <cellStyle name="Nota 3 2 3" xfId="4545" xr:uid="{CD1A8FD6-3E3E-4150-AB59-F4BE44225E0A}"/>
    <cellStyle name="Nota 3 2 3 2" xfId="8347" xr:uid="{1788B3AE-BDAE-423A-AF45-58D13379A9B8}"/>
    <cellStyle name="Nota 3 2 4" xfId="7175" xr:uid="{C1AD3AB8-CB0D-4C04-9E37-35B13442E557}"/>
    <cellStyle name="Nota 3 3" xfId="279" xr:uid="{DAE74CE6-96F4-4BFE-B840-FB5396659F41}"/>
    <cellStyle name="Nota 3 3 2" xfId="6495" xr:uid="{E9B10722-754A-47A1-BABA-B9A868541C2D}"/>
    <cellStyle name="Nota 3 3 2 2" xfId="8913" xr:uid="{E2DE6923-BADF-44B5-8DB4-D5E6A9152096}"/>
    <cellStyle name="Nota 3 3 3" xfId="6213" xr:uid="{A0F74EC2-97FF-490E-B4FB-720E7DEF9C0F}"/>
    <cellStyle name="Nota 3 3 3 2" xfId="8689" xr:uid="{022D3014-D16E-4E8A-9B21-91B9122929F7}"/>
    <cellStyle name="Nota 3 3 4" xfId="7173" xr:uid="{FB1CADFF-119D-4C5F-BE20-9238B452BC5B}"/>
    <cellStyle name="Nota 3 4" xfId="4194" xr:uid="{9D38E97A-0692-4E36-925D-B16FEAF4EEAB}"/>
    <cellStyle name="Nota 3 4 2" xfId="6694" xr:uid="{C1D8218F-FF14-4A72-B592-EE90F3433136}"/>
    <cellStyle name="Nota 3 4 2 2" xfId="8991" xr:uid="{E45BB707-2335-4EF0-A123-DCC9F4C0ABD6}"/>
    <cellStyle name="Nota 3 4 3" xfId="6312" xr:uid="{6A36D1C0-9D11-4A88-9B23-63E34ED6DEDD}"/>
    <cellStyle name="Nota 3 4 3 2" xfId="8780" xr:uid="{1538BA18-BDA7-4A36-83F7-A53CA30D6207}"/>
    <cellStyle name="Nota 3 4 4" xfId="7469" xr:uid="{6955B341-2870-4795-A39D-F9CDE1D3EC95}"/>
    <cellStyle name="Nota 3 5" xfId="4548" xr:uid="{6A92A34D-ACD6-4335-877F-8C754C2943AB}"/>
    <cellStyle name="Nota 3 5 2" xfId="8350" xr:uid="{6BF8DE34-3449-4995-8801-6BFFD5D03BFD}"/>
    <cellStyle name="Nota 3 6" xfId="5134" xr:uid="{1B1A4B74-F1D6-487F-AD10-A4BAA8FB6C3E}"/>
    <cellStyle name="Nota 3_Trimestral" xfId="3917" xr:uid="{A77E287C-28D3-4B6C-AD1D-0E2BACB4744D}"/>
    <cellStyle name="Nota 4" xfId="85" xr:uid="{4C234485-C872-4598-9CFC-F1D71FF5A711}"/>
    <cellStyle name="Nota 4 2" xfId="2069" xr:uid="{37C34E69-C7B3-45D5-A457-A54AA059B177}"/>
    <cellStyle name="Nota 4 2 2" xfId="6496" xr:uid="{85146985-66FE-4530-97C6-73B01E6FC6D1}"/>
    <cellStyle name="Nota 4 2 2 2" xfId="8914" xr:uid="{AF047423-3EB7-48F1-87DE-CB99AB9EE533}"/>
    <cellStyle name="Nota 4 2 3" xfId="6218" xr:uid="{1C51657B-AEEA-49B3-9CBC-A3E61DF7E30F}"/>
    <cellStyle name="Nota 4 2 3 2" xfId="8694" xr:uid="{41DAF43F-4A60-4938-83EF-7A64703E1AD8}"/>
    <cellStyle name="Nota 4 2 4" xfId="7176" xr:uid="{36EFAE30-E8CE-44F4-BDDB-2FAE466C427B}"/>
    <cellStyle name="Nota 4 3" xfId="4197" xr:uid="{F6FFCA3A-DDD4-4AAC-8B79-63C61DE3938E}"/>
    <cellStyle name="Nota 4 3 2" xfId="6697" xr:uid="{727BBB0B-490B-427F-A589-18F56FF72D38}"/>
    <cellStyle name="Nota 4 3 2 2" xfId="8994" xr:uid="{5EFA1498-4497-4CA2-9906-EAD039119F29}"/>
    <cellStyle name="Nota 4 3 3" xfId="6315" xr:uid="{92F75D81-7997-42DB-9E43-C88C65886B28}"/>
    <cellStyle name="Nota 4 3 3 2" xfId="8783" xr:uid="{E78F71DF-FFF8-41AB-80FD-01B588E8BEA9}"/>
    <cellStyle name="Nota 4 3 4" xfId="7472" xr:uid="{64D9005C-A1B5-40C8-AF22-F353FD7F7E09}"/>
    <cellStyle name="Nota 4 4" xfId="4544" xr:uid="{9967871B-E941-4F48-8770-6E1D46459AAF}"/>
    <cellStyle name="Nota 4 4 2" xfId="8346" xr:uid="{BB04CA6F-237A-42E7-BA41-64D472925A7E}"/>
    <cellStyle name="Nota 4 5" xfId="6194" xr:uid="{AA04C288-EFB5-4533-A1F3-A02CD4AF6800}"/>
    <cellStyle name="Nota 5" xfId="2070" xr:uid="{7679F7C7-C96F-4B87-AB70-C89BCC24B8AA}"/>
    <cellStyle name="Nota 5 2" xfId="4198" xr:uid="{FCFDABFE-D71F-4058-9F0E-3B80149401F0}"/>
    <cellStyle name="Nota 5 2 2" xfId="6698" xr:uid="{25103220-B4AA-4730-8C0C-B21B47387039}"/>
    <cellStyle name="Nota 5 2 2 2" xfId="8995" xr:uid="{08945CB1-7ED6-4793-9253-69023E439EFF}"/>
    <cellStyle name="Nota 5 2 3" xfId="6316" xr:uid="{C7B4CEF0-7E37-4B05-8BC4-276EABB82729}"/>
    <cellStyle name="Nota 5 2 3 2" xfId="8784" xr:uid="{ABF19483-CF02-4ED2-8132-5FDE02B160B8}"/>
    <cellStyle name="Nota 5 2 4" xfId="7473" xr:uid="{AA20ADBC-4715-4252-939B-224389B28A65}"/>
    <cellStyle name="Nota 5 3" xfId="4543" xr:uid="{C4FAD256-AAD6-4A4C-9DFA-327B50376710}"/>
    <cellStyle name="Nota 5 3 2" xfId="8345" xr:uid="{AB0017E0-8735-4709-AFF4-00690DCCA626}"/>
    <cellStyle name="Nota 5 4" xfId="7177" xr:uid="{8A2A915D-67CC-4318-A8A9-E9C7038A0766}"/>
    <cellStyle name="Nota 6" xfId="2071" xr:uid="{7FC32EE2-B790-4266-8739-A6D2A4785948}"/>
    <cellStyle name="Nota 6 2" xfId="4199" xr:uid="{BB080F7C-ECD4-4A46-8642-AD8B511B8ED1}"/>
    <cellStyle name="Nota 6 2 2" xfId="6699" xr:uid="{F4B1DA0D-65FB-4F3D-BB01-F4D8C27FA615}"/>
    <cellStyle name="Nota 6 2 2 2" xfId="8996" xr:uid="{8740659F-D57F-46A6-8A36-E80E46389242}"/>
    <cellStyle name="Nota 6 2 3" xfId="6317" xr:uid="{D66902DB-2C31-487E-8D29-750C2A2ACC20}"/>
    <cellStyle name="Nota 6 2 3 2" xfId="8785" xr:uid="{A8945DC0-DFF7-4AA9-A2C8-1A1ECCA56A2A}"/>
    <cellStyle name="Nota 6 2 4" xfId="7474" xr:uid="{4A0E5805-0ADE-49AF-AE18-373A325C91DE}"/>
    <cellStyle name="Nota 6 3" xfId="4542" xr:uid="{F7C9DDD9-175D-4EB5-A34B-05813367E890}"/>
    <cellStyle name="Nota 6 3 2" xfId="8344" xr:uid="{C67667AD-D9FB-4D0F-B025-4B27B1C9D14A}"/>
    <cellStyle name="Nota 6 4" xfId="7178" xr:uid="{371BD80F-9545-4EEE-8EFA-92DCF46A82B6}"/>
    <cellStyle name="Nota 7" xfId="2072" xr:uid="{8235BBE1-9710-4B84-90DD-C3BDA8C9F413}"/>
    <cellStyle name="Nota 7 2" xfId="4200" xr:uid="{B2C89180-4138-4901-BFA5-DB0BF8C1CB2D}"/>
    <cellStyle name="Nota 7 2 2" xfId="6700" xr:uid="{BB4D62FA-1386-4CF1-94D4-56F9F79CEB3A}"/>
    <cellStyle name="Nota 7 2 2 2" xfId="8997" xr:uid="{1FA775FA-3CB6-4C39-8958-FE85C5306599}"/>
    <cellStyle name="Nota 7 2 3" xfId="6318" xr:uid="{D38E4911-9286-4BB4-A579-56BFBB3E8EE6}"/>
    <cellStyle name="Nota 7 2 3 2" xfId="8786" xr:uid="{BC46B61C-2714-4FA3-A2B9-0E72C8E34EEE}"/>
    <cellStyle name="Nota 7 2 4" xfId="7475" xr:uid="{BEA7DAD4-C1AC-4794-BB4C-F33A49F98D15}"/>
    <cellStyle name="Nota 7 3" xfId="4593" xr:uid="{0D79C4DB-4B67-4E23-8EFB-57D77E7434F7}"/>
    <cellStyle name="Nota 7 3 2" xfId="8373" xr:uid="{D0FA57BF-6432-450C-A13C-EB1753D4C481}"/>
    <cellStyle name="Nota 7 4" xfId="7179" xr:uid="{0E4B305D-8CA5-42A6-9CCB-623CF2C26A10}"/>
    <cellStyle name="Nota 8" xfId="3918" xr:uid="{C3B5500C-2903-490D-800E-2FB801397093}"/>
    <cellStyle name="Nota 8 2" xfId="4376" xr:uid="{C041AC62-267A-4CF1-9760-5FCC6936675D}"/>
    <cellStyle name="Nota 8 2 2" xfId="6875" xr:uid="{EB1FDA4B-7286-446E-B972-F44367371A80}"/>
    <cellStyle name="Nota 8 2 2 2" xfId="9074" xr:uid="{69311407-9079-4140-8EAB-5F34194349B2}"/>
    <cellStyle name="Nota 8 2 3" xfId="6395" xr:uid="{0AF1A0C0-DFC4-4591-B080-4F01F875014A}"/>
    <cellStyle name="Nota 8 2 3 2" xfId="8862" xr:uid="{3CD7864C-932B-48D2-870D-E7FDAF724927}"/>
    <cellStyle name="Nota 8 2 4" xfId="7650" xr:uid="{24692525-7756-468C-8A8A-03A247C7795A}"/>
    <cellStyle name="Nota 8 3" xfId="4590" xr:uid="{98C59BF7-8153-45AB-8601-AB012806F7A6}"/>
    <cellStyle name="Nota 8 3 2" xfId="8371" xr:uid="{BC52DCD7-8CE3-4648-B902-C3077B27D170}"/>
    <cellStyle name="Nota 8 4" xfId="7353" xr:uid="{A6CDE1CC-1CC1-41AD-9DDA-D4A36C134F65}"/>
    <cellStyle name="Nota 9" xfId="3919" xr:uid="{E0949C08-4A96-4218-86BC-CA8F619C7418}"/>
    <cellStyle name="Nota 9 2" xfId="4377" xr:uid="{4884A385-907C-4C31-B7AA-B32D39031A1E}"/>
    <cellStyle name="Nota 9 2 2" xfId="6876" xr:uid="{EE9DA135-FF94-4B8E-9993-AD68B83A7ECF}"/>
    <cellStyle name="Nota 9 2 2 2" xfId="9075" xr:uid="{9489D5C3-A89A-4000-B36E-C4BC05751CF2}"/>
    <cellStyle name="Nota 9 2 3" xfId="6396" xr:uid="{6DBA845C-BD07-4271-A0C5-3CAD68EDDAA7}"/>
    <cellStyle name="Nota 9 2 3 2" xfId="8863" xr:uid="{117258DD-DDE8-4A41-AC1D-7AE5D19A0571}"/>
    <cellStyle name="Nota 9 2 4" xfId="7651" xr:uid="{AA3A8B18-8C77-4431-B2AE-1193264ADB7D}"/>
    <cellStyle name="Nota 9 3" xfId="4534" xr:uid="{B2EEEBD4-8224-4FC6-9DE0-CA36ED4A3D53}"/>
    <cellStyle name="Nota 9 3 2" xfId="8337" xr:uid="{26383363-474D-41EA-BB13-500ED28D6D89}"/>
    <cellStyle name="Nota 9 4" xfId="7354" xr:uid="{26DF24ED-2466-48FF-9B77-94111834850E}"/>
    <cellStyle name="Note" xfId="8249" xr:uid="{C22CBB54-0007-4026-87B8-6B26152AFA33}"/>
    <cellStyle name="Note 2" xfId="2073" xr:uid="{5C58F9E7-4E93-4A7F-980E-7EEFEF3A0CDE}"/>
    <cellStyle name="Note 2 10" xfId="3921" xr:uid="{B9255504-B446-45FC-A323-94CFB6503CAF}"/>
    <cellStyle name="Note 2 10 2" xfId="4378" xr:uid="{F4A8D09F-DDA0-4FC8-B8BD-98DB5051F3EB}"/>
    <cellStyle name="Note 2 10 2 2" xfId="6877" xr:uid="{D1271670-8DFC-4471-98E9-40A45CFB0A6B}"/>
    <cellStyle name="Note 2 10 2 2 2" xfId="9076" xr:uid="{CCFF1DE9-5974-4672-A302-650A2E16151D}"/>
    <cellStyle name="Note 2 10 2 3" xfId="6397" xr:uid="{9D54E6C3-8608-490B-82BB-16B12EE39DA8}"/>
    <cellStyle name="Note 2 10 2 3 2" xfId="8864" xr:uid="{E588449E-B558-4BF6-B4BA-658F34163F5A}"/>
    <cellStyle name="Note 2 10 2 4" xfId="7652" xr:uid="{0BF98668-2A29-4F23-ACFA-FD354FBEC91F}"/>
    <cellStyle name="Note 2 10 3" xfId="4589" xr:uid="{CA75A978-E333-4E35-AF0D-0E5AEDE0785F}"/>
    <cellStyle name="Note 2 10 3 2" xfId="8370" xr:uid="{1BDF3C5C-9EF4-4475-B720-0553D7D5F242}"/>
    <cellStyle name="Note 2 10 4" xfId="7355" xr:uid="{40827D5C-782A-474E-9E3E-9AAB44BA544A}"/>
    <cellStyle name="Note 2 11" xfId="3922" xr:uid="{551F9665-D438-4D9F-AFA0-5B08B7483681}"/>
    <cellStyle name="Note 2 11 2" xfId="4379" xr:uid="{B15810DD-1975-4413-B95E-1CBD43E8DE81}"/>
    <cellStyle name="Note 2 11 2 2" xfId="6878" xr:uid="{4B4188DC-97F3-49FD-887E-5D7161E00DCE}"/>
    <cellStyle name="Note 2 11 2 2 2" xfId="9077" xr:uid="{692296F6-F93C-499F-91BB-E2D65DCB3604}"/>
    <cellStyle name="Note 2 11 2 3" xfId="6398" xr:uid="{7A164D38-0819-48D9-80E4-B479D0CCDEA9}"/>
    <cellStyle name="Note 2 11 2 3 2" xfId="8865" xr:uid="{CBD97AE3-F635-4CA7-BEE3-3D46EC2549F3}"/>
    <cellStyle name="Note 2 11 2 4" xfId="7653" xr:uid="{748344FC-CAD0-4701-80D5-F186A9678AE3}"/>
    <cellStyle name="Note 2 11 3" xfId="4588" xr:uid="{20DAF53F-4055-4F04-8686-3F2EBC00DA6E}"/>
    <cellStyle name="Note 2 11 3 2" xfId="8369" xr:uid="{38A2D5FC-3D20-49DF-840A-FC022BAF548F}"/>
    <cellStyle name="Note 2 11 4" xfId="7356" xr:uid="{DF66CCBF-3176-42A0-8403-B93042190F78}"/>
    <cellStyle name="Note 2 12" xfId="3923" xr:uid="{0F6B9608-FAE0-4C99-88F6-12A802F24B20}"/>
    <cellStyle name="Note 2 12 2" xfId="4380" xr:uid="{D5413953-67EE-42BD-9157-130D78A1D07A}"/>
    <cellStyle name="Note 2 12 2 2" xfId="6879" xr:uid="{18776F3E-6CDF-4831-81CF-1C53178A3D07}"/>
    <cellStyle name="Note 2 12 2 2 2" xfId="9078" xr:uid="{268D8B8D-BC5D-4854-8D59-B407E9F2AD33}"/>
    <cellStyle name="Note 2 12 2 3" xfId="6399" xr:uid="{5055C634-B456-4600-9AAD-3E8332E25237}"/>
    <cellStyle name="Note 2 12 2 3 2" xfId="8866" xr:uid="{5423B4B3-FEAB-4F45-9ED3-36450F9275FA}"/>
    <cellStyle name="Note 2 12 2 4" xfId="7654" xr:uid="{25FBE4E5-F311-4B73-8B35-91BEC356D62E}"/>
    <cellStyle name="Note 2 12 3" xfId="4533" xr:uid="{AC314044-5EA3-4B77-B17A-3F8DA49A8A4D}"/>
    <cellStyle name="Note 2 12 3 2" xfId="8336" xr:uid="{5B9A7A62-C280-4696-970A-271BBDF3E412}"/>
    <cellStyle name="Note 2 12 4" xfId="7357" xr:uid="{0F0FF4D2-D90D-461B-884A-6407AB482BC6}"/>
    <cellStyle name="Note 2 2" xfId="2074" xr:uid="{21F1772D-9416-4DE5-B615-4252131184A9}"/>
    <cellStyle name="Note 2 3" xfId="2075" xr:uid="{E41EA654-B503-416A-83CA-DC4549844D62}"/>
    <cellStyle name="Note 2 4" xfId="2076" xr:uid="{5E7F94E7-688C-4301-992F-1E85AB11D52E}"/>
    <cellStyle name="Note 2 5" xfId="2077" xr:uid="{8C79BCE0-D0CF-4AAA-9B66-609A1BFB6CE9}"/>
    <cellStyle name="Note 2 6" xfId="2078" xr:uid="{DF6C3F7F-C945-44B6-91A0-410B39547C98}"/>
    <cellStyle name="Note 2 7" xfId="2079" xr:uid="{26D01642-CC68-48B7-8B4B-F58A3C8CA504}"/>
    <cellStyle name="Note 2 8" xfId="3924" xr:uid="{5ECA75FE-D376-457E-80BC-D8EA6D2FCD69}"/>
    <cellStyle name="Note 2 8 2" xfId="4381" xr:uid="{BBF54F6B-CE55-4F97-96FB-32F61691747F}"/>
    <cellStyle name="Note 2 8 2 2" xfId="6880" xr:uid="{572D14D6-1AA3-400F-B164-4FE5B10EADF8}"/>
    <cellStyle name="Note 2 8 2 2 2" xfId="9079" xr:uid="{23658CA9-2BC5-4514-9363-5F719D078B70}"/>
    <cellStyle name="Note 2 8 2 3" xfId="6400" xr:uid="{135F5FFD-FF10-4CE0-9479-EC36BF0B37AE}"/>
    <cellStyle name="Note 2 8 2 3 2" xfId="8867" xr:uid="{7AD71390-83A8-49CA-B700-ED5BDA329A77}"/>
    <cellStyle name="Note 2 8 2 4" xfId="7655" xr:uid="{C9D3616A-0FCD-4A8D-AF66-CC6D398B4246}"/>
    <cellStyle name="Note 2 8 3" xfId="4532" xr:uid="{986D7531-F0BA-4EEE-ADF5-E57ADB4D344B}"/>
    <cellStyle name="Note 2 8 3 2" xfId="8335" xr:uid="{920C9AC2-F0E2-4AC7-9920-98DCA1885CD1}"/>
    <cellStyle name="Note 2 8 4" xfId="7358" xr:uid="{61E56C4B-7D45-4801-964F-8684DD1EBEAE}"/>
    <cellStyle name="Note 2 9" xfId="3925" xr:uid="{29E37B60-5ACD-4F24-975B-FF01291A050D}"/>
    <cellStyle name="Note 2 9 2" xfId="4382" xr:uid="{96724F94-F1F1-4C0D-A5DF-4DFE047D9383}"/>
    <cellStyle name="Note 2 9 2 2" xfId="6881" xr:uid="{40F29175-A688-4381-8077-89F6925B5B90}"/>
    <cellStyle name="Note 2 9 2 2 2" xfId="9080" xr:uid="{079A618B-3F7F-4A7E-B4CE-EFC0476A4227}"/>
    <cellStyle name="Note 2 9 2 3" xfId="6401" xr:uid="{5BD12B64-E5F0-48BB-9843-AF82641E986E}"/>
    <cellStyle name="Note 2 9 2 3 2" xfId="8868" xr:uid="{72521F34-4A63-44A8-88EC-7109ED6BD56E}"/>
    <cellStyle name="Note 2 9 2 4" xfId="7656" xr:uid="{9F7DAA07-52FE-4C29-A131-1737B8EE5B53}"/>
    <cellStyle name="Note 2 9 3" xfId="4531" xr:uid="{83D80B19-B1CF-4516-96A8-D96093E7DF16}"/>
    <cellStyle name="Note 2 9 3 2" xfId="8334" xr:uid="{78A836DF-20DC-4365-824D-5DA34A7C43EB}"/>
    <cellStyle name="Note 2 9 4" xfId="7359" xr:uid="{E23EF96D-62DA-468C-958F-5EBA720068AE}"/>
    <cellStyle name="Note 2_Trimestral" xfId="3920" xr:uid="{DB5E535B-1C40-4824-8DC9-D4C4270B28D5}"/>
    <cellStyle name="Note 3" xfId="2080" xr:uid="{3C404F05-C26A-4A34-BB59-72B74DEEBFEB}"/>
    <cellStyle name="Note 3 10" xfId="3927" xr:uid="{A1E9A951-B566-4502-A450-F54426D609E9}"/>
    <cellStyle name="Note 3 10 2" xfId="4383" xr:uid="{ED917282-58D0-46BC-948C-F47D0F15B0BC}"/>
    <cellStyle name="Note 3 10 2 2" xfId="6882" xr:uid="{EB0B3C52-526A-4AB3-A13B-3FEAA82B1090}"/>
    <cellStyle name="Note 3 10 2 2 2" xfId="9081" xr:uid="{22574F39-BDE2-4D90-AAB9-9CB172EE6E5E}"/>
    <cellStyle name="Note 3 10 2 3" xfId="6402" xr:uid="{9AF24469-648E-4E32-BC36-63BE807A0EC2}"/>
    <cellStyle name="Note 3 10 2 3 2" xfId="8869" xr:uid="{81CEAC45-E198-4AAE-85EF-929AAC55C296}"/>
    <cellStyle name="Note 3 10 2 4" xfId="7657" xr:uid="{04E2112F-63E1-4870-8170-510B2C77D6A8}"/>
    <cellStyle name="Note 3 10 3" xfId="4530" xr:uid="{FC1BE15E-27B3-4008-B2D6-DFBB025F85A2}"/>
    <cellStyle name="Note 3 10 3 2" xfId="8333" xr:uid="{E2108120-4D73-4798-B0F1-F63C6C131124}"/>
    <cellStyle name="Note 3 10 4" xfId="7360" xr:uid="{96BBAA7D-9F89-4B22-A16A-7E6D5290449D}"/>
    <cellStyle name="Note 3 11" xfId="3928" xr:uid="{57FBAB41-52C7-4572-A7F0-41FF6000FFD9}"/>
    <cellStyle name="Note 3 11 2" xfId="4384" xr:uid="{918BA0C1-405F-4A25-B86F-8545AA2726DD}"/>
    <cellStyle name="Note 3 11 2 2" xfId="6883" xr:uid="{15A72E16-6A22-4473-8709-6E04A9BA12F6}"/>
    <cellStyle name="Note 3 11 2 2 2" xfId="9082" xr:uid="{782D9777-597F-495D-8035-4E9409DE27CF}"/>
    <cellStyle name="Note 3 11 2 3" xfId="6403" xr:uid="{47A6711F-6F5F-487A-A291-BF3E58C2EAF5}"/>
    <cellStyle name="Note 3 11 2 3 2" xfId="8870" xr:uid="{D7A27B98-62F5-4E9E-9A6E-CB452B11B068}"/>
    <cellStyle name="Note 3 11 2 4" xfId="7658" xr:uid="{A7DF2691-3B4D-4E4B-BB88-4BCF23407DA4}"/>
    <cellStyle name="Note 3 11 3" xfId="4529" xr:uid="{A1CFA409-E81A-43EE-976E-2E61BA80CB63}"/>
    <cellStyle name="Note 3 11 3 2" xfId="8332" xr:uid="{2EA039AE-FEEA-4DB1-80A3-3E8CA9AB5A7E}"/>
    <cellStyle name="Note 3 11 4" xfId="7361" xr:uid="{2549A72F-C8B1-47EF-9C14-FA7BF007BCD0}"/>
    <cellStyle name="Note 3 12" xfId="3929" xr:uid="{9DFDABEE-6FFA-4B9F-8F04-F6F9EFE46270}"/>
    <cellStyle name="Note 3 12 2" xfId="4385" xr:uid="{D2632F0E-BFD9-4234-AD59-1F4E3E5159AD}"/>
    <cellStyle name="Note 3 12 2 2" xfId="6884" xr:uid="{39630659-BA7D-4BD7-965B-4AC0E1EBD98C}"/>
    <cellStyle name="Note 3 12 2 2 2" xfId="9083" xr:uid="{1D2913AB-EDC4-486D-80E3-D5EDA4B7DEE0}"/>
    <cellStyle name="Note 3 12 2 3" xfId="6404" xr:uid="{34FC8C55-5F28-447F-873D-E5FBE0634CEE}"/>
    <cellStyle name="Note 3 12 2 3 2" xfId="8871" xr:uid="{114094E5-848A-4B83-8473-965DBB31FB1D}"/>
    <cellStyle name="Note 3 12 2 4" xfId="7659" xr:uid="{3FAEE993-52D2-4604-9E55-578D58FEB3C8}"/>
    <cellStyle name="Note 3 12 3" xfId="4587" xr:uid="{0D78985C-C349-450F-842F-5C64C9B66E49}"/>
    <cellStyle name="Note 3 12 3 2" xfId="8368" xr:uid="{91DD3AA4-3CB1-492C-9AFE-010D769F6925}"/>
    <cellStyle name="Note 3 12 4" xfId="7362" xr:uid="{36F58500-7574-4429-A330-4E747A0951FB}"/>
    <cellStyle name="Note 3 2" xfId="2081" xr:uid="{413FEC40-767A-446C-93F0-4C7F9298DE2E}"/>
    <cellStyle name="Note 3 3" xfId="2082" xr:uid="{573005E0-F814-4CE8-86D2-1BE7D00CC861}"/>
    <cellStyle name="Note 3 4" xfId="2083" xr:uid="{B2391AAA-D0FC-43CB-98D8-5AE9F935D409}"/>
    <cellStyle name="Note 3 5" xfId="2084" xr:uid="{C97A8EDE-C8D6-4A84-AA12-BA87B1F579E0}"/>
    <cellStyle name="Note 3 6" xfId="2085" xr:uid="{5FEEA1A2-4B2D-4BE5-B24E-75B637D102DF}"/>
    <cellStyle name="Note 3 7" xfId="2086" xr:uid="{4F699C81-0AA4-4BF2-AE2C-295983145442}"/>
    <cellStyle name="Note 3 8" xfId="3930" xr:uid="{78FA5FF0-DCB9-4193-A894-024A4543FF3F}"/>
    <cellStyle name="Note 3 8 2" xfId="4386" xr:uid="{01C7D871-BAFB-4061-825B-8E6719D51329}"/>
    <cellStyle name="Note 3 8 2 2" xfId="6885" xr:uid="{ECBF08F3-EC5E-473D-8636-96CD81AD7ED2}"/>
    <cellStyle name="Note 3 8 2 2 2" xfId="9084" xr:uid="{F1C6B00B-1A5A-4AB8-B33F-4B98962A359C}"/>
    <cellStyle name="Note 3 8 2 3" xfId="6405" xr:uid="{E14DE6A2-488C-4130-B375-FE0CDB03C39E}"/>
    <cellStyle name="Note 3 8 2 3 2" xfId="8872" xr:uid="{6D5CF985-734E-4B52-AA2A-22FFB6DD0589}"/>
    <cellStyle name="Note 3 8 2 4" xfId="7660" xr:uid="{6551138F-D331-49C9-9D25-5D47DF2DBFC1}"/>
    <cellStyle name="Note 3 8 3" xfId="4586" xr:uid="{5C32108B-7A11-41CA-8404-B313612B94DF}"/>
    <cellStyle name="Note 3 8 3 2" xfId="8367" xr:uid="{213CB9D2-04F6-4E6B-A960-61A134ED8D48}"/>
    <cellStyle name="Note 3 8 4" xfId="7363" xr:uid="{C2A3709F-81C6-43A6-886B-B3330094A2A9}"/>
    <cellStyle name="Note 3 9" xfId="3931" xr:uid="{C7D1044F-C5A8-421D-AB95-4B9DF6492A70}"/>
    <cellStyle name="Note 3 9 2" xfId="4387" xr:uid="{8F550F0D-BCAD-4E8B-8459-97F2DFF3593D}"/>
    <cellStyle name="Note 3 9 2 2" xfId="6886" xr:uid="{C7D3CA56-F30D-4074-A4F4-2C990BFBB16B}"/>
    <cellStyle name="Note 3 9 2 2 2" xfId="9085" xr:uid="{8E9913A0-16F5-4241-9DE9-0EF17204EDDD}"/>
    <cellStyle name="Note 3 9 2 3" xfId="6406" xr:uid="{1663BE8E-A7E9-4889-BA9B-631D8286E098}"/>
    <cellStyle name="Note 3 9 2 3 2" xfId="8873" xr:uid="{374F0081-26D4-4C77-B9A9-F776BD0B676C}"/>
    <cellStyle name="Note 3 9 2 4" xfId="7661" xr:uid="{6CEA6780-66EE-4B9E-9E03-DAED4484E90F}"/>
    <cellStyle name="Note 3 9 3" xfId="4585" xr:uid="{0A4C22A0-908D-4461-BFF0-EEF5AA3B3AF9}"/>
    <cellStyle name="Note 3 9 3 2" xfId="8366" xr:uid="{FCAC63D1-5B4A-486B-B1C6-1092220F2953}"/>
    <cellStyle name="Note 3 9 4" xfId="7364" xr:uid="{96DC4797-B058-4EAF-AAD2-A898EC71AC98}"/>
    <cellStyle name="Note 3_Trimestral" xfId="3926" xr:uid="{55CC11FD-6727-4F37-B454-1D2359B4E75D}"/>
    <cellStyle name="Note 4" xfId="2087" xr:uid="{9A357D10-A3B9-422B-A3EF-C0998BE49C7A}"/>
    <cellStyle name="Note 4 10" xfId="3933" xr:uid="{6989F7E0-AFBB-456B-B3A3-779116B57E1F}"/>
    <cellStyle name="Note 4 10 2" xfId="4388" xr:uid="{82B9DC6A-9F66-447E-8382-D1C25FC326DA}"/>
    <cellStyle name="Note 4 10 2 2" xfId="6887" xr:uid="{0E12385C-11CD-459D-836E-2455D009C31C}"/>
    <cellStyle name="Note 4 10 2 2 2" xfId="9086" xr:uid="{52ACE515-CEFA-458F-8848-1308EC512A62}"/>
    <cellStyle name="Note 4 10 2 3" xfId="6407" xr:uid="{16AC2616-876D-4035-9492-60DD8836300F}"/>
    <cellStyle name="Note 4 10 2 3 2" xfId="8874" xr:uid="{65F995A8-B0D2-4FF1-9A58-E8153E72A528}"/>
    <cellStyle name="Note 4 10 2 4" xfId="7662" xr:uid="{41720EE1-25E8-4C88-AF74-B6EEFD9B889E}"/>
    <cellStyle name="Note 4 10 3" xfId="4584" xr:uid="{9AE7A0BD-43F5-42F3-AF38-BECC9BFA123A}"/>
    <cellStyle name="Note 4 10 3 2" xfId="8365" xr:uid="{A151E70C-8BB9-427C-9986-7F230777F66A}"/>
    <cellStyle name="Note 4 10 4" xfId="7365" xr:uid="{59843B67-37A9-4431-BAEA-03B4C678012B}"/>
    <cellStyle name="Note 4 11" xfId="3934" xr:uid="{483667CE-F2A3-441E-A54D-E1CF4A85F50B}"/>
    <cellStyle name="Note 4 11 2" xfId="4389" xr:uid="{05ACB32A-A299-4952-BA7E-0D79CA120379}"/>
    <cellStyle name="Note 4 11 2 2" xfId="6888" xr:uid="{5B4A3D7B-1DBE-45C5-8110-E89641D4319C}"/>
    <cellStyle name="Note 4 11 2 2 2" xfId="9087" xr:uid="{191D95D3-8EA2-41C4-BEB9-0FA14B89904B}"/>
    <cellStyle name="Note 4 11 2 3" xfId="6408" xr:uid="{6D77C4B5-9884-475A-B252-A2346FA1E157}"/>
    <cellStyle name="Note 4 11 2 3 2" xfId="8875" xr:uid="{DE79A270-2B06-42B0-A012-8BB3DCB0FBE9}"/>
    <cellStyle name="Note 4 11 2 4" xfId="7663" xr:uid="{ED2E68F3-B5B6-4731-9C77-B9017663D413}"/>
    <cellStyle name="Note 4 11 3" xfId="4583" xr:uid="{A1A48BA9-685C-4784-A471-C377725AC868}"/>
    <cellStyle name="Note 4 11 3 2" xfId="8364" xr:uid="{72E9860A-92E1-40A2-919A-0B23C3BC7C33}"/>
    <cellStyle name="Note 4 11 4" xfId="7366" xr:uid="{D9441517-C612-4429-8732-95AA17471096}"/>
    <cellStyle name="Note 4 12" xfId="3935" xr:uid="{EA0E5E0C-57F4-48B8-A205-7A1A6B155534}"/>
    <cellStyle name="Note 4 12 2" xfId="4390" xr:uid="{207C8EE5-EEC4-49BC-8C75-410ECE8F7F36}"/>
    <cellStyle name="Note 4 12 2 2" xfId="6889" xr:uid="{6AFC6E22-D431-4E5C-8C93-EF240D02E59D}"/>
    <cellStyle name="Note 4 12 2 2 2" xfId="9088" xr:uid="{6DD7E9C8-18D1-482D-B285-BE605D861040}"/>
    <cellStyle name="Note 4 12 2 3" xfId="6409" xr:uid="{8FC7D564-889D-4EDA-A43B-8FD3F3A1E8A7}"/>
    <cellStyle name="Note 4 12 2 3 2" xfId="8876" xr:uid="{FACAB71B-DA00-46F8-9E05-63ACE19E309E}"/>
    <cellStyle name="Note 4 12 2 4" xfId="7664" xr:uid="{CDF6CB6E-6B50-410F-9491-6E960E043655}"/>
    <cellStyle name="Note 4 12 3" xfId="4582" xr:uid="{6CF302E3-6A22-49FA-BF01-C44E7FFD033C}"/>
    <cellStyle name="Note 4 12 3 2" xfId="8363" xr:uid="{ED7FFF64-1768-41C8-9601-FBC02ECE9A6F}"/>
    <cellStyle name="Note 4 12 4" xfId="7367" xr:uid="{461AB345-6FDF-4E0B-929E-AA8687496D27}"/>
    <cellStyle name="Note 4 2" xfId="2088" xr:uid="{30AC1FB3-5B0C-4A7D-B014-D945826D6D37}"/>
    <cellStyle name="Note 4 3" xfId="2089" xr:uid="{8BB5A635-85DF-462A-AFA0-5EE839748BB0}"/>
    <cellStyle name="Note 4 4" xfId="2090" xr:uid="{CE22A0B2-3C16-4481-8E17-C55CAE3B8AC7}"/>
    <cellStyle name="Note 4 5" xfId="2091" xr:uid="{8410A987-BE0D-4541-AD50-7FB79E250861}"/>
    <cellStyle name="Note 4 6" xfId="2092" xr:uid="{6957A3AD-97F0-4E51-8E4F-5312D3BF9B10}"/>
    <cellStyle name="Note 4 7" xfId="2093" xr:uid="{44E0A7E6-F97C-4F2D-B7B0-1CEC2149385F}"/>
    <cellStyle name="Note 4 8" xfId="3936" xr:uid="{ACE2F0D6-FD0D-430C-8949-90C3D6888585}"/>
    <cellStyle name="Note 4 8 2" xfId="4391" xr:uid="{2ACEBD1F-51B8-4981-976B-A717DC372F7C}"/>
    <cellStyle name="Note 4 8 2 2" xfId="6890" xr:uid="{48317D1D-B0F0-4867-99C4-0829D0ACC786}"/>
    <cellStyle name="Note 4 8 2 2 2" xfId="9089" xr:uid="{339612D8-0943-4819-B69B-B20D6CC6461F}"/>
    <cellStyle name="Note 4 8 2 3" xfId="6410" xr:uid="{BDA1FA41-D3B1-46CF-8B23-BC50948B03AD}"/>
    <cellStyle name="Note 4 8 2 3 2" xfId="8877" xr:uid="{36557A8B-FECF-4999-95C6-0D1F9263FD9D}"/>
    <cellStyle name="Note 4 8 2 4" xfId="7665" xr:uid="{285BFB2A-2852-4849-A120-3D01CC30C680}"/>
    <cellStyle name="Note 4 8 3" xfId="4528" xr:uid="{C791C305-693A-4322-A5D0-1770BA2157D2}"/>
    <cellStyle name="Note 4 8 3 2" xfId="8331" xr:uid="{24FAC80A-8CF6-4736-AA26-EB49EBABFE29}"/>
    <cellStyle name="Note 4 8 4" xfId="7368" xr:uid="{F1E327AF-2C65-447D-9098-319BDD6D354C}"/>
    <cellStyle name="Note 4 9" xfId="3937" xr:uid="{3D165AFF-BE17-41EF-9B08-3305DF965600}"/>
    <cellStyle name="Note 4 9 2" xfId="4392" xr:uid="{58B276A9-C4B3-4887-98EF-59693A0920BC}"/>
    <cellStyle name="Note 4 9 2 2" xfId="6891" xr:uid="{6A7080E5-B7A4-477E-AEBB-2AEAA70EEBF1}"/>
    <cellStyle name="Note 4 9 2 2 2" xfId="9090" xr:uid="{022F8E15-9E98-42FB-A83E-D0BFC6BB9562}"/>
    <cellStyle name="Note 4 9 2 3" xfId="6411" xr:uid="{8D227A81-195D-4FA4-AC3B-3888DB68EFCE}"/>
    <cellStyle name="Note 4 9 2 3 2" xfId="8878" xr:uid="{E237AF56-5A96-43B2-8CB2-4C71F47D437C}"/>
    <cellStyle name="Note 4 9 2 4" xfId="7666" xr:uid="{77B64A53-C09E-44A2-8902-9175D20E4D27}"/>
    <cellStyle name="Note 4 9 3" xfId="4527" xr:uid="{3A5ED084-8684-4A17-9C2D-E999676316D0}"/>
    <cellStyle name="Note 4 9 3 2" xfId="8330" xr:uid="{F3A70790-44D4-4B71-8F43-0A7E9B744AE5}"/>
    <cellStyle name="Note 4 9 4" xfId="7369" xr:uid="{A963B282-EB6C-4016-9A24-75A4738EF06C}"/>
    <cellStyle name="Note 4_Trimestral" xfId="3932" xr:uid="{9B235508-F486-4714-8934-883D136DE925}"/>
    <cellStyle name="Note 5" xfId="2094" xr:uid="{F96AC3DF-C655-4EBA-AEDC-2C035F96A5E3}"/>
    <cellStyle name="Note 5 10" xfId="3939" xr:uid="{CF6C0DB5-9439-4D36-BA89-EAA1A06590F5}"/>
    <cellStyle name="Note 5 10 2" xfId="4393" xr:uid="{655A8115-0123-442B-AC96-74B39CCD6831}"/>
    <cellStyle name="Note 5 10 2 2" xfId="6892" xr:uid="{C5599C4B-FE12-4EA4-A3BF-1F319F752522}"/>
    <cellStyle name="Note 5 10 2 2 2" xfId="9091" xr:uid="{6096892D-A2C9-4C4E-B719-83985FCC36F9}"/>
    <cellStyle name="Note 5 10 2 3" xfId="6412" xr:uid="{AF2ADBD9-F973-435C-8A1F-9CBB94A46250}"/>
    <cellStyle name="Note 5 10 2 3 2" xfId="8879" xr:uid="{AB1ACE2C-1703-4365-A355-F3CF9705A7B1}"/>
    <cellStyle name="Note 5 10 2 4" xfId="7667" xr:uid="{F88902CE-AEB1-461C-8C9B-5BCA683DA90F}"/>
    <cellStyle name="Note 5 10 3" xfId="4526" xr:uid="{6B5D6F89-01B2-498D-B397-F547904274C6}"/>
    <cellStyle name="Note 5 10 3 2" xfId="8329" xr:uid="{EA7BC8F9-A160-4B6A-B602-1240E058E7DE}"/>
    <cellStyle name="Note 5 10 4" xfId="7370" xr:uid="{4854576D-0017-474A-B961-C1790F0B7C42}"/>
    <cellStyle name="Note 5 11" xfId="3940" xr:uid="{2CD663C1-E570-4BE5-8157-4261F172450F}"/>
    <cellStyle name="Note 5 11 2" xfId="4394" xr:uid="{9A0F2F07-DE9F-4DF5-9775-B627058DC13D}"/>
    <cellStyle name="Note 5 11 2 2" xfId="6893" xr:uid="{66C56691-ED0B-4500-A4D2-CF8A8FFE7617}"/>
    <cellStyle name="Note 5 11 2 2 2" xfId="9092" xr:uid="{958DD02D-8A07-49DD-BDE1-188454ADC097}"/>
    <cellStyle name="Note 5 11 2 3" xfId="6413" xr:uid="{97EEFFD9-D584-481A-9259-68C2D14DC880}"/>
    <cellStyle name="Note 5 11 2 3 2" xfId="8880" xr:uid="{3EA55D29-02C4-4F55-B937-8146BD72D2A9}"/>
    <cellStyle name="Note 5 11 2 4" xfId="7668" xr:uid="{73784612-8D6D-4E8A-9CCC-4487DCD37219}"/>
    <cellStyle name="Note 5 11 3" xfId="4525" xr:uid="{A2E414C9-80F2-4277-852E-801096CDB59C}"/>
    <cellStyle name="Note 5 11 3 2" xfId="8328" xr:uid="{26DC117E-E5CF-4532-9E83-2DDE0C20415F}"/>
    <cellStyle name="Note 5 11 4" xfId="7371" xr:uid="{C3560FFA-1F03-4EF1-B771-140CD75BED25}"/>
    <cellStyle name="Note 5 12" xfId="3941" xr:uid="{D9C3F692-60F9-42DC-BD76-206BF64EA5EF}"/>
    <cellStyle name="Note 5 12 2" xfId="4395" xr:uid="{7B372FAB-D831-4FC3-8FFE-4A42BD295074}"/>
    <cellStyle name="Note 5 12 2 2" xfId="6894" xr:uid="{5AE25DA2-7027-4055-8F30-5B70F704F705}"/>
    <cellStyle name="Note 5 12 2 2 2" xfId="9093" xr:uid="{905ECF97-1328-45A4-846B-DF460AD88C3F}"/>
    <cellStyle name="Note 5 12 2 3" xfId="6414" xr:uid="{BE37E6F1-6C48-4433-9306-2FBA8D0D6F93}"/>
    <cellStyle name="Note 5 12 2 3 2" xfId="8881" xr:uid="{1736CB1B-0A11-4E80-9475-144EEB2BDB4E}"/>
    <cellStyle name="Note 5 12 2 4" xfId="7669" xr:uid="{23A962FD-7E56-4B8B-9A86-143D50D8540A}"/>
    <cellStyle name="Note 5 12 3" xfId="4524" xr:uid="{8BE6DEB1-16DA-42A7-B81E-7B329838C5F1}"/>
    <cellStyle name="Note 5 12 3 2" xfId="8327" xr:uid="{4A291365-3BA3-46AE-93A1-1609AC4E8C0A}"/>
    <cellStyle name="Note 5 12 4" xfId="7372" xr:uid="{3A180908-D0DB-44E5-B93F-C4E6D97B618A}"/>
    <cellStyle name="Note 5 2" xfId="2095" xr:uid="{AB0E04F3-6490-4962-B97C-47A5E70E9D3D}"/>
    <cellStyle name="Note 5 3" xfId="2096" xr:uid="{4989FCCE-5385-4DB2-961F-1AB7FF1E3F37}"/>
    <cellStyle name="Note 5 4" xfId="2097" xr:uid="{0843AC70-ED9B-4304-B5D3-A2912E1C1363}"/>
    <cellStyle name="Note 5 5" xfId="2098" xr:uid="{FA17F7D0-A34A-42F4-8FBF-9AA485924882}"/>
    <cellStyle name="Note 5 6" xfId="2099" xr:uid="{CCF99C62-F7BD-45E9-B963-59CC2988E106}"/>
    <cellStyle name="Note 5 7" xfId="2100" xr:uid="{090F0441-9931-471E-BB86-B3F24E5BF684}"/>
    <cellStyle name="Note 5 8" xfId="3942" xr:uid="{9B8761F2-370E-47C5-B3AA-35E09D5F4303}"/>
    <cellStyle name="Note 5 8 2" xfId="4396" xr:uid="{DB7A5312-41D7-4682-BC2D-2D094BA59004}"/>
    <cellStyle name="Note 5 8 2 2" xfId="6895" xr:uid="{00367BFD-D67A-4599-94EB-19E4267C7237}"/>
    <cellStyle name="Note 5 8 2 2 2" xfId="9094" xr:uid="{D3E878DA-681D-4CEE-88F6-7C5D9DAE070C}"/>
    <cellStyle name="Note 5 8 2 3" xfId="6415" xr:uid="{99769866-0E1C-4C6F-95F9-AE35D99614FE}"/>
    <cellStyle name="Note 5 8 2 3 2" xfId="8882" xr:uid="{09EB04D5-5A44-41FF-9C02-57F064810ED2}"/>
    <cellStyle name="Note 5 8 2 4" xfId="7670" xr:uid="{6AA884B9-76F6-478B-8869-157C3EC7F821}"/>
    <cellStyle name="Note 5 8 3" xfId="4581" xr:uid="{C65A95FB-29B2-4E10-AFC8-450C22EEA4E9}"/>
    <cellStyle name="Note 5 8 3 2" xfId="8362" xr:uid="{55ADBE26-0CC1-41D6-8AAB-B2A556B76AE4}"/>
    <cellStyle name="Note 5 8 4" xfId="7373" xr:uid="{2CEEF2EA-A3D4-40DD-9DEE-0FD677F7EEA9}"/>
    <cellStyle name="Note 5 9" xfId="3943" xr:uid="{9A65DFC1-3F34-4900-99B4-DDD88B239485}"/>
    <cellStyle name="Note 5 9 2" xfId="4397" xr:uid="{301A98F1-A631-4F72-814E-B1F19F7F81A9}"/>
    <cellStyle name="Note 5 9 2 2" xfId="6896" xr:uid="{A62B006A-45DB-44B8-8F73-4CC4A6222B0C}"/>
    <cellStyle name="Note 5 9 2 2 2" xfId="9095" xr:uid="{F120304B-9351-4C33-AFD6-A92694B18ACC}"/>
    <cellStyle name="Note 5 9 2 3" xfId="6416" xr:uid="{94D067FF-A05F-4A7E-849C-82C77D2B389E}"/>
    <cellStyle name="Note 5 9 2 3 2" xfId="8883" xr:uid="{80CD1F7E-231B-4396-AF45-2B5877E6A070}"/>
    <cellStyle name="Note 5 9 2 4" xfId="7671" xr:uid="{383FED82-1E70-4879-9A32-E6E44C5A893C}"/>
    <cellStyle name="Note 5 9 3" xfId="4580" xr:uid="{E16A3F7D-C727-4A9E-B761-01C0AA9FF617}"/>
    <cellStyle name="Note 5 9 3 2" xfId="8361" xr:uid="{82AD45A4-8CF9-44AB-A662-064975A9BF27}"/>
    <cellStyle name="Note 5 9 4" xfId="7374" xr:uid="{9D22D543-680A-47AB-9A4D-DF4B4DAC97E2}"/>
    <cellStyle name="Note 5_Trimestral" xfId="3938" xr:uid="{72EF18FE-69DB-449D-A1CF-1E39B6B849C9}"/>
    <cellStyle name="Note 6" xfId="2101" xr:uid="{9AE4A434-F959-4E55-86C0-44E073E7BBA1}"/>
    <cellStyle name="Note 6 10" xfId="3945" xr:uid="{9603ADCF-E6FD-401E-A157-AB5664DF0317}"/>
    <cellStyle name="Note 6 10 2" xfId="4398" xr:uid="{A5376C2E-2EF5-4D77-97BF-3CFE2398D8A9}"/>
    <cellStyle name="Note 6 10 2 2" xfId="6897" xr:uid="{4B9D8612-1E50-4DF1-8A76-379F1CA9BF6C}"/>
    <cellStyle name="Note 6 10 2 2 2" xfId="9096" xr:uid="{C5F470CA-9250-47DD-9935-42C6EFF817EF}"/>
    <cellStyle name="Note 6 10 2 3" xfId="6417" xr:uid="{3870A881-C2A1-418B-8879-570C57D4C3C7}"/>
    <cellStyle name="Note 6 10 2 3 2" xfId="8884" xr:uid="{F21028F6-971C-4748-9D50-AEF02F8987C8}"/>
    <cellStyle name="Note 6 10 2 4" xfId="7672" xr:uid="{22FE63FE-464E-4ED5-B116-A003579CF6B4}"/>
    <cellStyle name="Note 6 10 3" xfId="4523" xr:uid="{1DD468E8-1D04-4124-BC7C-21CC565D1C80}"/>
    <cellStyle name="Note 6 10 3 2" xfId="8326" xr:uid="{3AEDBACE-631B-440F-BB07-07AC07D612A3}"/>
    <cellStyle name="Note 6 10 4" xfId="7375" xr:uid="{6C9BB37B-9CDC-4054-8749-94BC2E6C3399}"/>
    <cellStyle name="Note 6 11" xfId="3946" xr:uid="{712D95AE-D5F1-4740-BFE4-41314983E71B}"/>
    <cellStyle name="Note 6 11 2" xfId="4399" xr:uid="{F6A22764-29F0-4D0C-BB57-120F04219282}"/>
    <cellStyle name="Note 6 11 2 2" xfId="6898" xr:uid="{14630625-0E30-4619-9FC7-E3B122E1293F}"/>
    <cellStyle name="Note 6 11 2 2 2" xfId="9097" xr:uid="{894C89D8-DD1C-4A35-B9FD-67D527BA9E08}"/>
    <cellStyle name="Note 6 11 2 3" xfId="6418" xr:uid="{D1E52772-68C5-4629-A70E-D59B4A29E848}"/>
    <cellStyle name="Note 6 11 2 3 2" xfId="8885" xr:uid="{C3E3EC99-3486-4296-A96D-DC337A5156FE}"/>
    <cellStyle name="Note 6 11 2 4" xfId="7673" xr:uid="{58B46B6D-7D7D-4EF1-97F8-11A1A43752FE}"/>
    <cellStyle name="Note 6 11 3" xfId="4579" xr:uid="{FD125A2B-B9FB-43E4-B428-60AD02AD1E9A}"/>
    <cellStyle name="Note 6 11 3 2" xfId="8360" xr:uid="{C8221320-3158-47F0-BCC7-13D1E62CFDE7}"/>
    <cellStyle name="Note 6 11 4" xfId="7376" xr:uid="{E4002D8D-1446-4328-BD06-3CEE77F16A0D}"/>
    <cellStyle name="Note 6 12" xfId="3947" xr:uid="{4ECAAC80-FC99-4F7C-9454-BEA8EDFE18E1}"/>
    <cellStyle name="Note 6 12 2" xfId="4400" xr:uid="{F63A3287-C0B5-4C6D-9BBA-1E6C5BDF6A44}"/>
    <cellStyle name="Note 6 12 2 2" xfId="6899" xr:uid="{0C33A3FF-1FA5-4867-8414-3B473CC4B389}"/>
    <cellStyle name="Note 6 12 2 2 2" xfId="9098" xr:uid="{57145D26-AE86-4667-96A4-5CE8C5167318}"/>
    <cellStyle name="Note 6 12 2 3" xfId="6419" xr:uid="{1AD3FA4F-57CC-4E4F-8044-6E503F75CB10}"/>
    <cellStyle name="Note 6 12 2 3 2" xfId="8886" xr:uid="{A95AA933-936F-4377-B78E-6130271B0C8D}"/>
    <cellStyle name="Note 6 12 2 4" xfId="7674" xr:uid="{7F57136F-12EB-4FFA-A5A4-17EA8FC2B24E}"/>
    <cellStyle name="Note 6 12 3" xfId="4578" xr:uid="{A6E746A4-E3C4-4301-9AED-274243AEDAC2}"/>
    <cellStyle name="Note 6 12 3 2" xfId="8359" xr:uid="{A67A634D-20FF-40DA-B7E7-E33642E1056E}"/>
    <cellStyle name="Note 6 12 4" xfId="7377" xr:uid="{1B9C9FFB-6E26-4B22-820A-CBF6589E9DC6}"/>
    <cellStyle name="Note 6 2" xfId="2102" xr:uid="{06D364AC-6D42-40F1-BDD8-023E29258055}"/>
    <cellStyle name="Note 6 3" xfId="2103" xr:uid="{D19CAB87-4622-4269-95B8-FF0ABAF73FB6}"/>
    <cellStyle name="Note 6 4" xfId="2104" xr:uid="{5E425042-76F6-462C-AB4C-3E416E1FBDAD}"/>
    <cellStyle name="Note 6 5" xfId="2105" xr:uid="{A9CBFA8A-1053-4235-BE28-27B7ED7C9AE3}"/>
    <cellStyle name="Note 6 6" xfId="2106" xr:uid="{9B2ED7AE-1B09-4966-9E82-D0EE4BE923FF}"/>
    <cellStyle name="Note 6 7" xfId="2107" xr:uid="{EA94E519-DC9B-4F96-8AA8-5A44CD316451}"/>
    <cellStyle name="Note 6 8" xfId="3948" xr:uid="{C9B94DD0-20A7-404D-9BFE-B90D5DE6C038}"/>
    <cellStyle name="Note 6 8 2" xfId="4401" xr:uid="{307CB474-0283-4D19-B9F0-82A8D6414062}"/>
    <cellStyle name="Note 6 8 2 2" xfId="6900" xr:uid="{1CF18F0F-FD6F-4D4E-BD7D-52567B4F6271}"/>
    <cellStyle name="Note 6 8 2 2 2" xfId="9099" xr:uid="{75A6C32F-2639-474A-A314-683F175064B6}"/>
    <cellStyle name="Note 6 8 2 3" xfId="6420" xr:uid="{D516A476-14DE-40CC-9660-5EEF0BAC6BDC}"/>
    <cellStyle name="Note 6 8 2 3 2" xfId="8887" xr:uid="{22FE876B-15FE-4C06-8F82-221E22D86375}"/>
    <cellStyle name="Note 6 8 2 4" xfId="7675" xr:uid="{48BF7045-2A94-473E-9357-11E3C909505E}"/>
    <cellStyle name="Note 6 8 3" xfId="4577" xr:uid="{6B34FAA2-17DA-49A2-B3ED-108E14F4CBA1}"/>
    <cellStyle name="Note 6 8 3 2" xfId="8358" xr:uid="{AF08B052-8587-40C1-A3D3-DCDF16DCA70C}"/>
    <cellStyle name="Note 6 8 4" xfId="7378" xr:uid="{1F766D29-445A-46E3-94F6-A79A26D8EB8B}"/>
    <cellStyle name="Note 6 9" xfId="3949" xr:uid="{198D9647-1772-4E3F-8728-8CDEF7FD205D}"/>
    <cellStyle name="Note 6 9 2" xfId="4402" xr:uid="{6952E4C3-E2C3-48D2-8B68-130D596EB833}"/>
    <cellStyle name="Note 6 9 2 2" xfId="6901" xr:uid="{F6DE5C6B-CD18-43B6-92C3-71B465315E05}"/>
    <cellStyle name="Note 6 9 2 2 2" xfId="9100" xr:uid="{3FEFC713-9BD8-4C40-B1C0-0BB6EFAA012C}"/>
    <cellStyle name="Note 6 9 2 3" xfId="6421" xr:uid="{23FA597E-D75C-44F6-9815-3206DC52052A}"/>
    <cellStyle name="Note 6 9 2 3 2" xfId="8888" xr:uid="{DD547176-694E-4E0D-87ED-575248266B68}"/>
    <cellStyle name="Note 6 9 2 4" xfId="7676" xr:uid="{57722C2C-4391-440B-831D-CDCAE40CC39F}"/>
    <cellStyle name="Note 6 9 3" xfId="4576" xr:uid="{32FE8CFF-FB63-4046-A971-CF67570B210C}"/>
    <cellStyle name="Note 6 9 3 2" xfId="8357" xr:uid="{D4596ECC-5CA9-4A5B-9398-DBC5C3594D9F}"/>
    <cellStyle name="Note 6 9 4" xfId="7379" xr:uid="{D2CB0E74-CDB9-47BD-BE06-6E9EDB1AF9C4}"/>
    <cellStyle name="Note 6_Trimestral" xfId="3944" xr:uid="{6FF1F446-D720-46EA-A6D8-53B050C51053}"/>
    <cellStyle name="Note 7" xfId="2108" xr:uid="{DB64E9B3-A8D4-4DAF-891C-131AD3E6FD95}"/>
    <cellStyle name="Note 7 10" xfId="3951" xr:uid="{7AAFCEA6-A6DF-4E9F-91C1-ADF9D23C5869}"/>
    <cellStyle name="Note 7 10 2" xfId="4403" xr:uid="{D7CA0688-2506-48D1-B6A6-AD2CA3FAFAC0}"/>
    <cellStyle name="Note 7 10 2 2" xfId="6902" xr:uid="{833FB36B-83F8-4E24-A05D-B6816D264F7E}"/>
    <cellStyle name="Note 7 10 2 2 2" xfId="9101" xr:uid="{9A00EE7C-EF9D-4BDC-9794-0EA3D2F91E9F}"/>
    <cellStyle name="Note 7 10 2 3" xfId="6422" xr:uid="{774EBA9C-75D9-49A7-AE3A-ABCACB7FECDB}"/>
    <cellStyle name="Note 7 10 2 3 2" xfId="8889" xr:uid="{C79E3324-5E05-45A4-862F-70B4C71BB1A8}"/>
    <cellStyle name="Note 7 10 2 4" xfId="7677" xr:uid="{0E727F83-3745-4A0C-92A5-798022D41522}"/>
    <cellStyle name="Note 7 10 3" xfId="4522" xr:uid="{DD024FEF-D63D-4809-8BD5-8F0F6515725D}"/>
    <cellStyle name="Note 7 10 3 2" xfId="8325" xr:uid="{40548C51-54BA-4346-9CBA-588AFA9EEC30}"/>
    <cellStyle name="Note 7 10 4" xfId="7380" xr:uid="{85C8FDFF-3103-40CA-AF03-EDD6296D1414}"/>
    <cellStyle name="Note 7 11" xfId="3952" xr:uid="{956833CD-BEA5-4F16-97B6-7A625E18F8EF}"/>
    <cellStyle name="Note 7 11 2" xfId="4404" xr:uid="{351494C6-A2C9-4BC8-A20B-C4F6BFB30FA1}"/>
    <cellStyle name="Note 7 11 2 2" xfId="6903" xr:uid="{2BE37AC4-3D2E-45CA-BBF8-85C0B57CB41B}"/>
    <cellStyle name="Note 7 11 2 2 2" xfId="9102" xr:uid="{BD49DB03-45F1-47C4-B169-E972C42C8335}"/>
    <cellStyle name="Note 7 11 2 3" xfId="6423" xr:uid="{EE9F4B69-B6CF-447D-9717-8EC0EE4AC557}"/>
    <cellStyle name="Note 7 11 2 3 2" xfId="8890" xr:uid="{E6C8EA88-63FF-415E-AE8B-040BD13E139A}"/>
    <cellStyle name="Note 7 11 2 4" xfId="7678" xr:uid="{33486812-918C-4BD4-91C8-D59F88DFEDF4}"/>
    <cellStyle name="Note 7 11 3" xfId="4521" xr:uid="{7F8749A0-9AE8-4B88-8465-8ED0686A5929}"/>
    <cellStyle name="Note 7 11 3 2" xfId="8324" xr:uid="{507614E4-EBAB-48B9-A570-E327F648D6C1}"/>
    <cellStyle name="Note 7 11 4" xfId="7381" xr:uid="{606F7163-3A38-4983-A860-18B6F30B0F45}"/>
    <cellStyle name="Note 7 12" xfId="3953" xr:uid="{E5F90719-EE6D-4275-AC8D-5A765393CC96}"/>
    <cellStyle name="Note 7 12 2" xfId="4405" xr:uid="{B19ACAC9-733D-4EA1-9967-125367A1BF2A}"/>
    <cellStyle name="Note 7 12 2 2" xfId="6904" xr:uid="{7089C6AF-F1AA-4325-AFFB-986975191F57}"/>
    <cellStyle name="Note 7 12 2 2 2" xfId="9103" xr:uid="{9321FC1A-09C2-40BB-9E86-80464152B8AF}"/>
    <cellStyle name="Note 7 12 2 3" xfId="6424" xr:uid="{3196A2E5-05CB-4A57-AE72-3E99E55FADB2}"/>
    <cellStyle name="Note 7 12 2 3 2" xfId="8891" xr:uid="{0F46264F-80DA-472C-B6FB-51113D92F73D}"/>
    <cellStyle name="Note 7 12 2 4" xfId="7679" xr:uid="{8A30D189-4DD9-4C07-A9BB-CE52F898C382}"/>
    <cellStyle name="Note 7 12 3" xfId="4520" xr:uid="{7E1F93D6-6CD9-4778-A2EC-FBF8B68FD84B}"/>
    <cellStyle name="Note 7 12 3 2" xfId="8323" xr:uid="{07E85B9E-9BC1-43E8-9DB7-046EB7F43B79}"/>
    <cellStyle name="Note 7 12 4" xfId="7382" xr:uid="{2183A150-F68F-4AE4-B4DA-321D6ED0BACA}"/>
    <cellStyle name="Note 7 2" xfId="2109" xr:uid="{7175E383-2660-4026-9572-9CD624869910}"/>
    <cellStyle name="Note 7 3" xfId="2110" xr:uid="{ECE323A0-59E2-4E47-8A28-C0492A6EA768}"/>
    <cellStyle name="Note 7 4" xfId="2111" xr:uid="{2C1675E8-644C-44FA-BBFA-7A831DD58774}"/>
    <cellStyle name="Note 7 5" xfId="2112" xr:uid="{197EAC5D-CD08-4ED2-8002-3D852F379203}"/>
    <cellStyle name="Note 7 6" xfId="2113" xr:uid="{B3BEF2E2-4113-4314-AE18-85222756CABF}"/>
    <cellStyle name="Note 7 7" xfId="2114" xr:uid="{1C49ABCF-4354-417F-87FF-DDCA592860BC}"/>
    <cellStyle name="Note 7 8" xfId="3954" xr:uid="{15BF1395-25B9-4B1F-AE27-82188133541B}"/>
    <cellStyle name="Note 7 8 2" xfId="4406" xr:uid="{8149641E-BD8E-4D24-B153-AABB471BA949}"/>
    <cellStyle name="Note 7 8 2 2" xfId="6905" xr:uid="{24D27DEC-C59E-4638-ACE1-DA4D8B7983AE}"/>
    <cellStyle name="Note 7 8 2 2 2" xfId="9104" xr:uid="{024CB7FB-A2EC-48BB-9B9F-81A2B5E869D0}"/>
    <cellStyle name="Note 7 8 2 3" xfId="6425" xr:uid="{44761F65-4570-4965-ACDA-0F1BFE15061A}"/>
    <cellStyle name="Note 7 8 2 3 2" xfId="8892" xr:uid="{AA767DE6-38A2-4C0E-91C9-B1674C27A55B}"/>
    <cellStyle name="Note 7 8 2 4" xfId="7680" xr:uid="{8ECFF691-CBFC-4B3F-97D1-0FF95AF8D4DE}"/>
    <cellStyle name="Note 7 8 3" xfId="4519" xr:uid="{1097807B-3E41-474E-AD98-8263D94A7192}"/>
    <cellStyle name="Note 7 8 3 2" xfId="8322" xr:uid="{3A6A5B0C-7F27-4728-943E-982CA559D1BE}"/>
    <cellStyle name="Note 7 8 4" xfId="7383" xr:uid="{8E56D892-A4F0-42BF-B0ED-2889B2A77A03}"/>
    <cellStyle name="Note 7 9" xfId="3955" xr:uid="{8860E39B-8EE1-491C-9310-121CF8D1226A}"/>
    <cellStyle name="Note 7 9 2" xfId="4407" xr:uid="{53476539-1C8B-466F-A3FB-84DB3D2B33FC}"/>
    <cellStyle name="Note 7 9 2 2" xfId="6906" xr:uid="{BA66F4BB-DEB5-47DC-B93E-812A88C49576}"/>
    <cellStyle name="Note 7 9 2 2 2" xfId="9105" xr:uid="{4BAEE9DA-EF38-430D-9DE4-1C12FBF90A96}"/>
    <cellStyle name="Note 7 9 2 3" xfId="6426" xr:uid="{E542D7A2-9F85-4AAA-BFC8-D91E6220E3EC}"/>
    <cellStyle name="Note 7 9 2 3 2" xfId="8893" xr:uid="{FD27EC2C-58C7-4964-8B93-49E1984B9478}"/>
    <cellStyle name="Note 7 9 2 4" xfId="7681" xr:uid="{B7747806-F458-4CC6-ACF8-2462842034DD}"/>
    <cellStyle name="Note 7 9 3" xfId="4518" xr:uid="{7AB7388F-3C5E-4BFA-B2C1-5C417D49102D}"/>
    <cellStyle name="Note 7 9 3 2" xfId="8321" xr:uid="{F126538B-0D58-485D-B456-9CF81080EB7E}"/>
    <cellStyle name="Note 7 9 4" xfId="7384" xr:uid="{16F204AB-CFE2-4931-A71D-9738C526FB62}"/>
    <cellStyle name="Note 7_Trimestral" xfId="3950" xr:uid="{1990317F-00C3-4150-9DA2-AA845E551E38}"/>
    <cellStyle name="Note 8" xfId="2115" xr:uid="{2ACB5CA9-A3CF-4225-B3E7-B4FDC06C9D0F}"/>
    <cellStyle name="Note 8 10" xfId="3957" xr:uid="{C91CD24D-2675-4E25-8174-47B26747CA8F}"/>
    <cellStyle name="Note 8 10 2" xfId="4408" xr:uid="{F6C78DD1-865A-4435-953B-86F75D7E1965}"/>
    <cellStyle name="Note 8 10 2 2" xfId="6907" xr:uid="{F361266F-6821-4A53-BA6A-23B52F495283}"/>
    <cellStyle name="Note 8 10 2 2 2" xfId="9106" xr:uid="{28C417C4-F6A8-43FC-9FB0-796B6ED1B076}"/>
    <cellStyle name="Note 8 10 2 3" xfId="6427" xr:uid="{F272F069-1E18-45E4-AEEA-17456797D998}"/>
    <cellStyle name="Note 8 10 2 3 2" xfId="8894" xr:uid="{A1EF229D-5324-4111-A90C-669C255919D8}"/>
    <cellStyle name="Note 8 10 2 4" xfId="7682" xr:uid="{53C08D9F-CC46-4F8B-8861-0F467B7E43E0}"/>
    <cellStyle name="Note 8 10 3" xfId="4575" xr:uid="{3C2FEA78-EEDE-44AB-9BE5-1A50B7F814EB}"/>
    <cellStyle name="Note 8 10 3 2" xfId="8356" xr:uid="{D9460952-4BFA-4633-99A0-32B8C9974921}"/>
    <cellStyle name="Note 8 10 4" xfId="7385" xr:uid="{3EBB4D73-C2CC-481D-8A3C-59F2E5525A12}"/>
    <cellStyle name="Note 8 11" xfId="3958" xr:uid="{E420A299-AA32-422C-B214-898D626E7FED}"/>
    <cellStyle name="Note 8 11 2" xfId="4409" xr:uid="{97B21C88-5D69-4226-B2A6-0C4DE3706EC7}"/>
    <cellStyle name="Note 8 11 2 2" xfId="6908" xr:uid="{11E91072-7B5D-462F-B462-04606B521206}"/>
    <cellStyle name="Note 8 11 2 2 2" xfId="9107" xr:uid="{FEAD6636-09CE-4C02-985E-58484FDC0541}"/>
    <cellStyle name="Note 8 11 2 3" xfId="6428" xr:uid="{84951125-5148-455A-98F0-B124C755BA81}"/>
    <cellStyle name="Note 8 11 2 3 2" xfId="8895" xr:uid="{F8CA0CCB-7C8A-49FF-BDE1-0456D752136E}"/>
    <cellStyle name="Note 8 11 2 4" xfId="7683" xr:uid="{A824DC78-CAB8-4283-B09E-D5470DA8DD7C}"/>
    <cellStyle name="Note 8 11 3" xfId="4574" xr:uid="{A40398BF-27AC-4026-ABB1-E5B9DFB8A2E0}"/>
    <cellStyle name="Note 8 11 3 2" xfId="8355" xr:uid="{7274A36F-CE61-4560-BB5D-1ACADA7ABD99}"/>
    <cellStyle name="Note 8 11 4" xfId="7386" xr:uid="{0FCB49CA-ADAA-4BF2-AA52-9537F22AF14D}"/>
    <cellStyle name="Note 8 12" xfId="3959" xr:uid="{C419E4D4-9CA0-478E-B67C-02C75E081CE3}"/>
    <cellStyle name="Note 8 12 2" xfId="4410" xr:uid="{0A924924-81F2-49B9-8DFE-C88D6B3E08BB}"/>
    <cellStyle name="Note 8 12 2 2" xfId="6909" xr:uid="{F37FFF74-F2ED-4353-9F34-F8EF7018BD95}"/>
    <cellStyle name="Note 8 12 2 2 2" xfId="9108" xr:uid="{F0F44CD8-BAAD-432B-AEFD-1103F12CA68A}"/>
    <cellStyle name="Note 8 12 2 3" xfId="6429" xr:uid="{651A0EBA-1AEE-44A0-9E43-3BD94840E56A}"/>
    <cellStyle name="Note 8 12 2 3 2" xfId="8896" xr:uid="{DDA20011-CF04-4F79-A9B1-36496E4309B0}"/>
    <cellStyle name="Note 8 12 2 4" xfId="7684" xr:uid="{A0EAEBF1-F0E3-42FF-87AA-E104BC8C0D85}"/>
    <cellStyle name="Note 8 12 3" xfId="4517" xr:uid="{55009640-F99F-4E83-85AC-812B0AF21993}"/>
    <cellStyle name="Note 8 12 3 2" xfId="8320" xr:uid="{823F01A8-9B27-4F79-BF59-312F75450EF2}"/>
    <cellStyle name="Note 8 12 4" xfId="7387" xr:uid="{5D29615B-881F-4AB9-A25A-268BCB4A74F6}"/>
    <cellStyle name="Note 8 2" xfId="2116" xr:uid="{3742A04C-169C-4CD1-AF4D-6DC60589371D}"/>
    <cellStyle name="Note 8 3" xfId="2117" xr:uid="{7838A9C4-1E2C-4A24-A903-9EE4DCE9496B}"/>
    <cellStyle name="Note 8 4" xfId="2118" xr:uid="{82594027-0B44-4EE3-8C9B-8C0DC6E66BCD}"/>
    <cellStyle name="Note 8 5" xfId="2119" xr:uid="{C8710E6F-1387-4574-B58A-ACFFA3ECA1BE}"/>
    <cellStyle name="Note 8 6" xfId="2120" xr:uid="{8EB2A254-624B-4E60-8129-C64C8F0C2EEA}"/>
    <cellStyle name="Note 8 7" xfId="2121" xr:uid="{D5E5954B-BAAA-4CAD-BF44-B3124C3B13F2}"/>
    <cellStyle name="Note 8 8" xfId="3960" xr:uid="{743C49BB-75EA-4274-88C0-D6EDD4507417}"/>
    <cellStyle name="Note 8 8 2" xfId="4411" xr:uid="{FAA9B556-BF36-431F-91AA-0FE215713FF7}"/>
    <cellStyle name="Note 8 8 2 2" xfId="6910" xr:uid="{A1024BAD-D8F1-4F61-8A31-305FC8170B8C}"/>
    <cellStyle name="Note 8 8 2 2 2" xfId="9109" xr:uid="{D9D1C55C-87E9-44A8-BDCE-475C48F0ACD0}"/>
    <cellStyle name="Note 8 8 2 3" xfId="6430" xr:uid="{42DDEC19-7FF2-4647-810C-6D40111C7830}"/>
    <cellStyle name="Note 8 8 2 3 2" xfId="8897" xr:uid="{3D8DFF57-2D5B-41B7-A2CF-AADE989CFA25}"/>
    <cellStyle name="Note 8 8 2 4" xfId="7685" xr:uid="{60739470-2A9F-4F7D-9E79-D7B6DB8757CE}"/>
    <cellStyle name="Note 8 8 3" xfId="4573" xr:uid="{B25FFE31-0A21-4C6B-A184-9665846CF174}"/>
    <cellStyle name="Note 8 8 3 2" xfId="8354" xr:uid="{4D9BBD4B-A204-4F94-BA78-E5EF1CC516DD}"/>
    <cellStyle name="Note 8 8 4" xfId="7388" xr:uid="{EC413874-D40D-4716-B0A4-E1E96534B7AA}"/>
    <cellStyle name="Note 8 9" xfId="3961" xr:uid="{E3E53EAC-3B12-40A1-8958-6B384DB2769F}"/>
    <cellStyle name="Note 8 9 2" xfId="4412" xr:uid="{CE6586AA-2335-42CE-AA7C-04D8D669C6C5}"/>
    <cellStyle name="Note 8 9 2 2" xfId="6911" xr:uid="{AEB0551D-729C-4B50-B835-E84FEB256122}"/>
    <cellStyle name="Note 8 9 2 2 2" xfId="9110" xr:uid="{77102ACA-CD01-43BD-84B4-17FA7EEB5689}"/>
    <cellStyle name="Note 8 9 2 3" xfId="6431" xr:uid="{1A162466-74DE-4FB8-AC6A-070CFA493A5B}"/>
    <cellStyle name="Note 8 9 2 3 2" xfId="8898" xr:uid="{DC10656F-6C8A-446F-99F2-FB49CF28E7D5}"/>
    <cellStyle name="Note 8 9 2 4" xfId="7686" xr:uid="{849A54D0-5AF4-40C1-B99D-ECFEEFAD132E}"/>
    <cellStyle name="Note 8 9 3" xfId="4572" xr:uid="{A744FD0E-9B7E-40DF-9C86-03C5DBE2D8C7}"/>
    <cellStyle name="Note 8 9 3 2" xfId="8353" xr:uid="{A0F0ADB4-FE96-4A17-B742-43D2012F93E2}"/>
    <cellStyle name="Note 8 9 4" xfId="7389" xr:uid="{7930F569-6DE7-48CF-B763-5A78247428B4}"/>
    <cellStyle name="Note 8_Trimestral" xfId="3956" xr:uid="{4C79F4FE-A020-4EAA-BC7B-D0C444F01FB0}"/>
    <cellStyle name="Note 9" xfId="3962" xr:uid="{6D1EC96E-54CC-4FE8-A888-38F49F0183A4}"/>
    <cellStyle name="Note 9 2" xfId="4413" xr:uid="{410A0E86-2D5C-4C34-8B7B-CAA068D5406D}"/>
    <cellStyle name="Note 9 2 2" xfId="6912" xr:uid="{A8D120BE-EDBC-4D65-B131-399CD38AD50C}"/>
    <cellStyle name="Note 9 2 2 2" xfId="9111" xr:uid="{C3FD2EAD-F822-492B-BBBA-F71BCFCB63F9}"/>
    <cellStyle name="Note 9 2 3" xfId="6432" xr:uid="{BE5C0EE1-E469-479C-AE2D-CEA5C6C02462}"/>
    <cellStyle name="Note 9 2 3 2" xfId="8899" xr:uid="{A6CCCE7B-4A24-40AF-99DF-4B3C1BF845B1}"/>
    <cellStyle name="Note 9 2 4" xfId="7687" xr:uid="{43328CC1-8354-4F9F-9CFC-DEFC68CAE144}"/>
    <cellStyle name="Note 9 3" xfId="4571" xr:uid="{82A51DE4-584E-4DFF-A49E-B1286CA164D4}"/>
    <cellStyle name="Note 9 3 2" xfId="8352" xr:uid="{945876D3-9B77-4DC9-89B0-08DE7E3F9719}"/>
    <cellStyle name="Note 9 4" xfId="7390" xr:uid="{F6D95915-33FF-4CFE-BCBF-FBE0E3D0CB74}"/>
    <cellStyle name="Nulos" xfId="132" xr:uid="{3965B275-37AE-4058-A911-06E07B314892}"/>
    <cellStyle name="Output" xfId="16" xr:uid="{88A87315-23A5-4A7D-A89F-EDE7CB90ADB1}"/>
    <cellStyle name="Output 2" xfId="2122" xr:uid="{FA9239DA-7C08-40DB-B7F8-B68056ED4BBB}"/>
    <cellStyle name="Output 2 10" xfId="3964" xr:uid="{D28522F0-98F4-4270-A26B-8EE8DA777F64}"/>
    <cellStyle name="Output 2 10 2" xfId="4414" xr:uid="{81AB8BB6-D227-4FC2-B527-EAB56458182A}"/>
    <cellStyle name="Output 2 10 2 2" xfId="6913" xr:uid="{E8FB9A46-2E04-4036-B7D6-923E8EFAF349}"/>
    <cellStyle name="Output 2 10 2 2 2" xfId="8061" xr:uid="{B41518C9-5143-441E-8A35-D57DBE2E13AD}"/>
    <cellStyle name="Output 2 10 2 3" xfId="6433" xr:uid="{8788D6F3-5DFB-4B1C-8F62-3EB2CA7C5260}"/>
    <cellStyle name="Output 2 10 2 3 2" xfId="8025" xr:uid="{549979D4-85CE-4AAD-81F2-6A355E50D915}"/>
    <cellStyle name="Output 2 10 2 4" xfId="7688" xr:uid="{98361350-E141-4D26-A67E-82B077461F93}"/>
    <cellStyle name="Output 2 10 3" xfId="4516" xr:uid="{C4F726DF-090B-4E42-A6B3-75AFA7D05F62}"/>
    <cellStyle name="Output 2 10 3 2" xfId="7755" xr:uid="{C4716E05-E692-45F7-970D-4D1364CDB78C}"/>
    <cellStyle name="Output 2 10 4" xfId="7391" xr:uid="{AE2B19F5-56A5-486A-97AC-6E413A9A3172}"/>
    <cellStyle name="Output 2 11" xfId="3965" xr:uid="{6594142B-893A-4B84-951A-4570A5123B64}"/>
    <cellStyle name="Output 2 11 2" xfId="4415" xr:uid="{F0B0B47B-01C9-470B-BA4F-C82B4FCBF12C}"/>
    <cellStyle name="Output 2 11 2 2" xfId="6914" xr:uid="{E4DA608B-092C-4553-A60F-D3E094BA5EAE}"/>
    <cellStyle name="Output 2 11 2 2 2" xfId="8062" xr:uid="{D7A5C4E1-9D66-475F-B706-85A1EC368250}"/>
    <cellStyle name="Output 2 11 2 3" xfId="6434" xr:uid="{A044F911-DEF4-47F2-A855-040F741D5B15}"/>
    <cellStyle name="Output 2 11 2 3 2" xfId="8026" xr:uid="{B0A978E7-2574-4B80-9509-711BB662B29E}"/>
    <cellStyle name="Output 2 11 2 4" xfId="7689" xr:uid="{C11A0ED0-D68F-455D-9486-FFC6B1F03F01}"/>
    <cellStyle name="Output 2 11 3" xfId="4515" xr:uid="{EF571C42-5A75-46BC-BD24-42BDAA92FE86}"/>
    <cellStyle name="Output 2 11 3 2" xfId="7779" xr:uid="{CE156248-A7E9-4399-AEB5-DAB0691767E3}"/>
    <cellStyle name="Output 2 11 4" xfId="7392" xr:uid="{918359D1-C890-455B-8E7B-AA3BE41673E1}"/>
    <cellStyle name="Output 2 12" xfId="3966" xr:uid="{5ECAF033-0569-4E7A-8267-6AB2B2F0E8C7}"/>
    <cellStyle name="Output 2 12 2" xfId="4416" xr:uid="{3D13508F-B5BB-465B-AC43-006DA5B33B0B}"/>
    <cellStyle name="Output 2 12 2 2" xfId="6915" xr:uid="{7D7318D1-8C60-4CD2-BF88-7FEA8B22FF8B}"/>
    <cellStyle name="Output 2 12 2 2 2" xfId="8063" xr:uid="{7750CD1D-9AEA-41D5-B578-4BC9549777C8}"/>
    <cellStyle name="Output 2 12 2 3" xfId="6435" xr:uid="{8CA177D1-A039-4897-A831-98F50B5B975B}"/>
    <cellStyle name="Output 2 12 2 3 2" xfId="8027" xr:uid="{A0483519-5C56-4326-9D7A-CEE00AF66398}"/>
    <cellStyle name="Output 2 12 2 4" xfId="7690" xr:uid="{5694F23A-3D6D-4A22-BBFC-F826016C2AA9}"/>
    <cellStyle name="Output 2 12 3" xfId="4514" xr:uid="{753330C4-2F90-4376-ACF7-FCFA914291FF}"/>
    <cellStyle name="Output 2 12 3 2" xfId="7768" xr:uid="{1CC303AE-EE43-4576-8C2F-9294403F1DFC}"/>
    <cellStyle name="Output 2 12 4" xfId="7393" xr:uid="{FC0D2100-7BAD-41CD-8057-0B3BCDC9645B}"/>
    <cellStyle name="Output 2 13" xfId="4201" xr:uid="{5476F97E-DAD7-4947-8D43-4353023F7A2E}"/>
    <cellStyle name="Output 2 13 2" xfId="6701" xr:uid="{A767670A-D2A6-4B6F-B0FC-A5D20302EC7E}"/>
    <cellStyle name="Output 2 13 2 2" xfId="7907" xr:uid="{2B28F50B-8F0F-4152-9672-9710F248FB3D}"/>
    <cellStyle name="Output 2 13 3" xfId="7476" xr:uid="{70065077-4900-4B1C-A32D-7E766BE04681}"/>
    <cellStyle name="Output 2 14" xfId="6497" xr:uid="{99EA1256-3FF3-4650-8A30-9A3BBC1FB309}"/>
    <cellStyle name="Output 2 14 2" xfId="7788" xr:uid="{A0345752-54AC-451D-9A39-2B4625436462}"/>
    <cellStyle name="Output 2 15" xfId="7180" xr:uid="{A9B23D70-C96D-4831-8042-13C7D97D8420}"/>
    <cellStyle name="Output 2 2" xfId="2123" xr:uid="{58EEB8D4-2C68-4A41-B87C-8BD2AFAB3F16}"/>
    <cellStyle name="Output 2 2 2" xfId="4202" xr:uid="{226AB9BF-1995-4C1A-98BF-ED2DFF3CE4C1}"/>
    <cellStyle name="Output 2 2 2 2" xfId="6702" xr:uid="{47F9B286-375A-4353-8EF9-7AFC03FC4380}"/>
    <cellStyle name="Output 2 2 2 2 2" xfId="7908" xr:uid="{5044BA93-F24E-48B6-9195-A158B366D263}"/>
    <cellStyle name="Output 2 2 2 3" xfId="7477" xr:uid="{3343FAD4-03AF-4191-A29B-BD882926148D}"/>
    <cellStyle name="Output 2 2 3" xfId="6498" xr:uid="{C78D0F05-1D84-495E-A3E7-4A80F3E90AB5}"/>
    <cellStyle name="Output 2 2 3 2" xfId="7789" xr:uid="{6773A986-FD19-4E11-B66D-9109C94ECAF2}"/>
    <cellStyle name="Output 2 2 4" xfId="7181" xr:uid="{54A1C588-D2AC-4323-89B0-DB314BCFDFDA}"/>
    <cellStyle name="Output 2 3" xfId="2124" xr:uid="{7AE8EBAF-D0DA-41B0-887A-1613BD2180CB}"/>
    <cellStyle name="Output 2 3 2" xfId="4203" xr:uid="{5740B45B-B06D-4B46-BF5B-2EE911ACBFC4}"/>
    <cellStyle name="Output 2 3 2 2" xfId="6703" xr:uid="{77EADAB9-8C9C-45EC-87EA-E447999A6DC6}"/>
    <cellStyle name="Output 2 3 2 2 2" xfId="7909" xr:uid="{B4A028A9-87E8-4EC9-A593-C77615865D0A}"/>
    <cellStyle name="Output 2 3 2 3" xfId="7478" xr:uid="{937F72DD-B3FE-43C9-A10D-A850BE538CB6}"/>
    <cellStyle name="Output 2 3 3" xfId="6499" xr:uid="{1D77FC59-5A59-4BC6-ADED-4F6F69449B64}"/>
    <cellStyle name="Output 2 3 3 2" xfId="7790" xr:uid="{602EAFC8-FCAB-4D60-9B16-379341D3EDA7}"/>
    <cellStyle name="Output 2 3 4" xfId="7182" xr:uid="{E5294B35-12FE-4123-B2BC-F6A4288832EE}"/>
    <cellStyle name="Output 2 4" xfId="2125" xr:uid="{675CE50A-FFF3-4AB2-A74C-E758D85CC3DB}"/>
    <cellStyle name="Output 2 4 2" xfId="4204" xr:uid="{AC933DAC-2304-4724-96AB-6EC940B68FC8}"/>
    <cellStyle name="Output 2 4 2 2" xfId="6704" xr:uid="{B45B53EE-FA00-42A7-BF6D-22586FECE5B8}"/>
    <cellStyle name="Output 2 4 2 2 2" xfId="7910" xr:uid="{691E3548-A98D-4D23-80F1-7D12DEB68375}"/>
    <cellStyle name="Output 2 4 2 3" xfId="7479" xr:uid="{3FF29DFE-65DD-49F1-BDF9-DC9B2D041DEB}"/>
    <cellStyle name="Output 2 4 3" xfId="6500" xr:uid="{AB9D36CC-8E6B-4602-B6D0-E51A422B4C07}"/>
    <cellStyle name="Output 2 4 3 2" xfId="7791" xr:uid="{754344E0-E725-484C-91ED-66F957CBD62F}"/>
    <cellStyle name="Output 2 4 4" xfId="7183" xr:uid="{4CBEB843-D807-4FC7-9BF5-F5329082E5BB}"/>
    <cellStyle name="Output 2 5" xfId="2126" xr:uid="{44BD0CB3-3352-4FB0-B22B-CC43C2598A39}"/>
    <cellStyle name="Output 2 5 2" xfId="4205" xr:uid="{DA672578-DD08-4EC9-AFFB-B3C31FE5D3D0}"/>
    <cellStyle name="Output 2 5 2 2" xfId="6705" xr:uid="{65F884C2-664C-437A-AA29-6851AE629B78}"/>
    <cellStyle name="Output 2 5 2 2 2" xfId="7911" xr:uid="{3A75E98A-D28C-48C0-A53C-12AC5336E7E3}"/>
    <cellStyle name="Output 2 5 2 3" xfId="7480" xr:uid="{6A2BE3EF-A9F4-4F79-BC98-E8943F71C2EF}"/>
    <cellStyle name="Output 2 5 3" xfId="6501" xr:uid="{6ADC815D-3B9C-480A-9334-1838BFAF4FEE}"/>
    <cellStyle name="Output 2 5 3 2" xfId="7792" xr:uid="{00AEB311-4F8C-4629-8BEC-7C0AE4AFA2AF}"/>
    <cellStyle name="Output 2 5 4" xfId="7184" xr:uid="{C0EA0B4B-DE35-440B-A427-16ACA530F563}"/>
    <cellStyle name="Output 2 6" xfId="2127" xr:uid="{914AF294-FCAB-4FBC-B642-BC23CA8AFA85}"/>
    <cellStyle name="Output 2 6 2" xfId="4206" xr:uid="{34EE12EB-1965-4979-BEB0-6B6D473458C0}"/>
    <cellStyle name="Output 2 6 2 2" xfId="6706" xr:uid="{49DA7614-FB79-4C53-A610-138FDBF7AAFA}"/>
    <cellStyle name="Output 2 6 2 2 2" xfId="7912" xr:uid="{19BFCE4C-477C-4573-8C1C-B86C29BBB110}"/>
    <cellStyle name="Output 2 6 2 3" xfId="7481" xr:uid="{90CADAB2-1E27-436F-BBE5-33B678E4D470}"/>
    <cellStyle name="Output 2 6 3" xfId="6502" xr:uid="{F373173A-DFB8-4C1F-8398-32A31029C64B}"/>
    <cellStyle name="Output 2 6 3 2" xfId="7793" xr:uid="{C98F7EA5-3198-4B49-9943-2A445E144BF3}"/>
    <cellStyle name="Output 2 6 4" xfId="7185" xr:uid="{C7CA86BF-4088-48C8-A2C9-B4C0CCE5C78B}"/>
    <cellStyle name="Output 2 7" xfId="2128" xr:uid="{0A74BD5B-FA7D-4BC2-B439-FBC29E076448}"/>
    <cellStyle name="Output 2 7 2" xfId="4207" xr:uid="{65F5D6F4-263B-4F73-84A3-A6D3D6272F3B}"/>
    <cellStyle name="Output 2 7 2 2" xfId="6707" xr:uid="{E4DFF30A-3635-410A-98C7-453DA2F7A1AF}"/>
    <cellStyle name="Output 2 7 2 2 2" xfId="7913" xr:uid="{F2167478-8C98-4422-B3BA-4B3249536FBB}"/>
    <cellStyle name="Output 2 7 2 3" xfId="7482" xr:uid="{0EFDAEF9-4C46-4B92-930D-E7FFEF410F22}"/>
    <cellStyle name="Output 2 7 3" xfId="6503" xr:uid="{8B645B2B-AC45-4764-BDC6-AD35A1C3ED77}"/>
    <cellStyle name="Output 2 7 3 2" xfId="7794" xr:uid="{B32E79FA-4B5B-4482-9758-5A6C4493155C}"/>
    <cellStyle name="Output 2 7 4" xfId="7186" xr:uid="{C2ADB6DE-014E-4414-BD7B-A65A731AA90C}"/>
    <cellStyle name="Output 2 8" xfId="3967" xr:uid="{F911BDE2-9934-4891-A814-FCA2A3804ACD}"/>
    <cellStyle name="Output 2 8 2" xfId="4417" xr:uid="{6251DE22-D3E3-4D54-8368-6B48E399F441}"/>
    <cellStyle name="Output 2 8 2 2" xfId="6916" xr:uid="{9FBD638A-4DE9-4AB1-8940-482C39392A3D}"/>
    <cellStyle name="Output 2 8 2 2 2" xfId="8064" xr:uid="{36A94DAF-1D48-415B-9F53-ECB5D91BBC95}"/>
    <cellStyle name="Output 2 8 2 3" xfId="6436" xr:uid="{8D82F4B8-4E2D-4EB6-AFDE-15D493042469}"/>
    <cellStyle name="Output 2 8 2 3 2" xfId="8028" xr:uid="{6E0952E9-F104-4F9F-83D8-2FBE069E0748}"/>
    <cellStyle name="Output 2 8 2 4" xfId="7691" xr:uid="{0302FE61-7974-475D-99CB-A5DFF25F77B8}"/>
    <cellStyle name="Output 2 8 3" xfId="4513" xr:uid="{8395B457-A4D4-4C6B-A300-B89CD780779F}"/>
    <cellStyle name="Output 2 8 3 2" xfId="7773" xr:uid="{2FF0EE80-E668-4278-9347-0BDA1FBB80ED}"/>
    <cellStyle name="Output 2 8 4" xfId="7394" xr:uid="{4F77D5ED-F177-4A59-8D08-A3F966898A38}"/>
    <cellStyle name="Output 2 9" xfId="3968" xr:uid="{A9F2767C-B473-4AC8-A420-B3842B0B45A8}"/>
    <cellStyle name="Output 2 9 2" xfId="4418" xr:uid="{32B485F2-3DA9-4B1B-B6B0-A16219CC57A3}"/>
    <cellStyle name="Output 2 9 2 2" xfId="6917" xr:uid="{6F3ABA2B-0747-4E68-8291-B1380D5AB720}"/>
    <cellStyle name="Output 2 9 2 2 2" xfId="8065" xr:uid="{52F4D825-0E91-4A5B-A401-BFD5CD81A36A}"/>
    <cellStyle name="Output 2 9 2 3" xfId="6437" xr:uid="{1BF97E4E-E8E2-44D5-943F-13B920CC606E}"/>
    <cellStyle name="Output 2 9 2 3 2" xfId="8029" xr:uid="{E8A323C9-07EE-4CDF-98A4-F3FD61C937D0}"/>
    <cellStyle name="Output 2 9 2 4" xfId="7692" xr:uid="{4FBB1C50-2AE2-487B-8A13-21B10BA4D558}"/>
    <cellStyle name="Output 2 9 3" xfId="4512" xr:uid="{4A8F3381-F52D-4838-BA5E-0358519162A3}"/>
    <cellStyle name="Output 2 9 3 2" xfId="7762" xr:uid="{5167C210-BC9A-4EE3-94C6-C168C8190A01}"/>
    <cellStyle name="Output 2 9 4" xfId="7395" xr:uid="{6239CB22-6122-4777-9652-54F9BA993596}"/>
    <cellStyle name="Output 2_Trimestral" xfId="3963" xr:uid="{9E8204B3-2C3A-4E97-B320-A903C324AA77}"/>
    <cellStyle name="Output 3" xfId="2129" xr:uid="{1169233A-11DD-4A2D-9E13-9CD9C41471D3}"/>
    <cellStyle name="Output 3 10" xfId="3970" xr:uid="{BFAF2C81-DA79-4F6E-B162-B885CFB6F8EA}"/>
    <cellStyle name="Output 3 10 2" xfId="4419" xr:uid="{628BEE35-1A00-4414-8660-5AA3AC49A3EA}"/>
    <cellStyle name="Output 3 10 2 2" xfId="6918" xr:uid="{F9C668DE-CC30-4107-A9B1-9385439904D7}"/>
    <cellStyle name="Output 3 10 2 2 2" xfId="8066" xr:uid="{254E311C-8B9F-4FB3-8FD7-AD5E0C73D5C0}"/>
    <cellStyle name="Output 3 10 2 3" xfId="6438" xr:uid="{86E1F25C-AE82-4A79-8ED2-2AF9DF51320C}"/>
    <cellStyle name="Output 3 10 2 3 2" xfId="8030" xr:uid="{1798D180-0267-4383-8A33-16C11A8DED06}"/>
    <cellStyle name="Output 3 10 2 4" xfId="7693" xr:uid="{3E53F3BC-0123-43BA-B17A-9258399276AB}"/>
    <cellStyle name="Output 3 10 3" xfId="4570" xr:uid="{8247D81E-7393-4A11-A114-026BA00CE53D}"/>
    <cellStyle name="Output 3 10 3 2" xfId="7760" xr:uid="{DF939372-19E6-4A73-921D-4D8E323A5AA8}"/>
    <cellStyle name="Output 3 10 4" xfId="7396" xr:uid="{25D03589-A21E-4D22-98C8-B50AEF8B3FE3}"/>
    <cellStyle name="Output 3 11" xfId="3971" xr:uid="{E29FB8D7-FC32-4480-9E6D-C91BB278773A}"/>
    <cellStyle name="Output 3 11 2" xfId="4420" xr:uid="{E37B780D-8AFE-43FD-8ADB-5C2989017AED}"/>
    <cellStyle name="Output 3 11 2 2" xfId="6919" xr:uid="{6A6B9630-B0C0-4789-9C4A-CDBC7F25904F}"/>
    <cellStyle name="Output 3 11 2 2 2" xfId="8067" xr:uid="{CE7BDFF5-D9A8-4009-A1F8-009B2FB2CAFF}"/>
    <cellStyle name="Output 3 11 2 3" xfId="6439" xr:uid="{63195E50-4422-4156-AD2F-322792D1FFE2}"/>
    <cellStyle name="Output 3 11 2 3 2" xfId="8031" xr:uid="{F0B391F0-7309-4C62-B253-3788DCF252F1}"/>
    <cellStyle name="Output 3 11 2 4" xfId="7694" xr:uid="{B565917B-ACF2-4866-93D2-EAB9BF743BB0}"/>
    <cellStyle name="Output 3 11 3" xfId="4569" xr:uid="{DD9FC88F-B296-4E07-9593-C18A6AD0956F}"/>
    <cellStyle name="Output 3 11 3 2" xfId="7746" xr:uid="{9F1B1059-DB54-4378-BF50-520EBFBA3B3D}"/>
    <cellStyle name="Output 3 11 4" xfId="7397" xr:uid="{F0D63753-7C22-4C32-9D59-469DD5B222DD}"/>
    <cellStyle name="Output 3 12" xfId="3972" xr:uid="{0A9AFFEE-4B49-4B17-93FE-B4148FFA1F92}"/>
    <cellStyle name="Output 3 12 2" xfId="4421" xr:uid="{11155522-E7C9-4DBD-8575-6891C8BA1405}"/>
    <cellStyle name="Output 3 12 2 2" xfId="6920" xr:uid="{D3B49E40-68D5-4AA6-B43D-40BDB6752A0D}"/>
    <cellStyle name="Output 3 12 2 2 2" xfId="8068" xr:uid="{2D782A46-50B5-428F-A60E-DBD957E89087}"/>
    <cellStyle name="Output 3 12 2 3" xfId="6440" xr:uid="{9F024C7E-9074-45F0-AFD0-7A9F6EEEFEF2}"/>
    <cellStyle name="Output 3 12 2 3 2" xfId="8032" xr:uid="{58AB9C66-C78D-4C8E-84B2-CA946000EDC3}"/>
    <cellStyle name="Output 3 12 2 4" xfId="7695" xr:uid="{0DD8E6E3-B82D-48C3-939C-E95FF8BD4A51}"/>
    <cellStyle name="Output 3 12 3" xfId="4511" xr:uid="{905C9733-0E7B-47F2-B6CD-49F11122DA52}"/>
    <cellStyle name="Output 3 12 3 2" xfId="7751" xr:uid="{5541985C-C27E-4940-89D5-7BA4A62ABBC9}"/>
    <cellStyle name="Output 3 12 4" xfId="7398" xr:uid="{5DF8A112-109A-4C85-A136-A1C39307ABA0}"/>
    <cellStyle name="Output 3 13" xfId="4208" xr:uid="{1DD7BEAD-A890-4286-B7B7-39DC4C65CCC3}"/>
    <cellStyle name="Output 3 13 2" xfId="6708" xr:uid="{343DAE2D-DA61-434F-8F3D-D819273E2FBD}"/>
    <cellStyle name="Output 3 13 2 2" xfId="7914" xr:uid="{DEE6E5C2-41B6-465C-BC85-34426FCF7CF4}"/>
    <cellStyle name="Output 3 13 3" xfId="7483" xr:uid="{B6CD5DC7-B154-4086-978F-FEE320B412BF}"/>
    <cellStyle name="Output 3 14" xfId="6504" xr:uid="{3661DA35-42D2-4CD8-862E-CE73BB06A987}"/>
    <cellStyle name="Output 3 14 2" xfId="7795" xr:uid="{3F9C8458-2770-4D89-8177-25DF7E9C4CA8}"/>
    <cellStyle name="Output 3 15" xfId="7187" xr:uid="{E39086E0-EF45-48F0-8639-34604B557118}"/>
    <cellStyle name="Output 3 2" xfId="2130" xr:uid="{95BAA819-1D01-437B-A907-76809B3088C6}"/>
    <cellStyle name="Output 3 2 2" xfId="4209" xr:uid="{46752190-C434-432F-97E2-C08C85734EFE}"/>
    <cellStyle name="Output 3 2 2 2" xfId="6709" xr:uid="{D14FEE07-C892-400B-B184-1D2571B113C3}"/>
    <cellStyle name="Output 3 2 2 2 2" xfId="7915" xr:uid="{74273A53-78E2-4FB6-99C2-BFC60614E7DD}"/>
    <cellStyle name="Output 3 2 2 3" xfId="7484" xr:uid="{E4A8CBF9-89BA-4F8A-92D7-86F4B50A4FFA}"/>
    <cellStyle name="Output 3 2 3" xfId="6505" xr:uid="{840AA612-C5B8-4CAB-B701-B1C0D6D7390D}"/>
    <cellStyle name="Output 3 2 3 2" xfId="7796" xr:uid="{68355A48-4A99-45B7-BEBD-85614B7E0D80}"/>
    <cellStyle name="Output 3 2 4" xfId="7188" xr:uid="{D2F5EF93-BCBC-4AEF-9476-360A5E79A01D}"/>
    <cellStyle name="Output 3 3" xfId="2131" xr:uid="{3B7B291A-7C65-4D10-AA0D-4E66A799A47A}"/>
    <cellStyle name="Output 3 3 2" xfId="4210" xr:uid="{508FD103-1533-4AAC-BCE5-C76ADDA3DD93}"/>
    <cellStyle name="Output 3 3 2 2" xfId="6710" xr:uid="{FDC70FB4-FED1-4D0C-A8B9-ACD76163246C}"/>
    <cellStyle name="Output 3 3 2 2 2" xfId="7916" xr:uid="{C59334D9-4487-4396-99BA-1D020D4C4BF9}"/>
    <cellStyle name="Output 3 3 2 3" xfId="7485" xr:uid="{68B405B2-893D-41AA-A4E4-1A2F876449C4}"/>
    <cellStyle name="Output 3 3 3" xfId="6506" xr:uid="{12268DB9-6201-4C7D-BC0E-37AA5A73427E}"/>
    <cellStyle name="Output 3 3 3 2" xfId="7797" xr:uid="{DE095AA2-B63A-46A5-BC87-2EDF6411AED9}"/>
    <cellStyle name="Output 3 3 4" xfId="7189" xr:uid="{E85A8251-D66D-40F4-9003-F8E1E94AAB4F}"/>
    <cellStyle name="Output 3 4" xfId="2132" xr:uid="{77D1A8D6-20D6-40BC-BE0C-CB8E8A83CCA6}"/>
    <cellStyle name="Output 3 4 2" xfId="4211" xr:uid="{6ECC0941-DBE6-4422-AED0-5BB336E72864}"/>
    <cellStyle name="Output 3 4 2 2" xfId="6711" xr:uid="{0D53CF3F-2AAC-4299-918A-CC474332CF5B}"/>
    <cellStyle name="Output 3 4 2 2 2" xfId="7917" xr:uid="{D2278457-8504-47C6-B371-9477986EE31C}"/>
    <cellStyle name="Output 3 4 2 3" xfId="7486" xr:uid="{38868538-DB5F-4890-8A2A-27C444D54AAF}"/>
    <cellStyle name="Output 3 4 3" xfId="6507" xr:uid="{E023432F-A526-49FF-9ED5-E124F559BBED}"/>
    <cellStyle name="Output 3 4 3 2" xfId="7798" xr:uid="{ACEA212C-0EB8-4B52-8C25-149EDAD10D63}"/>
    <cellStyle name="Output 3 4 4" xfId="7190" xr:uid="{C09D2AED-0B52-461D-9B10-CC35F21DE3FB}"/>
    <cellStyle name="Output 3 5" xfId="2133" xr:uid="{85E51B78-870A-4BE6-95D5-C58BDFC2E3D1}"/>
    <cellStyle name="Output 3 5 2" xfId="4212" xr:uid="{9AF6F97C-F3C3-49B0-B37F-09AB8EC2DCE6}"/>
    <cellStyle name="Output 3 5 2 2" xfId="6712" xr:uid="{BCF9E902-1E9A-4DAA-9115-28B5FE8A7B3C}"/>
    <cellStyle name="Output 3 5 2 2 2" xfId="7918" xr:uid="{8D6698B3-92A6-456E-BF01-A6A2AD37CCC8}"/>
    <cellStyle name="Output 3 5 2 3" xfId="7487" xr:uid="{EE44C9BA-3772-44A3-ADB5-616E91E801A3}"/>
    <cellStyle name="Output 3 5 3" xfId="6508" xr:uid="{2A11D71D-F39A-4BFF-B147-43FDE0233DDB}"/>
    <cellStyle name="Output 3 5 3 2" xfId="7799" xr:uid="{16AFBBFD-9CF5-4131-849B-1FE5F9A8D956}"/>
    <cellStyle name="Output 3 5 4" xfId="7191" xr:uid="{57CA5ECF-0BDE-42A6-92F5-966AD72B6A6C}"/>
    <cellStyle name="Output 3 6" xfId="2134" xr:uid="{9E1017F8-8D76-4E65-8DED-E653572D1CEB}"/>
    <cellStyle name="Output 3 6 2" xfId="4213" xr:uid="{E52D892B-DFE0-4E3F-8511-6F3FAE13957E}"/>
    <cellStyle name="Output 3 6 2 2" xfId="6713" xr:uid="{29D50214-24E4-48F5-A670-38297F49C600}"/>
    <cellStyle name="Output 3 6 2 2 2" xfId="7919" xr:uid="{DE9C613E-AEF2-445A-B8DE-EB32A2CB3CDC}"/>
    <cellStyle name="Output 3 6 2 3" xfId="7488" xr:uid="{C91C6C41-D818-419A-8B41-E6F56806C992}"/>
    <cellStyle name="Output 3 6 3" xfId="6509" xr:uid="{4C341534-940D-46ED-8D60-0D5D0E49F7B2}"/>
    <cellStyle name="Output 3 6 3 2" xfId="7800" xr:uid="{1F91B91A-E961-4FC6-A4F1-32568F969045}"/>
    <cellStyle name="Output 3 6 4" xfId="7192" xr:uid="{EDEEEA38-3579-4EE3-9BD8-3472686BC124}"/>
    <cellStyle name="Output 3 7" xfId="2135" xr:uid="{B603A4EA-155D-4C7F-9E1B-9977FF40897F}"/>
    <cellStyle name="Output 3 7 2" xfId="4214" xr:uid="{D26F3418-826C-4C7B-900F-767C862A5919}"/>
    <cellStyle name="Output 3 7 2 2" xfId="6714" xr:uid="{7FC44393-0925-4A71-84D1-429EBB60C0D3}"/>
    <cellStyle name="Output 3 7 2 2 2" xfId="7920" xr:uid="{79B409CF-F409-41AC-AF38-0E0576AF3F6A}"/>
    <cellStyle name="Output 3 7 2 3" xfId="7489" xr:uid="{AE23FCB5-BB53-4C76-A606-713522B78E35}"/>
    <cellStyle name="Output 3 7 3" xfId="6510" xr:uid="{52701D7D-FABE-4B37-B38F-A0747CF78E07}"/>
    <cellStyle name="Output 3 7 3 2" xfId="7801" xr:uid="{4DFED2B7-F352-431B-A59E-AEEA43ECCE34}"/>
    <cellStyle name="Output 3 7 4" xfId="7193" xr:uid="{685FDE04-E2E7-4DB7-B7EB-9A85D9537815}"/>
    <cellStyle name="Output 3 8" xfId="3973" xr:uid="{8DE28C03-8938-4556-8DA1-F427CFB93432}"/>
    <cellStyle name="Output 3 8 2" xfId="4422" xr:uid="{07B1BDF6-D0BA-4993-8C15-5A852FEE60D7}"/>
    <cellStyle name="Output 3 8 2 2" xfId="6921" xr:uid="{83645B0D-4B80-4BF9-AB49-B277F717B548}"/>
    <cellStyle name="Output 3 8 2 2 2" xfId="8069" xr:uid="{3941DAE3-893A-416A-B1B5-4BD392EE3D0F}"/>
    <cellStyle name="Output 3 8 2 3" xfId="6441" xr:uid="{369F4316-1E82-4A54-83BC-A0E23C6CA445}"/>
    <cellStyle name="Output 3 8 2 3 2" xfId="8033" xr:uid="{6C87B2CF-4C22-472F-BD93-069356BF82DE}"/>
    <cellStyle name="Output 3 8 2 4" xfId="7696" xr:uid="{AFB2919E-B6AF-41F2-A4DE-B26AF338CEEA}"/>
    <cellStyle name="Output 3 8 3" xfId="4568" xr:uid="{0E73F532-BC98-4575-9527-913628993142}"/>
    <cellStyle name="Output 3 8 3 2" xfId="7748" xr:uid="{DBDF9A30-2124-4D19-9E41-C1C4DC52FBA3}"/>
    <cellStyle name="Output 3 8 4" xfId="7399" xr:uid="{28EE856D-4217-40CA-A4CB-2D27423F55D8}"/>
    <cellStyle name="Output 3 9" xfId="3974" xr:uid="{7CFE6E01-278A-47BF-A0FF-E20981800B36}"/>
    <cellStyle name="Output 3 9 2" xfId="4423" xr:uid="{08AF6AAE-9AEE-4358-A3EE-B36CD92C4461}"/>
    <cellStyle name="Output 3 9 2 2" xfId="6922" xr:uid="{A5232492-CD8A-40A4-8A42-1718FD05AB31}"/>
    <cellStyle name="Output 3 9 2 2 2" xfId="8070" xr:uid="{257B37BE-9C50-4473-8559-7B51E8CAFEF9}"/>
    <cellStyle name="Output 3 9 2 3" xfId="6442" xr:uid="{CDE65FC0-3554-4BC6-8545-835214814AAE}"/>
    <cellStyle name="Output 3 9 2 3 2" xfId="8034" xr:uid="{D9AACBEB-9A92-4CFE-A5A5-82F34EF960B5}"/>
    <cellStyle name="Output 3 9 2 4" xfId="7697" xr:uid="{6C64994E-A221-413B-BB98-4DA9818F1205}"/>
    <cellStyle name="Output 3 9 3" xfId="4567" xr:uid="{404A9774-A129-4D4A-94AE-EEE10930E5CB}"/>
    <cellStyle name="Output 3 9 3 2" xfId="7754" xr:uid="{420C301B-13C8-449E-AD07-ECB5D9610D6F}"/>
    <cellStyle name="Output 3 9 4" xfId="7400" xr:uid="{617A8D62-A661-4C0F-9DC5-628CE3713EB8}"/>
    <cellStyle name="Output 3_Trimestral" xfId="3969" xr:uid="{0F3449F2-BCA5-4571-A631-51191214014B}"/>
    <cellStyle name="Output 4" xfId="2136" xr:uid="{829B2931-7241-4E52-B331-A75F9573A162}"/>
    <cellStyle name="Output 4 10" xfId="3976" xr:uid="{065330E8-0633-4E8A-BAED-44E7345A4A97}"/>
    <cellStyle name="Output 4 10 2" xfId="4424" xr:uid="{6DF96227-4C5F-4F14-9646-262F0136ED3B}"/>
    <cellStyle name="Output 4 10 2 2" xfId="6923" xr:uid="{FF643097-2244-4147-95F2-0F5C8A5D3916}"/>
    <cellStyle name="Output 4 10 2 2 2" xfId="8071" xr:uid="{76EEECA5-DE1A-430F-8CE9-5FAD1FE80541}"/>
    <cellStyle name="Output 4 10 2 3" xfId="6443" xr:uid="{1DC0B252-4321-40F2-91F1-1ECBDC0F8999}"/>
    <cellStyle name="Output 4 10 2 3 2" xfId="8035" xr:uid="{D615BA0D-148C-4A2B-BEBA-A87D259F6E8F}"/>
    <cellStyle name="Output 4 10 2 4" xfId="7698" xr:uid="{C50B5307-D6F9-470A-8E95-24440143B17C}"/>
    <cellStyle name="Output 4 10 3" xfId="4510" xr:uid="{FE5C8C80-B2BA-4737-B3C6-81E28E829084}"/>
    <cellStyle name="Output 4 10 3 2" xfId="7776" xr:uid="{D58B2867-C17A-4FB6-BA69-EC8F2F979C58}"/>
    <cellStyle name="Output 4 10 4" xfId="7401" xr:uid="{5190C386-027D-4ADE-BA7E-53D2E23ECB37}"/>
    <cellStyle name="Output 4 11" xfId="3977" xr:uid="{2D724A41-D610-4E44-97F5-091F8C198415}"/>
    <cellStyle name="Output 4 11 2" xfId="4425" xr:uid="{D9E811C0-2ECB-4736-8A0A-AB2039B9136F}"/>
    <cellStyle name="Output 4 11 2 2" xfId="6924" xr:uid="{E0A00BE6-F4B9-48A9-BB2A-F6C0E8253C0B}"/>
    <cellStyle name="Output 4 11 2 2 2" xfId="8072" xr:uid="{A2AC49E9-DE41-4A19-8833-4A5A3301E181}"/>
    <cellStyle name="Output 4 11 2 3" xfId="6444" xr:uid="{117A6BD5-5C90-4461-9182-5186D6726DF3}"/>
    <cellStyle name="Output 4 11 2 3 2" xfId="8036" xr:uid="{6565290C-C31F-46FC-976C-27833D04BD5B}"/>
    <cellStyle name="Output 4 11 2 4" xfId="7699" xr:uid="{2E6C30E0-FC93-4684-A7B4-1C156421C8E0}"/>
    <cellStyle name="Output 4 11 3" xfId="4509" xr:uid="{CE8F6FFA-15B0-4423-AA0A-A15261179AF6}"/>
    <cellStyle name="Output 4 11 3 2" xfId="7765" xr:uid="{B7A8890C-D5F5-4FCB-BAF7-9C6BE3A3990B}"/>
    <cellStyle name="Output 4 11 4" xfId="7402" xr:uid="{9B85E5F0-FD1C-46E7-BF5E-50079794AB69}"/>
    <cellStyle name="Output 4 12" xfId="3978" xr:uid="{F54B3CD4-3E9A-403C-B7E3-56DF4D40F60B}"/>
    <cellStyle name="Output 4 12 2" xfId="4426" xr:uid="{7EFA3CD8-F905-4E34-AAE6-433315DBC760}"/>
    <cellStyle name="Output 4 12 2 2" xfId="6925" xr:uid="{93324CDB-0379-48E0-B07F-21AF589050E0}"/>
    <cellStyle name="Output 4 12 2 2 2" xfId="8073" xr:uid="{4886A175-15CC-4B73-8823-53218F7A3DE0}"/>
    <cellStyle name="Output 4 12 2 3" xfId="6445" xr:uid="{0146ADB9-653F-4F79-A714-D8A2FA676600}"/>
    <cellStyle name="Output 4 12 2 3 2" xfId="8037" xr:uid="{15F51E13-1C74-4B42-A909-F0606475FFAC}"/>
    <cellStyle name="Output 4 12 2 4" xfId="7700" xr:uid="{FAE715CA-A10A-4511-88EE-FBB419EAD97B}"/>
    <cellStyle name="Output 4 12 3" xfId="4508" xr:uid="{53D3CB43-0DA0-4E3F-8AD9-C375D7A9B96E}"/>
    <cellStyle name="Output 4 12 3 2" xfId="7771" xr:uid="{0BE3B04D-A7F1-4526-B458-A1A03B77406C}"/>
    <cellStyle name="Output 4 12 4" xfId="7403" xr:uid="{9A56A211-3DA3-437B-A460-EB0964C223E5}"/>
    <cellStyle name="Output 4 13" xfId="4215" xr:uid="{AECC6BBF-D36B-47B5-9448-1171A05BBDBF}"/>
    <cellStyle name="Output 4 13 2" xfId="6715" xr:uid="{E0DD56B4-7B36-47D3-8B95-7D11CA58184E}"/>
    <cellStyle name="Output 4 13 2 2" xfId="7921" xr:uid="{128F150B-7F45-4F79-987B-5E73743859AE}"/>
    <cellStyle name="Output 4 13 3" xfId="7490" xr:uid="{4E656270-7FA9-42AA-9EF7-973A7B22710D}"/>
    <cellStyle name="Output 4 14" xfId="6511" xr:uid="{270012AC-FF4D-4BFF-9F07-702A0F5C92A2}"/>
    <cellStyle name="Output 4 14 2" xfId="7802" xr:uid="{3F7FA8D5-91F5-4BEA-8F0C-FD7C819465F1}"/>
    <cellStyle name="Output 4 15" xfId="7194" xr:uid="{1B448C8C-D863-4A46-BB4A-563E895399BB}"/>
    <cellStyle name="Output 4 2" xfId="2137" xr:uid="{FFC2C445-9969-4C05-BFFD-A217C400AC58}"/>
    <cellStyle name="Output 4 2 2" xfId="4216" xr:uid="{7457CA49-4378-4152-AC63-EF96DC0BB2FC}"/>
    <cellStyle name="Output 4 2 2 2" xfId="6716" xr:uid="{8ACD769C-4981-4726-A6F7-A3436A61C0BC}"/>
    <cellStyle name="Output 4 2 2 2 2" xfId="7922" xr:uid="{6B99BEB1-F793-49B6-BD95-518E34645F8E}"/>
    <cellStyle name="Output 4 2 2 3" xfId="7491" xr:uid="{D4469C21-BB53-46D4-B0A5-3E080B4DBAA7}"/>
    <cellStyle name="Output 4 2 3" xfId="6512" xr:uid="{B8326297-6E9B-4AE9-AAA0-E95770645E7B}"/>
    <cellStyle name="Output 4 2 3 2" xfId="7803" xr:uid="{1F4FE81A-6764-4BE1-8A2A-D426DBE2F903}"/>
    <cellStyle name="Output 4 2 4" xfId="7195" xr:uid="{8D1749E7-5665-4D12-B2B6-26941E1A12F2}"/>
    <cellStyle name="Output 4 3" xfId="2138" xr:uid="{059B55AA-735C-41BA-8225-CD3A86AC8541}"/>
    <cellStyle name="Output 4 3 2" xfId="4217" xr:uid="{8830A2DF-9E5C-49F9-8F6B-A2E128DCDE1C}"/>
    <cellStyle name="Output 4 3 2 2" xfId="6717" xr:uid="{ECE5DE6C-BC06-4380-B4D2-4E9A4FED856B}"/>
    <cellStyle name="Output 4 3 2 2 2" xfId="7923" xr:uid="{0DE58BA1-7ED6-4D02-8F90-795C25BBFBAE}"/>
    <cellStyle name="Output 4 3 2 3" xfId="7492" xr:uid="{41E34F2B-12DF-40CD-AB0D-DC42FBC32F1F}"/>
    <cellStyle name="Output 4 3 3" xfId="6513" xr:uid="{3330CDA8-766C-4858-8DB2-BFB5606F3B2B}"/>
    <cellStyle name="Output 4 3 3 2" xfId="7804" xr:uid="{FCB288F6-4DA7-4F81-B50C-BD1CC39BAD8B}"/>
    <cellStyle name="Output 4 3 4" xfId="7196" xr:uid="{AEBE1BE1-B079-4F74-91C9-5B2641E71B60}"/>
    <cellStyle name="Output 4 4" xfId="2139" xr:uid="{4EE6E010-ABC6-4871-B29E-F523E4B4FFF9}"/>
    <cellStyle name="Output 4 4 2" xfId="4218" xr:uid="{F6AEF288-54E1-4357-92A7-76F71D76B2EF}"/>
    <cellStyle name="Output 4 4 2 2" xfId="6718" xr:uid="{6AAC1DE5-D054-4778-BA16-9EEA05E7A63E}"/>
    <cellStyle name="Output 4 4 2 2 2" xfId="7924" xr:uid="{7DD02509-2387-4A6A-ACD9-8A7DCE00A485}"/>
    <cellStyle name="Output 4 4 2 3" xfId="7493" xr:uid="{24305692-88C2-4CFB-83D4-9C55F25496B5}"/>
    <cellStyle name="Output 4 4 3" xfId="6514" xr:uid="{47FA8C0F-F540-4680-BDCD-A2FDFF233A29}"/>
    <cellStyle name="Output 4 4 3 2" xfId="7805" xr:uid="{A915295B-1D47-42F2-96EE-EDE221A65B32}"/>
    <cellStyle name="Output 4 4 4" xfId="7197" xr:uid="{AA71EF93-C1E7-464D-825A-FAD5941722AC}"/>
    <cellStyle name="Output 4 5" xfId="2140" xr:uid="{4A6870CC-2CA0-4952-859E-1E1CC2024B7B}"/>
    <cellStyle name="Output 4 5 2" xfId="4219" xr:uid="{4E3DD787-C017-4D96-BB0F-2871E156D09F}"/>
    <cellStyle name="Output 4 5 2 2" xfId="6719" xr:uid="{90EA7EA6-636C-40F2-8EF1-627C414C7844}"/>
    <cellStyle name="Output 4 5 2 2 2" xfId="7925" xr:uid="{1585548E-CD93-4C3C-9BAE-09505A92E34C}"/>
    <cellStyle name="Output 4 5 2 3" xfId="7494" xr:uid="{ECBF37CE-0408-419F-AEDF-B3A6789EA93A}"/>
    <cellStyle name="Output 4 5 3" xfId="6515" xr:uid="{2884B801-5A03-4FEB-81E7-7ADC13F0046C}"/>
    <cellStyle name="Output 4 5 3 2" xfId="7806" xr:uid="{6974E3CA-D5BE-40A9-80FB-3A0A26E9B4B0}"/>
    <cellStyle name="Output 4 5 4" xfId="7198" xr:uid="{AD39DF40-98D8-4F5F-9077-6A8ADE90B16E}"/>
    <cellStyle name="Output 4 6" xfId="2141" xr:uid="{879334F4-4AF5-40EF-B4BE-F343149233AF}"/>
    <cellStyle name="Output 4 6 2" xfId="4220" xr:uid="{E298F04E-7551-4A60-ABAF-EBB1F6362BF8}"/>
    <cellStyle name="Output 4 6 2 2" xfId="6720" xr:uid="{5266681A-1A6E-46B4-9206-F78AF43C7C29}"/>
    <cellStyle name="Output 4 6 2 2 2" xfId="7926" xr:uid="{36C2D4A3-7CD5-486C-8AD7-B10D91F2C234}"/>
    <cellStyle name="Output 4 6 2 3" xfId="7495" xr:uid="{AF42642E-4BAA-4873-915B-3A8F5F53A1F0}"/>
    <cellStyle name="Output 4 6 3" xfId="6516" xr:uid="{097BE0A1-E3DF-4785-8642-E4F3448B1E3D}"/>
    <cellStyle name="Output 4 6 3 2" xfId="7807" xr:uid="{87D7FAEC-968E-46CC-8CA8-CC412E87D64B}"/>
    <cellStyle name="Output 4 6 4" xfId="7199" xr:uid="{15FDBEEF-E7F7-46FA-A768-33F1B04F1C6E}"/>
    <cellStyle name="Output 4 7" xfId="2142" xr:uid="{E379E67D-85A8-4587-9292-C92C9864068C}"/>
    <cellStyle name="Output 4 7 2" xfId="4221" xr:uid="{5B83C281-8714-4127-9E66-EBA500A35C88}"/>
    <cellStyle name="Output 4 7 2 2" xfId="6721" xr:uid="{8D33E4AF-FD9F-4058-B871-C911011A245E}"/>
    <cellStyle name="Output 4 7 2 2 2" xfId="7927" xr:uid="{554BA001-FED3-4E16-8AA7-2E711DF5791B}"/>
    <cellStyle name="Output 4 7 2 3" xfId="7496" xr:uid="{BCE9A15F-2A2B-434E-B7CE-CFFEAD57738E}"/>
    <cellStyle name="Output 4 7 3" xfId="6517" xr:uid="{5E5726FC-2814-458D-ABD9-DB9DEB53C888}"/>
    <cellStyle name="Output 4 7 3 2" xfId="7808" xr:uid="{DA5637D1-8FD7-439B-B0DF-BF4E0DCA2D1A}"/>
    <cellStyle name="Output 4 7 4" xfId="7200" xr:uid="{E376C83E-5D8F-4647-B5A5-E5992F1E37FD}"/>
    <cellStyle name="Output 4 8" xfId="3979" xr:uid="{AF618756-1571-4F8A-A9B6-006B4138E137}"/>
    <cellStyle name="Output 4 8 2" xfId="4427" xr:uid="{D08142A7-D92A-47C8-95A1-2D3814155FDB}"/>
    <cellStyle name="Output 4 8 2 2" xfId="6926" xr:uid="{9BC4B860-2794-43BC-A260-B2A46E88D1DD}"/>
    <cellStyle name="Output 4 8 2 2 2" xfId="8074" xr:uid="{899E7A8F-5F17-4D4C-B114-CF4CE105DCEB}"/>
    <cellStyle name="Output 4 8 2 3" xfId="6446" xr:uid="{5D61BF0A-1C2A-4AF6-BCCF-4BFE403E927F}"/>
    <cellStyle name="Output 4 8 2 3 2" xfId="8038" xr:uid="{BD27BE6C-B2FF-4C9A-BC30-C3440BFEB325}"/>
    <cellStyle name="Output 4 8 2 4" xfId="7701" xr:uid="{5670F7FE-1FCF-45DE-AF42-51C22490AD3E}"/>
    <cellStyle name="Output 4 8 3" xfId="4507" xr:uid="{C6B4B425-A6B8-4884-AB41-11AB116BEF02}"/>
    <cellStyle name="Output 4 8 3 2" xfId="7759" xr:uid="{51B405BC-54DD-4B37-872C-77DC923E543D}"/>
    <cellStyle name="Output 4 8 4" xfId="7404" xr:uid="{16C56E77-5B4B-4BCD-8F39-6DA0B0054D9B}"/>
    <cellStyle name="Output 4 9" xfId="3980" xr:uid="{C5933B35-8129-4A3D-AFB2-2707348FD6F9}"/>
    <cellStyle name="Output 4 9 2" xfId="4428" xr:uid="{D55F2381-E558-4BDE-B78E-3EC2A01ACD75}"/>
    <cellStyle name="Output 4 9 2 2" xfId="6927" xr:uid="{91FB42C8-C779-45F6-AD8B-082AC2AD7242}"/>
    <cellStyle name="Output 4 9 2 2 2" xfId="8075" xr:uid="{AB6E8139-E377-46D4-A4C9-BBFAD22DEC45}"/>
    <cellStyle name="Output 4 9 2 3" xfId="6447" xr:uid="{721A77C4-5620-4CFB-8403-D705E887E3D5}"/>
    <cellStyle name="Output 4 9 2 3 2" xfId="8039" xr:uid="{5DD77C51-720D-41C4-B732-D2986981A6A0}"/>
    <cellStyle name="Output 4 9 2 4" xfId="7702" xr:uid="{63486CAB-8DE8-41DC-9C2C-8EC2D0B0F3DF}"/>
    <cellStyle name="Output 4 9 3" xfId="4506" xr:uid="{2A0BC14A-73B8-4108-8AE3-6B3E428299B2}"/>
    <cellStyle name="Output 4 9 3 2" xfId="7745" xr:uid="{88651873-DAA1-493C-905A-E09F50402DDD}"/>
    <cellStyle name="Output 4 9 4" xfId="7405" xr:uid="{3349B6FC-77E4-4A71-88D1-50EAF88CF9D8}"/>
    <cellStyle name="Output 4_Trimestral" xfId="3975" xr:uid="{399E494C-F9CA-41D5-9AA8-FE481DFF98A0}"/>
    <cellStyle name="Output 5" xfId="2143" xr:uid="{BFB1FBDB-426C-4601-A48A-492F03C533F8}"/>
    <cellStyle name="Output 5 10" xfId="3982" xr:uid="{A718460B-8B42-485E-80CB-8CBAA9D91E1D}"/>
    <cellStyle name="Output 5 10 2" xfId="4429" xr:uid="{8412D7D0-F131-4247-9014-34A10F159C2D}"/>
    <cellStyle name="Output 5 10 2 2" xfId="6928" xr:uid="{F3095E1A-E169-46BA-B5AA-454A4FE5F770}"/>
    <cellStyle name="Output 5 10 2 2 2" xfId="8076" xr:uid="{38E5AE15-871F-4D53-8622-91E35B38C9E0}"/>
    <cellStyle name="Output 5 10 2 3" xfId="6448" xr:uid="{1FC00821-5C9C-43B4-95B9-E2788A14178F}"/>
    <cellStyle name="Output 5 10 2 3 2" xfId="8040" xr:uid="{23BC9A08-BEF8-47FF-8C87-641BD91D58C9}"/>
    <cellStyle name="Output 5 10 2 4" xfId="7703" xr:uid="{6ED03400-1CDB-43EC-BCC1-1C5FAEF88639}"/>
    <cellStyle name="Output 5 10 3" xfId="4566" xr:uid="{AFFBC1B8-543B-49BE-ADA3-0ADD2D3C59E9}"/>
    <cellStyle name="Output 5 10 3 2" xfId="7778" xr:uid="{461A2975-DD00-4CCA-991D-68CE851B46CB}"/>
    <cellStyle name="Output 5 10 4" xfId="7406" xr:uid="{1E6B439F-7A74-42F4-982B-F59C5D84BE9C}"/>
    <cellStyle name="Output 5 11" xfId="3983" xr:uid="{88546522-B89B-4664-A18F-572CF532AE50}"/>
    <cellStyle name="Output 5 11 2" xfId="4430" xr:uid="{0D68F521-03DC-4827-9E94-DFF50DA41B3B}"/>
    <cellStyle name="Output 5 11 2 2" xfId="6929" xr:uid="{9284C6E7-E87D-4F90-A79B-771EB9786596}"/>
    <cellStyle name="Output 5 11 2 2 2" xfId="8077" xr:uid="{AC55E014-EDD9-43EB-9B81-58ACBEA494BE}"/>
    <cellStyle name="Output 5 11 2 3" xfId="6449" xr:uid="{A9AF222C-AB90-47FE-A98E-0891E3ED88DB}"/>
    <cellStyle name="Output 5 11 2 3 2" xfId="8041" xr:uid="{40D7D520-01A9-437D-BAEC-107402D69C18}"/>
    <cellStyle name="Output 5 11 2 4" xfId="7704" xr:uid="{7554495D-792A-41F8-9AA9-C2B15903EA22}"/>
    <cellStyle name="Output 5 11 3" xfId="4565" xr:uid="{6ABFCE8D-ABB4-43BE-8BA7-E41461AC4A71}"/>
    <cellStyle name="Output 5 11 3 2" xfId="7767" xr:uid="{4D01612A-EB00-4663-B07D-33193B131936}"/>
    <cellStyle name="Output 5 11 4" xfId="7407" xr:uid="{8B675C73-CA5F-42F6-82ED-9C50FC140996}"/>
    <cellStyle name="Output 5 12" xfId="3984" xr:uid="{F54D5A2B-66EC-40D2-8D07-336E04FE8D67}"/>
    <cellStyle name="Output 5 12 2" xfId="4431" xr:uid="{73649572-CAE0-40CD-A8DF-23741B175D47}"/>
    <cellStyle name="Output 5 12 2 2" xfId="6930" xr:uid="{B9FCD7D7-3A15-490C-AFD9-B119A3038A0A}"/>
    <cellStyle name="Output 5 12 2 2 2" xfId="8078" xr:uid="{CAE6F6FB-1BE1-46FD-B9D4-DD7ACA15B569}"/>
    <cellStyle name="Output 5 12 2 3" xfId="6450" xr:uid="{1A072611-CF7C-4794-A2EB-35F134B9E7AC}"/>
    <cellStyle name="Output 5 12 2 3 2" xfId="8042" xr:uid="{C0BE056C-F2DC-441E-A93A-96AFAAEA9613}"/>
    <cellStyle name="Output 5 12 2 4" xfId="7705" xr:uid="{09CAF63A-BB0D-4AFA-A539-587D64A5A1C8}"/>
    <cellStyle name="Output 5 12 3" xfId="4564" xr:uid="{0BC43108-78E3-4331-87CB-5627BF5D7513}"/>
    <cellStyle name="Output 5 12 3 2" xfId="7772" xr:uid="{954C1CD0-95F1-4F23-AE53-ED6F3CCBB21C}"/>
    <cellStyle name="Output 5 12 4" xfId="7408" xr:uid="{F989F21C-084E-4919-96EB-DEB5D8F839CC}"/>
    <cellStyle name="Output 5 13" xfId="4222" xr:uid="{FCA5EBDB-E9AF-481B-B32F-C0AC896B5FC0}"/>
    <cellStyle name="Output 5 13 2" xfId="6722" xr:uid="{B265C9B5-B691-401F-8A0F-6AB7FCFF4A47}"/>
    <cellStyle name="Output 5 13 2 2" xfId="7928" xr:uid="{E8047ADF-6B75-4FA2-A205-9FE574FFECA4}"/>
    <cellStyle name="Output 5 13 3" xfId="7497" xr:uid="{1B0BE110-EEB5-495C-8F2A-42042A71549C}"/>
    <cellStyle name="Output 5 14" xfId="6518" xr:uid="{92954614-290F-430F-A7FE-A8CD227661FE}"/>
    <cellStyle name="Output 5 14 2" xfId="7809" xr:uid="{CB98F870-5DC0-4BCA-A6AE-72DF8F4C0A9D}"/>
    <cellStyle name="Output 5 15" xfId="7201" xr:uid="{54501032-F77B-4EBF-A2D4-444E76756BC2}"/>
    <cellStyle name="Output 5 2" xfId="2144" xr:uid="{8E30C85F-D50F-4169-B8E2-600B8D8B6CA2}"/>
    <cellStyle name="Output 5 2 2" xfId="4223" xr:uid="{92C62D2B-0E29-4D54-AECA-D383F1A0525D}"/>
    <cellStyle name="Output 5 2 2 2" xfId="6723" xr:uid="{1F7202DD-3E2C-4D5F-9E2B-0B4DE9DCFF9D}"/>
    <cellStyle name="Output 5 2 2 2 2" xfId="7929" xr:uid="{DF76D5B2-6506-450D-B03B-0BE0CA33D287}"/>
    <cellStyle name="Output 5 2 2 3" xfId="7498" xr:uid="{F8D420B9-66E5-4AC2-BC54-004521B6056E}"/>
    <cellStyle name="Output 5 2 3" xfId="6519" xr:uid="{A294F47C-42D0-4CBE-99E9-78C3291AE5DA}"/>
    <cellStyle name="Output 5 2 3 2" xfId="7810" xr:uid="{C80AE16C-0863-4962-B274-A9F574C77471}"/>
    <cellStyle name="Output 5 2 4" xfId="7202" xr:uid="{5D1C4291-C587-4D1D-885C-026C2A2EF0D5}"/>
    <cellStyle name="Output 5 3" xfId="2145" xr:uid="{4C70D258-F858-49DC-BBF3-CAB4CF823F5C}"/>
    <cellStyle name="Output 5 3 2" xfId="4224" xr:uid="{8C286932-8468-4E89-ADF8-9427AE5F057C}"/>
    <cellStyle name="Output 5 3 2 2" xfId="6724" xr:uid="{DFF3CAC7-1201-4AFF-80FE-4FA467DB91FD}"/>
    <cellStyle name="Output 5 3 2 2 2" xfId="7930" xr:uid="{38C41630-F585-4EB8-B0CA-6927F9DED517}"/>
    <cellStyle name="Output 5 3 2 3" xfId="7499" xr:uid="{80F715A8-EFBC-4EB9-942D-171D2DAAE2DD}"/>
    <cellStyle name="Output 5 3 3" xfId="6520" xr:uid="{D5569D89-CF9E-4C6F-85B5-09366046CC7E}"/>
    <cellStyle name="Output 5 3 3 2" xfId="7811" xr:uid="{EFAEB6B5-4643-4630-99BA-87AF59E1F35E}"/>
    <cellStyle name="Output 5 3 4" xfId="7203" xr:uid="{7AD19609-0CD3-4407-9925-FE316AA1C190}"/>
    <cellStyle name="Output 5 4" xfId="2146" xr:uid="{23856D79-37EB-4933-A7DD-F7858BB5FAE6}"/>
    <cellStyle name="Output 5 4 2" xfId="4225" xr:uid="{D0677B3D-0F4F-4545-9C0B-CD9BEDCBEDCB}"/>
    <cellStyle name="Output 5 4 2 2" xfId="6725" xr:uid="{2D3CA3DB-5759-48AA-BFF4-2FF4000FACCC}"/>
    <cellStyle name="Output 5 4 2 2 2" xfId="7931" xr:uid="{9FE5EA75-53EC-47B4-B5E9-D27E4E03EBE0}"/>
    <cellStyle name="Output 5 4 2 3" xfId="7500" xr:uid="{2B4E14E3-2C55-4BE9-9A27-7F2AE3D99580}"/>
    <cellStyle name="Output 5 4 3" xfId="6521" xr:uid="{C74B20E6-56D9-49C4-A138-F4FF9C69CAFA}"/>
    <cellStyle name="Output 5 4 3 2" xfId="7812" xr:uid="{2D1D0BEB-7806-4F2A-9686-2F22E249A478}"/>
    <cellStyle name="Output 5 4 4" xfId="7204" xr:uid="{DA9CB8DF-56B7-496D-8363-75A8669434BC}"/>
    <cellStyle name="Output 5 5" xfId="2147" xr:uid="{1F24B7E8-5BFF-4D80-B89B-A58006A58F13}"/>
    <cellStyle name="Output 5 5 2" xfId="4226" xr:uid="{866CE376-6DA8-4CA8-B6F1-B3D8A7156391}"/>
    <cellStyle name="Output 5 5 2 2" xfId="6726" xr:uid="{78370588-F434-468A-A3E4-02028526206F}"/>
    <cellStyle name="Output 5 5 2 2 2" xfId="7932" xr:uid="{4A170E7A-BB2D-48B1-A3B9-2BC66E3AC4C6}"/>
    <cellStyle name="Output 5 5 2 3" xfId="7501" xr:uid="{146F6BE7-0946-4A33-B9D9-84FAD3404827}"/>
    <cellStyle name="Output 5 5 3" xfId="6522" xr:uid="{6AD04D99-693B-4824-BE09-EDD4EE61D30C}"/>
    <cellStyle name="Output 5 5 3 2" xfId="7813" xr:uid="{B9452FA0-5D1B-4EB3-85A0-65D372B27816}"/>
    <cellStyle name="Output 5 5 4" xfId="7205" xr:uid="{9716E982-D822-4C87-8B2D-C998D1FA199B}"/>
    <cellStyle name="Output 5 6" xfId="2148" xr:uid="{A422E47C-D2CA-4292-9469-8851B090F625}"/>
    <cellStyle name="Output 5 6 2" xfId="4227" xr:uid="{7FE3BAE2-A25F-4010-8E3C-BAC42402FA58}"/>
    <cellStyle name="Output 5 6 2 2" xfId="6727" xr:uid="{6DAD7B39-5531-4C15-8683-E4727E94CC1D}"/>
    <cellStyle name="Output 5 6 2 2 2" xfId="7933" xr:uid="{5DA0BAF1-CC50-4B89-8C3A-320F7333E57B}"/>
    <cellStyle name="Output 5 6 2 3" xfId="7502" xr:uid="{30E24492-EEB9-4354-9EBE-5AC01E47A87F}"/>
    <cellStyle name="Output 5 6 3" xfId="6523" xr:uid="{D3D1FD2E-D8AC-42C8-BFD5-C933A6BD3018}"/>
    <cellStyle name="Output 5 6 3 2" xfId="7814" xr:uid="{CE1C3ADB-18E6-4E75-9580-76CD5DF9B872}"/>
    <cellStyle name="Output 5 6 4" xfId="7206" xr:uid="{AD41D451-0ECE-4AAA-92B4-8345CD7C21B5}"/>
    <cellStyle name="Output 5 7" xfId="2149" xr:uid="{26E0369A-A0A9-4D94-8DD4-2FC243A1ED11}"/>
    <cellStyle name="Output 5 7 2" xfId="4228" xr:uid="{98A05B4B-1CE5-4591-896E-022B8E374F94}"/>
    <cellStyle name="Output 5 7 2 2" xfId="6728" xr:uid="{9582969B-0B46-433D-8237-B46CA9A74C23}"/>
    <cellStyle name="Output 5 7 2 2 2" xfId="7934" xr:uid="{243FD30B-A485-43EE-A261-B99E37F6DC9C}"/>
    <cellStyle name="Output 5 7 2 3" xfId="7503" xr:uid="{C86041D2-8E79-4E7B-AFD2-C5B454520FBB}"/>
    <cellStyle name="Output 5 7 3" xfId="6524" xr:uid="{3ADF6E81-A6A5-4ED0-A5FA-44269EB7E0B1}"/>
    <cellStyle name="Output 5 7 3 2" xfId="7815" xr:uid="{E2E6FBC7-E694-4171-892B-E626A1DE9544}"/>
    <cellStyle name="Output 5 7 4" xfId="7207" xr:uid="{7CA11EEC-1A6D-473C-BFB2-574D1C0D506F}"/>
    <cellStyle name="Output 5 8" xfId="3985" xr:uid="{2786F065-99D1-475A-AABF-F0FCFF769A86}"/>
    <cellStyle name="Output 5 8 2" xfId="4432" xr:uid="{E697CEE9-8508-47A8-9890-74C0CDE4A841}"/>
    <cellStyle name="Output 5 8 2 2" xfId="6931" xr:uid="{62DFEAA3-F10A-447B-BC05-09C62398697A}"/>
    <cellStyle name="Output 5 8 2 2 2" xfId="8079" xr:uid="{A6A86113-7ABF-4008-95E0-3E2F634CCB38}"/>
    <cellStyle name="Output 5 8 2 3" xfId="6451" xr:uid="{6762E7BB-0FB9-4D25-A9EB-885C59C51A1B}"/>
    <cellStyle name="Output 5 8 2 3 2" xfId="8043" xr:uid="{91ADAF6F-CAD7-4742-928C-42D7C7099656}"/>
    <cellStyle name="Output 5 8 2 4" xfId="7706" xr:uid="{3A211AFD-C89C-4803-94CE-FDBC8AB1CDCE}"/>
    <cellStyle name="Output 5 8 3" xfId="4505" xr:uid="{92EE32F3-3CFE-448D-A184-CAA1D7EA6FB4}"/>
    <cellStyle name="Output 5 8 3 2" xfId="7165" xr:uid="{B336C1E5-33FE-4619-9C20-0F1DF9DAC23C}"/>
    <cellStyle name="Output 5 8 4" xfId="7409" xr:uid="{C1CA95EE-EC9B-40F7-8A8B-4EA562FE4B99}"/>
    <cellStyle name="Output 5 9" xfId="3986" xr:uid="{C0426B3A-B350-4205-9F8F-CF0EEFFEBA3B}"/>
    <cellStyle name="Output 5 9 2" xfId="4433" xr:uid="{49CB1D18-5613-4BBA-92D4-0893D4D6C09F}"/>
    <cellStyle name="Output 5 9 2 2" xfId="6932" xr:uid="{12E3F9C2-2490-4099-8F6D-F4E0EAB88BA2}"/>
    <cellStyle name="Output 5 9 2 2 2" xfId="8080" xr:uid="{3642A6D6-0AFC-41A3-9383-195720E3C8E7}"/>
    <cellStyle name="Output 5 9 2 3" xfId="6452" xr:uid="{7D436466-1DBD-4AE3-88EB-79A327D2B169}"/>
    <cellStyle name="Output 5 9 2 3 2" xfId="8044" xr:uid="{60E75BE0-29A3-4B65-AB8D-77B27D86CF44}"/>
    <cellStyle name="Output 5 9 2 4" xfId="7707" xr:uid="{97042898-B816-47F7-B7DD-7493BD580F18}"/>
    <cellStyle name="Output 5 9 3" xfId="4563" xr:uid="{FBC5A1EF-F521-4402-A3B2-4519C43074D9}"/>
    <cellStyle name="Output 5 9 3 2" xfId="7761" xr:uid="{45899516-33E8-4389-BA7B-96D48E0A1CDC}"/>
    <cellStyle name="Output 5 9 4" xfId="7410" xr:uid="{8C5BBDA0-3A15-4505-A454-BA5767E021C9}"/>
    <cellStyle name="Output 5_Trimestral" xfId="3981" xr:uid="{84B0EFD3-E3AC-4C24-BACF-C1BC3A141818}"/>
    <cellStyle name="Output 6" xfId="2150" xr:uid="{588B4A1F-83E2-49F8-9917-4CCA00CD36F8}"/>
    <cellStyle name="Output 6 10" xfId="3988" xr:uid="{B321E455-8987-4231-804A-DFACA8E08468}"/>
    <cellStyle name="Output 6 10 2" xfId="4434" xr:uid="{4EA15A7C-E78D-45BA-87E3-2546ABFA331C}"/>
    <cellStyle name="Output 6 10 2 2" xfId="6933" xr:uid="{A3BE8F88-64A0-4E0A-88D5-CE0CB275EB28}"/>
    <cellStyle name="Output 6 10 2 2 2" xfId="8081" xr:uid="{46F64974-3D23-40A4-A2F7-4587B27102FA}"/>
    <cellStyle name="Output 6 10 2 3" xfId="6453" xr:uid="{99DC7B00-7F78-4AFF-9D88-0E46D332D4E8}"/>
    <cellStyle name="Output 6 10 2 3 2" xfId="8045" xr:uid="{E1D433FD-DCF0-40AA-A112-A34F03F6C977}"/>
    <cellStyle name="Output 6 10 2 4" xfId="7708" xr:uid="{E6354876-E41C-4D95-8D31-EE9329BF1215}"/>
    <cellStyle name="Output 6 10 3" xfId="4562" xr:uid="{A2BD20EE-F9C1-4934-A871-6796E63DA961}"/>
    <cellStyle name="Output 6 10 3 2" xfId="7750" xr:uid="{1509AC46-58D0-4A36-9BEA-5A2AD311B1CD}"/>
    <cellStyle name="Output 6 10 4" xfId="7411" xr:uid="{AC6F9286-AF00-48FD-A92D-950BA8D8D555}"/>
    <cellStyle name="Output 6 11" xfId="3989" xr:uid="{1EE35D20-D866-4E35-8BD7-F6965D1D842B}"/>
    <cellStyle name="Output 6 11 2" xfId="4435" xr:uid="{C5C89F70-DC3D-4F77-823A-BC975BDDEDF0}"/>
    <cellStyle name="Output 6 11 2 2" xfId="6934" xr:uid="{E897D36C-53F4-40C3-B97E-411DCBCD9C92}"/>
    <cellStyle name="Output 6 11 2 2 2" xfId="8082" xr:uid="{16ABD093-1440-4055-866A-9B4E91F51571}"/>
    <cellStyle name="Output 6 11 2 3" xfId="6454" xr:uid="{9B5F4EE7-43FC-4295-9228-F5C3528D7AC6}"/>
    <cellStyle name="Output 6 11 2 3 2" xfId="8046" xr:uid="{C7463EDE-EB6E-4572-896E-4EA454CE862E}"/>
    <cellStyle name="Output 6 11 2 4" xfId="7709" xr:uid="{1D8FAF5F-C64A-4951-9995-B162F5B3F89C}"/>
    <cellStyle name="Output 6 11 3" xfId="4504" xr:uid="{9ADC74EE-1CCA-42F4-BB5A-76F673C90547}"/>
    <cellStyle name="Output 6 11 3 2" xfId="7747" xr:uid="{5DD8A07B-9E32-4AE9-A43B-38F1B69894AB}"/>
    <cellStyle name="Output 6 11 4" xfId="7412" xr:uid="{201C4502-82B0-4B51-9AFA-DCEF6613F9C2}"/>
    <cellStyle name="Output 6 12" xfId="3990" xr:uid="{6FA1B5B7-CDFF-4EE5-BC95-E30DE93AAFD8}"/>
    <cellStyle name="Output 6 12 2" xfId="4436" xr:uid="{2E9754AE-9B8B-4590-97C7-260A75636235}"/>
    <cellStyle name="Output 6 12 2 2" xfId="6935" xr:uid="{FDC66D4A-C24F-4CA2-B3DE-3D9881D8319A}"/>
    <cellStyle name="Output 6 12 2 2 2" xfId="8083" xr:uid="{6B039AEB-F62D-418C-8A72-1A8D26A42C47}"/>
    <cellStyle name="Output 6 12 2 3" xfId="6455" xr:uid="{204CF0C7-E19D-45F5-A2B1-5BA46D43930A}"/>
    <cellStyle name="Output 6 12 2 3 2" xfId="8047" xr:uid="{C06A68C2-4FE5-4D58-B4BD-5EB84E326A71}"/>
    <cellStyle name="Output 6 12 2 4" xfId="7710" xr:uid="{9E047114-504C-466B-A3EF-C009F48DEF97}"/>
    <cellStyle name="Output 6 12 3" xfId="4503" xr:uid="{771922AF-CF22-46BD-8958-B65FDFDBE13A}"/>
    <cellStyle name="Output 6 12 3 2" xfId="7749" xr:uid="{56085831-567C-4FFE-BA5A-67A673EE0BA0}"/>
    <cellStyle name="Output 6 12 4" xfId="7413" xr:uid="{278FF188-5371-47AF-8A82-FD3B5A3D163E}"/>
    <cellStyle name="Output 6 13" xfId="4229" xr:uid="{22AC4674-414F-4096-B6AD-901F293434D5}"/>
    <cellStyle name="Output 6 13 2" xfId="6729" xr:uid="{61FD1D1B-7C37-4DF7-9CD7-D28B6AE7B7DF}"/>
    <cellStyle name="Output 6 13 2 2" xfId="7935" xr:uid="{9912CFD0-49E4-4E4C-A5FC-BDC6278CAEFC}"/>
    <cellStyle name="Output 6 13 3" xfId="7504" xr:uid="{6C1437A0-C925-452F-8785-04E0ED1E7B3B}"/>
    <cellStyle name="Output 6 14" xfId="6525" xr:uid="{14F08085-3D92-47B8-BB39-2859D24E8483}"/>
    <cellStyle name="Output 6 14 2" xfId="7816" xr:uid="{E9AFFD01-21F9-4E2E-BDB0-ADDC8EF3247D}"/>
    <cellStyle name="Output 6 15" xfId="7208" xr:uid="{50039EBA-9377-44B8-BDF7-889539CB9076}"/>
    <cellStyle name="Output 6 2" xfId="2151" xr:uid="{A76E00F8-938D-4D23-B5C0-0617B4D272ED}"/>
    <cellStyle name="Output 6 2 2" xfId="4230" xr:uid="{62FB369F-937C-429D-BDFC-5419C6E8A827}"/>
    <cellStyle name="Output 6 2 2 2" xfId="6730" xr:uid="{52A4D95E-3EC1-4474-B915-43B472C1309D}"/>
    <cellStyle name="Output 6 2 2 2 2" xfId="7936" xr:uid="{EEE3D4A4-C630-45E3-B942-6DA923E323DE}"/>
    <cellStyle name="Output 6 2 2 3" xfId="7505" xr:uid="{AE378197-99C2-4A5B-9707-6C96D6F1C1D5}"/>
    <cellStyle name="Output 6 2 3" xfId="6526" xr:uid="{855EEC8C-F316-48E0-938B-45EFBDC95EFC}"/>
    <cellStyle name="Output 6 2 3 2" xfId="7817" xr:uid="{B59F689C-CD7E-4E21-9A84-5BE228843B51}"/>
    <cellStyle name="Output 6 2 4" xfId="7209" xr:uid="{D999A3FF-EFCA-48D7-B497-97493C0533B6}"/>
    <cellStyle name="Output 6 3" xfId="2152" xr:uid="{8D7B3033-9843-4F32-9D57-39DDF8FEE495}"/>
    <cellStyle name="Output 6 3 2" xfId="4231" xr:uid="{82EBAC44-B74C-412C-82A4-E0DBEF3C97BE}"/>
    <cellStyle name="Output 6 3 2 2" xfId="6731" xr:uid="{F8775D07-882C-4F87-807E-5605CC8CEADC}"/>
    <cellStyle name="Output 6 3 2 2 2" xfId="7937" xr:uid="{45D98DD2-CE4C-47B0-A22E-9AD7D5404225}"/>
    <cellStyle name="Output 6 3 2 3" xfId="7506" xr:uid="{63B654A2-909B-4F74-83EF-CCBE1D9428BC}"/>
    <cellStyle name="Output 6 3 3" xfId="6527" xr:uid="{DD2DF24D-650E-4EBE-938F-68431CF17A7C}"/>
    <cellStyle name="Output 6 3 3 2" xfId="7818" xr:uid="{CD9460E8-F575-48A6-8AFD-60801B92E3E4}"/>
    <cellStyle name="Output 6 3 4" xfId="7210" xr:uid="{1DAC888D-C93C-4A8E-9265-F3C810B6FAD3}"/>
    <cellStyle name="Output 6 4" xfId="2153" xr:uid="{955452EF-91B4-45B2-B436-1617FF48BDD5}"/>
    <cellStyle name="Output 6 4 2" xfId="4232" xr:uid="{810547C3-502E-4FEF-A4C8-557E6B179543}"/>
    <cellStyle name="Output 6 4 2 2" xfId="6732" xr:uid="{4B4CF0DF-66CA-4026-993C-BE76FD7AEFF5}"/>
    <cellStyle name="Output 6 4 2 2 2" xfId="7938" xr:uid="{D2D469D1-5223-4776-838E-DF9CB6D85769}"/>
    <cellStyle name="Output 6 4 2 3" xfId="7507" xr:uid="{E63C43EE-7DC4-4695-A6DA-702AE02FE223}"/>
    <cellStyle name="Output 6 4 3" xfId="6528" xr:uid="{A6C52421-B8C4-428A-908A-1D8A2CB53C8C}"/>
    <cellStyle name="Output 6 4 3 2" xfId="7819" xr:uid="{5F1238F0-9C24-4998-8BAD-57D06F1FCF00}"/>
    <cellStyle name="Output 6 4 4" xfId="7211" xr:uid="{39D7BECD-11D7-46E5-9B9A-CBB849D3BFE0}"/>
    <cellStyle name="Output 6 5" xfId="2154" xr:uid="{E11B7901-A9C4-4C9B-B3E2-81A9EFF721AA}"/>
    <cellStyle name="Output 6 5 2" xfId="4233" xr:uid="{0343B76D-FAAB-41F0-8020-C0C349C21A74}"/>
    <cellStyle name="Output 6 5 2 2" xfId="6733" xr:uid="{1A22248F-DBA0-4BC4-9CF0-94DDD2C2AE1D}"/>
    <cellStyle name="Output 6 5 2 2 2" xfId="7939" xr:uid="{73578553-5170-460F-B6DD-2E56070FE660}"/>
    <cellStyle name="Output 6 5 2 3" xfId="7508" xr:uid="{13E59392-D90C-4B86-8D64-BA5A1792F7AF}"/>
    <cellStyle name="Output 6 5 3" xfId="6529" xr:uid="{20A972C7-F9A1-405E-9851-36CEA0CBF89D}"/>
    <cellStyle name="Output 6 5 3 2" xfId="7820" xr:uid="{7C122390-4B86-4B9C-B178-3D9E5285892A}"/>
    <cellStyle name="Output 6 5 4" xfId="7212" xr:uid="{57F9049B-40D2-4826-BA98-46799BE02C4E}"/>
    <cellStyle name="Output 6 6" xfId="2155" xr:uid="{A14E8A7B-BCE3-46A3-831C-F538C8D2F29F}"/>
    <cellStyle name="Output 6 6 2" xfId="4234" xr:uid="{A384417A-4FF2-4855-AAFD-926F36BEDFB7}"/>
    <cellStyle name="Output 6 6 2 2" xfId="6734" xr:uid="{48D16570-9AD5-421B-8A64-F1020BE6C380}"/>
    <cellStyle name="Output 6 6 2 2 2" xfId="7940" xr:uid="{07B428FE-589A-4E3E-8AC0-E3885B00271B}"/>
    <cellStyle name="Output 6 6 2 3" xfId="7509" xr:uid="{C2FA5CB0-457A-4968-A865-275B74006406}"/>
    <cellStyle name="Output 6 6 3" xfId="6530" xr:uid="{36B2324A-D91F-4B03-A11C-B1D152802BEB}"/>
    <cellStyle name="Output 6 6 3 2" xfId="7821" xr:uid="{1123CA08-3E16-459E-90E1-C22200B3241B}"/>
    <cellStyle name="Output 6 6 4" xfId="7213" xr:uid="{1F8EBC57-8FA3-4FE6-94C0-023A38CA50F5}"/>
    <cellStyle name="Output 6 7" xfId="2156" xr:uid="{71B99834-E644-46C9-8607-5184D82DFAE3}"/>
    <cellStyle name="Output 6 7 2" xfId="4235" xr:uid="{0642845E-2CFB-4D88-8643-391D7E30CB5E}"/>
    <cellStyle name="Output 6 7 2 2" xfId="6735" xr:uid="{7A13CE82-C6D4-4936-89FB-F69E66C7E617}"/>
    <cellStyle name="Output 6 7 2 2 2" xfId="7941" xr:uid="{D39F901C-C085-4246-94DE-F88DA413031F}"/>
    <cellStyle name="Output 6 7 2 3" xfId="7510" xr:uid="{C0506D42-D05B-474A-BC5D-2179A0AE9B5D}"/>
    <cellStyle name="Output 6 7 3" xfId="6531" xr:uid="{1EF37562-CBBA-457D-AB0E-61DCF280FAF3}"/>
    <cellStyle name="Output 6 7 3 2" xfId="7822" xr:uid="{142F9C4D-6D9F-48CD-8845-9471FC004F9D}"/>
    <cellStyle name="Output 6 7 4" xfId="7214" xr:uid="{85A36491-4901-4336-8502-83FA5D1E63D2}"/>
    <cellStyle name="Output 6 8" xfId="3991" xr:uid="{6438F549-B031-48F5-94B2-0914B150E0EF}"/>
    <cellStyle name="Output 6 8 2" xfId="4437" xr:uid="{71F09F78-7B3A-422B-8A93-3946E52F503A}"/>
    <cellStyle name="Output 6 8 2 2" xfId="6936" xr:uid="{2B1499BF-FD49-4CEE-9D2B-5A07804B7877}"/>
    <cellStyle name="Output 6 8 2 2 2" xfId="8084" xr:uid="{D5084185-ED65-4ED7-A8A4-ABFD801E02D1}"/>
    <cellStyle name="Output 6 8 2 3" xfId="6456" xr:uid="{2899A014-7011-46BF-A0D4-47ED6150F085}"/>
    <cellStyle name="Output 6 8 2 3 2" xfId="8048" xr:uid="{E5795988-AAFE-4E64-9B9B-6AB0719D9F1E}"/>
    <cellStyle name="Output 6 8 2 4" xfId="7711" xr:uid="{0DE8D1CC-5765-4A86-8756-E9DC9D013BD8}"/>
    <cellStyle name="Output 6 8 3" xfId="4502" xr:uid="{7B90F9F2-9686-47AE-AE86-713177F4CA36}"/>
    <cellStyle name="Output 6 8 3 2" xfId="7756" xr:uid="{02168C44-2F5F-4205-A6AE-118989A316C6}"/>
    <cellStyle name="Output 6 8 4" xfId="7414" xr:uid="{DC9B13C0-EB54-4AEB-88F2-9B42534F1640}"/>
    <cellStyle name="Output 6 9" xfId="3992" xr:uid="{1E454280-E143-47BA-8B74-6898553A8C83}"/>
    <cellStyle name="Output 6 9 2" xfId="4438" xr:uid="{C5EDA2E4-6F73-4CEA-9D82-81A090792AF2}"/>
    <cellStyle name="Output 6 9 2 2" xfId="6937" xr:uid="{07CE5889-0791-4481-8D7E-95F1EFFACA5A}"/>
    <cellStyle name="Output 6 9 2 2 2" xfId="8085" xr:uid="{6A7618DC-EC4A-49F3-9EAF-BA1265B70A94}"/>
    <cellStyle name="Output 6 9 2 3" xfId="6457" xr:uid="{EDA97FCA-ECCB-4D19-9ADC-6B7AE3F23758}"/>
    <cellStyle name="Output 6 9 2 3 2" xfId="8049" xr:uid="{A38238E2-FC5E-480A-9010-329C9A3D00D7}"/>
    <cellStyle name="Output 6 9 2 4" xfId="7712" xr:uid="{6B8758AC-CA8D-44EF-96E0-3D032BDEB18A}"/>
    <cellStyle name="Output 6 9 3" xfId="4501" xr:uid="{0D2D4F31-E3DA-4AF3-9D8D-36CBA657AE9E}"/>
    <cellStyle name="Output 6 9 3 2" xfId="7780" xr:uid="{A0ED0EC2-ADC5-4EA0-AF8C-06C9449222FE}"/>
    <cellStyle name="Output 6 9 4" xfId="7415" xr:uid="{4CB84C61-3935-44BB-8CA2-BD3D67291056}"/>
    <cellStyle name="Output 6_Trimestral" xfId="3987" xr:uid="{36F337DB-A61A-41D8-8C2B-137AD79573FD}"/>
    <cellStyle name="Output 7" xfId="2157" xr:uid="{D6B18AC3-A0C6-4795-B1E4-CA9CE7FD44CB}"/>
    <cellStyle name="Output 7 10" xfId="3994" xr:uid="{5D0B9DD1-082C-40DA-BCE7-49B92C3E56C8}"/>
    <cellStyle name="Output 7 10 2" xfId="4439" xr:uid="{5B078DCE-B503-44AC-BC1B-4C1B82D3C83F}"/>
    <cellStyle name="Output 7 10 2 2" xfId="6938" xr:uid="{38A74245-40A5-4740-8510-C37F6DDAD776}"/>
    <cellStyle name="Output 7 10 2 2 2" xfId="8086" xr:uid="{494A0C8D-0962-40C5-BA16-AAEB61E19363}"/>
    <cellStyle name="Output 7 10 2 3" xfId="6458" xr:uid="{7E1143A3-0693-48A5-9CAD-C6E984830F84}"/>
    <cellStyle name="Output 7 10 2 3 2" xfId="8050" xr:uid="{AA0DC063-F206-44BE-B48A-E26E53DB36C3}"/>
    <cellStyle name="Output 7 10 2 4" xfId="7713" xr:uid="{6D333F56-EAC0-4BEC-B9F1-D0DBB2B1AAB1}"/>
    <cellStyle name="Output 7 10 3" xfId="4500" xr:uid="{85ECD8CA-3831-4F40-A2C8-C326567DDC1E}"/>
    <cellStyle name="Output 7 10 3 2" xfId="7769" xr:uid="{2360736C-39AB-430B-B594-B1C62691BB27}"/>
    <cellStyle name="Output 7 10 4" xfId="7416" xr:uid="{72DF4EC9-2C8B-4CCC-9B09-24E75806D8DC}"/>
    <cellStyle name="Output 7 11" xfId="3995" xr:uid="{F36BDA71-FA6D-40D9-94AB-991F08B90338}"/>
    <cellStyle name="Output 7 11 2" xfId="4440" xr:uid="{5AF2BA01-7812-42BB-A26C-BE26483D8CAD}"/>
    <cellStyle name="Output 7 11 2 2" xfId="6939" xr:uid="{708A5D0E-283B-4FBD-8703-810226778BF9}"/>
    <cellStyle name="Output 7 11 2 2 2" xfId="8087" xr:uid="{6B6B5FFD-61F5-429F-9FD4-1552225CD3EE}"/>
    <cellStyle name="Output 7 11 2 3" xfId="6459" xr:uid="{D5BC77D6-8271-47AF-9405-2D3EC452FA85}"/>
    <cellStyle name="Output 7 11 2 3 2" xfId="8051" xr:uid="{E3F4B4D9-018C-4461-BCF7-B4081E253F96}"/>
    <cellStyle name="Output 7 11 2 4" xfId="7714" xr:uid="{6597A093-6F32-45AA-B9C4-9F3F630B8404}"/>
    <cellStyle name="Output 7 11 3" xfId="4561" xr:uid="{A551ABF7-52FC-4B95-B9C3-22E89D17C485}"/>
    <cellStyle name="Output 7 11 3 2" xfId="7775" xr:uid="{F9DE7341-5AF4-4B47-9DB4-C5B8EFC02EBF}"/>
    <cellStyle name="Output 7 11 4" xfId="7417" xr:uid="{D75157DE-F5C0-4965-A219-E5083CB10734}"/>
    <cellStyle name="Output 7 12" xfId="3996" xr:uid="{07C48E0F-F5DC-4E26-8D18-6C1BB4E8382F}"/>
    <cellStyle name="Output 7 12 2" xfId="4441" xr:uid="{E3C444E3-8683-42B1-96DB-2D65ADDA9CE1}"/>
    <cellStyle name="Output 7 12 2 2" xfId="6940" xr:uid="{1210B57E-A751-4765-B266-1AA5255F4C3A}"/>
    <cellStyle name="Output 7 12 2 2 2" xfId="8088" xr:uid="{7C0710C1-E021-4312-B5C3-CA6E426CEEFB}"/>
    <cellStyle name="Output 7 12 2 3" xfId="6460" xr:uid="{0F4D7AA6-A673-40A4-91CD-305FB86C6761}"/>
    <cellStyle name="Output 7 12 2 3 2" xfId="8052" xr:uid="{D30ED538-E88D-47C6-9B56-3AE8DE263F2F}"/>
    <cellStyle name="Output 7 12 2 4" xfId="7715" xr:uid="{7BC76817-3FF3-4DA6-A3FE-D3A323D3A031}"/>
    <cellStyle name="Output 7 12 3" xfId="4560" xr:uid="{C8A59713-1182-4E68-8812-DF3C135125C8}"/>
    <cellStyle name="Output 7 12 3 2" xfId="7764" xr:uid="{5009DB96-903D-4067-A5E4-39124CFA658E}"/>
    <cellStyle name="Output 7 12 4" xfId="7418" xr:uid="{7F636423-ECDC-4613-8013-F4A4E42D13EA}"/>
    <cellStyle name="Output 7 13" xfId="4236" xr:uid="{3154AF6E-48C3-496F-B139-08203438AFE5}"/>
    <cellStyle name="Output 7 13 2" xfId="6736" xr:uid="{50FDF420-0505-4F10-B160-6EE5CC53B8CF}"/>
    <cellStyle name="Output 7 13 2 2" xfId="7942" xr:uid="{112EBE49-76CF-40C0-9CC1-9D522FA57074}"/>
    <cellStyle name="Output 7 13 3" xfId="7511" xr:uid="{86999153-2B69-4ECA-B24A-E0CF431B157C}"/>
    <cellStyle name="Output 7 14" xfId="6532" xr:uid="{9381389B-E511-4D0A-93BF-A5FDDDAF4698}"/>
    <cellStyle name="Output 7 14 2" xfId="7823" xr:uid="{CC7090B3-D457-4B83-AB94-810CD8372E38}"/>
    <cellStyle name="Output 7 15" xfId="7215" xr:uid="{7788310C-B31E-4165-B517-89BBB3665D2C}"/>
    <cellStyle name="Output 7 2" xfId="2158" xr:uid="{58C2C888-3341-46E9-B0F4-7E7B4D64C8EF}"/>
    <cellStyle name="Output 7 2 2" xfId="4237" xr:uid="{2BB4AFBE-B28D-4DDD-95C1-53719EFCEEE6}"/>
    <cellStyle name="Output 7 2 2 2" xfId="6737" xr:uid="{1A8D951C-6119-4556-B399-296E60FD51F5}"/>
    <cellStyle name="Output 7 2 2 2 2" xfId="7943" xr:uid="{F22997F4-D547-46BD-BB5F-721ECD95A985}"/>
    <cellStyle name="Output 7 2 2 3" xfId="7512" xr:uid="{B5EE0343-7E07-413F-BA17-C305A72004E5}"/>
    <cellStyle name="Output 7 2 3" xfId="6533" xr:uid="{41AEE7B5-B126-4FF6-BF6A-E568D25D8A69}"/>
    <cellStyle name="Output 7 2 3 2" xfId="7824" xr:uid="{4C0A81BB-7F86-423A-9BA8-3054E209D995}"/>
    <cellStyle name="Output 7 2 4" xfId="7216" xr:uid="{491BA691-59C7-496B-BC9D-357EF20FD893}"/>
    <cellStyle name="Output 7 3" xfId="2159" xr:uid="{08D43054-047F-4472-9520-8529426F7D46}"/>
    <cellStyle name="Output 7 3 2" xfId="4238" xr:uid="{24AC4B6C-2211-4511-8DFC-52D4726198D0}"/>
    <cellStyle name="Output 7 3 2 2" xfId="6738" xr:uid="{A6AE6D5F-669D-4A2A-847C-B2916223ABA5}"/>
    <cellStyle name="Output 7 3 2 2 2" xfId="7944" xr:uid="{B7923727-B5FD-40D4-B321-064C0E0D1BB9}"/>
    <cellStyle name="Output 7 3 2 3" xfId="7513" xr:uid="{78F0F1A7-7DC0-4DDD-BB25-DC5045864023}"/>
    <cellStyle name="Output 7 3 3" xfId="6534" xr:uid="{FCA6C9AB-71D4-451B-BB0F-3A83AD291550}"/>
    <cellStyle name="Output 7 3 3 2" xfId="7825" xr:uid="{F3F9B4F1-0A0F-43F1-8A16-EE9DC5EDD78E}"/>
    <cellStyle name="Output 7 3 4" xfId="7217" xr:uid="{4557A420-90D1-4F10-8C78-52C2777215FB}"/>
    <cellStyle name="Output 7 4" xfId="2160" xr:uid="{6B3944D3-FBB0-4AE6-81E1-E21148676C90}"/>
    <cellStyle name="Output 7 4 2" xfId="4239" xr:uid="{05BAADD7-3679-4BB5-8107-D270F0C56988}"/>
    <cellStyle name="Output 7 4 2 2" xfId="6739" xr:uid="{2E2E96AC-6A8A-449F-9FE9-1E654E9FBCA8}"/>
    <cellStyle name="Output 7 4 2 2 2" xfId="7945" xr:uid="{AA73A6D4-FC4D-4781-8126-D849D07F781B}"/>
    <cellStyle name="Output 7 4 2 3" xfId="7514" xr:uid="{6C72CAEE-4ED3-4ACF-BF37-4BDB406A4673}"/>
    <cellStyle name="Output 7 4 3" xfId="6535" xr:uid="{74644BE9-06D4-4F95-8C4F-FE3536209108}"/>
    <cellStyle name="Output 7 4 3 2" xfId="7826" xr:uid="{83872CF9-9810-483B-BC8C-7C3BEE9664C1}"/>
    <cellStyle name="Output 7 4 4" xfId="7218" xr:uid="{BF0135AB-7F64-4CEA-894B-75F0C78A036B}"/>
    <cellStyle name="Output 7 5" xfId="2161" xr:uid="{BC2A88E6-E3C8-4E46-8A31-C15D47724D04}"/>
    <cellStyle name="Output 7 5 2" xfId="4240" xr:uid="{5247FD3A-3A5D-4AE5-A782-2FDB14D8CA03}"/>
    <cellStyle name="Output 7 5 2 2" xfId="6740" xr:uid="{0BA52EF1-A640-44D2-890B-A25B18270C10}"/>
    <cellStyle name="Output 7 5 2 2 2" xfId="7946" xr:uid="{32D223E4-CE5C-4101-8B2C-6A32F6712F70}"/>
    <cellStyle name="Output 7 5 2 3" xfId="7515" xr:uid="{3417D19F-7319-4730-BADB-9FF88A65ABF1}"/>
    <cellStyle name="Output 7 5 3" xfId="6536" xr:uid="{3F53A293-94D5-4CE8-B116-0D056C1E66CD}"/>
    <cellStyle name="Output 7 5 3 2" xfId="7827" xr:uid="{7CEE7998-CBCB-44C8-9F50-A24EB19442BC}"/>
    <cellStyle name="Output 7 5 4" xfId="7219" xr:uid="{127F7A3A-E1DE-477D-93F3-4E984512B70B}"/>
    <cellStyle name="Output 7 6" xfId="2162" xr:uid="{AD9714C4-53E5-4EAF-9C06-68EC4FEE786F}"/>
    <cellStyle name="Output 7 6 2" xfId="4241" xr:uid="{B94FD342-467B-44F7-83B0-9ACAAD53065C}"/>
    <cellStyle name="Output 7 6 2 2" xfId="6741" xr:uid="{653D06F1-E625-4CF8-B0F1-BBADFE243554}"/>
    <cellStyle name="Output 7 6 2 2 2" xfId="7947" xr:uid="{05D2F3D0-B94E-4E5A-83CF-952719032930}"/>
    <cellStyle name="Output 7 6 2 3" xfId="7516" xr:uid="{62D1DA9C-4C9E-49A2-9ED2-16B968AD5CD8}"/>
    <cellStyle name="Output 7 6 3" xfId="6537" xr:uid="{1E609A4E-7A06-4D40-864C-3427A942D7C7}"/>
    <cellStyle name="Output 7 6 3 2" xfId="7828" xr:uid="{C83FA6D4-67A6-4655-9AB9-8AC53043EEAE}"/>
    <cellStyle name="Output 7 6 4" xfId="7220" xr:uid="{69F91B12-2606-4368-BA4C-07DC3310E06D}"/>
    <cellStyle name="Output 7 7" xfId="2163" xr:uid="{F7BA7078-7897-49F6-A7B1-D2F0D72D77A9}"/>
    <cellStyle name="Output 7 7 2" xfId="4242" xr:uid="{A732048F-915A-4E52-A064-A9124F44D65E}"/>
    <cellStyle name="Output 7 7 2 2" xfId="6742" xr:uid="{DEF37D78-466B-42C8-B7E9-866CACB1F61F}"/>
    <cellStyle name="Output 7 7 2 2 2" xfId="7948" xr:uid="{53A8A157-68B8-4C83-8D4A-3776A166ACA8}"/>
    <cellStyle name="Output 7 7 2 3" xfId="7517" xr:uid="{BD3D7D48-E94D-49A4-9C65-24AD19CD2390}"/>
    <cellStyle name="Output 7 7 3" xfId="6538" xr:uid="{3EAA8722-ED4A-4CF4-9BB8-ED5A4ACDDBE3}"/>
    <cellStyle name="Output 7 7 3 2" xfId="7829" xr:uid="{7199BEC2-7AB1-4ACF-B704-B4E8D0DBC27F}"/>
    <cellStyle name="Output 7 7 4" xfId="7221" xr:uid="{13DC6360-1733-447F-93F2-E52CC111B17A}"/>
    <cellStyle name="Output 7 8" xfId="3997" xr:uid="{01EA77F6-CD55-4559-B825-AB4846E04E8A}"/>
    <cellStyle name="Output 7 8 2" xfId="4442" xr:uid="{96CBE6A2-6907-43C4-91F1-1AF45A658B07}"/>
    <cellStyle name="Output 7 8 2 2" xfId="6941" xr:uid="{1F997B27-17EC-4037-830D-58FE480DFB19}"/>
    <cellStyle name="Output 7 8 2 2 2" xfId="8089" xr:uid="{320AC80F-FD81-46BB-ADAA-57C5CA568C71}"/>
    <cellStyle name="Output 7 8 2 3" xfId="6461" xr:uid="{35A2DAFD-A96E-450B-8063-7A2042738EEC}"/>
    <cellStyle name="Output 7 8 2 3 2" xfId="8053" xr:uid="{4F07F1E5-A137-4AD7-B411-01770F22488A}"/>
    <cellStyle name="Output 7 8 2 4" xfId="7716" xr:uid="{1C219496-AAB7-4C81-A327-71748FAE62C4}"/>
    <cellStyle name="Output 7 8 3" xfId="4559" xr:uid="{E0AD7093-3362-4D20-A6B9-77DF37EA4387}"/>
    <cellStyle name="Output 7 8 3 2" xfId="7757" xr:uid="{EA6C2339-87FD-4062-AB52-5E0C122CFFA9}"/>
    <cellStyle name="Output 7 8 4" xfId="7419" xr:uid="{1E737FDD-88CC-4784-B2BF-0F2C1B932EFF}"/>
    <cellStyle name="Output 7 9" xfId="3998" xr:uid="{434F67F5-9A9A-48DF-AF16-DA4CBDA18917}"/>
    <cellStyle name="Output 7 9 2" xfId="4443" xr:uid="{861B7684-D907-4E02-A25B-D64DF8ABDBDD}"/>
    <cellStyle name="Output 7 9 2 2" xfId="6942" xr:uid="{306C70B3-04F5-474E-B116-017BF6958817}"/>
    <cellStyle name="Output 7 9 2 2 2" xfId="8090" xr:uid="{C7E4833C-8BCA-4E03-9801-33236C5DF50F}"/>
    <cellStyle name="Output 7 9 2 3" xfId="6462" xr:uid="{F0F4C67F-A009-4875-BE83-49DAA185E168}"/>
    <cellStyle name="Output 7 9 2 3 2" xfId="8054" xr:uid="{80DE1DF9-DB75-44DD-9EE8-586F4E25AAF6}"/>
    <cellStyle name="Output 7 9 2 4" xfId="7717" xr:uid="{497EDB10-5117-413C-AECC-319D29C6418D}"/>
    <cellStyle name="Output 7 9 3" xfId="4499" xr:uid="{BBF7EAC5-1C15-43E2-B8C3-CD04D3D3538E}"/>
    <cellStyle name="Output 7 9 3 2" xfId="7774" xr:uid="{635018B9-E602-412C-9E3E-56DDBF439051}"/>
    <cellStyle name="Output 7 9 4" xfId="7420" xr:uid="{0AD172E8-FD1F-44AE-9744-ED990AF449C2}"/>
    <cellStyle name="Output 7_Trimestral" xfId="3993" xr:uid="{84C04B02-4C73-4009-BFAE-ABCBCEF3E6FB}"/>
    <cellStyle name="Output 8" xfId="2164" xr:uid="{A2698E1B-19C1-4841-9293-8C3C6BEE0C11}"/>
    <cellStyle name="Output 8 10" xfId="4000" xr:uid="{D6F74391-A2DF-45F7-9273-99E2BA76C52C}"/>
    <cellStyle name="Output 8 10 2" xfId="4444" xr:uid="{242791D3-58DC-4650-AC8E-21F738F37282}"/>
    <cellStyle name="Output 8 10 2 2" xfId="6943" xr:uid="{EBA3DFCF-C795-4DDB-A59D-578BE979FA88}"/>
    <cellStyle name="Output 8 10 2 2 2" xfId="8091" xr:uid="{D49DD4A5-C096-43D0-8C19-2E7AABDD4C97}"/>
    <cellStyle name="Output 8 10 2 3" xfId="6463" xr:uid="{9B15C490-BF6E-410D-BACB-6DBDD0F54DAC}"/>
    <cellStyle name="Output 8 10 2 3 2" xfId="8055" xr:uid="{4AB96422-7A5F-40CD-A3E4-FF2EB90C210A}"/>
    <cellStyle name="Output 8 10 2 4" xfId="7718" xr:uid="{6EEE5914-76B0-4AFD-AB90-46BE0292A8EA}"/>
    <cellStyle name="Output 8 10 3" xfId="4558" xr:uid="{9FB14520-B7CC-4E7A-A9D7-63FCDD403468}"/>
    <cellStyle name="Output 8 10 3 2" xfId="7770" xr:uid="{8138153B-2CE4-41F6-B8FD-F633B4BA5FAB}"/>
    <cellStyle name="Output 8 10 4" xfId="7421" xr:uid="{E877E9EF-E989-4AEE-A0EB-0E2D5D6B89D5}"/>
    <cellStyle name="Output 8 11" xfId="4001" xr:uid="{35FB4E42-ECB7-463A-9462-4F88D55DF2FE}"/>
    <cellStyle name="Output 8 11 2" xfId="4445" xr:uid="{9AFA7310-5058-4919-A0E5-9C4E335B9FD8}"/>
    <cellStyle name="Output 8 11 2 2" xfId="6944" xr:uid="{F0A9F13C-3409-4D7B-9B0E-439364F64BAE}"/>
    <cellStyle name="Output 8 11 2 2 2" xfId="8092" xr:uid="{982FFB6E-8127-4B91-B9BF-E3EEB1EFB44A}"/>
    <cellStyle name="Output 8 11 2 3" xfId="6464" xr:uid="{C47C4EB1-7CC2-4903-BC9E-8E0EBC8F0EAB}"/>
    <cellStyle name="Output 8 11 2 3 2" xfId="8056" xr:uid="{0339DAE4-F8FE-4A15-B6EB-FC7DEA4027EC}"/>
    <cellStyle name="Output 8 11 2 4" xfId="7719" xr:uid="{25E9A14F-4DEF-4AC9-8095-2516A394313E}"/>
    <cellStyle name="Output 8 11 3" xfId="4557" xr:uid="{82DB0389-FE7D-4C85-A2B0-85A48065DD92}"/>
    <cellStyle name="Output 8 11 3 2" xfId="7758" xr:uid="{2BA6CC6C-D31E-4883-A707-4A1F44CD4BAF}"/>
    <cellStyle name="Output 8 11 4" xfId="7422" xr:uid="{D8F7D5C2-F082-4628-863C-68D7C5271D85}"/>
    <cellStyle name="Output 8 12" xfId="4002" xr:uid="{C393EB27-7E5F-4496-A16A-56841CBEA13D}"/>
    <cellStyle name="Output 8 12 2" xfId="4446" xr:uid="{A9F2E11D-25AC-4253-ADB6-81F169CFD123}"/>
    <cellStyle name="Output 8 12 2 2" xfId="6945" xr:uid="{432E470B-7D60-413B-9D07-89522B2ADC8D}"/>
    <cellStyle name="Output 8 12 2 2 2" xfId="8093" xr:uid="{B75ABF6B-1A44-4EC2-8DB4-1D9AA90835FB}"/>
    <cellStyle name="Output 8 12 2 3" xfId="6465" xr:uid="{2E79E7E2-D89D-45F8-BD5F-5926C7DB1DAA}"/>
    <cellStyle name="Output 8 12 2 3 2" xfId="8057" xr:uid="{676F65EF-BD8F-4CA0-AF54-CC22C11A9B69}"/>
    <cellStyle name="Output 8 12 2 4" xfId="7720" xr:uid="{3C19C566-4DE0-4378-85F8-420DA26F4DE5}"/>
    <cellStyle name="Output 8 12 3" xfId="4498" xr:uid="{CB7F4D82-1930-4C1F-B190-DF59B15A27A0}"/>
    <cellStyle name="Output 8 12 3 2" xfId="7763" xr:uid="{45771F15-E408-42D5-BD84-8F5DA7122697}"/>
    <cellStyle name="Output 8 12 4" xfId="7423" xr:uid="{49D5C45F-D65C-40CA-B1ED-1513389D3B6D}"/>
    <cellStyle name="Output 8 13" xfId="4243" xr:uid="{435121C0-677B-474B-A994-93E5949F9983}"/>
    <cellStyle name="Output 8 13 2" xfId="6743" xr:uid="{9AB570CC-B643-4C80-938F-4905A84F9C49}"/>
    <cellStyle name="Output 8 13 2 2" xfId="7949" xr:uid="{EF5D7EB2-474F-4766-AF89-DDA2D877DDAE}"/>
    <cellStyle name="Output 8 13 3" xfId="7518" xr:uid="{63403B1C-6C93-478D-A3FB-51836D77AE10}"/>
    <cellStyle name="Output 8 14" xfId="6539" xr:uid="{D5E2A9AB-D02D-40B0-9D55-AE54E1232F54}"/>
    <cellStyle name="Output 8 14 2" xfId="7830" xr:uid="{AE9975A5-77DF-419C-9C4A-F40BD983BDCC}"/>
    <cellStyle name="Output 8 15" xfId="7222" xr:uid="{51154DA6-7355-4193-826E-C14E7F374AA5}"/>
    <cellStyle name="Output 8 2" xfId="2165" xr:uid="{A8A3FF9F-406C-464B-98C0-6609FBEA5578}"/>
    <cellStyle name="Output 8 2 2" xfId="4244" xr:uid="{8117D8F2-CF7A-4C88-B0DA-29F756E48C39}"/>
    <cellStyle name="Output 8 2 2 2" xfId="6744" xr:uid="{48868A88-93C3-4E1B-AA78-E0A3A6A50317}"/>
    <cellStyle name="Output 8 2 2 2 2" xfId="7950" xr:uid="{10BE0507-8615-498F-A9C2-D47DC57A0DBC}"/>
    <cellStyle name="Output 8 2 2 3" xfId="7519" xr:uid="{5DD55E74-CD34-4CB7-8C89-630252AFC0EA}"/>
    <cellStyle name="Output 8 2 3" xfId="6540" xr:uid="{4FCC7534-0B1C-4538-AAE7-3BDB197E0D52}"/>
    <cellStyle name="Output 8 2 3 2" xfId="7831" xr:uid="{20D91A61-5ADB-4131-BAAA-8D5C24BACB41}"/>
    <cellStyle name="Output 8 2 4" xfId="7223" xr:uid="{721D3890-71C5-432E-9E4F-40B79D4EAA7A}"/>
    <cellStyle name="Output 8 3" xfId="2166" xr:uid="{EAFE2C24-53B1-4F25-ABA4-5AE574DE78A0}"/>
    <cellStyle name="Output 8 3 2" xfId="4245" xr:uid="{9ADFFA98-8C24-46E7-AD26-27C143915FE8}"/>
    <cellStyle name="Output 8 3 2 2" xfId="6745" xr:uid="{CB483D84-42C6-414F-B485-8D7E148BEF95}"/>
    <cellStyle name="Output 8 3 2 2 2" xfId="7951" xr:uid="{2E3FA341-6ED6-496C-AB36-B730D774D301}"/>
    <cellStyle name="Output 8 3 2 3" xfId="7520" xr:uid="{539806B3-84BA-47DA-8F4B-1F67D082E0EE}"/>
    <cellStyle name="Output 8 3 3" xfId="6541" xr:uid="{954A5078-800A-4A6F-8D88-60825DDE2D8D}"/>
    <cellStyle name="Output 8 3 3 2" xfId="7832" xr:uid="{484103B9-96BD-4977-8490-10E1C1EA290E}"/>
    <cellStyle name="Output 8 3 4" xfId="7224" xr:uid="{83EF2B80-6F75-4232-BBD6-6A365B18C82F}"/>
    <cellStyle name="Output 8 4" xfId="2167" xr:uid="{50DD6F8B-E9F0-4025-A833-6ACDB36A30EA}"/>
    <cellStyle name="Output 8 4 2" xfId="4246" xr:uid="{A875F066-3352-4D19-862E-3681ADCCE5F7}"/>
    <cellStyle name="Output 8 4 2 2" xfId="6746" xr:uid="{FEB46123-BE19-4D49-82B1-F328D4F49F57}"/>
    <cellStyle name="Output 8 4 2 2 2" xfId="7952" xr:uid="{FC07A624-9FD0-4547-B432-5743CADF64AE}"/>
    <cellStyle name="Output 8 4 2 3" xfId="7521" xr:uid="{A0A2C83C-B391-4B1D-97D2-04DC2B0DCBF9}"/>
    <cellStyle name="Output 8 4 3" xfId="6542" xr:uid="{C5AFE7AE-904B-4961-8622-CF73C492ED98}"/>
    <cellStyle name="Output 8 4 3 2" xfId="7833" xr:uid="{F34381AB-CB35-4492-88EA-0D764F8AD223}"/>
    <cellStyle name="Output 8 4 4" xfId="7225" xr:uid="{AE57D769-7DC6-42C0-A56E-BA96A403DE2A}"/>
    <cellStyle name="Output 8 5" xfId="2168" xr:uid="{750118E9-9F48-4F5F-84CC-3FEA36645783}"/>
    <cellStyle name="Output 8 5 2" xfId="4247" xr:uid="{F4B23BDE-2C39-4F86-AB6F-C6451D73C854}"/>
    <cellStyle name="Output 8 5 2 2" xfId="6747" xr:uid="{7D6FA5EE-EBDB-4166-9148-D4A9551FB94B}"/>
    <cellStyle name="Output 8 5 2 2 2" xfId="7953" xr:uid="{2428B043-324D-479A-AC2D-96F6ED3C3E4D}"/>
    <cellStyle name="Output 8 5 2 3" xfId="7522" xr:uid="{5D91F7D3-2B9C-421C-9036-68CB97554686}"/>
    <cellStyle name="Output 8 5 3" xfId="6543" xr:uid="{0AA3D6DC-585A-4629-B409-1D3852C79983}"/>
    <cellStyle name="Output 8 5 3 2" xfId="7834" xr:uid="{BB62D3D6-27FD-4BA5-A69E-B163BAD8880F}"/>
    <cellStyle name="Output 8 5 4" xfId="7226" xr:uid="{5F66C501-A0DD-40F0-BEFB-0B7C71AC96D9}"/>
    <cellStyle name="Output 8 6" xfId="2169" xr:uid="{08851596-44E5-480A-A5AC-688F1D7113F2}"/>
    <cellStyle name="Output 8 6 2" xfId="4248" xr:uid="{BBE97F5B-E8C1-4199-BCBB-03B4942BD125}"/>
    <cellStyle name="Output 8 6 2 2" xfId="6748" xr:uid="{9736186D-3536-4F8B-8E07-A45B5FEB640F}"/>
    <cellStyle name="Output 8 6 2 2 2" xfId="7954" xr:uid="{6BE7A854-57CD-4096-8504-7429275DA04B}"/>
    <cellStyle name="Output 8 6 2 3" xfId="7523" xr:uid="{FA884D9E-1255-4472-8C47-B78CE6D96DCC}"/>
    <cellStyle name="Output 8 6 3" xfId="6544" xr:uid="{CCC547C3-EE17-4A36-9463-FCE610DEF0B2}"/>
    <cellStyle name="Output 8 6 3 2" xfId="7835" xr:uid="{081B3014-B78D-41EF-AA4B-BA89B576C427}"/>
    <cellStyle name="Output 8 6 4" xfId="7227" xr:uid="{C76491D9-170A-4DC1-B511-C348F810DF8F}"/>
    <cellStyle name="Output 8 7" xfId="2170" xr:uid="{A82F24F4-B36F-49E4-B26C-4543DCF6A040}"/>
    <cellStyle name="Output 8 7 2" xfId="4249" xr:uid="{E0E2B1D4-CEFD-43EA-B793-B7F60138F229}"/>
    <cellStyle name="Output 8 7 2 2" xfId="6749" xr:uid="{1F0CEAE4-905B-4AF1-BCB3-FCC39A0A6B10}"/>
    <cellStyle name="Output 8 7 2 2 2" xfId="7955" xr:uid="{F0BFC244-7869-47A5-9A9A-BFB463665A45}"/>
    <cellStyle name="Output 8 7 2 3" xfId="7524" xr:uid="{6CC1CC27-D92F-48AA-80A2-24F0652D99B3}"/>
    <cellStyle name="Output 8 7 3" xfId="6545" xr:uid="{46801565-9D04-42FA-A6E1-B4DF155BAAB6}"/>
    <cellStyle name="Output 8 7 3 2" xfId="7836" xr:uid="{87009AC5-57B7-4273-A0D9-FCF581638C77}"/>
    <cellStyle name="Output 8 7 4" xfId="7228" xr:uid="{04391F83-2DE4-4EC6-8616-2AFD233CBD37}"/>
    <cellStyle name="Output 8 8" xfId="4003" xr:uid="{B8192C11-53E7-47C5-B5D6-3146010944E5}"/>
    <cellStyle name="Output 8 8 2" xfId="4447" xr:uid="{BD2C5E8D-550F-470B-8AD0-E2871B01EA86}"/>
    <cellStyle name="Output 8 8 2 2" xfId="6946" xr:uid="{24BD421C-36FB-4997-83DD-A584FE8274E1}"/>
    <cellStyle name="Output 8 8 2 2 2" xfId="8094" xr:uid="{3DE58A7E-1E4A-4285-8742-C72F03679758}"/>
    <cellStyle name="Output 8 8 2 3" xfId="6466" xr:uid="{008BA3BA-23D3-428D-8F82-9359F006B99F}"/>
    <cellStyle name="Output 8 8 2 3 2" xfId="8058" xr:uid="{1B4BF71A-909E-4244-99AB-E68F974242D6}"/>
    <cellStyle name="Output 8 8 2 4" xfId="7721" xr:uid="{5F3B2013-8551-4FDA-9413-3E000DFAE271}"/>
    <cellStyle name="Output 8 8 3" xfId="4497" xr:uid="{12C52505-ADBB-4518-B48A-631245B2360D}"/>
    <cellStyle name="Output 8 8 3 2" xfId="7753" xr:uid="{5814CB19-DA8D-4395-8903-D8C9148D2514}"/>
    <cellStyle name="Output 8 8 4" xfId="7424" xr:uid="{89B868F6-9BF5-4156-801A-0A08B6F88CD4}"/>
    <cellStyle name="Output 8 9" xfId="4004" xr:uid="{4248000B-3DB4-4BCB-8AE0-84C19D827D86}"/>
    <cellStyle name="Output 8 9 2" xfId="4448" xr:uid="{6C841467-C551-4967-AA0A-AA328DB5DDEE}"/>
    <cellStyle name="Output 8 9 2 2" xfId="6947" xr:uid="{8AB2C9CA-2B16-433B-84AE-DFB57AB2B78A}"/>
    <cellStyle name="Output 8 9 2 2 2" xfId="8095" xr:uid="{ED53DD20-7F58-4856-9C90-2A001B3F013F}"/>
    <cellStyle name="Output 8 9 2 3" xfId="6467" xr:uid="{8A7B090F-1951-4CEE-B623-42A0D8882800}"/>
    <cellStyle name="Output 8 9 2 3 2" xfId="8059" xr:uid="{C8738DE4-8063-49CA-B1D0-E2AA48966453}"/>
    <cellStyle name="Output 8 9 2 4" xfId="7722" xr:uid="{F59BE2BB-DDE4-4145-ACD8-605988ADFED7}"/>
    <cellStyle name="Output 8 9 3" xfId="4496" xr:uid="{22BB47BD-BDF1-4D21-926F-CFCF51F70E7E}"/>
    <cellStyle name="Output 8 9 3 2" xfId="7777" xr:uid="{F946642A-F919-4783-9ED0-3E27B64977A8}"/>
    <cellStyle name="Output 8 9 4" xfId="7425" xr:uid="{552748DE-C3F3-4C2D-80C3-FF618B464E5F}"/>
    <cellStyle name="Output 8_Trimestral" xfId="3999" xr:uid="{362B2490-D2E8-43A3-8C29-C785C238F282}"/>
    <cellStyle name="Output 9" xfId="4005" xr:uid="{21A7C9A6-3252-4F04-90C7-88F07DEEABE0}"/>
    <cellStyle name="Output 9 2" xfId="4449" xr:uid="{EA6004FD-3908-45B8-8D22-54398FB0897D}"/>
    <cellStyle name="Output 9 2 2" xfId="6948" xr:uid="{43CEFC82-C2F6-4464-A0C6-32AFF3CAC95C}"/>
    <cellStyle name="Output 9 2 2 2" xfId="8096" xr:uid="{6788B29D-E557-451C-8CE2-E8886D944520}"/>
    <cellStyle name="Output 9 2 3" xfId="6468" xr:uid="{E86C0D69-2CEB-440A-A4BC-275735DABAF7}"/>
    <cellStyle name="Output 9 2 3 2" xfId="8060" xr:uid="{AFCF7B22-0514-47C2-96D1-83E88412EB5E}"/>
    <cellStyle name="Output 9 2 4" xfId="7723" xr:uid="{4AEB0FD0-3D45-4947-AD3D-19C0BF07344D}"/>
    <cellStyle name="Output 9 3" xfId="4495" xr:uid="{2ED161BF-030E-416C-9F03-30C8B45ED55D}"/>
    <cellStyle name="Output 9 3 2" xfId="7766" xr:uid="{11425E5F-AF16-466F-92C7-21FBA5D9E7A9}"/>
    <cellStyle name="Output 9 4" xfId="7426" xr:uid="{22ED20A8-4EBF-442B-8F55-B25923E529C4}"/>
    <cellStyle name="Percent (0)" xfId="8130" xr:uid="{A320F9C9-B060-4272-B26B-835C0430F2F0}"/>
    <cellStyle name="Percent (0) 2" xfId="8174" xr:uid="{5497BBBF-5AB5-4933-91BC-33E0CAFCDD76}"/>
    <cellStyle name="Percent [2]" xfId="8167" xr:uid="{EB36390D-2DE6-4586-9770-457BC8161000}"/>
    <cellStyle name="Percent [2] 2" xfId="8145" xr:uid="{5E43C674-DA96-4EEF-A66E-766566F24668}"/>
    <cellStyle name="Percent 10" xfId="4006" xr:uid="{9C7597A4-0528-4347-90F6-792A3429E03E}"/>
    <cellStyle name="Percent 11" xfId="4007" xr:uid="{91E54C19-A3BD-4E2E-98FD-E34729FFBF62}"/>
    <cellStyle name="Percent 12" xfId="4008" xr:uid="{4E3582AB-B9FF-469D-BC12-CEF1ADD0511A}"/>
    <cellStyle name="Percent 13" xfId="4009" xr:uid="{850EF5E2-9DB8-483C-BCD6-650558649322}"/>
    <cellStyle name="Percent 14" xfId="4010" xr:uid="{88750EC3-A492-4D32-9430-24EF3724DBE8}"/>
    <cellStyle name="Percent 15" xfId="4011" xr:uid="{4999CF63-8669-47AC-AD77-79C368E10F58}"/>
    <cellStyle name="Percent 16" xfId="4012" xr:uid="{44C06FE2-981C-405A-9ED9-399BFC167FC6}"/>
    <cellStyle name="Percent 17" xfId="4013" xr:uid="{13C960C4-7D22-4F09-968A-7D069694AEB6}"/>
    <cellStyle name="Percent 18" xfId="4014" xr:uid="{E4342BC8-6AC8-4406-BBDF-1A5DDB526AE0}"/>
    <cellStyle name="Percent 19" xfId="4015" xr:uid="{6B3071CE-FB8F-4604-B9F6-C51A5245F332}"/>
    <cellStyle name="Percent 2" xfId="134" xr:uid="{F3243C7D-BF5D-4B9C-A520-7459B96F936E}"/>
    <cellStyle name="Percent 2 10" xfId="2171" xr:uid="{70D123E9-A771-45D2-9339-FA4946CB831B}"/>
    <cellStyle name="Percent 2 10 10" xfId="4016" xr:uid="{F670502B-2690-4130-A960-41338C1E414D}"/>
    <cellStyle name="Percent 2 10 11" xfId="4017" xr:uid="{E7B8A95D-E6C0-4F6E-AA2A-FBCE2365388E}"/>
    <cellStyle name="Percent 2 10 12" xfId="4018" xr:uid="{C794BED6-0F9A-4C63-8D04-6F722B5D909B}"/>
    <cellStyle name="Percent 2 10 2" xfId="2172" xr:uid="{EB872080-C5C4-4B57-8979-4C7FC08B903E}"/>
    <cellStyle name="Percent 2 10 3" xfId="2173" xr:uid="{21C0F5D7-028E-4E3E-B8EF-5A759D4FA0DD}"/>
    <cellStyle name="Percent 2 10 4" xfId="2174" xr:uid="{1280F0ED-F326-4A4B-9B9D-F3FD9082EDFD}"/>
    <cellStyle name="Percent 2 10 5" xfId="2175" xr:uid="{C8E69B8B-AE3C-46D8-B38B-D6A6AE6F4AE1}"/>
    <cellStyle name="Percent 2 10 6" xfId="2176" xr:uid="{5AC123C6-6B3E-42D5-90E7-4575A2FA09D8}"/>
    <cellStyle name="Percent 2 10 7" xfId="2177" xr:uid="{C102C621-8903-4492-88E5-85BDA0E07179}"/>
    <cellStyle name="Percent 2 10 8" xfId="4019" xr:uid="{9D51E014-CE07-404E-B58F-D27A56F068C7}"/>
    <cellStyle name="Percent 2 10 9" xfId="4020" xr:uid="{AAB2F036-46C1-4A61-8185-989962107B43}"/>
    <cellStyle name="Percent 2 11" xfId="2178" xr:uid="{E2372A62-6364-482F-8635-9205FE613EE2}"/>
    <cellStyle name="Percent 2 12" xfId="2179" xr:uid="{F0039258-6D0D-46B7-ACB5-1D5CE0193B02}"/>
    <cellStyle name="Percent 2 13" xfId="2180" xr:uid="{B38F85DD-B300-4783-B50B-70364199F845}"/>
    <cellStyle name="Percent 2 14" xfId="2181" xr:uid="{D6C5604C-97E3-45C3-AF22-FA1DEF051A32}"/>
    <cellStyle name="Percent 2 15" xfId="2182" xr:uid="{452A87E1-E32B-4DA2-9E5F-98D66B4F22DB}"/>
    <cellStyle name="Percent 2 16" xfId="2183" xr:uid="{BACE8C61-46AB-4930-B97F-74AEC899D3E3}"/>
    <cellStyle name="Percent 2 17" xfId="2184" xr:uid="{32B9BEBD-DDE7-480B-86D1-7DBAB53E96D7}"/>
    <cellStyle name="Percent 2 18" xfId="2185" xr:uid="{C7DA3808-41A5-444A-833E-D8C32E110FCD}"/>
    <cellStyle name="Percent 2 19" xfId="4021" xr:uid="{8B9E927C-A3ED-44D4-A4BA-CC01C267F2A7}"/>
    <cellStyle name="Percent 2 2" xfId="2186" xr:uid="{3AEE27FB-98D7-4B23-ABD0-DDF46D9C36A0}"/>
    <cellStyle name="Percent 2 2 10" xfId="4022" xr:uid="{29BFA48A-EFEE-4F2F-8F82-41B3EADB5D98}"/>
    <cellStyle name="Percent 2 2 11" xfId="4023" xr:uid="{6F9D01F0-8516-40F3-86C0-DB31EF2112DD}"/>
    <cellStyle name="Percent 2 2 12" xfId="4024" xr:uid="{A4435429-DDD5-439B-AAD0-A4A0E6BF6CB0}"/>
    <cellStyle name="Percent 2 2 2" xfId="2187" xr:uid="{898B55BA-22F6-4276-A63B-DF2F3C7D06C4}"/>
    <cellStyle name="Percent 2 2 3" xfId="2188" xr:uid="{78D34999-9D50-4911-AD76-AD4D922D1788}"/>
    <cellStyle name="Percent 2 2 4" xfId="2189" xr:uid="{66E1B989-A170-490B-858F-EDD9C426685A}"/>
    <cellStyle name="Percent 2 2 5" xfId="2190" xr:uid="{AC4B98CF-88E6-4411-9B45-14FA97662340}"/>
    <cellStyle name="Percent 2 2 6" xfId="2191" xr:uid="{953AE9D6-912D-41DA-8CE4-E492B4139E44}"/>
    <cellStyle name="Percent 2 2 7" xfId="2192" xr:uid="{E7FA4903-D5AB-40F8-B243-38C48DD8C7A5}"/>
    <cellStyle name="Percent 2 2 8" xfId="4025" xr:uid="{2CF3D65C-D177-4539-8548-A2532889B8D8}"/>
    <cellStyle name="Percent 2 2 9" xfId="4026" xr:uid="{9F539476-F354-4B4A-ACC8-A2C87F06E11E}"/>
    <cellStyle name="Percent 2 20" xfId="4027" xr:uid="{A9A1FC94-AF3F-45FA-B71A-E1B812A7D9A8}"/>
    <cellStyle name="Percent 2 21" xfId="4028" xr:uid="{362792C9-4AC1-4797-B1BF-C1729594627F}"/>
    <cellStyle name="Percent 2 22" xfId="4029" xr:uid="{6B713CAD-9CA8-4912-AB62-9838228C4ED8}"/>
    <cellStyle name="Percent 2 23" xfId="4030" xr:uid="{56892BCA-2859-4BBF-811B-2956F8AF4477}"/>
    <cellStyle name="Percent 2 3" xfId="2193" xr:uid="{A90EA08B-131B-4DD0-AD98-8DEB3738C103}"/>
    <cellStyle name="Percent 2 3 10" xfId="4031" xr:uid="{4AE8FE88-23B3-4F05-9441-05CB93ACF3AA}"/>
    <cellStyle name="Percent 2 3 11" xfId="4032" xr:uid="{333DDF08-3624-4A59-89F0-70FBEA46A2B2}"/>
    <cellStyle name="Percent 2 3 12" xfId="4033" xr:uid="{F64C4805-A50C-4BCA-85E6-A6FA3FC4C2F6}"/>
    <cellStyle name="Percent 2 3 2" xfId="2194" xr:uid="{032D1886-607C-408D-887A-2732FC46C503}"/>
    <cellStyle name="Percent 2 3 3" xfId="2195" xr:uid="{D8899FA3-FFC9-4167-B8C7-AED2E3835C2C}"/>
    <cellStyle name="Percent 2 3 4" xfId="2196" xr:uid="{05B0ADDC-1776-4831-8E8B-6B6DCDD85EA1}"/>
    <cellStyle name="Percent 2 3 5" xfId="2197" xr:uid="{557851BE-3DC2-408E-BB8F-12F01441027C}"/>
    <cellStyle name="Percent 2 3 6" xfId="2198" xr:uid="{6415D076-9BDA-4065-B6EB-E3EEF6A462D9}"/>
    <cellStyle name="Percent 2 3 7" xfId="2199" xr:uid="{8A2A0722-80A4-43B7-B05E-86B92D903362}"/>
    <cellStyle name="Percent 2 3 8" xfId="4034" xr:uid="{D659804F-0457-46FE-9774-4355C16CADE5}"/>
    <cellStyle name="Percent 2 3 9" xfId="4035" xr:uid="{1F835EEE-72CA-4C6C-86AE-7CD9502AD238}"/>
    <cellStyle name="Percent 2 4" xfId="2200" xr:uid="{A81242CC-9C29-4268-B24B-42E18F07FD1E}"/>
    <cellStyle name="Percent 2 4 10" xfId="4036" xr:uid="{56D94C47-0E1B-4D95-9101-B1853D5E5AD3}"/>
    <cellStyle name="Percent 2 4 11" xfId="4037" xr:uid="{C2924958-F7D7-43EE-B29F-974A868F5F2B}"/>
    <cellStyle name="Percent 2 4 12" xfId="4038" xr:uid="{7D49DB4E-8847-4659-A3EF-DFDB9CF8825C}"/>
    <cellStyle name="Percent 2 4 2" xfId="2201" xr:uid="{B58812A3-AA66-4EF9-92B8-5A974C7FEC6F}"/>
    <cellStyle name="Percent 2 4 3" xfId="2202" xr:uid="{556A4669-5238-444E-9D78-84BBD4A7F40B}"/>
    <cellStyle name="Percent 2 4 4" xfId="2203" xr:uid="{C286ADF4-1936-4D29-8440-E611124A8657}"/>
    <cellStyle name="Percent 2 4 5" xfId="2204" xr:uid="{624D1ACD-839C-495C-8893-3432FA84936E}"/>
    <cellStyle name="Percent 2 4 6" xfId="2205" xr:uid="{DD190024-090D-4F9A-805A-15B49A446BC6}"/>
    <cellStyle name="Percent 2 4 7" xfId="2206" xr:uid="{E0F368D2-040F-433C-9018-664A0E900BEC}"/>
    <cellStyle name="Percent 2 4 8" xfId="4039" xr:uid="{A902AFE7-1461-41F3-B02F-52FCF6961F18}"/>
    <cellStyle name="Percent 2 4 9" xfId="4040" xr:uid="{235A1C7A-6C66-4607-B94C-1822567D63D5}"/>
    <cellStyle name="Percent 2 5" xfId="2207" xr:uid="{63209EBF-ACB4-431E-B223-E852B49F9926}"/>
    <cellStyle name="Percent 2 5 10" xfId="4041" xr:uid="{D8C82AE1-573B-4326-B2EB-E4CA5C3ED1A6}"/>
    <cellStyle name="Percent 2 5 11" xfId="4042" xr:uid="{D087BE0E-39D7-415B-AFF9-E8BAE075E43D}"/>
    <cellStyle name="Percent 2 5 12" xfId="4043" xr:uid="{AF6C1E06-1A31-43CF-887E-CE3A0AC114D5}"/>
    <cellStyle name="Percent 2 5 2" xfId="2208" xr:uid="{6274085E-7EEC-4A8A-823B-89DBC241D167}"/>
    <cellStyle name="Percent 2 5 3" xfId="2209" xr:uid="{92C85942-DD1B-4B72-B454-7F971CE81DE9}"/>
    <cellStyle name="Percent 2 5 4" xfId="2210" xr:uid="{7B80ED76-E202-496F-93E7-ADDE2E9BE308}"/>
    <cellStyle name="Percent 2 5 5" xfId="2211" xr:uid="{DA935A67-F15E-494A-B6C6-98458C2B31C0}"/>
    <cellStyle name="Percent 2 5 6" xfId="2212" xr:uid="{8275484B-9822-45E4-93E9-198F522149F4}"/>
    <cellStyle name="Percent 2 5 7" xfId="2213" xr:uid="{30C319BB-1612-4747-B47C-B3600BB04D82}"/>
    <cellStyle name="Percent 2 5 8" xfId="4044" xr:uid="{7AB28D78-92F4-4508-8620-768409725F35}"/>
    <cellStyle name="Percent 2 5 9" xfId="4045" xr:uid="{851ECBB6-5076-47CB-A197-D3A994A40567}"/>
    <cellStyle name="Percent 2 6" xfId="2214" xr:uid="{B09D2CFC-C83B-490A-90CD-A6C2FA8FC0EC}"/>
    <cellStyle name="Percent 2 6 10" xfId="4046" xr:uid="{B85F106D-6DA7-4351-81A3-632916399F26}"/>
    <cellStyle name="Percent 2 6 11" xfId="4047" xr:uid="{15056E62-7CAA-4251-AA29-2D7167D5A3C9}"/>
    <cellStyle name="Percent 2 6 12" xfId="4048" xr:uid="{775FD9F4-F4EF-4AE7-9C47-E8738509F1AF}"/>
    <cellStyle name="Percent 2 6 2" xfId="2215" xr:uid="{00CD8436-136F-4F3F-B6DA-FD5E1CC6664A}"/>
    <cellStyle name="Percent 2 6 3" xfId="2216" xr:uid="{90A6E476-FEE5-470E-8436-0A25D7678F51}"/>
    <cellStyle name="Percent 2 6 4" xfId="2217" xr:uid="{FE9D5363-2733-4786-937F-1E874BF5937E}"/>
    <cellStyle name="Percent 2 6 5" xfId="2218" xr:uid="{78B2675B-CBB7-4862-812B-D748C6FA83CE}"/>
    <cellStyle name="Percent 2 6 6" xfId="2219" xr:uid="{38EFAA30-92B9-48AA-AF2C-FD6CE955F3C6}"/>
    <cellStyle name="Percent 2 6 7" xfId="2220" xr:uid="{A0C94926-EA2C-4C55-9BD2-4AC90DD14FF0}"/>
    <cellStyle name="Percent 2 6 8" xfId="4049" xr:uid="{800771BA-458D-46A7-91B3-6C519F86B107}"/>
    <cellStyle name="Percent 2 6 9" xfId="4050" xr:uid="{66B23D9D-4D0B-477D-AE4A-24DFF7041AA7}"/>
    <cellStyle name="Percent 2 7" xfId="2221" xr:uid="{530C8CE4-A249-446A-8D69-9D4432FCAF00}"/>
    <cellStyle name="Percent 2 7 10" xfId="4051" xr:uid="{95DAA872-70BF-4737-9645-FA948D685BB0}"/>
    <cellStyle name="Percent 2 7 11" xfId="4052" xr:uid="{7DB600C4-D90E-43A4-9CD3-2A330B96208F}"/>
    <cellStyle name="Percent 2 7 12" xfId="4053" xr:uid="{42F6149E-016E-42A8-8AB0-4B093190793A}"/>
    <cellStyle name="Percent 2 7 2" xfId="2222" xr:uid="{88CB6380-0EB2-49A5-88DD-3941415E655D}"/>
    <cellStyle name="Percent 2 7 3" xfId="2223" xr:uid="{7ADEB625-4974-4458-9A30-C17580D26FC7}"/>
    <cellStyle name="Percent 2 7 4" xfId="2224" xr:uid="{2E130824-39D2-4967-8711-DC1E3696707B}"/>
    <cellStyle name="Percent 2 7 5" xfId="2225" xr:uid="{8C28E73E-59C1-4A57-97AD-681ED8C2AA19}"/>
    <cellStyle name="Percent 2 7 6" xfId="2226" xr:uid="{9A76E4DD-F12D-423A-899A-A47B7461A7C5}"/>
    <cellStyle name="Percent 2 7 7" xfId="2227" xr:uid="{DFD63818-2E8A-44C9-9D85-E28AF99971A0}"/>
    <cellStyle name="Percent 2 7 8" xfId="4054" xr:uid="{CA9314B0-68F6-4743-A293-493867A299F2}"/>
    <cellStyle name="Percent 2 7 9" xfId="4055" xr:uid="{48359308-6856-413D-927B-5221B795315C}"/>
    <cellStyle name="Percent 2 8" xfId="2228" xr:uid="{92081E4C-2666-459E-BDAC-D3A916397A9A}"/>
    <cellStyle name="Percent 2 8 10" xfId="4056" xr:uid="{103FF3BD-A0B0-4E9F-AAE5-DF0C85553229}"/>
    <cellStyle name="Percent 2 8 11" xfId="4057" xr:uid="{09BE679B-8CC5-4AAA-869E-62CBA9DEA134}"/>
    <cellStyle name="Percent 2 8 12" xfId="4058" xr:uid="{2FD12B72-293F-4F86-AEEE-3171B40739C8}"/>
    <cellStyle name="Percent 2 8 2" xfId="2229" xr:uid="{AF9A1568-34A3-4769-ACB9-6DFC20F1860D}"/>
    <cellStyle name="Percent 2 8 3" xfId="2230" xr:uid="{F258C17F-D0E8-473E-913D-60E12727FB79}"/>
    <cellStyle name="Percent 2 8 4" xfId="2231" xr:uid="{BC68E881-351A-446C-875D-BB92378018E7}"/>
    <cellStyle name="Percent 2 8 5" xfId="2232" xr:uid="{02AE2409-C318-4988-B2DF-BF4EAFA4BF40}"/>
    <cellStyle name="Percent 2 8 6" xfId="2233" xr:uid="{30809904-8E81-4556-8C5A-802131B35AED}"/>
    <cellStyle name="Percent 2 8 7" xfId="2234" xr:uid="{4588C8AE-1F32-4D52-B210-BCD1B20DDD35}"/>
    <cellStyle name="Percent 2 8 8" xfId="4059" xr:uid="{F017AFE5-1EC6-4AFA-B981-913D97E42364}"/>
    <cellStyle name="Percent 2 8 9" xfId="4060" xr:uid="{9CDA744D-306B-423C-B150-EADEA896DF3C}"/>
    <cellStyle name="Percent 2 9" xfId="2235" xr:uid="{4F62B055-C356-4BAD-B75F-3EAE0B4CB3BC}"/>
    <cellStyle name="Percent 2 9 10" xfId="4061" xr:uid="{41DF3BE4-22C0-441A-B1CB-4BE1045EE8C8}"/>
    <cellStyle name="Percent 2 9 11" xfId="4062" xr:uid="{E2DEA1BC-51C4-4C62-AF3F-A54107745251}"/>
    <cellStyle name="Percent 2 9 12" xfId="4063" xr:uid="{1F275F50-8100-43A3-936C-BF71BBB406FC}"/>
    <cellStyle name="Percent 2 9 2" xfId="2236" xr:uid="{77E2102C-6FD8-4B9C-A8C4-4225E5720E50}"/>
    <cellStyle name="Percent 2 9 3" xfId="2237" xr:uid="{A94713F7-2875-448A-B964-96691FC08B1D}"/>
    <cellStyle name="Percent 2 9 4" xfId="2238" xr:uid="{A3DBEA31-E6CE-4373-8FA9-4EF88F84369F}"/>
    <cellStyle name="Percent 2 9 5" xfId="2239" xr:uid="{E94FF8EF-1143-4FF4-81A0-0F9ABB8DCA1D}"/>
    <cellStyle name="Percent 2 9 6" xfId="2240" xr:uid="{9683A99E-EEAF-4721-9020-1EAA9453B032}"/>
    <cellStyle name="Percent 2 9 7" xfId="2241" xr:uid="{CA9E655C-3B1A-4E9A-92D8-0FF3048975AD}"/>
    <cellStyle name="Percent 2 9 8" xfId="4064" xr:uid="{456C2579-3BBE-40C1-B206-B96E8FEBE547}"/>
    <cellStyle name="Percent 2 9 9" xfId="4065" xr:uid="{00AB0EB4-2B74-4666-BE0D-C52A79BF9165}"/>
    <cellStyle name="Percent 20" xfId="4066" xr:uid="{A2AE78FE-C72B-4D5B-B464-C872E7742C91}"/>
    <cellStyle name="Percent 21" xfId="4067" xr:uid="{388126F5-7D81-40A3-BAE3-53DA03E25F61}"/>
    <cellStyle name="Percent 22" xfId="4068" xr:uid="{55911977-7669-41B9-BDE4-CA694257A5D8}"/>
    <cellStyle name="Percent 23" xfId="4069" xr:uid="{106BA835-D4DE-4F87-8714-D6EE7F5C4FEB}"/>
    <cellStyle name="Percent 3" xfId="135" xr:uid="{7705D73B-0272-4BBC-8163-8BCA5FBEBBF7}"/>
    <cellStyle name="Percent 4" xfId="136" xr:uid="{036CABD6-91AB-40EA-B882-EC68F0B79735}"/>
    <cellStyle name="Percent 5" xfId="137" xr:uid="{253685F4-FFBF-4620-90AC-A4D7F6A6565B}"/>
    <cellStyle name="Percent 5 10" xfId="273" xr:uid="{C5F4195F-49C0-4DC7-8BE3-67441DA0B766}"/>
    <cellStyle name="Percent 5 11" xfId="285" xr:uid="{6D6D7BF9-145E-4464-BB7A-DD3AA114CE52}"/>
    <cellStyle name="Percent 5 12" xfId="287" xr:uid="{B5F35B3B-AB15-4092-A32D-36933F83ABF8}"/>
    <cellStyle name="Percent 5 13" xfId="297" xr:uid="{1787D4FF-7DE9-4F0A-8A2F-48B96596F5D4}"/>
    <cellStyle name="Percent 5 14" xfId="290" xr:uid="{436A08A6-8269-4E2B-B43B-14F37E00C35C}"/>
    <cellStyle name="Percent 5 15" xfId="299" xr:uid="{CD2095C0-4CF1-4D6B-B467-840011456EA5}"/>
    <cellStyle name="Percent 5 16" xfId="302" xr:uid="{035C919F-068A-4A6A-B6CF-CF379FE5FEF9}"/>
    <cellStyle name="Percent 5 17" xfId="314" xr:uid="{13B792AA-D8DB-4529-B9F7-94008F2650CF}"/>
    <cellStyle name="Percent 5 18" xfId="305" xr:uid="{22CAC3FB-DF03-4034-A189-2B3B61B27DB0}"/>
    <cellStyle name="Percent 5 19" xfId="316" xr:uid="{7A88981D-4DD5-45B1-86AC-F23537AFFB54}"/>
    <cellStyle name="Percent 5 2" xfId="211" xr:uid="{3AC2EC66-4F96-4932-BC9C-83495DC7CB9B}"/>
    <cellStyle name="Percent 5 20" xfId="319" xr:uid="{3CE8AC87-82A3-4CE2-BA31-855D37701B89}"/>
    <cellStyle name="Percent 5 3" xfId="202" xr:uid="{34BD6A14-4907-43E4-BEE7-C2F07FC00295}"/>
    <cellStyle name="Percent 5 4" xfId="203" xr:uid="{0B7E3947-731D-4568-A187-BF53956F5727}"/>
    <cellStyle name="Percent 5 5" xfId="217" xr:uid="{193335C8-3721-44C5-A823-1919115467C0}"/>
    <cellStyle name="Percent 5 6" xfId="219" xr:uid="{55642322-6522-4B69-AE8D-445E54CE1BCA}"/>
    <cellStyle name="Percent 5 7" xfId="221" xr:uid="{0FB7F245-97EE-42DD-A8B4-52265A700FF8}"/>
    <cellStyle name="Percent 5 8" xfId="224" xr:uid="{D081F39B-989A-4BB5-A0DC-B2FD1EF7F47D}"/>
    <cellStyle name="Percent 5 9" xfId="280" xr:uid="{5297C25D-D22C-4E35-9894-1EEDF0F72BB0}"/>
    <cellStyle name="Percent 6" xfId="4070" xr:uid="{7B6E8630-2073-4AFB-B87B-CAC3F33FC918}"/>
    <cellStyle name="Percent 7" xfId="4071" xr:uid="{B6C37A78-108A-4721-AC1F-4F6C434E0A3B}"/>
    <cellStyle name="Percent 8" xfId="4072" xr:uid="{ED4297FF-336F-4A9E-A43C-8C4EB0441EC2}"/>
    <cellStyle name="Percent 9" xfId="209" xr:uid="{A86D9E25-3597-41FD-948F-D756B81F5799}"/>
    <cellStyle name="Percentual" xfId="138" xr:uid="{B0C94FB0-76CE-4AFF-A24D-896F68E93A41}"/>
    <cellStyle name="Ponto" xfId="139" xr:uid="{B89A0A29-8897-4B00-8A1F-56118C7E80E1}"/>
    <cellStyle name="Porcentagem" xfId="1" builtinId="5"/>
    <cellStyle name="Porcentagem 10" xfId="8179" xr:uid="{D21409C3-A817-4165-9335-CBD84CE5B003}"/>
    <cellStyle name="Porcentagem 11" xfId="8182" xr:uid="{0B3861E4-02CD-4533-A8E2-BE3C03318E66}"/>
    <cellStyle name="Porcentagem 12" xfId="8199" xr:uid="{E38F8DA0-C821-411D-B32C-22FA0FF57938}"/>
    <cellStyle name="Porcentagem 13" xfId="8204" xr:uid="{76CD03C7-5C89-40D0-B33B-3A88B65DCA35}"/>
    <cellStyle name="Porcentagem 2" xfId="44" xr:uid="{1663C466-F407-463E-9334-E72EB558CE21}"/>
    <cellStyle name="Porcentagem 2 2" xfId="50" xr:uid="{BF039B04-F3CF-4FE6-AF9E-3843E44849CA}"/>
    <cellStyle name="Porcentagem 2 2 2" xfId="8140" xr:uid="{7DAFE082-D81E-4380-9A45-3B3CD9FC6CEF}"/>
    <cellStyle name="Porcentagem 2 3" xfId="190" xr:uid="{E793BF90-112D-4DC0-91DC-7AC31519699A}"/>
    <cellStyle name="Porcentagem 2 4" xfId="6174" xr:uid="{73FC17B0-985B-4514-920E-43D9C9695602}"/>
    <cellStyle name="Porcentagem 2 5" xfId="7162" xr:uid="{79983EA4-950E-40A7-80F9-40082503C8A6}"/>
    <cellStyle name="Porcentagem 2 6" xfId="7164" xr:uid="{24D47C99-B45B-4AF3-A4A2-0F0D0CBED5B2}"/>
    <cellStyle name="Porcentagem 3" xfId="4604" xr:uid="{C92A15E7-CDBF-47F6-9482-050B78EE6E9B}"/>
    <cellStyle name="Porcentagem 3 2" xfId="6482" xr:uid="{B41CD7D2-2E24-4169-8DB7-B0717FCEE054}"/>
    <cellStyle name="Porcentagem 3 3" xfId="8171" xr:uid="{B3DFEC65-59F0-429C-8EE2-52943B191603}"/>
    <cellStyle name="Porcentagem 4" xfId="4610" xr:uid="{0D51FC5A-4800-41F2-AF76-A7E7D64AB308}"/>
    <cellStyle name="Porcentagem 4 2" xfId="6486" xr:uid="{C56ADD3E-A12C-44C6-8D52-6ADB6999DD84}"/>
    <cellStyle name="Porcentagem 4 2 2" xfId="8166" xr:uid="{0BD25334-8C69-4EEE-B6CB-3C5E65940455}"/>
    <cellStyle name="Porcentagem 4 3" xfId="8177" xr:uid="{36B3F463-76AE-4D37-94BD-CA6A2765B8B4}"/>
    <cellStyle name="Porcentagem 5" xfId="7161" xr:uid="{37FB8297-9697-4A71-9BB2-E454896E9155}"/>
    <cellStyle name="Porcentagem 5 2" xfId="8170" xr:uid="{17B23DB3-6053-42FA-A6E5-CF69F513E4AF}"/>
    <cellStyle name="Porcentagem 6" xfId="41" xr:uid="{97805329-4BB1-43B8-9D9D-98070C4FC4EC}"/>
    <cellStyle name="Porcentagem 6 2" xfId="8133" xr:uid="{797DF4D2-656E-4D4D-91B8-4EF6EB50A454}"/>
    <cellStyle name="Porcentagem 7" xfId="8158" xr:uid="{282EDDB8-FA6C-44F9-9CE7-E9B26DA4A0D0}"/>
    <cellStyle name="Porcentagem 7 2" xfId="8147" xr:uid="{E8E8642E-4FC2-49E8-94BC-36DEE10BFE4A}"/>
    <cellStyle name="Porcentagem 8" xfId="8146" xr:uid="{698909D1-DE63-47D4-BF4F-5E998A385EA1}"/>
    <cellStyle name="Porcentagem 9" xfId="8135" xr:uid="{B6E93662-38DA-48B6-B92B-AD06BE5BF2EC}"/>
    <cellStyle name="Porcentual_PlazoRend-II01" xfId="140" xr:uid="{801E4362-C2DC-46C7-9D13-D5D84EF8EF77}"/>
    <cellStyle name="Premissas" xfId="105" xr:uid="{45B95137-C69E-4D54-BF8A-F632A6070C69}"/>
    <cellStyle name="Projeções" xfId="104" xr:uid="{FA674C38-0912-4D33-ADD9-C56841E4DFAE}"/>
    <cellStyle name="RightNumber" xfId="141" xr:uid="{127F5422-6A43-4DF2-9B34-F0D18BA4EDAB}"/>
    <cellStyle name="RightNumber 10" xfId="256" xr:uid="{0BF6D5A9-51A6-43E9-A165-D705407DA63C}"/>
    <cellStyle name="RightNumber 11" xfId="258" xr:uid="{3D868B68-B5A7-4ACB-8684-2B3044CAF022}"/>
    <cellStyle name="RightNumber 12" xfId="260" xr:uid="{2F415C27-3703-493C-973C-D1529BA8D8A0}"/>
    <cellStyle name="RightNumber 13" xfId="261" xr:uid="{1D588560-9630-429D-AE97-3D57FDD9D467}"/>
    <cellStyle name="RightNumber 14" xfId="262" xr:uid="{B8CB3177-88B7-4DBB-9BBB-774D649371D8}"/>
    <cellStyle name="RightNumber 15" xfId="263" xr:uid="{65589A4A-A6F9-4223-9B3D-F6FDAEFCA9B9}"/>
    <cellStyle name="RightNumber 16" xfId="264" xr:uid="{3B9C8A18-C5C8-419C-812D-2F0922C5B58C}"/>
    <cellStyle name="RightNumber 17" xfId="265" xr:uid="{736396BF-8C65-4AA3-83E3-74565BF422E3}"/>
    <cellStyle name="RightNumber 18" xfId="266" xr:uid="{D71892FD-543C-4959-8A75-E09F1B82E09D}"/>
    <cellStyle name="RightNumber 19" xfId="272" xr:uid="{03AB0039-9370-4893-AA49-66E4A108CBED}"/>
    <cellStyle name="RightNumber 2" xfId="213" xr:uid="{38B17C4A-A79D-4D81-A272-177424C9F06A}"/>
    <cellStyle name="RightNumber 20" xfId="281" xr:uid="{CFF73200-3847-47CF-9FB2-DE919ED4DBD0}"/>
    <cellStyle name="RightNumber 21" xfId="283" xr:uid="{D8F132A6-7A65-4855-BD60-B3E17EEA7D8F}"/>
    <cellStyle name="RightNumber 22" xfId="298" xr:uid="{F4C41DC8-855C-4F8E-B17A-829240B769A3}"/>
    <cellStyle name="RightNumber 23" xfId="289" xr:uid="{313A0A78-B138-47C7-8990-A17FEF491D51}"/>
    <cellStyle name="RightNumber 24" xfId="300" xr:uid="{FE25F826-C4EF-4442-9264-6DEE844F8449}"/>
    <cellStyle name="RightNumber 25" xfId="315" xr:uid="{FDC4E763-513C-4A98-999F-F717B94E17BD}"/>
    <cellStyle name="RightNumber 26" xfId="304" xr:uid="{5A599762-7E74-4884-B448-309B52C05FB5}"/>
    <cellStyle name="RightNumber 27" xfId="317" xr:uid="{340AAB55-49CD-40E1-825F-F76C0ACB6120}"/>
    <cellStyle name="RightNumber 28" xfId="320" xr:uid="{9B937C9E-CADB-49C0-AD87-36FE8A4A6F5D}"/>
    <cellStyle name="RightNumber 29" xfId="2242" xr:uid="{3167C6EE-0A77-424A-A7E6-0D054A5493D9}"/>
    <cellStyle name="RightNumber 3" xfId="215" xr:uid="{4E436CA0-E99B-4DDB-AC39-02C77A93C9CC}"/>
    <cellStyle name="RightNumber 4" xfId="212" xr:uid="{C9F8321C-95FE-42A0-8DFC-B042C8D1D7DF}"/>
    <cellStyle name="RightNumber 5" xfId="247" xr:uid="{9AAE1801-E5D4-4368-B0DC-90D3830529C1}"/>
    <cellStyle name="RightNumber 6" xfId="228" xr:uid="{52673FF2-3579-434E-961A-7971A2BC5D99}"/>
    <cellStyle name="RightNumber 7" xfId="250" xr:uid="{E9749734-D4BB-4CA1-92AC-8F281F918738}"/>
    <cellStyle name="RightNumber 8" xfId="223" xr:uid="{7A8FB022-37D1-4167-BC2D-1AFD1857E9BE}"/>
    <cellStyle name="RightNumber 9" xfId="253" xr:uid="{83ABFAFA-8AAA-4A99-876D-7EC4A58619F5}"/>
    <cellStyle name="rodape" xfId="142" xr:uid="{C1C1E527-2CD8-4D73-BF28-96D1A9C47045}"/>
    <cellStyle name="Saída 2" xfId="191" xr:uid="{63C2DE6F-AEDC-4D95-A52C-73573BF7F3BC}"/>
    <cellStyle name="Saída 2 2" xfId="6493" xr:uid="{0616C4DF-8808-4591-9F4E-D8546E6B2227}"/>
    <cellStyle name="Saída 2 2 2" xfId="7787" xr:uid="{22E83C73-32A4-4DB6-85C0-5D688D1E7DD6}"/>
    <cellStyle name="Saída 2 3" xfId="6203" xr:uid="{28FAD10B-8398-4DA5-B834-CF0E5CB63C41}"/>
    <cellStyle name="Saída 2 3 2" xfId="7782" xr:uid="{2A7CC535-900D-409F-8645-68A09A15CD35}"/>
    <cellStyle name="Saída 2 4" xfId="7171" xr:uid="{7FA51708-A5E4-4697-B880-5F6AB24FF232}"/>
    <cellStyle name="Saída 2 5" xfId="8250" xr:uid="{3CA42092-0C99-4686-860E-53BB3675DB1F}"/>
    <cellStyle name="Saída 3" xfId="4192" xr:uid="{74CE0BAE-76BF-4409-80FB-718A1511FED3}"/>
    <cellStyle name="Saída 3 2" xfId="6692" xr:uid="{22E44CB0-6963-4E89-86EA-FBE88749FCB4}"/>
    <cellStyle name="Saída 3 2 2" xfId="7906" xr:uid="{BC592C29-094C-4110-B037-4E1994BFA602}"/>
    <cellStyle name="Saída 3 3" xfId="7467" xr:uid="{2C24587E-F964-4FF6-B466-1A390DE2E45D}"/>
    <cellStyle name="Sep. milhar [0]" xfId="143" xr:uid="{0BBB067C-8C99-462B-84AE-E4B48320BE6C}"/>
    <cellStyle name="Sep. milhar [2]" xfId="4073" xr:uid="{305731FE-C077-411C-987C-579ED7274C3F}"/>
    <cellStyle name="Separador de m" xfId="4074" xr:uid="{A5BD72C3-4B68-4C6D-89D8-7E4CADB8A209}"/>
    <cellStyle name="Separador de m 2" xfId="4602" xr:uid="{BDE1A20C-F36F-4083-B067-EDD195FCA9A5}"/>
    <cellStyle name="Separador de milhares [0] 2" xfId="8128" xr:uid="{85FBCC51-616E-4815-A365-B0E650D23D9F}"/>
    <cellStyle name="Separador de milhares [0] 2 2" xfId="8163" xr:uid="{6AAB6A90-CC44-4894-A3F5-12B6278E101D}"/>
    <cellStyle name="Separador de milhares [0] 2 2 2" xfId="9318" xr:uid="{44A2B151-9978-4B97-827F-4C2A25ED727F}"/>
    <cellStyle name="Separador de milhares [0] 2 3" xfId="9298" xr:uid="{1B76AA94-9512-47E1-95D7-8EAD01120F6E}"/>
    <cellStyle name="Separador de milhares [0] 3" xfId="8152" xr:uid="{79FB2331-F239-4C11-89E3-A6EF785E3DB2}"/>
    <cellStyle name="Separador de milhares [0] 3 2" xfId="9310" xr:uid="{D49FB118-0EBB-4BBE-9041-4CEE40B09D75}"/>
    <cellStyle name="Separador de milhares 2" xfId="192" xr:uid="{758A6EC4-EDBF-4189-A1A2-36F08563B423}"/>
    <cellStyle name="Separador de milhares 2 2" xfId="4601" xr:uid="{2DBD4FAC-AFC5-47B3-A01F-604479595F03}"/>
    <cellStyle name="Separador de milhares 2 2 2" xfId="7008" xr:uid="{909AE2AD-9801-47A6-9F81-6FC37DA809F5}"/>
    <cellStyle name="Separador de milhares 2 2 2 2" xfId="9147" xr:uid="{52F402F0-9AA5-4068-BE64-D1643A9E9803}"/>
    <cellStyle name="Separador de milhares 2 2 3" xfId="7056" xr:uid="{E57DD0C8-AF36-4754-9D23-9D483961D2A8}"/>
    <cellStyle name="Separador de milhares 2 2 3 2" xfId="9183" xr:uid="{CEB7CDAF-FD1B-411B-BB8F-628904203181}"/>
    <cellStyle name="Separador de milhares 2 2 4" xfId="7099" xr:uid="{C33DCB61-40B7-442A-8243-31CF943FB739}"/>
    <cellStyle name="Separador de milhares 2 2 4 2" xfId="9219" xr:uid="{878E8F43-2E11-40E9-952F-F9EC9898C555}"/>
    <cellStyle name="Separador de milhares 2 2 5" xfId="7140" xr:uid="{894F2438-FC87-4A71-AAED-276BD9F41080}"/>
    <cellStyle name="Separador de milhares 2 2 5 2" xfId="9257" xr:uid="{45A3C133-9AF0-494B-8C61-2642232791A2}"/>
    <cellStyle name="Separador de milhares 2 2 6" xfId="6481" xr:uid="{DF5EFB45-D1AD-4A3D-AA24-08AC16EAFC57}"/>
    <cellStyle name="Separador de milhares 2 2 6 2" xfId="8908" xr:uid="{B23A8B02-B54F-4866-9F59-01106C6B25D9}"/>
    <cellStyle name="Separador de milhares 2 2 7" xfId="8377" xr:uid="{7EA377C0-54A9-4491-984D-0C76F3A43634}"/>
    <cellStyle name="Separador de milhares 2 3" xfId="6977" xr:uid="{852FF70E-B479-4BE1-BF8E-1BCBDF866CD9}"/>
    <cellStyle name="Separador de milhares 2 3 2" xfId="9118" xr:uid="{B44406AF-E60B-4B55-8CB2-09C32226D72A}"/>
    <cellStyle name="Separador de milhares 2 4" xfId="7017" xr:uid="{DE1BD5C7-0FFD-417D-A620-7E2B0F519586}"/>
    <cellStyle name="Separador de milhares 2 4 2" xfId="9154" xr:uid="{135D5A77-0919-4424-979D-3BD31E72740D}"/>
    <cellStyle name="Separador de milhares 2 5" xfId="7065" xr:uid="{59436AB4-89B0-4FE7-9DA8-9333425E9F4E}"/>
    <cellStyle name="Separador de milhares 2 5 2" xfId="9190" xr:uid="{8FB30FD5-7052-4D2C-8814-C07AB268FCC7}"/>
    <cellStyle name="Separador de milhares 2 6" xfId="7109" xr:uid="{5D036556-AC85-40BD-B74B-39F74F51CE90}"/>
    <cellStyle name="Separador de milhares 2 6 2" xfId="9228" xr:uid="{9B73B078-B7AB-4C75-968E-A43A6C0A2F8F}"/>
    <cellStyle name="Separador de milhares 2 7" xfId="6204" xr:uid="{6F8A7AA4-0BAC-4FE8-9757-C5D30A0585A6}"/>
    <cellStyle name="Separador de milhares 2 7 2" xfId="8680" xr:uid="{DA2E1C51-8E02-400A-A1DB-62E8BF384476}"/>
    <cellStyle name="Separador de milhares 2 8" xfId="8196" xr:uid="{C91F7E13-3246-49B5-9873-9EC0210EDF13}"/>
    <cellStyle name="Separador de milhares 2 8 2" xfId="9327" xr:uid="{5E96F898-4373-4B54-AB45-5096FD3338CF}"/>
    <cellStyle name="Separador de milhares 2 9" xfId="8280" xr:uid="{E830C5C5-533B-48F4-989C-1DAA09CBE3D3}"/>
    <cellStyle name="Separador de milhares 3" xfId="6175" xr:uid="{69CDC27F-B1E8-464B-9EBA-A7D958B3EE49}"/>
    <cellStyle name="Separador de milhares 3 2" xfId="8124" xr:uid="{A024D966-6DE2-4569-A2DF-5DE530D9908B}"/>
    <cellStyle name="Separador de milhares 3 2 2" xfId="8159" xr:uid="{19E686D2-40B1-4872-A1BE-0BB26F820B36}"/>
    <cellStyle name="Separador de milhares 3 2 2 2" xfId="9314" xr:uid="{6EC56847-1AA8-44A9-A268-6CCEC9C6735C}"/>
    <cellStyle name="Separador de milhares 3 2 3" xfId="9295" xr:uid="{67CDB648-2AE0-4231-89C8-A5AD2990C745}"/>
    <cellStyle name="Separador de milhares 3 3" xfId="8669" xr:uid="{86A8667D-800D-4894-98C1-4381959792D2}"/>
    <cellStyle name="Separador de milhares 4" xfId="4541" xr:uid="{246FDAF1-FFFF-4ACE-8493-F7AC8CE62B0C}"/>
    <cellStyle name="Separador de milhares 4 2" xfId="7005" xr:uid="{63F69E91-66E5-4F9A-B4D3-89287A4F1C11}"/>
    <cellStyle name="Separador de milhares 4 2 2" xfId="9144" xr:uid="{FBA4D659-B844-41D8-9F59-FEB7523124CD}"/>
    <cellStyle name="Separador de milhares 4 3" xfId="7053" xr:uid="{D96CC117-76FF-4DDE-9CEC-CC20F2DA5186}"/>
    <cellStyle name="Separador de milhares 4 3 2" xfId="9180" xr:uid="{3AE51EF7-3589-44CE-9FFA-BA9137EA0DB7}"/>
    <cellStyle name="Separador de milhares 4 4" xfId="7096" xr:uid="{0843803B-9253-4955-A1B4-AF7A73D8CE3B}"/>
    <cellStyle name="Separador de milhares 4 4 2" xfId="9216" xr:uid="{4837B8DD-FE45-4E1F-8D66-F97ADD41D03C}"/>
    <cellStyle name="Separador de milhares 4 5" xfId="7137" xr:uid="{955105B4-756B-45D7-BA3A-6F990C95F6EB}"/>
    <cellStyle name="Separador de milhares 4 5 2" xfId="9254" xr:uid="{406F2A1E-2BF5-45D8-A653-7973084E005E}"/>
    <cellStyle name="Separador de milhares 4 6" xfId="6476" xr:uid="{C846B90F-AA30-413A-B1F2-3A600FB75BA9}"/>
    <cellStyle name="Separador de milhares 4 6 2" xfId="8905" xr:uid="{9A45E3EE-8BC1-4631-837A-917AEC6BD76E}"/>
    <cellStyle name="Separador de milhares 4 7" xfId="8343" xr:uid="{CD5BC535-881D-40DD-9CFA-D898038571AA}"/>
    <cellStyle name="Texto de Aviso" xfId="8258" builtinId="11" customBuiltin="1"/>
    <cellStyle name="Texto de Aviso 10" xfId="4075" xr:uid="{BEC69C4D-849D-4F95-AAF9-074526458A24}"/>
    <cellStyle name="Texto de Aviso 11" xfId="4076" xr:uid="{B687BC40-727F-4657-8297-97030685C4A9}"/>
    <cellStyle name="Texto de Aviso 12" xfId="4077" xr:uid="{402EA27D-B8A2-4765-BF7E-52DC1EE973A5}"/>
    <cellStyle name="Texto de Aviso 13" xfId="321" xr:uid="{F1B6B2FC-0700-442F-BC33-0191194D252D}"/>
    <cellStyle name="Texto de Aviso 2" xfId="2243" xr:uid="{0ADEAA82-A720-4481-BF30-66CC59D79CDF}"/>
    <cellStyle name="Texto de Aviso 2 2" xfId="8251" xr:uid="{F2F2F468-9556-4761-8964-5D05FD76A9B6}"/>
    <cellStyle name="Texto de Aviso 3" xfId="2244" xr:uid="{2FB4922A-B815-4CF5-8394-F3846D53CA26}"/>
    <cellStyle name="Texto de Aviso 4" xfId="2245" xr:uid="{A1A207EB-62EA-4C4E-A12D-D1D424C25642}"/>
    <cellStyle name="Texto de Aviso 5" xfId="2246" xr:uid="{7539D930-F82C-4046-B2E8-916CE9C9CAB2}"/>
    <cellStyle name="Texto de Aviso 6" xfId="2247" xr:uid="{015AA0D4-3ED7-4EF9-BB89-57D5219A7570}"/>
    <cellStyle name="Texto de Aviso 7" xfId="2248" xr:uid="{4F95FBD8-CCEC-441B-B39C-A0BAA2779A1A}"/>
    <cellStyle name="Texto de Aviso 8" xfId="4078" xr:uid="{8A220718-ADF1-4455-9AE5-5DAD02F41CA4}"/>
    <cellStyle name="Texto de Aviso 9" xfId="4079" xr:uid="{7C601E06-4E3E-4253-A19D-C4FAFB9039A1}"/>
    <cellStyle name="Texto Explicativo 2" xfId="193" xr:uid="{E0EB35D1-3FA3-4FF9-964D-096F60053822}"/>
    <cellStyle name="Texto Explicativo 2 2" xfId="8252" xr:uid="{E63CB61E-A3BD-4F57-AE6B-CA9116D92C86}"/>
    <cellStyle name="Tickmark" xfId="8154" xr:uid="{45A63EB8-6F21-43C2-A02B-D79988AD4EB7}"/>
    <cellStyle name="Title" xfId="10" xr:uid="{A7524CD4-8EBC-4728-BBDB-26BC43ACB8B5}"/>
    <cellStyle name="Title 2" xfId="2249" xr:uid="{71EF2353-8DEB-4677-82B6-D42521075D99}"/>
    <cellStyle name="Title 2 10" xfId="4080" xr:uid="{37DE8404-6AD2-4980-97F1-68E69DBFFECC}"/>
    <cellStyle name="Title 2 11" xfId="4081" xr:uid="{341B2066-3B64-4F07-880B-574A48C136E5}"/>
    <cellStyle name="Title 2 12" xfId="4082" xr:uid="{B61F1135-5002-4B04-96C9-2B63C0142CB6}"/>
    <cellStyle name="Title 2 2" xfId="2250" xr:uid="{E13820BC-D1C5-47A8-BD0B-B4484EC8BFA3}"/>
    <cellStyle name="Title 2 2 10" xfId="4084" xr:uid="{005E361A-2B18-43B2-84BF-0BD5D31C5AD4}"/>
    <cellStyle name="Title 2 2 11" xfId="4085" xr:uid="{EA24989B-329C-4532-8B19-12009B702A33}"/>
    <cellStyle name="Title 2 2 12" xfId="4086" xr:uid="{7C72FBA6-E84A-4583-A4E2-77E1840EE11D}"/>
    <cellStyle name="Title 2 2 2" xfId="2251" xr:uid="{EFB2905F-F4AE-450E-AFC4-A9D02B665072}"/>
    <cellStyle name="Title 2 2 2 2" xfId="2252" xr:uid="{022984A2-D67C-4B12-9B15-83D91BF4DA31}"/>
    <cellStyle name="Title 2 2 2_Trimestral" xfId="4087" xr:uid="{97ECC584-A218-4401-BBE2-0EF609C7A7F3}"/>
    <cellStyle name="Title 2 2 3" xfId="2253" xr:uid="{E16F6029-3B38-4C80-BCE9-D9400D501DB0}"/>
    <cellStyle name="Title 2 2 4" xfId="2254" xr:uid="{BCBBEE64-F671-466E-9EC3-8A51A7105D03}"/>
    <cellStyle name="Title 2 2 5" xfId="2255" xr:uid="{DFED3111-1604-4409-85DA-F61D1E422CB0}"/>
    <cellStyle name="Title 2 2 6" xfId="2256" xr:uid="{1F717AAC-D6A5-4CC4-B7BC-EDE97AFD740D}"/>
    <cellStyle name="Title 2 2 7" xfId="2257" xr:uid="{D56FDC0F-53E8-40B5-9D2B-CC5711DBCF50}"/>
    <cellStyle name="Title 2 2 8" xfId="4088" xr:uid="{9E4CC222-B468-4F50-B5EE-571E9ACD2328}"/>
    <cellStyle name="Title 2 2 9" xfId="4089" xr:uid="{F33E5993-AB83-4E8B-B4C0-CA5DAFC68592}"/>
    <cellStyle name="Title 2 2_Trimestral" xfId="4083" xr:uid="{453BFB18-05B6-41A7-9F18-0FD069B0DD18}"/>
    <cellStyle name="Title 2 3" xfId="2258" xr:uid="{9B264132-3A33-40BE-AA54-969DE2C35FDD}"/>
    <cellStyle name="Title 2 4" xfId="2259" xr:uid="{6A58C256-EA0A-45AC-A31D-F430466B7C86}"/>
    <cellStyle name="Title 2 5" xfId="2260" xr:uid="{B9437B1B-6324-439E-AD4C-E847394550FE}"/>
    <cellStyle name="Title 2 6" xfId="2261" xr:uid="{FAAE4BAF-D86A-418C-B0B3-71E6AFD18D73}"/>
    <cellStyle name="Title 2 7" xfId="2262" xr:uid="{02F0C933-9BF3-4A2F-A507-2A9A20632A2B}"/>
    <cellStyle name="Title 2 8" xfId="4090" xr:uid="{60C47DB8-D4C6-4255-85F0-259E03CF8F83}"/>
    <cellStyle name="Title 2 9" xfId="4091" xr:uid="{159A40DD-CB4D-44A1-BE46-CD82E3D22E3B}"/>
    <cellStyle name="Title 2_ContasExternas" xfId="4092" xr:uid="{29D29B1F-72C3-481A-843A-D27497AFEB34}"/>
    <cellStyle name="Title 3" xfId="2263" xr:uid="{2D62C131-363E-4A14-B6FD-D424848F1EA3}"/>
    <cellStyle name="Title 3 10" xfId="4093" xr:uid="{92B8187A-2197-438B-BDDD-647754B7FC05}"/>
    <cellStyle name="Title 3 11" xfId="4094" xr:uid="{B43C1785-486F-4223-94B5-6EBEB637F3C7}"/>
    <cellStyle name="Title 3 12" xfId="4095" xr:uid="{24433FC0-B5E7-4995-85A4-FADFE68877F7}"/>
    <cellStyle name="Title 3 2" xfId="2264" xr:uid="{6D19445C-8652-4B18-BB14-81B76519098A}"/>
    <cellStyle name="Title 3 3" xfId="2265" xr:uid="{E0A20CCF-C3F8-47E5-8B67-86C032DC139D}"/>
    <cellStyle name="Title 3 4" xfId="2266" xr:uid="{4DD775A1-CB06-429C-B96C-67F8FCFF3466}"/>
    <cellStyle name="Title 3 5" xfId="2267" xr:uid="{23B2FEBD-2480-40E8-9DEC-A3B68680DDAF}"/>
    <cellStyle name="Title 3 6" xfId="2268" xr:uid="{97696D1A-8BC6-4C83-A0ED-311AD09889D1}"/>
    <cellStyle name="Title 3 7" xfId="2269" xr:uid="{299D5FFB-C1E7-44C9-A4D1-2FF3DFFC0EF1}"/>
    <cellStyle name="Title 3 8" xfId="4096" xr:uid="{3C3B1AFF-A89B-46E4-8C56-D2D12BF9325B}"/>
    <cellStyle name="Title 3 9" xfId="4097" xr:uid="{F461C7F4-99D9-45B0-B780-93A5308CFD1F}"/>
    <cellStyle name="Title 3_ContasExternas" xfId="4098" xr:uid="{AEE2F547-A596-48C8-A004-1CDF3B9B28B3}"/>
    <cellStyle name="Title 4" xfId="2270" xr:uid="{F795D675-920E-49E4-BE97-52C0E7C858A7}"/>
    <cellStyle name="Title 4 10" xfId="4099" xr:uid="{5F42DFD1-76E1-4886-8BF2-CE1FC6394E5B}"/>
    <cellStyle name="Title 4 11" xfId="4100" xr:uid="{F9C53C9B-1178-460F-A1F0-1808C7CBE65C}"/>
    <cellStyle name="Title 4 12" xfId="4101" xr:uid="{3BF0832E-573E-4D13-935A-0DF1A9A2E61B}"/>
    <cellStyle name="Title 4 2" xfId="2271" xr:uid="{2D345CD9-6226-4D6A-B301-DB8FAE638962}"/>
    <cellStyle name="Title 4 3" xfId="2272" xr:uid="{96D002DE-E19A-4A8C-B48F-C3E208A2F159}"/>
    <cellStyle name="Title 4 4" xfId="2273" xr:uid="{CDE1F65E-7658-4268-85D0-59E8FD76F5FD}"/>
    <cellStyle name="Title 4 5" xfId="2274" xr:uid="{5E28BB06-01FF-4179-9D9B-96C0D5543828}"/>
    <cellStyle name="Title 4 6" xfId="2275" xr:uid="{B777AA77-C9CA-45A7-B490-40FD8F5FA6D8}"/>
    <cellStyle name="Title 4 7" xfId="2276" xr:uid="{E160014F-1626-48A5-AF7E-8D61D5CE6916}"/>
    <cellStyle name="Title 4 8" xfId="4102" xr:uid="{C429DF45-8064-4424-AB5E-58C38B16AA79}"/>
    <cellStyle name="Title 4 9" xfId="4103" xr:uid="{E0007205-D225-414D-8C46-B8EAABBFF723}"/>
    <cellStyle name="Title 4_ContasExternas" xfId="4104" xr:uid="{0186FC44-8182-46AD-AC8F-B3FEFE973808}"/>
    <cellStyle name="Title 5" xfId="4105" xr:uid="{BFAD4987-A54E-4A99-A227-021206CBCC0C}"/>
    <cellStyle name="Title 6" xfId="4106" xr:uid="{844C2202-199B-4AD2-B38F-738A0452D89F}"/>
    <cellStyle name="Title 7" xfId="4107" xr:uid="{9D2A6420-880A-4432-83F7-AE2C5125DEAD}"/>
    <cellStyle name="Titulo" xfId="144" xr:uid="{59005A57-7834-48BB-A101-EB68E19282D0}"/>
    <cellStyle name="Título 1 2" xfId="195" xr:uid="{3CA27443-E0EC-4E37-95C4-8A496DD0B91C}"/>
    <cellStyle name="Título 1 2 2" xfId="8253" xr:uid="{1FC61F43-E329-4225-B71B-D6AFACC2F9B1}"/>
    <cellStyle name="Titulo 10" xfId="7044" xr:uid="{23C8881A-A806-474C-A7A6-2148CF6D0BF2}"/>
    <cellStyle name="Título 10" xfId="5674" xr:uid="{62B5BE8A-FFA8-46E7-B0B8-0A20CA1E9706}"/>
    <cellStyle name="Titulo 11" xfId="7057" xr:uid="{3DA6A078-8932-4F34-8B2F-2D62E0600356}"/>
    <cellStyle name="Titulo 12" xfId="7050" xr:uid="{1486269A-9668-459F-A5A9-E2E0C695C72A}"/>
    <cellStyle name="Titulo 13" xfId="7033" xr:uid="{63D76811-3F73-42D1-9144-23DFE8E6F756}"/>
    <cellStyle name="Titulo 14" xfId="7078" xr:uid="{BE36DEF0-BDB2-4D0D-A03F-FE237A55B71D}"/>
    <cellStyle name="Titulo 15" xfId="7076" xr:uid="{A0DA3A64-FB91-411C-AE3B-94964B8DB4F6}"/>
    <cellStyle name="Titulo 16" xfId="7121" xr:uid="{50766912-E610-4C2E-A997-EB3972DF77BA}"/>
    <cellStyle name="Titulo 17" xfId="6199" xr:uid="{61255F5C-1016-46F2-9E74-5F42AA6C6519}"/>
    <cellStyle name="Titulo 17 2" xfId="7781" xr:uid="{B3366E5B-511D-4CB1-B4A1-91C72995F02D}"/>
    <cellStyle name="Titulo 18" xfId="7752" xr:uid="{8259B121-4BD9-4564-A7C6-0B51B40854B7}"/>
    <cellStyle name="Titulo 19" xfId="8279" xr:uid="{BC236741-FF2F-4C53-B266-A1B150A4C751}"/>
    <cellStyle name="Titulo 2" xfId="4299" xr:uid="{C8EF40B6-76FE-432A-9FAC-8ECE43257972}"/>
    <cellStyle name="Titulo 2 2" xfId="6799" xr:uid="{17669859-880C-4EBF-AEE6-DA9058DC5CA6}"/>
    <cellStyle name="Título 2 2" xfId="196" xr:uid="{E8502C77-705E-4372-BDE4-1474B304A71E}"/>
    <cellStyle name="Título 2 2 2" xfId="8254" xr:uid="{FB047398-69B8-4EE1-8AF0-2EC22831E2AF}"/>
    <cellStyle name="Titulo 2 3" xfId="6319" xr:uid="{22885EB4-0B09-40B2-8AE2-0454B27C628C}"/>
    <cellStyle name="Titulo 2 3 2" xfId="7783" xr:uid="{D467FF66-9709-4407-934B-8FB03E5A4CD1}"/>
    <cellStyle name="Titulo 2 4" xfId="7574" xr:uid="{1CED5E0B-AD9C-4C6D-B1D9-08AC45761FE9}"/>
    <cellStyle name="Titulo 2 4 2" xfId="9274" xr:uid="{26A6C560-3350-4C1F-AB52-8F2BC0108A9C}"/>
    <cellStyle name="Titulo 20" xfId="8998" xr:uid="{ED6A7243-05AF-40B1-A56C-180834A3A766}"/>
    <cellStyle name="Titulo 3" xfId="4493" xr:uid="{43291606-5D6A-4E66-A613-FC7077F5EBF0}"/>
    <cellStyle name="Titulo 3 2" xfId="6969" xr:uid="{20E2BEE7-35F3-4906-AB7A-7F3421A97DCD}"/>
    <cellStyle name="Título 3 2" xfId="197" xr:uid="{4DF334DF-9BB6-49CB-9B44-15C96BB73725}"/>
    <cellStyle name="Título 3 2 2" xfId="8255" xr:uid="{8812B4A2-7D26-4963-98AC-2EF47789ECC2}"/>
    <cellStyle name="Titulo 3 3" xfId="6473" xr:uid="{30936DBE-8178-4605-86AB-B157C83E8AC3}"/>
    <cellStyle name="Titulo 3 3 2" xfId="7784" xr:uid="{B2C512F8-FCC1-4846-8516-11A25E80E1BF}"/>
    <cellStyle name="Titulo 3 4" xfId="7744" xr:uid="{F9CF7825-E135-4226-980F-50E34A8D1D86}"/>
    <cellStyle name="Titulo 3 4 2" xfId="9275" xr:uid="{7CF46573-C719-45BE-8236-3BE6A0419C04}"/>
    <cellStyle name="Titulo 4" xfId="4555" xr:uid="{43105E6D-46DE-4330-A32F-D0E08A502E08}"/>
    <cellStyle name="Título 4 2" xfId="198" xr:uid="{11CBD85D-46F8-49F5-A38D-DCBAAE2665C1}"/>
    <cellStyle name="Título 4 2 2" xfId="8256" xr:uid="{9E897C3D-DA6F-4E4D-AF0A-6535E12BF1E6}"/>
    <cellStyle name="Titulo 5" xfId="6489" xr:uid="{92AC224A-F882-45AD-A15B-5743CCED4B88}"/>
    <cellStyle name="Título 5" xfId="194" xr:uid="{A89EE7AB-D20E-4287-A6B7-05DEEAB80E16}"/>
    <cellStyle name="Título 5 2" xfId="4648" xr:uid="{31F8F8B7-91EC-4D19-A1AB-1D2A4C00ABBB}"/>
    <cellStyle name="Titulo 6" xfId="6667" xr:uid="{F94672C6-2FBC-4C02-8C57-718E4A810F9A}"/>
    <cellStyle name="Título 6" xfId="4494" xr:uid="{8490730C-10DF-42A8-96E3-35F4528FECDF}"/>
    <cellStyle name="Título 6 2" xfId="4665" xr:uid="{C13BDFA5-F158-4C52-9163-88F3B28C06E5}"/>
    <cellStyle name="Titulo 7" xfId="6989" xr:uid="{0A8B92D2-B943-48B0-98AF-F30868065B5C}"/>
    <cellStyle name="Título 7" xfId="4549" xr:uid="{165D9715-D60E-4569-93A6-83E05AE31E1D}"/>
    <cellStyle name="Título 7 2" xfId="4698" xr:uid="{14BD50FF-FBF8-4124-B639-EF947FB1E5A9}"/>
    <cellStyle name="Titulo 8" xfId="7032" xr:uid="{8568E16C-C344-4126-9794-B0FEC77C4109}"/>
    <cellStyle name="Título 8" xfId="4763" xr:uid="{23F952E0-79C6-4F63-8090-B5DD44232B8C}"/>
    <cellStyle name="Titulo 9" xfId="7028" xr:uid="{B9F71467-F811-493C-93F0-E93FEAAFC250}"/>
    <cellStyle name="Título 9" xfId="4892" xr:uid="{C834FE4A-DABD-479B-AE2E-4FAAFCFE1E83}"/>
    <cellStyle name="Titulo_Annually" xfId="199" xr:uid="{AB62E77C-C8CE-4940-A609-D60555C88F56}"/>
    <cellStyle name="Titulo1" xfId="145" xr:uid="{57AFC7C7-75CB-4B79-8AA5-90121BC883A1}"/>
    <cellStyle name="Titulo2" xfId="146" xr:uid="{5145B668-53D2-48E8-B4AB-E9AD9D767319}"/>
    <cellStyle name="Total" xfId="19" builtinId="25" customBuiltin="1"/>
    <cellStyle name="Total 2" xfId="2277" xr:uid="{24F08541-003E-46B2-A314-5DDCCEDDB03A}"/>
    <cellStyle name="Total 2 10" xfId="4108" xr:uid="{2043FE43-9F10-4010-98A7-2E04C784B82B}"/>
    <cellStyle name="Total 2 10 2" xfId="4450" xr:uid="{8BC98F44-228A-44B1-BDEA-4EFC63BC2ADB}"/>
    <cellStyle name="Total 2 10 2 2" xfId="6949" xr:uid="{2601F023-7B9C-4D71-B999-91B6F77768DD}"/>
    <cellStyle name="Total 2 10 2 2 2" xfId="8005" xr:uid="{CCFCF81D-7088-4570-96BC-AF787874E283}"/>
    <cellStyle name="Total 2 10 2 3" xfId="7724" xr:uid="{D4F72E77-3D9D-4B91-A8BE-5B6186AF6FAC}"/>
    <cellStyle name="Total 2 10 3" xfId="6668" xr:uid="{31738F1F-8B6D-44B0-A2A2-5E0176BF5F2D}"/>
    <cellStyle name="Total 2 10 3 2" xfId="7886" xr:uid="{79462EE9-E0BD-4E22-A235-242EC18FA6A9}"/>
    <cellStyle name="Total 2 10 4" xfId="7427" xr:uid="{A7C73ED9-BA34-403A-8956-B3E58A15E026}"/>
    <cellStyle name="Total 2 11" xfId="4109" xr:uid="{EEAEA00B-B4AE-4F64-B99C-B4C0E6340F89}"/>
    <cellStyle name="Total 2 11 2" xfId="4451" xr:uid="{7ABD5B9B-BFAC-43DB-8B15-76CC7614C222}"/>
    <cellStyle name="Total 2 11 2 2" xfId="6950" xr:uid="{004B7295-DE79-4ADF-92F2-4B3CF410B9CB}"/>
    <cellStyle name="Total 2 11 2 2 2" xfId="8006" xr:uid="{92E19A90-A4AE-4727-B351-682E6B625383}"/>
    <cellStyle name="Total 2 11 2 3" xfId="7725" xr:uid="{0B4EE37B-DEB7-4E7E-AC73-34DA8B05AEC0}"/>
    <cellStyle name="Total 2 11 3" xfId="6669" xr:uid="{EA807B58-7870-44EA-807A-A6A7756491AD}"/>
    <cellStyle name="Total 2 11 3 2" xfId="7887" xr:uid="{9C2B1271-73F2-4954-BCA5-2114F3F8E6DA}"/>
    <cellStyle name="Total 2 11 4" xfId="7428" xr:uid="{4B822C91-0E89-4F52-BC8E-7E90905F6F53}"/>
    <cellStyle name="Total 2 12" xfId="4110" xr:uid="{D7E9D89C-870A-4321-A907-ED8577766F79}"/>
    <cellStyle name="Total 2 12 2" xfId="4452" xr:uid="{E82B9147-2F8F-4450-9384-305640015DB4}"/>
    <cellStyle name="Total 2 12 2 2" xfId="6951" xr:uid="{3C81A4A4-DDF7-4C24-9E9D-155FF2579CE0}"/>
    <cellStyle name="Total 2 12 2 2 2" xfId="8007" xr:uid="{F8FD3CEB-A784-44F6-B051-3BEF7DB61569}"/>
    <cellStyle name="Total 2 12 2 3" xfId="7726" xr:uid="{9022E3DD-C674-4179-940E-0664BCE0A2C7}"/>
    <cellStyle name="Total 2 12 3" xfId="6670" xr:uid="{14FB99C5-92CE-4A41-8DD2-7CE77980C421}"/>
    <cellStyle name="Total 2 12 3 2" xfId="7888" xr:uid="{117CB319-1A0D-4A5F-A534-B1B72F5EFCDF}"/>
    <cellStyle name="Total 2 12 4" xfId="7429" xr:uid="{CCFC5DDB-7AC9-41CA-BA36-D190A734D9E9}"/>
    <cellStyle name="Total 2 13" xfId="4250" xr:uid="{58379890-AD0F-4AE9-81A5-B5753ECDB2E0}"/>
    <cellStyle name="Total 2 13 2" xfId="6750" xr:uid="{BCCC8453-E0C8-48F5-9FDD-323EB2B81767}"/>
    <cellStyle name="Total 2 13 2 2" xfId="7956" xr:uid="{07267538-7F6F-434A-96C0-94EDB9EB5BD9}"/>
    <cellStyle name="Total 2 13 3" xfId="7525" xr:uid="{B829726D-CB75-4BE2-8D6F-052F1E561BAF}"/>
    <cellStyle name="Total 2 14" xfId="6546" xr:uid="{71FA052C-18B5-457D-BA7E-24A434B0F946}"/>
    <cellStyle name="Total 2 14 2" xfId="7837" xr:uid="{5F3825B7-FD4D-4497-B311-8AF29FC6FAF5}"/>
    <cellStyle name="Total 2 15" xfId="7229" xr:uid="{9AF89206-A342-4843-8DE7-7499E3E10E71}"/>
    <cellStyle name="Total 2 16" xfId="8257" xr:uid="{9F53EC86-965C-46AE-8DE4-18D988C91DE7}"/>
    <cellStyle name="Total 2 2" xfId="2278" xr:uid="{34394F22-1A67-4781-BD5A-F7765159EFC8}"/>
    <cellStyle name="Total 2 2 2" xfId="4251" xr:uid="{581203EB-BA7E-452A-91E7-45593D5127F8}"/>
    <cellStyle name="Total 2 2 2 2" xfId="6751" xr:uid="{3C5B2A76-2A1A-4C13-87ED-14D7AC0EF693}"/>
    <cellStyle name="Total 2 2 2 2 2" xfId="7957" xr:uid="{EE76312D-05A1-4E89-AEF5-4A7A7D65CA78}"/>
    <cellStyle name="Total 2 2 2 3" xfId="7526" xr:uid="{FB3DB459-ABFA-402C-A736-1643B8CD5286}"/>
    <cellStyle name="Total 2 2 3" xfId="6547" xr:uid="{D76556F4-1292-4161-88AD-ECCC9D69EAD5}"/>
    <cellStyle name="Total 2 2 3 2" xfId="7838" xr:uid="{6C61D425-1051-43F9-8072-098903DE6EF0}"/>
    <cellStyle name="Total 2 2 4" xfId="7230" xr:uid="{E7D6FC04-0B4F-4B93-A5E2-CABFD3A92936}"/>
    <cellStyle name="Total 2 3" xfId="2279" xr:uid="{C41B2C05-7847-4075-92EF-4C3DFC649006}"/>
    <cellStyle name="Total 2 3 2" xfId="4252" xr:uid="{7253F329-243C-4582-B0D1-0B40E93C84EE}"/>
    <cellStyle name="Total 2 3 2 2" xfId="6752" xr:uid="{8FA5204B-0348-493A-81EC-3E33985B2B24}"/>
    <cellStyle name="Total 2 3 2 2 2" xfId="7958" xr:uid="{9FA20362-BA1A-4BBA-B491-6B90F5CAD74F}"/>
    <cellStyle name="Total 2 3 2 3" xfId="7527" xr:uid="{4EADBF9A-E838-429F-8695-02AF59C4A604}"/>
    <cellStyle name="Total 2 3 3" xfId="6548" xr:uid="{23D32D36-3D9A-414F-9A8B-A58557CB37C1}"/>
    <cellStyle name="Total 2 3 3 2" xfId="7839" xr:uid="{6AE9F58B-F2DB-4E2F-9E61-52E3D977390C}"/>
    <cellStyle name="Total 2 3 4" xfId="7231" xr:uid="{9ACDA39B-D1E8-4812-9EAC-79F157068259}"/>
    <cellStyle name="Total 2 4" xfId="2280" xr:uid="{BADA1265-C725-45E6-80BB-389C9E53824C}"/>
    <cellStyle name="Total 2 4 2" xfId="4253" xr:uid="{990E92DD-32B3-4E56-B212-A615D65C278C}"/>
    <cellStyle name="Total 2 4 2 2" xfId="6753" xr:uid="{2B095A95-1896-49D3-8960-E04A81D616A9}"/>
    <cellStyle name="Total 2 4 2 2 2" xfId="7959" xr:uid="{27312FC0-2670-4091-A00E-982B29D2C1F9}"/>
    <cellStyle name="Total 2 4 2 3" xfId="7528" xr:uid="{C6B97921-EC7A-40EF-AB59-06C16114CB3C}"/>
    <cellStyle name="Total 2 4 3" xfId="6549" xr:uid="{82D6FA74-5C82-46A6-A683-F947E698A62B}"/>
    <cellStyle name="Total 2 4 3 2" xfId="7840" xr:uid="{18332087-4E00-43FD-BBEF-4252261F7907}"/>
    <cellStyle name="Total 2 4 4" xfId="7232" xr:uid="{091E6A60-37E4-4FB5-85ED-7B0AACAC8BFC}"/>
    <cellStyle name="Total 2 5" xfId="2281" xr:uid="{54D583A6-23BE-4670-B7F6-4ADD62B8655B}"/>
    <cellStyle name="Total 2 5 2" xfId="4254" xr:uid="{F76B205D-2AA4-49B8-8B0C-40CC6EF0DE55}"/>
    <cellStyle name="Total 2 5 2 2" xfId="6754" xr:uid="{DCB6208A-8D8E-48DF-BE53-BF524DC6C446}"/>
    <cellStyle name="Total 2 5 2 2 2" xfId="7960" xr:uid="{0A24CD93-172A-4AC0-B424-2D0D066F771B}"/>
    <cellStyle name="Total 2 5 2 3" xfId="7529" xr:uid="{DCFD49A1-CEEA-4DE1-86A4-3380095C02F6}"/>
    <cellStyle name="Total 2 5 3" xfId="6550" xr:uid="{7BDBCEB1-422D-4C01-A78C-CE76AE17941B}"/>
    <cellStyle name="Total 2 5 3 2" xfId="7841" xr:uid="{52A6065F-7543-4DB5-97B0-8F3D3767D8D3}"/>
    <cellStyle name="Total 2 5 4" xfId="7233" xr:uid="{98719556-3075-4A9A-B16A-69E1365D9197}"/>
    <cellStyle name="Total 2 6" xfId="2282" xr:uid="{57B5AB60-FA44-402E-8616-DC4825EC09F8}"/>
    <cellStyle name="Total 2 6 2" xfId="4255" xr:uid="{9F2EF5FB-36C9-41F6-8072-F63089E190A2}"/>
    <cellStyle name="Total 2 6 2 2" xfId="6755" xr:uid="{A832E927-F1A8-444B-8AD9-097CAD36B29F}"/>
    <cellStyle name="Total 2 6 2 2 2" xfId="7961" xr:uid="{CC447841-BE92-4B95-8134-96CDE605D7C5}"/>
    <cellStyle name="Total 2 6 2 3" xfId="7530" xr:uid="{E28CB5A3-BFA0-4219-AF6D-F4078ED1E26D}"/>
    <cellStyle name="Total 2 6 3" xfId="6551" xr:uid="{5145D839-3CF3-4C67-83FA-A8EDFC374F4E}"/>
    <cellStyle name="Total 2 6 3 2" xfId="7842" xr:uid="{E013BD67-BCAB-447B-B9E2-D243EB5E992E}"/>
    <cellStyle name="Total 2 6 4" xfId="7234" xr:uid="{E77288F2-7C52-4AD0-9E4D-4982E1756BEE}"/>
    <cellStyle name="Total 2 7" xfId="2283" xr:uid="{3A170C48-E928-46EB-AC43-FEFCD4129BD5}"/>
    <cellStyle name="Total 2 7 2" xfId="4256" xr:uid="{B0C736B2-3A3A-4F26-929A-E912FA76D589}"/>
    <cellStyle name="Total 2 7 2 2" xfId="6756" xr:uid="{D8D657E1-4854-45AD-B7F0-009102288F71}"/>
    <cellStyle name="Total 2 7 2 2 2" xfId="7962" xr:uid="{8ED7C694-981A-4BE7-BEF8-E987FDF6B48A}"/>
    <cellStyle name="Total 2 7 2 3" xfId="7531" xr:uid="{B1AEC981-4EB2-4799-ADC2-A7E168948831}"/>
    <cellStyle name="Total 2 7 3" xfId="6552" xr:uid="{41E974DB-9A2B-4DEB-9226-BAD20B5EFD09}"/>
    <cellStyle name="Total 2 7 3 2" xfId="7843" xr:uid="{A6C38034-9C24-4454-9474-20DAA4AD15EC}"/>
    <cellStyle name="Total 2 7 4" xfId="7235" xr:uid="{452D8396-1C83-433E-82E2-03ED88457861}"/>
    <cellStyle name="Total 2 8" xfId="4111" xr:uid="{403DCD4E-D192-4F08-8B7D-1D7CC3AD8D7B}"/>
    <cellStyle name="Total 2 8 2" xfId="4453" xr:uid="{75369B45-FA60-4064-8065-B5FA87811D68}"/>
    <cellStyle name="Total 2 8 2 2" xfId="6952" xr:uid="{BCEBB383-2201-4B34-8B1D-E7E01CCAC046}"/>
    <cellStyle name="Total 2 8 2 2 2" xfId="8008" xr:uid="{B32630C8-9B98-4E6A-B753-C0CE202FFFC3}"/>
    <cellStyle name="Total 2 8 2 3" xfId="7727" xr:uid="{95B2DBA5-F8AB-4440-96EB-7C0D209E1BDD}"/>
    <cellStyle name="Total 2 8 3" xfId="6671" xr:uid="{81F20B0B-95E4-46BF-A1C5-F5353DF97122}"/>
    <cellStyle name="Total 2 8 3 2" xfId="7889" xr:uid="{CF603A1E-CB97-47D2-82CC-91A2A1B94703}"/>
    <cellStyle name="Total 2 8 4" xfId="7430" xr:uid="{040BDCDC-FD0C-4563-8F2E-EE154314880D}"/>
    <cellStyle name="Total 2 9" xfId="4112" xr:uid="{53247B74-62BE-4093-B340-8184727E5CF5}"/>
    <cellStyle name="Total 2 9 2" xfId="4454" xr:uid="{26F6C0FF-501A-4FFB-8C47-CAE0E6CC26E6}"/>
    <cellStyle name="Total 2 9 2 2" xfId="6953" xr:uid="{3DD7DFAF-C332-4A63-8D61-CAAD76A5010E}"/>
    <cellStyle name="Total 2 9 2 2 2" xfId="8009" xr:uid="{E801024D-6031-4FB0-BEFE-80B3D6A24B51}"/>
    <cellStyle name="Total 2 9 2 3" xfId="7728" xr:uid="{137D69EB-18B4-4836-8D58-6D2DEBDB8542}"/>
    <cellStyle name="Total 2 9 3" xfId="6672" xr:uid="{6A588B40-322E-4F22-81FB-30C70A74745C}"/>
    <cellStyle name="Total 2 9 3 2" xfId="7890" xr:uid="{B43CA072-98E7-4E81-83CA-2E276E9B063B}"/>
    <cellStyle name="Total 2 9 4" xfId="7431" xr:uid="{AF4D1AA1-EC94-4893-A77D-75C37B9D51A7}"/>
    <cellStyle name="Total 2_ContasExternas" xfId="4113" xr:uid="{CFE23336-6BF9-4F6F-A99E-C464BAD0B685}"/>
    <cellStyle name="Total 3" xfId="2284" xr:uid="{29C1C028-50DA-4FA7-B250-D88D7FFFE057}"/>
    <cellStyle name="Total 3 10" xfId="4114" xr:uid="{EB0115AB-9EA2-45B5-8F19-4BC5D4A2030C}"/>
    <cellStyle name="Total 3 10 2" xfId="4455" xr:uid="{4C438E4E-D8C4-4581-AEEA-BA030C87ECA4}"/>
    <cellStyle name="Total 3 10 2 2" xfId="6954" xr:uid="{D72D6EA0-A97A-45EE-BF90-73221B5A641D}"/>
    <cellStyle name="Total 3 10 2 2 2" xfId="8010" xr:uid="{312B8B1B-695A-440E-A8B6-B59861A49AFE}"/>
    <cellStyle name="Total 3 10 2 3" xfId="7729" xr:uid="{879CC7A3-04F9-4DC7-A8F5-6CC635B55DA2}"/>
    <cellStyle name="Total 3 10 3" xfId="6673" xr:uid="{652C0870-3FE1-4B93-A652-F46151D037B5}"/>
    <cellStyle name="Total 3 10 3 2" xfId="7891" xr:uid="{1CFA4342-A1B5-43BC-BC41-C6945BA7502D}"/>
    <cellStyle name="Total 3 10 4" xfId="7432" xr:uid="{50A23F59-67E7-4641-859B-A1B1DCF62EEB}"/>
    <cellStyle name="Total 3 11" xfId="4115" xr:uid="{B363734A-AB62-4E72-9FE9-348995BEA570}"/>
    <cellStyle name="Total 3 11 2" xfId="4456" xr:uid="{BFE1FE1B-47B6-4DC5-AC9D-C7A940879E6A}"/>
    <cellStyle name="Total 3 11 2 2" xfId="6955" xr:uid="{ABB823DB-976A-4301-BC8C-30E009F9E4F4}"/>
    <cellStyle name="Total 3 11 2 2 2" xfId="8011" xr:uid="{F3329AD0-4C4E-4FE9-8689-F9D354E5018B}"/>
    <cellStyle name="Total 3 11 2 3" xfId="7730" xr:uid="{B8F8C197-CDAA-444E-ADB4-8347A83D3F42}"/>
    <cellStyle name="Total 3 11 3" xfId="6674" xr:uid="{B4396BC4-E715-4B7A-ACF6-1342FDCC8AC7}"/>
    <cellStyle name="Total 3 11 3 2" xfId="7892" xr:uid="{3DBC0E7B-D44D-48BC-895D-A86A7E6DF743}"/>
    <cellStyle name="Total 3 11 4" xfId="7433" xr:uid="{C77CE9B4-0053-4904-B628-E0690D4EE2D4}"/>
    <cellStyle name="Total 3 12" xfId="4116" xr:uid="{84D37373-55C3-4156-A62F-699BCF8FF989}"/>
    <cellStyle name="Total 3 12 2" xfId="4457" xr:uid="{6C2314F8-5B8D-468E-8918-63900B1B04D0}"/>
    <cellStyle name="Total 3 12 2 2" xfId="6956" xr:uid="{30FB9792-25AA-4B4A-881A-5FBC1E3E2183}"/>
    <cellStyle name="Total 3 12 2 2 2" xfId="8012" xr:uid="{C75639F8-689D-4BBE-B5B5-E53AF2A458E6}"/>
    <cellStyle name="Total 3 12 2 3" xfId="7731" xr:uid="{5FD7B321-FDF0-4B5E-91A1-BC9B70AE8CCD}"/>
    <cellStyle name="Total 3 12 3" xfId="6675" xr:uid="{A9DC5948-933A-401F-B1EE-CACA26FB186A}"/>
    <cellStyle name="Total 3 12 3 2" xfId="7893" xr:uid="{30A0B129-3B21-451F-A617-A175B9EBB372}"/>
    <cellStyle name="Total 3 12 4" xfId="7434" xr:uid="{644DC60E-674C-4906-B68F-B89797171534}"/>
    <cellStyle name="Total 3 13" xfId="4257" xr:uid="{EFCDEF27-33C7-4198-BF4F-9427B770E45B}"/>
    <cellStyle name="Total 3 13 2" xfId="6757" xr:uid="{B0CA92B2-350F-4C76-8EF9-997850E2C341}"/>
    <cellStyle name="Total 3 13 2 2" xfId="7963" xr:uid="{46CA5E85-51C0-410A-BF2B-196ABDEA80AF}"/>
    <cellStyle name="Total 3 13 3" xfId="7532" xr:uid="{3758C4E0-C282-4501-89AD-419D1C339EB0}"/>
    <cellStyle name="Total 3 14" xfId="6553" xr:uid="{9C7D19AD-0FF0-4665-9727-4C172867C809}"/>
    <cellStyle name="Total 3 14 2" xfId="7844" xr:uid="{8F3DB9FD-CF51-46A0-A6DE-01AC4A06FEA9}"/>
    <cellStyle name="Total 3 15" xfId="7236" xr:uid="{F23CE645-1592-4E5E-82C6-75428DBC1AB6}"/>
    <cellStyle name="Total 3 2" xfId="2285" xr:uid="{CB5F2F70-8A58-4F68-9EBD-89426FEBEB64}"/>
    <cellStyle name="Total 3 2 2" xfId="4258" xr:uid="{21FF1FBA-A453-44D3-B2D6-412857792A3F}"/>
    <cellStyle name="Total 3 2 2 2" xfId="6758" xr:uid="{D917A6D8-4FEB-4B06-A20C-AE8A4AADA302}"/>
    <cellStyle name="Total 3 2 2 2 2" xfId="7964" xr:uid="{99231170-F015-4CA2-8E07-9FEFA37B1DFA}"/>
    <cellStyle name="Total 3 2 2 3" xfId="7533" xr:uid="{102D1850-09C0-472A-8D29-A33EBB3F63BD}"/>
    <cellStyle name="Total 3 2 3" xfId="6554" xr:uid="{4ECC7A28-7B5D-40D7-A157-34779CABAF63}"/>
    <cellStyle name="Total 3 2 3 2" xfId="7845" xr:uid="{B64F242B-AC57-4949-89B7-B9BD33C342D9}"/>
    <cellStyle name="Total 3 2 4" xfId="7237" xr:uid="{26934584-491F-4FC5-BFEF-903134B5F2B3}"/>
    <cellStyle name="Total 3 3" xfId="2286" xr:uid="{7827CC1A-A960-47B6-B195-B0DF406C5D75}"/>
    <cellStyle name="Total 3 3 2" xfId="4259" xr:uid="{774F06EF-3051-4F47-A504-88AA722A8A8F}"/>
    <cellStyle name="Total 3 3 2 2" xfId="6759" xr:uid="{217BEE6E-A2B4-4903-AF75-41741795CFD5}"/>
    <cellStyle name="Total 3 3 2 2 2" xfId="7965" xr:uid="{35F3A661-553E-4A08-B7DF-112FCFAFCAC4}"/>
    <cellStyle name="Total 3 3 2 3" xfId="7534" xr:uid="{F662C1FA-603B-4ED2-9A26-394FCDD2067D}"/>
    <cellStyle name="Total 3 3 3" xfId="6555" xr:uid="{BEB2437E-1678-44C1-A608-B3518A819406}"/>
    <cellStyle name="Total 3 3 3 2" xfId="7846" xr:uid="{F6F7CB93-FF52-43FC-9FC8-C9B1FF57B4C1}"/>
    <cellStyle name="Total 3 3 4" xfId="7238" xr:uid="{CA4E041E-D607-4958-808F-6B737CFC9166}"/>
    <cellStyle name="Total 3 4" xfId="2287" xr:uid="{D135A646-8979-4DED-8C73-B58F8EC18757}"/>
    <cellStyle name="Total 3 4 2" xfId="4260" xr:uid="{CA3599A9-D9D9-4ECC-AB6C-74BDAA5F0BA2}"/>
    <cellStyle name="Total 3 4 2 2" xfId="6760" xr:uid="{2A7BB2AA-3478-40A0-A0A5-FDFDBF1C5361}"/>
    <cellStyle name="Total 3 4 2 2 2" xfId="7966" xr:uid="{ADE8F462-DA54-4663-925B-B2D626B1E05B}"/>
    <cellStyle name="Total 3 4 2 3" xfId="7535" xr:uid="{2F831131-581D-405F-A1E4-195F146C493B}"/>
    <cellStyle name="Total 3 4 3" xfId="6556" xr:uid="{E8C8E53B-6A98-45FF-B1FF-C2A5784E1B32}"/>
    <cellStyle name="Total 3 4 3 2" xfId="7847" xr:uid="{555E38B6-7E04-4CBF-AAB8-F7C094C16E19}"/>
    <cellStyle name="Total 3 4 4" xfId="7239" xr:uid="{24B5F191-4F3D-4D5F-B5FA-77769F32CDF8}"/>
    <cellStyle name="Total 3 5" xfId="2288" xr:uid="{7EB7A717-9FF7-41A9-B2A0-F367295CAC37}"/>
    <cellStyle name="Total 3 5 2" xfId="4261" xr:uid="{CCB417C5-86B9-4CC3-98E8-3CC3C312C452}"/>
    <cellStyle name="Total 3 5 2 2" xfId="6761" xr:uid="{BE41D6D4-E6C8-4E3C-ABAF-717D2C49995C}"/>
    <cellStyle name="Total 3 5 2 2 2" xfId="7967" xr:uid="{1BED1189-5E3F-4850-B27D-42AD04E34E7E}"/>
    <cellStyle name="Total 3 5 2 3" xfId="7536" xr:uid="{8F143C55-6F03-44AC-9C5E-B64B898D50C0}"/>
    <cellStyle name="Total 3 5 3" xfId="6557" xr:uid="{E00A4BEF-01BA-4343-A8E1-C559C06E1551}"/>
    <cellStyle name="Total 3 5 3 2" xfId="7848" xr:uid="{1175FBE7-E52F-4C8F-8492-B43A94F49D81}"/>
    <cellStyle name="Total 3 5 4" xfId="7240" xr:uid="{B2F49DF6-5AFB-438E-8DCC-B92B0A17299D}"/>
    <cellStyle name="Total 3 6" xfId="2289" xr:uid="{F971F2D9-19A8-48C3-930D-E94D23B786AD}"/>
    <cellStyle name="Total 3 6 2" xfId="4262" xr:uid="{28A9A49F-2ACE-444D-82A9-C89F23596030}"/>
    <cellStyle name="Total 3 6 2 2" xfId="6762" xr:uid="{C53F5F8D-41AF-465A-8318-F921E96A0727}"/>
    <cellStyle name="Total 3 6 2 2 2" xfId="7968" xr:uid="{DC49F579-B80D-475A-8B30-5D07B96F98E1}"/>
    <cellStyle name="Total 3 6 2 3" xfId="7537" xr:uid="{A3BF8576-3888-4699-99A9-8E22EE9A5883}"/>
    <cellStyle name="Total 3 6 3" xfId="6558" xr:uid="{6F57A200-D8E0-40B2-BD96-D8FB2B41AA6F}"/>
    <cellStyle name="Total 3 6 3 2" xfId="7849" xr:uid="{F049FDE7-1272-48E7-9C35-625FB7B2B9AF}"/>
    <cellStyle name="Total 3 6 4" xfId="7241" xr:uid="{987E5E79-36E4-49EC-985A-76BFF4AD6BBE}"/>
    <cellStyle name="Total 3 7" xfId="2290" xr:uid="{3EDEAEB4-80D9-45DF-BFC7-CE3DD5AFB964}"/>
    <cellStyle name="Total 3 7 2" xfId="4263" xr:uid="{7E45BD36-B799-4FAF-ABAA-BA8EA172A467}"/>
    <cellStyle name="Total 3 7 2 2" xfId="6763" xr:uid="{C2A67CF3-7DFB-44FB-AFAD-805AC1B67574}"/>
    <cellStyle name="Total 3 7 2 2 2" xfId="7969" xr:uid="{A4FD0073-DB7D-44FC-816F-EA8DACBAAA62}"/>
    <cellStyle name="Total 3 7 2 3" xfId="7538" xr:uid="{3D37F474-FDAB-41B5-86B6-EC3224B9EE17}"/>
    <cellStyle name="Total 3 7 3" xfId="6559" xr:uid="{C8AF582B-0DED-49CD-9A24-3BBD2A6830CA}"/>
    <cellStyle name="Total 3 7 3 2" xfId="7850" xr:uid="{FAA38401-C786-4AE1-AE25-7F4927F766D0}"/>
    <cellStyle name="Total 3 7 4" xfId="7242" xr:uid="{16420DDB-4F33-40ED-A385-CF729276F705}"/>
    <cellStyle name="Total 3 8" xfId="4117" xr:uid="{CF6DC582-33E9-4213-9AC1-8EB33963ABC3}"/>
    <cellStyle name="Total 3 8 2" xfId="4458" xr:uid="{B048F91D-F4EF-412A-8C43-71441AA25788}"/>
    <cellStyle name="Total 3 8 2 2" xfId="6957" xr:uid="{C11F8FB1-3EC9-4344-9428-7D792121BC57}"/>
    <cellStyle name="Total 3 8 2 2 2" xfId="8013" xr:uid="{147D6783-586B-416B-8198-ED37481D8E01}"/>
    <cellStyle name="Total 3 8 2 3" xfId="7732" xr:uid="{FBC77BB2-CC55-4112-94CD-56EF126D234E}"/>
    <cellStyle name="Total 3 8 3" xfId="6676" xr:uid="{5DD09407-DF4A-4317-8F4B-2A59606A53C6}"/>
    <cellStyle name="Total 3 8 3 2" xfId="7894" xr:uid="{C374E688-D808-4323-A35F-EBA4D4774C62}"/>
    <cellStyle name="Total 3 8 4" xfId="7435" xr:uid="{B2EA1B3E-84EB-45C1-BD65-8FC8CDC6DB0B}"/>
    <cellStyle name="Total 3 9" xfId="4118" xr:uid="{5265E118-65E2-4386-B9AF-EFF8D06C5013}"/>
    <cellStyle name="Total 3 9 2" xfId="4459" xr:uid="{E8D5D944-5F12-4ED1-BB69-795830C67C5E}"/>
    <cellStyle name="Total 3 9 2 2" xfId="6958" xr:uid="{87B92174-E639-43F8-A2EF-F00AE033463B}"/>
    <cellStyle name="Total 3 9 2 2 2" xfId="8014" xr:uid="{88656E12-7EF4-42EB-8DDC-144993F7CEE6}"/>
    <cellStyle name="Total 3 9 2 3" xfId="7733" xr:uid="{F3A7C65D-66F5-4C8E-ABA2-F793AFC1DB70}"/>
    <cellStyle name="Total 3 9 3" xfId="6677" xr:uid="{27728756-A7E5-4B29-A42E-32EF8CDA4583}"/>
    <cellStyle name="Total 3 9 3 2" xfId="7895" xr:uid="{C36E9CDF-B3DA-4A23-B13B-99F316714042}"/>
    <cellStyle name="Total 3 9 4" xfId="7436" xr:uid="{947138D3-9F27-4B4A-A701-CF02AF8A5850}"/>
    <cellStyle name="Total 3_ContasExternas" xfId="4119" xr:uid="{31745102-A727-43CB-B34E-568A07907D25}"/>
    <cellStyle name="Total 4" xfId="2291" xr:uid="{3AB0CB55-EAE3-4542-BD3D-178B3EC8B8E7}"/>
    <cellStyle name="Total 4 10" xfId="4120" xr:uid="{EB509A7E-9C6C-49F4-BCDC-30614E9F1F26}"/>
    <cellStyle name="Total 4 10 2" xfId="4460" xr:uid="{F48B20D2-DBEE-4B27-AC77-BB356911FF08}"/>
    <cellStyle name="Total 4 10 2 2" xfId="6959" xr:uid="{943FBE3B-3912-4649-B852-07331C186421}"/>
    <cellStyle name="Total 4 10 2 2 2" xfId="8015" xr:uid="{1942AA98-DD3E-4E22-9996-80A38AAC8E80}"/>
    <cellStyle name="Total 4 10 2 3" xfId="7734" xr:uid="{E29EA2FC-38C7-49E8-B95B-CB1DEF95A451}"/>
    <cellStyle name="Total 4 10 3" xfId="6678" xr:uid="{35A476FC-9D21-4D77-BA9D-88873E7637E5}"/>
    <cellStyle name="Total 4 10 3 2" xfId="7896" xr:uid="{2D24A338-2A9B-4DE6-8849-965870612A9D}"/>
    <cellStyle name="Total 4 10 4" xfId="7437" xr:uid="{D9A2A376-9D5D-4B36-B26F-DB60B0F9E0DA}"/>
    <cellStyle name="Total 4 11" xfId="4121" xr:uid="{8047618C-691B-4F1A-B662-3DC9D26BFDE7}"/>
    <cellStyle name="Total 4 11 2" xfId="4461" xr:uid="{C14C9CED-D16F-49BC-9074-8EB8CF74DD92}"/>
    <cellStyle name="Total 4 11 2 2" xfId="6960" xr:uid="{EFC8C124-08FD-4E45-B3AA-8284FB5404A3}"/>
    <cellStyle name="Total 4 11 2 2 2" xfId="8016" xr:uid="{3149DF9E-B211-4DAB-8CD4-9D3ED445041A}"/>
    <cellStyle name="Total 4 11 2 3" xfId="7735" xr:uid="{95ECED32-CE14-44CD-9DAE-0FAAADCA1BB7}"/>
    <cellStyle name="Total 4 11 3" xfId="6679" xr:uid="{DD2B0C28-66DD-4A04-A2C9-5AB1660357AE}"/>
    <cellStyle name="Total 4 11 3 2" xfId="7897" xr:uid="{6190FD12-760F-475E-A4EF-E8A5BA48E8C2}"/>
    <cellStyle name="Total 4 11 4" xfId="7438" xr:uid="{B9ED52A1-2F06-4101-AEB5-ED522CECFC30}"/>
    <cellStyle name="Total 4 12" xfId="4122" xr:uid="{E683E0EE-5934-40F9-A8E2-2A726178B1CB}"/>
    <cellStyle name="Total 4 12 2" xfId="4462" xr:uid="{8DA80E1D-5406-4918-B688-1F551A0861A2}"/>
    <cellStyle name="Total 4 12 2 2" xfId="6961" xr:uid="{F5F749E0-B269-45D6-9AC2-39F600C7A9D9}"/>
    <cellStyle name="Total 4 12 2 2 2" xfId="8017" xr:uid="{204AE0EC-2319-4DC2-BCC7-23BDCBDD0D1A}"/>
    <cellStyle name="Total 4 12 2 3" xfId="7736" xr:uid="{3602B46E-108B-4C8F-94A5-959BC002ECBF}"/>
    <cellStyle name="Total 4 12 3" xfId="6680" xr:uid="{C690AC09-A9EF-4653-BF9D-44607BAE1EED}"/>
    <cellStyle name="Total 4 12 3 2" xfId="7898" xr:uid="{DD89D8D0-67D3-4FD7-AEF6-1BB0A3A9CFA7}"/>
    <cellStyle name="Total 4 12 4" xfId="7439" xr:uid="{F7A5AEB8-A4F0-493B-BC5B-F153764A440E}"/>
    <cellStyle name="Total 4 13" xfId="4264" xr:uid="{BC9A3E4E-A925-4CC7-9F8C-1049AA489978}"/>
    <cellStyle name="Total 4 13 2" xfId="6764" xr:uid="{AD1A0591-ACB5-429F-93E0-86533F717E59}"/>
    <cellStyle name="Total 4 13 2 2" xfId="7970" xr:uid="{21815DE3-D12A-450E-B0A5-F14DBFD7EA6F}"/>
    <cellStyle name="Total 4 13 3" xfId="7539" xr:uid="{E74C9956-7184-4569-AFD5-F80164F149C5}"/>
    <cellStyle name="Total 4 14" xfId="6560" xr:uid="{3FD37E04-1E70-48B7-BBA7-F46635BE6088}"/>
    <cellStyle name="Total 4 14 2" xfId="7851" xr:uid="{A2290BBC-C537-4932-9179-15E6B0305513}"/>
    <cellStyle name="Total 4 15" xfId="7243" xr:uid="{CEF3AB13-CDDF-473E-9A00-5656422E9B4F}"/>
    <cellStyle name="Total 4 2" xfId="2292" xr:uid="{16BD59DD-E0BA-4DD1-92BF-38610C215107}"/>
    <cellStyle name="Total 4 2 2" xfId="4265" xr:uid="{43BF84A2-25BB-43E2-88E9-F7094BEB08DA}"/>
    <cellStyle name="Total 4 2 2 2" xfId="6765" xr:uid="{57E3759D-2D10-4700-9A31-4A5CD9661A3F}"/>
    <cellStyle name="Total 4 2 2 2 2" xfId="7971" xr:uid="{5663D30B-32D9-421D-818B-AAFA9029DEAC}"/>
    <cellStyle name="Total 4 2 2 3" xfId="7540" xr:uid="{6E9F8683-17CA-4518-A3AF-E243CEBF5EAD}"/>
    <cellStyle name="Total 4 2 3" xfId="6561" xr:uid="{72DFA7E1-54BD-4DD6-B0E1-6CF733FD71C6}"/>
    <cellStyle name="Total 4 2 3 2" xfId="7852" xr:uid="{48EEA3F9-BBE7-4FB4-9449-754A586BD600}"/>
    <cellStyle name="Total 4 2 4" xfId="7244" xr:uid="{B7EB183D-6136-41C5-8D79-C6D33A27081F}"/>
    <cellStyle name="Total 4 3" xfId="2293" xr:uid="{A2292701-79B0-4D89-96FC-3DF600D31FA4}"/>
    <cellStyle name="Total 4 3 2" xfId="4266" xr:uid="{30DB4D6B-A0FF-43CD-B1FD-D0C833ABF205}"/>
    <cellStyle name="Total 4 3 2 2" xfId="6766" xr:uid="{2F872E47-3843-4A8A-AED0-5E8FAD7FFF13}"/>
    <cellStyle name="Total 4 3 2 2 2" xfId="7972" xr:uid="{5F6D6A92-9A52-4F08-BBA0-3CBBF3FBC1B4}"/>
    <cellStyle name="Total 4 3 2 3" xfId="7541" xr:uid="{642190A0-3EF0-4985-9BB5-CA0173743D85}"/>
    <cellStyle name="Total 4 3 3" xfId="6562" xr:uid="{9B724D8D-0F13-43DB-A3D1-6FCC22EC9963}"/>
    <cellStyle name="Total 4 3 3 2" xfId="7853" xr:uid="{5F8DB183-A3C6-46C5-AF3F-A56C37545DBA}"/>
    <cellStyle name="Total 4 3 4" xfId="7245" xr:uid="{9CC08B95-6680-48F8-8688-CB89F02AFDB9}"/>
    <cellStyle name="Total 4 4" xfId="2294" xr:uid="{F1516338-8C51-45D3-BBB3-DD0EA1AB8FCD}"/>
    <cellStyle name="Total 4 4 2" xfId="4267" xr:uid="{5F73FEB5-138C-41FC-A821-949AEA03FE63}"/>
    <cellStyle name="Total 4 4 2 2" xfId="6767" xr:uid="{2C2FFA3C-AFF5-457A-9A20-4AADC6E2FD9D}"/>
    <cellStyle name="Total 4 4 2 2 2" xfId="7973" xr:uid="{C14785D8-3DAC-4E8D-AC26-2D95435BD288}"/>
    <cellStyle name="Total 4 4 2 3" xfId="7542" xr:uid="{F3953C42-E2E3-45FE-8FD3-08EFB175CD6B}"/>
    <cellStyle name="Total 4 4 3" xfId="6563" xr:uid="{3010B5B3-2D55-4AA1-A300-C6EDE293D401}"/>
    <cellStyle name="Total 4 4 3 2" xfId="7854" xr:uid="{4F203DE7-6722-4B67-A0C7-817EE526ACC7}"/>
    <cellStyle name="Total 4 4 4" xfId="7246" xr:uid="{A612CB58-B791-43D4-BEDC-22EAB370C928}"/>
    <cellStyle name="Total 4 5" xfId="2295" xr:uid="{652254B9-7D28-4CF9-8447-A05DC3779ACD}"/>
    <cellStyle name="Total 4 5 2" xfId="4268" xr:uid="{5F90C2BA-4B48-48B7-92EC-43712D9E3D17}"/>
    <cellStyle name="Total 4 5 2 2" xfId="6768" xr:uid="{C33A7972-A271-433A-ACE0-87972E613EA0}"/>
    <cellStyle name="Total 4 5 2 2 2" xfId="7974" xr:uid="{D38069E3-BDB0-4CC7-B256-3B29115FD404}"/>
    <cellStyle name="Total 4 5 2 3" xfId="7543" xr:uid="{8CCC1F52-BCB0-4A1D-AA76-8E3C94F77EDD}"/>
    <cellStyle name="Total 4 5 3" xfId="6564" xr:uid="{488E2532-2910-4949-ABE7-019CD8007984}"/>
    <cellStyle name="Total 4 5 3 2" xfId="7855" xr:uid="{7E8D2A4B-AEB5-4E4B-8FBF-10C2CDB61B18}"/>
    <cellStyle name="Total 4 5 4" xfId="7247" xr:uid="{C05B6815-7C5D-461D-B561-3501811D5493}"/>
    <cellStyle name="Total 4 6" xfId="2296" xr:uid="{49772D54-2D0B-432E-ADD1-3B9BF86B4012}"/>
    <cellStyle name="Total 4 6 2" xfId="4269" xr:uid="{99287CCA-8C8C-406B-A5D2-D0CF79CF8236}"/>
    <cellStyle name="Total 4 6 2 2" xfId="6769" xr:uid="{AF8128FF-C838-4F34-9DCC-D405B52FCF8C}"/>
    <cellStyle name="Total 4 6 2 2 2" xfId="7975" xr:uid="{2EE49D18-085E-40F1-9ABF-0DF015C0D754}"/>
    <cellStyle name="Total 4 6 2 3" xfId="7544" xr:uid="{55B4A5BE-0D71-4838-9178-61EA7FDF17EE}"/>
    <cellStyle name="Total 4 6 3" xfId="6565" xr:uid="{F800D9BC-FF72-4267-96F1-178FFB0EA0A7}"/>
    <cellStyle name="Total 4 6 3 2" xfId="7856" xr:uid="{27B03579-24CE-4113-9650-4D0CAD578484}"/>
    <cellStyle name="Total 4 6 4" xfId="7248" xr:uid="{2162E915-69E9-4BCA-8405-1D87FAAF7923}"/>
    <cellStyle name="Total 4 7" xfId="2297" xr:uid="{C7C7ED4E-207F-4B39-B5AC-EE52475462B3}"/>
    <cellStyle name="Total 4 7 2" xfId="4270" xr:uid="{43A9A8E7-61F4-44F5-A172-7A91244E2415}"/>
    <cellStyle name="Total 4 7 2 2" xfId="6770" xr:uid="{E5B449F7-646B-440E-A465-6B08F6C53A1B}"/>
    <cellStyle name="Total 4 7 2 2 2" xfId="7976" xr:uid="{B1CD0EB3-E68A-41A4-99AF-AA2F54AE9A2E}"/>
    <cellStyle name="Total 4 7 2 3" xfId="7545" xr:uid="{3B9CE327-CDBA-452D-AE48-99B6DB5DDBAD}"/>
    <cellStyle name="Total 4 7 3" xfId="6566" xr:uid="{34E6168B-CD92-4E35-9D21-8C47521B3637}"/>
    <cellStyle name="Total 4 7 3 2" xfId="7857" xr:uid="{1A3CF02F-45B3-4E7D-BAE9-9AB01B81857F}"/>
    <cellStyle name="Total 4 7 4" xfId="7249" xr:uid="{511F87D1-648C-4E19-9925-F4F70ED1E803}"/>
    <cellStyle name="Total 4 8" xfId="4123" xr:uid="{29B4FE43-99B3-4112-979D-27EC0E97296D}"/>
    <cellStyle name="Total 4 8 2" xfId="4463" xr:uid="{F4451354-ADF7-438D-B79C-1DE0A0CD4789}"/>
    <cellStyle name="Total 4 8 2 2" xfId="6962" xr:uid="{0642C3AA-244F-405D-B1F6-547BA29A9DB5}"/>
    <cellStyle name="Total 4 8 2 2 2" xfId="8018" xr:uid="{47D80D0A-9BF1-4567-97EE-F68324B0F787}"/>
    <cellStyle name="Total 4 8 2 3" xfId="7737" xr:uid="{51A028AD-FEA1-4A5B-AC0B-C85A120757C5}"/>
    <cellStyle name="Total 4 8 3" xfId="6681" xr:uid="{93F4B509-F0C0-4A95-8B03-A291690929B1}"/>
    <cellStyle name="Total 4 8 3 2" xfId="7899" xr:uid="{CBFB6B01-716E-4B0F-929B-EAEB5155FB1C}"/>
    <cellStyle name="Total 4 8 4" xfId="7440" xr:uid="{CE9DF575-BBA5-4CC1-B92C-0BEE515F4346}"/>
    <cellStyle name="Total 4 9" xfId="4124" xr:uid="{345CCD13-C038-4DC0-A0F8-C1227A464C47}"/>
    <cellStyle name="Total 4 9 2" xfId="4464" xr:uid="{AB397839-2759-4C51-B778-35824103EADE}"/>
    <cellStyle name="Total 4 9 2 2" xfId="6963" xr:uid="{2084F9AB-64AA-4CD2-8646-AC4BDDE7AFE5}"/>
    <cellStyle name="Total 4 9 2 2 2" xfId="8019" xr:uid="{DB055724-866C-468C-AC15-B91870FDE29B}"/>
    <cellStyle name="Total 4 9 2 3" xfId="7738" xr:uid="{25A936F2-F422-4521-9A27-22FFAF21D6D5}"/>
    <cellStyle name="Total 4 9 3" xfId="6682" xr:uid="{AAA8F4AE-137B-4E78-9385-7ACCD3674871}"/>
    <cellStyle name="Total 4 9 3 2" xfId="7900" xr:uid="{24425DC6-61F5-4CC1-95C4-09117C4F9B43}"/>
    <cellStyle name="Total 4 9 4" xfId="7441" xr:uid="{491CF19C-525E-492F-997E-22C7A05E7CEC}"/>
    <cellStyle name="Total 4_ContasExternas" xfId="4125" xr:uid="{DEAB49E0-D0CC-4903-990C-C99A2413F6BE}"/>
    <cellStyle name="Total 5" xfId="2298" xr:uid="{9AF359E1-6171-4051-8686-43DBAA7ED2B8}"/>
    <cellStyle name="Total 5 10" xfId="4126" xr:uid="{56EF30D2-9E3C-4A25-BB4D-003A5C2A35F4}"/>
    <cellStyle name="Total 5 10 2" xfId="4465" xr:uid="{8D5C0472-3835-4022-AD8F-D0BC87D5DD0A}"/>
    <cellStyle name="Total 5 10 2 2" xfId="6964" xr:uid="{E74AD9D7-04F0-4144-9D4A-66A965AD161A}"/>
    <cellStyle name="Total 5 10 2 2 2" xfId="8020" xr:uid="{9DF0A1CD-E5F1-4E4B-AE5F-B277A78FA079}"/>
    <cellStyle name="Total 5 10 2 3" xfId="7739" xr:uid="{A5CF791A-A510-4738-9074-C86932BB08F4}"/>
    <cellStyle name="Total 5 10 3" xfId="6683" xr:uid="{8B8925FD-7ACF-46E5-95F0-EF089EC7C8F2}"/>
    <cellStyle name="Total 5 10 3 2" xfId="7901" xr:uid="{2B7AE581-ABCC-46D8-80E4-7FB3BED9B603}"/>
    <cellStyle name="Total 5 10 4" xfId="7442" xr:uid="{924309CF-F7ED-4C73-A3C6-3DB4A0D80914}"/>
    <cellStyle name="Total 5 11" xfId="4127" xr:uid="{7B0A7EE3-E60B-442A-BE23-D6D58B486890}"/>
    <cellStyle name="Total 5 11 2" xfId="4466" xr:uid="{F8ABAFCB-5FCB-4EC1-963D-8077AE644B9A}"/>
    <cellStyle name="Total 5 11 2 2" xfId="6965" xr:uid="{56647E03-A645-42CF-81D3-2B0335DCBEB4}"/>
    <cellStyle name="Total 5 11 2 2 2" xfId="8021" xr:uid="{D3D33A3B-4C5B-4084-93D1-1E265FB5B191}"/>
    <cellStyle name="Total 5 11 2 3" xfId="7740" xr:uid="{A28CC42A-AB76-41DA-99E8-BD2385CCB081}"/>
    <cellStyle name="Total 5 11 3" xfId="6684" xr:uid="{8325B85A-525D-4FA6-901A-FCBF44CA42F5}"/>
    <cellStyle name="Total 5 11 3 2" xfId="7902" xr:uid="{7611633A-E0A3-41B2-95E6-BC857DDD1680}"/>
    <cellStyle name="Total 5 11 4" xfId="7443" xr:uid="{41E10AB6-B3FF-4A8F-B4CD-3CDB79018B44}"/>
    <cellStyle name="Total 5 12" xfId="4128" xr:uid="{B3EA9B45-C3E5-4C60-850D-D7E08D350C39}"/>
    <cellStyle name="Total 5 12 2" xfId="4467" xr:uid="{73803678-B9B8-4507-83E8-079DECF1817F}"/>
    <cellStyle name="Total 5 12 2 2" xfId="6966" xr:uid="{6D3627F8-CBCD-4E16-BE47-9252CADBB43F}"/>
    <cellStyle name="Total 5 12 2 2 2" xfId="8022" xr:uid="{B32B5B3F-541D-43B1-AFE7-A7CF2D7B96B6}"/>
    <cellStyle name="Total 5 12 2 3" xfId="7741" xr:uid="{8382D444-B06B-4FD7-8D84-BF6F7FD2AAF5}"/>
    <cellStyle name="Total 5 12 3" xfId="6685" xr:uid="{E54BE8E9-BA36-4762-8E18-723E4CD252C5}"/>
    <cellStyle name="Total 5 12 3 2" xfId="7903" xr:uid="{EE837ECC-9583-4718-A716-2DC6B5C0E562}"/>
    <cellStyle name="Total 5 12 4" xfId="7444" xr:uid="{89BC34A2-1678-47CE-9428-979919BBE418}"/>
    <cellStyle name="Total 5 13" xfId="4271" xr:uid="{3A3C09FD-C176-42CF-993E-E6EDA3452B68}"/>
    <cellStyle name="Total 5 13 2" xfId="6771" xr:uid="{B90845B9-88BD-4A5F-B51D-464B84B2F398}"/>
    <cellStyle name="Total 5 13 2 2" xfId="7977" xr:uid="{E5262E2B-E435-4F20-A162-6F58DD289C56}"/>
    <cellStyle name="Total 5 13 3" xfId="7546" xr:uid="{34F3C30E-C25B-48E5-A58E-FCAD6F519788}"/>
    <cellStyle name="Total 5 14" xfId="6567" xr:uid="{9C35E3D3-8B24-4549-AE9F-B843950F2E73}"/>
    <cellStyle name="Total 5 14 2" xfId="7858" xr:uid="{00DD5D38-C906-49CF-8E6F-B6D93DC7052B}"/>
    <cellStyle name="Total 5 15" xfId="7250" xr:uid="{A957213E-1804-4608-AF81-C4A9282EEA58}"/>
    <cellStyle name="Total 5 2" xfId="2299" xr:uid="{8542D286-D68E-4A73-A735-E29ED3B717BE}"/>
    <cellStyle name="Total 5 2 2" xfId="4272" xr:uid="{369FBB23-BC8E-411D-89C7-7FFDAFF81E58}"/>
    <cellStyle name="Total 5 2 2 2" xfId="6772" xr:uid="{3D9C9000-95DC-4895-96B3-A6F36BC53891}"/>
    <cellStyle name="Total 5 2 2 2 2" xfId="7978" xr:uid="{FA2EEF61-BE0E-451C-85AC-12533C1B319D}"/>
    <cellStyle name="Total 5 2 2 3" xfId="7547" xr:uid="{88B7D891-2F83-4707-9F9F-7098D7CABFC7}"/>
    <cellStyle name="Total 5 2 3" xfId="6568" xr:uid="{43CA1D12-EEF8-448B-9DC0-81E62BA9F725}"/>
    <cellStyle name="Total 5 2 3 2" xfId="7859" xr:uid="{B8500A54-9F6A-41E4-B858-7747C8B6D1BB}"/>
    <cellStyle name="Total 5 2 4" xfId="7251" xr:uid="{44774D97-7867-4BC5-8D19-114ECF073EC7}"/>
    <cellStyle name="Total 5 3" xfId="2300" xr:uid="{195C9C8B-DD2B-42F6-A392-07AD5D30444B}"/>
    <cellStyle name="Total 5 3 2" xfId="4273" xr:uid="{93767227-85A1-4FA6-A19C-8C05CD920E6B}"/>
    <cellStyle name="Total 5 3 2 2" xfId="6773" xr:uid="{3373334F-DBC9-4496-9117-CD75FF5396FF}"/>
    <cellStyle name="Total 5 3 2 2 2" xfId="7979" xr:uid="{E16EA2AB-815F-42C1-9159-34D5665E3DD3}"/>
    <cellStyle name="Total 5 3 2 3" xfId="7548" xr:uid="{D280A7BA-8B90-4886-B2E8-20AAC672B867}"/>
    <cellStyle name="Total 5 3 3" xfId="6569" xr:uid="{72C55D76-3BAF-46A3-B33C-49B66262F79D}"/>
    <cellStyle name="Total 5 3 3 2" xfId="7860" xr:uid="{33A0ACFC-5273-41A3-A07B-428CA37C1857}"/>
    <cellStyle name="Total 5 3 4" xfId="7252" xr:uid="{75203C98-A5F8-4724-8FB7-087C601CB43B}"/>
    <cellStyle name="Total 5 4" xfId="2301" xr:uid="{23AAA16D-136D-4F15-8F6F-CBDB48220C40}"/>
    <cellStyle name="Total 5 4 2" xfId="4274" xr:uid="{0A0568BF-EB29-4247-B88D-A4E902E2F740}"/>
    <cellStyle name="Total 5 4 2 2" xfId="6774" xr:uid="{156A97AF-A96B-4C7A-B50F-B5A57B98E557}"/>
    <cellStyle name="Total 5 4 2 2 2" xfId="7980" xr:uid="{45403419-0120-40DD-A18B-AEB17B5077CC}"/>
    <cellStyle name="Total 5 4 2 3" xfId="7549" xr:uid="{803E930B-BD6B-445A-9111-9EDEA2692DD9}"/>
    <cellStyle name="Total 5 4 3" xfId="6570" xr:uid="{EEA7B810-66EE-43B0-B504-D2FEF5D71A22}"/>
    <cellStyle name="Total 5 4 3 2" xfId="7861" xr:uid="{82E35957-7162-411C-AD96-6DA6BD514004}"/>
    <cellStyle name="Total 5 4 4" xfId="7253" xr:uid="{55D8CA22-C1A5-4DA3-B588-C58E4FD135F3}"/>
    <cellStyle name="Total 5 5" xfId="2302" xr:uid="{B08059E9-2F4E-422E-82A3-59ACB9417087}"/>
    <cellStyle name="Total 5 5 2" xfId="4275" xr:uid="{D3573207-3580-47C4-869C-DFFD2927CEF8}"/>
    <cellStyle name="Total 5 5 2 2" xfId="6775" xr:uid="{45CAC26C-5722-463F-8164-7C32BA939B32}"/>
    <cellStyle name="Total 5 5 2 2 2" xfId="7981" xr:uid="{675E4A8A-36E7-4C05-9F2D-11EA6FFF50AF}"/>
    <cellStyle name="Total 5 5 2 3" xfId="7550" xr:uid="{BC224B67-3725-4C9E-8AD6-2DCF2A988A99}"/>
    <cellStyle name="Total 5 5 3" xfId="6571" xr:uid="{759EF5DF-DEE1-4527-AA50-26E9041C1357}"/>
    <cellStyle name="Total 5 5 3 2" xfId="7862" xr:uid="{7D828CE9-5D80-43CA-9948-4BD4624F900D}"/>
    <cellStyle name="Total 5 5 4" xfId="7254" xr:uid="{0CF05ABF-44B8-4C51-A0CC-223EE391634D}"/>
    <cellStyle name="Total 5 6" xfId="2303" xr:uid="{9DBC2C64-C955-447C-B564-E05A6F60B427}"/>
    <cellStyle name="Total 5 6 2" xfId="4276" xr:uid="{977795B2-3CC1-4416-B9AD-3E871830F034}"/>
    <cellStyle name="Total 5 6 2 2" xfId="6776" xr:uid="{1471753D-CC01-42AE-832B-B0DA1EE7059A}"/>
    <cellStyle name="Total 5 6 2 2 2" xfId="7982" xr:uid="{E8DBF2D4-BE64-43CB-AB7D-6820DDDAE598}"/>
    <cellStyle name="Total 5 6 2 3" xfId="7551" xr:uid="{ECC5D8DE-00C6-4950-97BB-956C510D265E}"/>
    <cellStyle name="Total 5 6 3" xfId="6572" xr:uid="{8E79B8F9-2BBF-41DC-BBC5-C0A71215DD8E}"/>
    <cellStyle name="Total 5 6 3 2" xfId="7863" xr:uid="{FC868BB0-82D9-4325-AEE1-154A81743D2D}"/>
    <cellStyle name="Total 5 6 4" xfId="7255" xr:uid="{B035A0A5-EE6C-4DC8-8A91-970B6B80ECB6}"/>
    <cellStyle name="Total 5 7" xfId="2304" xr:uid="{0E8795CD-1A74-4743-98BA-F029565ADAD6}"/>
    <cellStyle name="Total 5 7 2" xfId="4277" xr:uid="{22517399-0701-4B61-BE74-1B2420FB21BE}"/>
    <cellStyle name="Total 5 7 2 2" xfId="6777" xr:uid="{F997A0CF-2AE9-49FF-A303-9D58208489E8}"/>
    <cellStyle name="Total 5 7 2 2 2" xfId="7983" xr:uid="{EF975D84-0611-480F-9AD8-6D0204E3761A}"/>
    <cellStyle name="Total 5 7 2 3" xfId="7552" xr:uid="{7BEFDA6B-C761-4C12-8204-47B67FBC6009}"/>
    <cellStyle name="Total 5 7 3" xfId="6573" xr:uid="{EFF5265B-09E1-4BE7-98E4-ED2083DB3EEC}"/>
    <cellStyle name="Total 5 7 3 2" xfId="7864" xr:uid="{837F2587-3579-4F4E-A435-891421C17614}"/>
    <cellStyle name="Total 5 7 4" xfId="7256" xr:uid="{E721E360-26B4-410A-B0A2-680C3375D3D2}"/>
    <cellStyle name="Total 5 8" xfId="4129" xr:uid="{4A32E8A8-5199-42EF-9BF4-FD3858CA57DF}"/>
    <cellStyle name="Total 5 8 2" xfId="4468" xr:uid="{CE318ECD-AED3-45AF-8A1E-73BCFCC27A2C}"/>
    <cellStyle name="Total 5 8 2 2" xfId="6967" xr:uid="{B7894C91-FD97-47F2-8681-2D8FEF75887F}"/>
    <cellStyle name="Total 5 8 2 2 2" xfId="8023" xr:uid="{22E54232-69B2-48C8-81D5-DD08E9A707D9}"/>
    <cellStyle name="Total 5 8 2 3" xfId="7742" xr:uid="{ED3D978E-AD39-4B60-AEAF-EEA71DFD09B7}"/>
    <cellStyle name="Total 5 8 3" xfId="6686" xr:uid="{0952C9BE-8753-4827-A915-A408BE262057}"/>
    <cellStyle name="Total 5 8 3 2" xfId="7904" xr:uid="{B95EB548-2629-4EF6-BAF6-ED46986D56D4}"/>
    <cellStyle name="Total 5 8 4" xfId="7445" xr:uid="{7F58E9A1-586D-46F3-81FA-C2853BCBB883}"/>
    <cellStyle name="Total 5 9" xfId="4130" xr:uid="{EDFB3B1A-F15E-4BA5-8B23-468CA78021AB}"/>
    <cellStyle name="Total 5 9 2" xfId="4469" xr:uid="{D9E4D4F6-6647-4C29-A672-DBA3F86DD588}"/>
    <cellStyle name="Total 5 9 2 2" xfId="6968" xr:uid="{A9B059E4-D847-4BC5-8F6D-FAC37E22BDD7}"/>
    <cellStyle name="Total 5 9 2 2 2" xfId="8024" xr:uid="{A4E5C0A0-B5E2-4F80-8484-5A904A26274A}"/>
    <cellStyle name="Total 5 9 2 3" xfId="7743" xr:uid="{60945428-BC21-4420-A8A0-C7576BEE2253}"/>
    <cellStyle name="Total 5 9 3" xfId="6687" xr:uid="{D8BC7ED7-C185-401B-A9E8-DDDE87D5E0A4}"/>
    <cellStyle name="Total 5 9 3 2" xfId="7905" xr:uid="{0AEACA95-FF88-49AF-9BF8-1070C375986E}"/>
    <cellStyle name="Total 5 9 4" xfId="7446" xr:uid="{C40E4FBB-B607-4A78-A8F8-6B4331A384AF}"/>
    <cellStyle name="Total 5_ContasExternas" xfId="4131" xr:uid="{85EA58F6-5025-43CA-88A5-D8C9E9C262AF}"/>
    <cellStyle name="Total 6" xfId="2305" xr:uid="{CF21D82D-2E2E-4A28-B7BC-12ABC3D2F983}"/>
    <cellStyle name="Total 6 10" xfId="4132" xr:uid="{B98E9F0E-BA0D-4055-8509-1CC1B4AA7135}"/>
    <cellStyle name="Total 6 10 2" xfId="4470" xr:uid="{7A23DEE1-295B-4C12-A9FC-1D829A0D47F6}"/>
    <cellStyle name="Total 6 10 2 2" xfId="8301" xr:uid="{015F18C1-0C1E-435B-82C1-18FB7AA61985}"/>
    <cellStyle name="Total 6 10 3" xfId="7447" xr:uid="{C4D45789-49FE-4D8B-BEC7-54CB75838116}"/>
    <cellStyle name="Total 6 11" xfId="4133" xr:uid="{A3675E94-4B21-4257-9EDB-78EC71F9717A}"/>
    <cellStyle name="Total 6 11 2" xfId="4471" xr:uid="{A78E0555-D8A7-4391-B544-38851F4667A4}"/>
    <cellStyle name="Total 6 11 2 2" xfId="8302" xr:uid="{33572D67-885A-401A-BCC8-9A64C8AF79E8}"/>
    <cellStyle name="Total 6 11 3" xfId="7448" xr:uid="{E0D260B8-611C-4681-97AB-09E55D80B4C7}"/>
    <cellStyle name="Total 6 12" xfId="4134" xr:uid="{0ABD327C-AA8A-41C0-AF5D-AC6317DA90FB}"/>
    <cellStyle name="Total 6 12 2" xfId="4472" xr:uid="{41CAD14B-8A0B-45EB-9FAE-D86127260309}"/>
    <cellStyle name="Total 6 12 2 2" xfId="8303" xr:uid="{5F956E6E-385F-442E-B0B5-1E324CF24CE1}"/>
    <cellStyle name="Total 6 12 3" xfId="7449" xr:uid="{7095F1D3-D072-4C8C-8EE4-78901B8799B7}"/>
    <cellStyle name="Total 6 13" xfId="4278" xr:uid="{FCD9C559-D1DB-44FB-AAB9-EFEF2F681BFC}"/>
    <cellStyle name="Total 6 13 2" xfId="6778" xr:uid="{8BE2AC30-9B36-4197-A33E-DC43E39B9EB5}"/>
    <cellStyle name="Total 6 13 2 2" xfId="7984" xr:uid="{B22E94AD-1614-4B99-895C-2DC51FC53624}"/>
    <cellStyle name="Total 6 13 3" xfId="7553" xr:uid="{9D752B3C-259D-42BA-905D-FC2E063AD4FF}"/>
    <cellStyle name="Total 6 14" xfId="6574" xr:uid="{530A57F4-EDFD-4FFB-8898-202DA8907606}"/>
    <cellStyle name="Total 6 14 2" xfId="7865" xr:uid="{91D062B4-1CD0-4E53-A131-DA18272A5968}"/>
    <cellStyle name="Total 6 15" xfId="7257" xr:uid="{6C1452D3-0D0A-4576-9436-5B61ADDB0257}"/>
    <cellStyle name="Total 6 2" xfId="2306" xr:uid="{7189E4B3-0DA3-4900-B6D9-824F86C84B4B}"/>
    <cellStyle name="Total 6 2 2" xfId="4279" xr:uid="{CC0397B0-AF74-4893-A6E5-E0F6F6A44EF1}"/>
    <cellStyle name="Total 6 2 2 2" xfId="6779" xr:uid="{034E41E2-BE3D-4205-8432-CAA49A7AF708}"/>
    <cellStyle name="Total 6 2 2 2 2" xfId="7985" xr:uid="{1BA8C9F1-B38D-4F96-8DD8-67018955AF8B}"/>
    <cellStyle name="Total 6 2 2 3" xfId="7554" xr:uid="{C64A5B95-2D9D-4A16-96E9-5D5789BD3234}"/>
    <cellStyle name="Total 6 2 3" xfId="6575" xr:uid="{358C29CE-D402-47B6-9D16-B962EF1DD7DA}"/>
    <cellStyle name="Total 6 2 3 2" xfId="7866" xr:uid="{1E008154-0F82-44C0-9E4B-B2B99F7D1964}"/>
    <cellStyle name="Total 6 2 4" xfId="7258" xr:uid="{7A937D99-06BA-490F-A39C-4C272223D710}"/>
    <cellStyle name="Total 6 3" xfId="2307" xr:uid="{F861455F-ABD3-401C-8D3C-CF9EBB437A6A}"/>
    <cellStyle name="Total 6 3 2" xfId="4280" xr:uid="{1C094571-E9B5-4E09-BE9C-75BB977FE4BA}"/>
    <cellStyle name="Total 6 3 2 2" xfId="6780" xr:uid="{8DBD3EDD-B42A-46D1-9AE1-2AC05B0864E1}"/>
    <cellStyle name="Total 6 3 2 2 2" xfId="7986" xr:uid="{8C80828B-3413-4CB8-812B-7B2B14616888}"/>
    <cellStyle name="Total 6 3 2 3" xfId="7555" xr:uid="{22FE7AD0-1AE7-48A3-AAA8-B9C8EB0A790B}"/>
    <cellStyle name="Total 6 3 3" xfId="6576" xr:uid="{F8E11060-804B-4CE7-A0A4-F4BC2AF1A23C}"/>
    <cellStyle name="Total 6 3 3 2" xfId="7867" xr:uid="{17127189-6E8D-471B-856E-60B43B9C9988}"/>
    <cellStyle name="Total 6 3 4" xfId="7259" xr:uid="{F6D1FEE6-0543-446A-9B15-FBFA9CA2B51F}"/>
    <cellStyle name="Total 6 4" xfId="2308" xr:uid="{D9E0B327-D09B-4DCF-A531-047FD8FAF2EB}"/>
    <cellStyle name="Total 6 4 2" xfId="4281" xr:uid="{AD1EEF82-BE16-4226-8CA7-CC6791D0A9F7}"/>
    <cellStyle name="Total 6 4 2 2" xfId="6781" xr:uid="{58E3F739-3636-4C8E-BA1A-A0B649433483}"/>
    <cellStyle name="Total 6 4 2 2 2" xfId="7987" xr:uid="{476E13C8-EF69-47DC-A262-75CAC51C8924}"/>
    <cellStyle name="Total 6 4 2 3" xfId="7556" xr:uid="{6F1C9926-C7C0-48F9-90B5-5E6C2D6C87FA}"/>
    <cellStyle name="Total 6 4 3" xfId="6577" xr:uid="{CB3DDFA6-1377-4B73-8DA9-5E2AA260A5A4}"/>
    <cellStyle name="Total 6 4 3 2" xfId="7868" xr:uid="{8A425D72-EA3D-499F-940D-0BE0509F4E07}"/>
    <cellStyle name="Total 6 4 4" xfId="7260" xr:uid="{3C42E561-108C-448E-A122-0AE95286A1CD}"/>
    <cellStyle name="Total 6 5" xfId="2309" xr:uid="{F1BB5E3D-BB0F-4FB0-8966-DE38D8DDD001}"/>
    <cellStyle name="Total 6 5 2" xfId="4282" xr:uid="{38B671A4-470F-4EFA-9F4C-63BEAC9CCB3E}"/>
    <cellStyle name="Total 6 5 2 2" xfId="6782" xr:uid="{3CEEE702-2C22-4337-9DA2-776A2AF72792}"/>
    <cellStyle name="Total 6 5 2 2 2" xfId="7988" xr:uid="{67AD2CAE-18B4-437C-BCF3-E86389BCCB45}"/>
    <cellStyle name="Total 6 5 2 3" xfId="7557" xr:uid="{8F631545-D8B8-479B-B53B-B7ED03C2CDA6}"/>
    <cellStyle name="Total 6 5 3" xfId="6578" xr:uid="{86B0ABE7-4D4B-4CEF-BE07-91929FC6DD7B}"/>
    <cellStyle name="Total 6 5 3 2" xfId="7869" xr:uid="{0211ACCC-8CB6-4A76-8F5A-13E334D90F3B}"/>
    <cellStyle name="Total 6 5 4" xfId="7261" xr:uid="{9994578F-5624-4319-9355-461645623E02}"/>
    <cellStyle name="Total 6 6" xfId="2310" xr:uid="{F31C4FB8-D58F-4E4A-8A82-CF6FEBC4C6A7}"/>
    <cellStyle name="Total 6 6 2" xfId="4283" xr:uid="{2D270FD9-E36C-4869-8555-A29641D2F575}"/>
    <cellStyle name="Total 6 6 2 2" xfId="6783" xr:uid="{69ED9B42-1C9D-4A48-9422-876A58390862}"/>
    <cellStyle name="Total 6 6 2 2 2" xfId="7989" xr:uid="{9DE91A6B-1228-426B-8FA9-08C59228C9A7}"/>
    <cellStyle name="Total 6 6 2 3" xfId="7558" xr:uid="{EA1E515F-AA34-443B-8FF5-355B7B06FC0B}"/>
    <cellStyle name="Total 6 6 3" xfId="6579" xr:uid="{B7EC42E5-E422-4C79-911C-2F5DA78F3640}"/>
    <cellStyle name="Total 6 6 3 2" xfId="7870" xr:uid="{AA1E4572-238F-41C3-9E4F-6AAE7D167BC9}"/>
    <cellStyle name="Total 6 6 4" xfId="7262" xr:uid="{43B3A6A6-D641-47E3-A18F-2F92179944A7}"/>
    <cellStyle name="Total 6 7" xfId="2311" xr:uid="{215780EC-2669-4695-BDBF-1B167F360C2A}"/>
    <cellStyle name="Total 6 7 2" xfId="4284" xr:uid="{4EFE84A3-AE4F-427B-AAE5-6CF6A71DBFF8}"/>
    <cellStyle name="Total 6 7 2 2" xfId="6784" xr:uid="{12A4ECB6-D156-47F4-AEBD-27422E2A8D74}"/>
    <cellStyle name="Total 6 7 2 2 2" xfId="7990" xr:uid="{6251677A-6829-49AC-90D8-805CE463EA60}"/>
    <cellStyle name="Total 6 7 2 3" xfId="7559" xr:uid="{DDDB70AD-9698-4CA8-878C-633828A4E226}"/>
    <cellStyle name="Total 6 7 3" xfId="6580" xr:uid="{11C60333-0972-4D40-B325-5106D72ED82F}"/>
    <cellStyle name="Total 6 7 3 2" xfId="7871" xr:uid="{B3DE17F7-CDC3-4157-9990-4AE26027BDD8}"/>
    <cellStyle name="Total 6 7 4" xfId="7263" xr:uid="{D609140C-7ECA-40D0-BA7F-E9ADB4C80273}"/>
    <cellStyle name="Total 6 8" xfId="4135" xr:uid="{D1CC5DFC-5A1E-4F9E-977D-EA4E464AACE3}"/>
    <cellStyle name="Total 6 8 2" xfId="4473" xr:uid="{9EF9D24C-90E4-4E36-9C21-1F2E841A9605}"/>
    <cellStyle name="Total 6 8 2 2" xfId="8304" xr:uid="{4914ADD2-7610-4292-8806-AB373E3D2939}"/>
    <cellStyle name="Total 6 8 3" xfId="7450" xr:uid="{DC2CCFF9-647B-41B5-941E-7DABDC80D090}"/>
    <cellStyle name="Total 6 9" xfId="4136" xr:uid="{BBE3E261-740C-49A8-9DAE-04D3C66EAB64}"/>
    <cellStyle name="Total 6 9 2" xfId="4474" xr:uid="{1391EBD2-9930-42FC-BBE6-DFF972DF683B}"/>
    <cellStyle name="Total 6 9 2 2" xfId="8305" xr:uid="{73E6FE9B-5F62-4D5E-A1D0-E534FD8E2D25}"/>
    <cellStyle name="Total 6 9 3" xfId="7451" xr:uid="{AD31ABFE-8AF0-4CF9-A126-20BA907603C6}"/>
    <cellStyle name="Total 6_ContasExternas" xfId="4137" xr:uid="{BCAF90C2-2CD4-43D2-97E3-ECF967A0746C}"/>
    <cellStyle name="Total 7" xfId="2312" xr:uid="{57BA1459-580E-46B5-8305-6C84724CB222}"/>
    <cellStyle name="Total 7 10" xfId="4138" xr:uid="{E56A66E1-1566-4348-9A5B-B3B4DEC75FFB}"/>
    <cellStyle name="Total 7 10 2" xfId="4475" xr:uid="{7F55DE90-FF5C-489D-B9F2-1E37F2E6BBA7}"/>
    <cellStyle name="Total 7 10 2 2" xfId="8306" xr:uid="{C177F455-0722-4EE8-A53F-772BADE504A2}"/>
    <cellStyle name="Total 7 10 3" xfId="7452" xr:uid="{71445E46-0735-4394-A2D2-7F396BC33FBC}"/>
    <cellStyle name="Total 7 11" xfId="4139" xr:uid="{EFA25037-B9BD-48EF-8BC6-A6FD2EABC0BB}"/>
    <cellStyle name="Total 7 11 2" xfId="4476" xr:uid="{07C0D67D-F9A4-440B-B96A-6640F547C85B}"/>
    <cellStyle name="Total 7 11 2 2" xfId="8307" xr:uid="{D427AE17-3C66-4580-A2C6-3627F53ABA35}"/>
    <cellStyle name="Total 7 11 3" xfId="7453" xr:uid="{CFC2EB75-0AC5-47DE-AF42-A0151B389616}"/>
    <cellStyle name="Total 7 12" xfId="4140" xr:uid="{64B7AB26-B535-481F-BC00-2F42BBB2EB5E}"/>
    <cellStyle name="Total 7 12 2" xfId="4477" xr:uid="{AAE7E82E-7B34-4D77-B0E9-0C76D8F97D0A}"/>
    <cellStyle name="Total 7 12 2 2" xfId="8308" xr:uid="{E3E03A9B-B627-4F91-9113-8F57FDED1A2A}"/>
    <cellStyle name="Total 7 12 3" xfId="7454" xr:uid="{84A5A1EF-430F-42EA-B483-41327C645D21}"/>
    <cellStyle name="Total 7 13" xfId="4285" xr:uid="{BBCF0423-B90A-4E32-8708-06A7A2343BDF}"/>
    <cellStyle name="Total 7 13 2" xfId="6785" xr:uid="{E0CEBD13-2B1A-4D34-BCCE-63987323CB27}"/>
    <cellStyle name="Total 7 13 2 2" xfId="7991" xr:uid="{F58DADE5-3AE6-4E93-B9A8-96B3915E0745}"/>
    <cellStyle name="Total 7 13 3" xfId="7560" xr:uid="{8C91C384-0388-4BC9-A095-8D622BE8F32D}"/>
    <cellStyle name="Total 7 14" xfId="6581" xr:uid="{0506DBD0-18D7-4926-9405-56ACE6839DF7}"/>
    <cellStyle name="Total 7 14 2" xfId="7872" xr:uid="{B93B4A03-6300-43E9-A998-291F2C4432DE}"/>
    <cellStyle name="Total 7 15" xfId="7264" xr:uid="{57BE1C70-B176-4B69-A5A6-B0E1085E4EF6}"/>
    <cellStyle name="Total 7 2" xfId="2313" xr:uid="{3898E79F-A4BC-498C-A098-332A87B600C2}"/>
    <cellStyle name="Total 7 2 2" xfId="4286" xr:uid="{608BAFDE-15F0-4A7F-90FF-41753938EF56}"/>
    <cellStyle name="Total 7 2 2 2" xfId="6786" xr:uid="{34235499-BD2E-44FE-B78F-C1823432EA71}"/>
    <cellStyle name="Total 7 2 2 2 2" xfId="7992" xr:uid="{02563AF7-67FF-4E63-A759-EC37167F0AF0}"/>
    <cellStyle name="Total 7 2 2 3" xfId="7561" xr:uid="{A46D58B1-53A6-4B36-8481-20DBEB5A4DE2}"/>
    <cellStyle name="Total 7 2 3" xfId="6582" xr:uid="{06E8D19B-F637-47EF-8765-8D85DA57E169}"/>
    <cellStyle name="Total 7 2 3 2" xfId="7873" xr:uid="{0C5AB850-8FBE-45BE-957F-094BBC2DA74D}"/>
    <cellStyle name="Total 7 2 4" xfId="7265" xr:uid="{AACE0B90-1061-46B4-898B-5B0741A0980E}"/>
    <cellStyle name="Total 7 3" xfId="2314" xr:uid="{58C6BCBA-E1F6-4743-84DD-6B536A2091DB}"/>
    <cellStyle name="Total 7 3 2" xfId="4287" xr:uid="{53D068E5-5956-4EB0-A0C6-526CF70F814C}"/>
    <cellStyle name="Total 7 3 2 2" xfId="6787" xr:uid="{35434C2C-C2A2-43FF-9557-E7107F991D7E}"/>
    <cellStyle name="Total 7 3 2 2 2" xfId="7993" xr:uid="{F5C2FCD6-B6B5-43C3-B781-B27666E688AD}"/>
    <cellStyle name="Total 7 3 2 3" xfId="7562" xr:uid="{F1F72696-765F-44D3-BE46-51CB66438234}"/>
    <cellStyle name="Total 7 3 3" xfId="6583" xr:uid="{A95DCD0A-2728-428D-98D3-674512607274}"/>
    <cellStyle name="Total 7 3 3 2" xfId="7874" xr:uid="{F6793E24-23F0-45AE-A845-7B0C6BD82D08}"/>
    <cellStyle name="Total 7 3 4" xfId="7266" xr:uid="{B4822F14-5A55-4477-9E65-9B3A3AA8E95F}"/>
    <cellStyle name="Total 7 4" xfId="2315" xr:uid="{BDF4B633-823B-4D73-AA0F-EC02303BADA9}"/>
    <cellStyle name="Total 7 4 2" xfId="4288" xr:uid="{54D1CAED-23A7-4F20-8CC2-AA3D8BC90D5B}"/>
    <cellStyle name="Total 7 4 2 2" xfId="6788" xr:uid="{1BEBFD06-A278-4047-866C-1D1EA4B649FC}"/>
    <cellStyle name="Total 7 4 2 2 2" xfId="7994" xr:uid="{E632EF7C-A523-49A4-80AE-944F105CD2A0}"/>
    <cellStyle name="Total 7 4 2 3" xfId="7563" xr:uid="{1555E719-9D44-4311-BE39-668473BF4305}"/>
    <cellStyle name="Total 7 4 3" xfId="6584" xr:uid="{76F135CD-DF8F-4CFC-AEEC-E3CBB3EA15F2}"/>
    <cellStyle name="Total 7 4 3 2" xfId="7875" xr:uid="{02B3EFE8-7BEC-4436-992D-A74F104589ED}"/>
    <cellStyle name="Total 7 4 4" xfId="7267" xr:uid="{22CDA70A-CF6E-456F-84EE-327A8C4A3DE8}"/>
    <cellStyle name="Total 7 5" xfId="2316" xr:uid="{98707899-59CB-4321-A0D4-9C2FE29B51BC}"/>
    <cellStyle name="Total 7 5 2" xfId="4289" xr:uid="{7276F9D9-3497-47D9-B966-B8FDC397E5C5}"/>
    <cellStyle name="Total 7 5 2 2" xfId="6789" xr:uid="{CF6A617D-DAC3-427B-9CE3-89E8CF7B8362}"/>
    <cellStyle name="Total 7 5 2 2 2" xfId="7995" xr:uid="{7F4C54D2-FA7D-4E79-93A8-EC30FB932862}"/>
    <cellStyle name="Total 7 5 2 3" xfId="7564" xr:uid="{352E99BB-2674-4964-BCD2-E069CEABF019}"/>
    <cellStyle name="Total 7 5 3" xfId="6585" xr:uid="{1D2ACD24-B780-4D29-B832-4269E0C319F5}"/>
    <cellStyle name="Total 7 5 3 2" xfId="7876" xr:uid="{8CBDCFFA-0CED-4710-AD60-A7BEA5F13597}"/>
    <cellStyle name="Total 7 5 4" xfId="7268" xr:uid="{D5DDA665-5821-45C1-BFE5-8F46D901DB7F}"/>
    <cellStyle name="Total 7 6" xfId="2317" xr:uid="{BAC16A7E-79CB-4D08-8425-E5527E833293}"/>
    <cellStyle name="Total 7 6 2" xfId="4290" xr:uid="{62E1693D-63D6-4E45-9E10-8AD1618A2F56}"/>
    <cellStyle name="Total 7 6 2 2" xfId="6790" xr:uid="{B73A8571-8A44-4804-BC4D-79E7A41C8CE5}"/>
    <cellStyle name="Total 7 6 2 2 2" xfId="7996" xr:uid="{462DACE4-BA28-43F4-9946-8ABE9A44A082}"/>
    <cellStyle name="Total 7 6 2 3" xfId="7565" xr:uid="{C91031F0-384F-46B8-A908-9528B9F4F7C2}"/>
    <cellStyle name="Total 7 6 3" xfId="6586" xr:uid="{DA075191-E948-4D5A-879C-92905DE39395}"/>
    <cellStyle name="Total 7 6 3 2" xfId="7877" xr:uid="{C0E1BA25-5D02-4C49-AAF7-45E4A6087D3E}"/>
    <cellStyle name="Total 7 6 4" xfId="7269" xr:uid="{44AAE1AB-3C9C-4FBB-8241-AF4A10C5AB72}"/>
    <cellStyle name="Total 7 7" xfId="2318" xr:uid="{B29BB64E-E937-46DB-B272-EF7A976A9344}"/>
    <cellStyle name="Total 7 7 2" xfId="4291" xr:uid="{8B253318-2A20-42DB-982B-B8F4C9E2BAD4}"/>
    <cellStyle name="Total 7 7 2 2" xfId="6791" xr:uid="{6D9F5C5B-1AC2-42E9-8B51-200A731AB78F}"/>
    <cellStyle name="Total 7 7 2 2 2" xfId="7997" xr:uid="{389189EB-1579-4B07-B3B3-CCF0FDC48703}"/>
    <cellStyle name="Total 7 7 2 3" xfId="7566" xr:uid="{FBA68C4D-BBED-4589-8FF9-F4F085DF210F}"/>
    <cellStyle name="Total 7 7 3" xfId="6587" xr:uid="{79CC371F-80A1-45F5-B118-501F821065A7}"/>
    <cellStyle name="Total 7 7 3 2" xfId="7878" xr:uid="{D6407384-C9BA-443B-9884-0EB24AE86791}"/>
    <cellStyle name="Total 7 7 4" xfId="7270" xr:uid="{5D8F3E24-29EB-4FF6-9137-15025ED115F7}"/>
    <cellStyle name="Total 7 8" xfId="4141" xr:uid="{9189CC5A-E2B5-47C2-A5E4-11EC071C8DFE}"/>
    <cellStyle name="Total 7 8 2" xfId="4478" xr:uid="{404AC683-C06E-46E0-850F-72E3FA00FB7C}"/>
    <cellStyle name="Total 7 8 2 2" xfId="8309" xr:uid="{CD9869AD-EBAE-4A6F-836C-81808E11114F}"/>
    <cellStyle name="Total 7 8 3" xfId="7455" xr:uid="{912A6988-26D2-427A-90BE-078E4F9E846A}"/>
    <cellStyle name="Total 7 9" xfId="4142" xr:uid="{B92E1AA6-E5C7-4ECB-8730-03264AD0D120}"/>
    <cellStyle name="Total 7 9 2" xfId="4479" xr:uid="{257280A9-C96F-4775-B54E-51CFCCBE4B95}"/>
    <cellStyle name="Total 7 9 2 2" xfId="8310" xr:uid="{14E5415E-B241-4934-BDC0-A72D6CA57898}"/>
    <cellStyle name="Total 7 9 3" xfId="7456" xr:uid="{737B4699-0AE6-4FFD-A959-5B015E6CB203}"/>
    <cellStyle name="Total 7_ContasExternas" xfId="4143" xr:uid="{B70AC3BA-6DEA-4EE7-92D7-615B42FAFC86}"/>
    <cellStyle name="Total 8" xfId="2319" xr:uid="{8C34BC6B-47A9-4604-B47F-96F0561B1D7A}"/>
    <cellStyle name="Total 8 10" xfId="4144" xr:uid="{FF4F3774-FF66-4F1D-B9BF-21608FB6FEBA}"/>
    <cellStyle name="Total 8 10 2" xfId="4480" xr:uid="{32D66C2E-D337-48E0-AD04-68B5F6655009}"/>
    <cellStyle name="Total 8 10 2 2" xfId="8311" xr:uid="{CBA5D9F4-4FA8-425B-8316-F2E69B1635A8}"/>
    <cellStyle name="Total 8 10 3" xfId="7457" xr:uid="{E123EFDD-29E4-4906-A1BF-17F7D97D5950}"/>
    <cellStyle name="Total 8 11" xfId="4145" xr:uid="{AA16DDD2-17E4-4162-805B-0633039A3EE3}"/>
    <cellStyle name="Total 8 11 2" xfId="4481" xr:uid="{4979667D-B3D6-4503-8574-1276307609AD}"/>
    <cellStyle name="Total 8 11 2 2" xfId="8312" xr:uid="{611C1B01-661F-4550-B902-B3FC42D06D5E}"/>
    <cellStyle name="Total 8 11 3" xfId="7458" xr:uid="{A691C1BC-010D-49BD-A753-055D8D16E451}"/>
    <cellStyle name="Total 8 12" xfId="4146" xr:uid="{B40351AF-2446-4709-B93E-7B3318B1A5D0}"/>
    <cellStyle name="Total 8 12 2" xfId="4482" xr:uid="{154EE3D9-60D5-45EA-B383-C3869569B6A0}"/>
    <cellStyle name="Total 8 12 2 2" xfId="8313" xr:uid="{B568E54F-518F-434C-B327-D3D99ACCED13}"/>
    <cellStyle name="Total 8 12 3" xfId="7459" xr:uid="{8B637F7D-4507-4D1C-8916-661A63039848}"/>
    <cellStyle name="Total 8 13" xfId="4292" xr:uid="{2741ACF7-EE1C-488B-BE17-5EBA4BF67C6F}"/>
    <cellStyle name="Total 8 13 2" xfId="6792" xr:uid="{7530F7C0-2EEE-4C6F-82E8-4732F6E87BE8}"/>
    <cellStyle name="Total 8 13 2 2" xfId="7998" xr:uid="{8D8FD72C-3835-46EC-BD92-31FBD6087576}"/>
    <cellStyle name="Total 8 13 3" xfId="7567" xr:uid="{A2E68C08-DE50-445E-82B9-5351CB414EA1}"/>
    <cellStyle name="Total 8 14" xfId="6588" xr:uid="{3B1B2201-5C8A-49BB-9AB0-7CCD41738077}"/>
    <cellStyle name="Total 8 14 2" xfId="7879" xr:uid="{243E3252-10F2-4E88-B882-D2339C8D91C9}"/>
    <cellStyle name="Total 8 15" xfId="7271" xr:uid="{0E4DC542-D7FF-4E4B-8E27-568EB54C3EF3}"/>
    <cellStyle name="Total 8 2" xfId="2320" xr:uid="{D7443481-43D0-4B20-93AC-685C298ACCFF}"/>
    <cellStyle name="Total 8 2 2" xfId="4293" xr:uid="{46741427-942D-4062-89DC-98EB6F87E6F0}"/>
    <cellStyle name="Total 8 2 2 2" xfId="6793" xr:uid="{8A789078-B55F-4C94-AD6C-F01ECB62E720}"/>
    <cellStyle name="Total 8 2 2 2 2" xfId="7999" xr:uid="{A2710BAA-4850-4347-9AA4-43006DDB2FB1}"/>
    <cellStyle name="Total 8 2 2 3" xfId="7568" xr:uid="{BB26F5C8-135D-4609-A8E0-D55119C356F3}"/>
    <cellStyle name="Total 8 2 3" xfId="6589" xr:uid="{B95D05AE-8D45-4B60-BA62-FED21947E7D5}"/>
    <cellStyle name="Total 8 2 3 2" xfId="7880" xr:uid="{8C92674D-3980-4293-A3DE-0AC7CFD2C337}"/>
    <cellStyle name="Total 8 2 4" xfId="7272" xr:uid="{5D565A34-60D6-4582-8241-529D5DFB7BA7}"/>
    <cellStyle name="Total 8 3" xfId="2321" xr:uid="{029A7874-7049-4730-8E8E-E211FDF0D1D8}"/>
    <cellStyle name="Total 8 3 2" xfId="4294" xr:uid="{2E6D4F17-1D0E-425E-B9BC-023B12F2D315}"/>
    <cellStyle name="Total 8 3 2 2" xfId="6794" xr:uid="{662A7296-2171-4345-AA43-2489AF809386}"/>
    <cellStyle name="Total 8 3 2 2 2" xfId="8000" xr:uid="{EDF2D625-3C21-490B-90CA-1F7BABD17943}"/>
    <cellStyle name="Total 8 3 2 3" xfId="7569" xr:uid="{05AE6E4A-5B66-4FA9-BDD6-77D7BBADDEEB}"/>
    <cellStyle name="Total 8 3 3" xfId="6590" xr:uid="{76DB6E69-0431-4F89-9941-70B539D48C05}"/>
    <cellStyle name="Total 8 3 3 2" xfId="7881" xr:uid="{1F196DC0-9B04-42E9-A43C-2D41D5136397}"/>
    <cellStyle name="Total 8 3 4" xfId="7273" xr:uid="{4C68DE81-5BA6-412F-937E-7AE5CCF591A1}"/>
    <cellStyle name="Total 8 4" xfId="2322" xr:uid="{C7E2B84A-B71D-457F-88E8-26021CC0E4A7}"/>
    <cellStyle name="Total 8 4 2" xfId="4295" xr:uid="{F258AAE7-ED2B-43B9-B958-622EF15DDCFE}"/>
    <cellStyle name="Total 8 4 2 2" xfId="6795" xr:uid="{3D3FACEE-5B1A-40C4-84AC-C918AA3A1E57}"/>
    <cellStyle name="Total 8 4 2 2 2" xfId="8001" xr:uid="{A9C679F2-08C6-4F24-953C-928649DC202F}"/>
    <cellStyle name="Total 8 4 2 3" xfId="7570" xr:uid="{CAABE4CB-D359-48AF-B207-4A419BE7E064}"/>
    <cellStyle name="Total 8 4 3" xfId="6591" xr:uid="{40EC07A2-FEF1-4B74-AF32-C9BBC63E7BB0}"/>
    <cellStyle name="Total 8 4 3 2" xfId="7882" xr:uid="{20C67BE5-0F2E-460F-841D-91A30C2DC52B}"/>
    <cellStyle name="Total 8 4 4" xfId="7274" xr:uid="{5F8E3315-2627-456A-A2D4-03A2B6644F19}"/>
    <cellStyle name="Total 8 5" xfId="2323" xr:uid="{38CABDAC-AAB7-4579-B94F-46606DB78B71}"/>
    <cellStyle name="Total 8 5 2" xfId="4296" xr:uid="{8D2B104D-3D54-4534-AB15-889DF8B08414}"/>
    <cellStyle name="Total 8 5 2 2" xfId="6796" xr:uid="{A45077D9-BB56-4856-97DE-BB0B03A5E0FA}"/>
    <cellStyle name="Total 8 5 2 2 2" xfId="8002" xr:uid="{5EDA04FC-0625-4361-9384-A80399CC79BB}"/>
    <cellStyle name="Total 8 5 2 3" xfId="7571" xr:uid="{90F04781-A68C-415E-AAA4-EDBD0BB1B063}"/>
    <cellStyle name="Total 8 5 3" xfId="6592" xr:uid="{5A90321E-6446-4DF0-B3F8-5B7455242798}"/>
    <cellStyle name="Total 8 5 3 2" xfId="7883" xr:uid="{A78C4C18-3AB7-4167-A3DB-E9ED8B3B35C1}"/>
    <cellStyle name="Total 8 5 4" xfId="7275" xr:uid="{8541A411-A1BD-4923-952E-2C5EA24D4323}"/>
    <cellStyle name="Total 8 6" xfId="2324" xr:uid="{50375294-BA42-42C2-B948-C3B34A3F3A9C}"/>
    <cellStyle name="Total 8 6 2" xfId="4297" xr:uid="{A84E8875-8FDC-404C-9120-298BA2D19F24}"/>
    <cellStyle name="Total 8 6 2 2" xfId="6797" xr:uid="{3AE48D51-5011-41B5-9D0F-D4A798217F15}"/>
    <cellStyle name="Total 8 6 2 2 2" xfId="8003" xr:uid="{5019C896-9B7B-40BF-906A-C48843D60D24}"/>
    <cellStyle name="Total 8 6 2 3" xfId="7572" xr:uid="{8566C41A-FA3F-490F-8CD3-8E2D98D49EC7}"/>
    <cellStyle name="Total 8 6 3" xfId="6593" xr:uid="{282883C5-06D1-48C6-AE11-17C675B81DD3}"/>
    <cellStyle name="Total 8 6 3 2" xfId="7884" xr:uid="{B8E260D1-29DC-4BA5-BE7F-458DF080BFCE}"/>
    <cellStyle name="Total 8 6 4" xfId="7276" xr:uid="{9A5DFEF5-2F30-48C5-91A5-293A7DCC32E0}"/>
    <cellStyle name="Total 8 7" xfId="2325" xr:uid="{B024E0EF-943B-4B6D-AB0B-12CE34B7D1DF}"/>
    <cellStyle name="Total 8 7 2" xfId="4298" xr:uid="{9A9A2BA3-762E-4CF1-AD4B-90A1ADDDB255}"/>
    <cellStyle name="Total 8 7 2 2" xfId="6798" xr:uid="{A3AFC03F-5FA1-4047-A5FC-F3A59982BEBF}"/>
    <cellStyle name="Total 8 7 2 2 2" xfId="8004" xr:uid="{645AF9CC-F8DF-45E8-98EA-E89B5F19B09D}"/>
    <cellStyle name="Total 8 7 2 3" xfId="7573" xr:uid="{F8E3AE2A-8EED-4F04-AEDA-55DC6372C528}"/>
    <cellStyle name="Total 8 7 3" xfId="6594" xr:uid="{BF207A5F-05C6-4C01-A2A5-C63B1F55542C}"/>
    <cellStyle name="Total 8 7 3 2" xfId="7885" xr:uid="{B1804F85-D4EF-47A5-BF62-7130707AB2C5}"/>
    <cellStyle name="Total 8 7 4" xfId="7277" xr:uid="{AA6B64C3-A8AA-40E4-B57B-CDCAB84AFBE6}"/>
    <cellStyle name="Total 8 8" xfId="4147" xr:uid="{48110175-F1E5-4B62-9BFF-27492720C4BA}"/>
    <cellStyle name="Total 8 8 2" xfId="4483" xr:uid="{7FD39D1E-B5B1-40EE-BEE8-922AC8B54157}"/>
    <cellStyle name="Total 8 8 2 2" xfId="8314" xr:uid="{E093F710-A120-4052-B071-0BD3CF1CA405}"/>
    <cellStyle name="Total 8 8 3" xfId="7460" xr:uid="{D95E2B43-4530-469B-B227-8D6DF79D4058}"/>
    <cellStyle name="Total 8 9" xfId="4148" xr:uid="{0B9BBC24-1708-44D2-AE14-30A1C0A0FEC0}"/>
    <cellStyle name="Total 8 9 2" xfId="4484" xr:uid="{0A5B05B9-98C3-4A55-9F9E-D145CCEE3616}"/>
    <cellStyle name="Total 8 9 2 2" xfId="8315" xr:uid="{BC00698B-BF28-4D9D-8936-A921ACA0D348}"/>
    <cellStyle name="Total 8 9 3" xfId="7461" xr:uid="{7C97E3D3-2007-408B-8DBF-2085DF83F2CB}"/>
    <cellStyle name="Total 8_ContasExternas" xfId="4149" xr:uid="{EFD5885D-1AED-4BE8-B3FA-7C0AB573B495}"/>
    <cellStyle name="Total 9" xfId="4150" xr:uid="{52BE2D0A-A731-4037-8446-9CB0829F6345}"/>
    <cellStyle name="Total 9 2" xfId="4485" xr:uid="{1FEF38CC-0FD9-4CB8-A6FD-D024BAFBF41F}"/>
    <cellStyle name="Total 9 2 2" xfId="8316" xr:uid="{AAA8AC79-A3BE-4C8D-94FE-3712074A6905}"/>
    <cellStyle name="Total 9 3" xfId="7462" xr:uid="{96F0D361-8B3D-42EB-AC3A-C8BC2071E54E}"/>
    <cellStyle name="V¡rgula" xfId="4151" xr:uid="{8196F4FE-5F41-4DCC-8F4A-9F5241857A47}"/>
    <cellStyle name="V¡rgula0" xfId="4152" xr:uid="{63D258C7-47B9-495D-BF49-24ADA3E03208}"/>
    <cellStyle name="Vírgul - Estilo1" xfId="4153" xr:uid="{31D32F7C-54A3-49DA-957D-46AAE90401C8}"/>
    <cellStyle name="Vírgula" xfId="2" builtinId="3"/>
    <cellStyle name="Vírgula 10" xfId="6173" xr:uid="{CADA4C70-711F-4390-BBFE-D76CBA75D5E9}"/>
    <cellStyle name="Vírgula 10 2" xfId="8114" xr:uid="{EDCAC2DA-BCDA-4E4C-835F-C3DEA3476F7C}"/>
    <cellStyle name="Vírgula 10 2 2" xfId="9286" xr:uid="{CEAF52D2-33C5-4C15-A746-C898BF7DE591}"/>
    <cellStyle name="Vírgula 10 3" xfId="8103" xr:uid="{7ED949C1-5F7C-40C3-8F04-D30773AC30CF}"/>
    <cellStyle name="Vírgula 10 3 2" xfId="8105" xr:uid="{233959E0-A9E9-46A1-BAF4-95C82682A6B1}"/>
    <cellStyle name="Vírgula 10 3 2 2" xfId="8153" xr:uid="{C93FB099-BDCD-4FB3-AF9C-E91EADD681AB}"/>
    <cellStyle name="Vírgula 10 3 2 2 2" xfId="9311" xr:uid="{603439A2-13C3-4AE9-AA0F-ACAFBCD9D7E4}"/>
    <cellStyle name="Vírgula 10 3 2 3" xfId="9280" xr:uid="{EE2A3AE8-64C4-4DAA-BA77-1346DABFB04B}"/>
    <cellStyle name="Vírgula 10 3 3" xfId="8115" xr:uid="{F3F04418-3ABD-432F-9D86-CED8FC40166F}"/>
    <cellStyle name="Vírgula 10 3 3 2" xfId="9287" xr:uid="{7EB26A29-FE25-4DED-9130-5DDCF4412DD6}"/>
    <cellStyle name="Vírgula 10 3 4" xfId="8138" xr:uid="{B3613EA3-4595-4767-A4C8-328D0365B32B}"/>
    <cellStyle name="Vírgula 10 3 4 2" xfId="9302" xr:uid="{ACD71D6D-0432-4559-BC2A-DF30E339E52D}"/>
    <cellStyle name="Vírgula 10 3 5" xfId="9278" xr:uid="{28C42700-0292-4F9D-945C-1BC5B321BB7C}"/>
    <cellStyle name="Vírgula 10 4" xfId="8137" xr:uid="{D3FE54B1-C9EF-492D-8BDB-983AF447B325}"/>
    <cellStyle name="Vírgula 10 4 2" xfId="9301" xr:uid="{C6C0AE61-84F8-448B-83E7-FB9C251DBCC8}"/>
    <cellStyle name="Vírgula 10 5" xfId="8100" xr:uid="{335B99EE-65B9-4A47-9877-EDBADB6D7DDB}"/>
    <cellStyle name="Vírgula 10 5 2" xfId="9277" xr:uid="{5068B660-0EC1-4C0D-B7E6-54DDF0D000EC}"/>
    <cellStyle name="Vírgula 10 6" xfId="8668" xr:uid="{B88353D2-94C0-48DE-91E1-34529D6A6EAF}"/>
    <cellStyle name="Vírgula 11" xfId="5147" xr:uid="{A31A7319-0927-4C8D-BEAA-D7E8604F6F67}"/>
    <cellStyle name="Vírgula 11 2" xfId="8108" xr:uid="{75698167-ED8A-477F-A6A8-CDDB178E37AC}"/>
    <cellStyle name="Vírgula 11 2 2" xfId="8125" xr:uid="{E1C7D7E0-B9F4-4666-A1FF-9785B22CE31B}"/>
    <cellStyle name="Vírgula 11 2 2 2" xfId="9296" xr:uid="{E39AFF61-1AA1-42CE-92CB-9160FC13357D}"/>
    <cellStyle name="Vírgula 11 2 3" xfId="9281" xr:uid="{2C700B5E-80DD-4D52-8385-D92B1515352E}"/>
    <cellStyle name="Vírgula 11 3" xfId="8178" xr:uid="{C5BC20D0-24DA-4FC8-BAD0-E5D85C0515E1}"/>
    <cellStyle name="Vírgula 11 3 2" xfId="9323" xr:uid="{B3D4F582-8CAE-4F8E-8ADA-58F61FAE1807}"/>
    <cellStyle name="Vírgula 11 4" xfId="8099" xr:uid="{DE43F429-859F-46FF-B66F-6C0742098666}"/>
    <cellStyle name="Vírgula 11 4 2" xfId="8104" xr:uid="{A95298D1-97F2-4026-B83F-60C0FA1CD047}"/>
    <cellStyle name="Vírgula 11 4 2 2" xfId="8116" xr:uid="{2AFEE4A2-04B1-4C5B-989F-5AE1A0D64602}"/>
    <cellStyle name="Vírgula 11 4 2 2 2" xfId="9288" xr:uid="{AA3589AB-0C26-4272-80DC-E9FD415B734E}"/>
    <cellStyle name="Vírgula 11 4 2 3" xfId="8139" xr:uid="{E446AAB0-61E5-4422-84DD-00FAC298F285}"/>
    <cellStyle name="Vírgula 11 4 2 3 2" xfId="9303" xr:uid="{9BA25902-3F12-49A3-8D4D-6030DB41CC30}"/>
    <cellStyle name="Vírgula 11 4 2 4" xfId="9279" xr:uid="{A0B78AC8-4B48-4BBC-A0FF-FC718568E3F1}"/>
    <cellStyle name="Vírgula 11 4 3" xfId="8113" xr:uid="{21E3686A-0964-4CEE-B9FF-1190ED665CB4}"/>
    <cellStyle name="Vírgula 11 4 3 2" xfId="9285" xr:uid="{84EC23E5-702D-4F23-8085-3E1E680EE968}"/>
    <cellStyle name="Vírgula 11 4 4" xfId="8136" xr:uid="{0F78F751-6B7D-4534-B8A4-F195D60A5D5C}"/>
    <cellStyle name="Vírgula 11 4 4 2" xfId="9300" xr:uid="{3E3AB86C-80FE-4E51-8ABB-394197D488EF}"/>
    <cellStyle name="Vírgula 11 4 5" xfId="9276" xr:uid="{74FE68F8-35C7-43A4-956A-E63B5A5F2E58}"/>
    <cellStyle name="Vírgula 11 5" xfId="8476" xr:uid="{74EA0D12-5C74-4EC1-A03D-C47E238D00D1}"/>
    <cellStyle name="Vírgula 12" xfId="4611" xr:uid="{04E34893-0EEE-48D6-BDCE-4C2485CD784A}"/>
    <cellStyle name="Vírgula 12 2" xfId="8161" xr:uid="{AB1CEACA-F1F0-4585-AEBE-65F83BACCC6E}"/>
    <cellStyle name="Vírgula 12 2 2" xfId="9316" xr:uid="{B138FA0D-EE1D-437C-85D7-2BA8E1C59D91}"/>
    <cellStyle name="Vírgula 12 3" xfId="8126" xr:uid="{8F7A60D5-F08C-453C-9B4D-FA394B1376B4}"/>
    <cellStyle name="Vírgula 12 3 2" xfId="9297" xr:uid="{8F63B35F-4B9A-454A-B917-9A2CDA6153F0}"/>
    <cellStyle name="Vírgula 12 4" xfId="8378" xr:uid="{AE6CBE0F-10EF-440B-B3C1-14C7FEC7CD49}"/>
    <cellStyle name="Vírgula 13" xfId="7101" xr:uid="{6211F1CD-8013-45B7-9DC9-F99302BF98E0}"/>
    <cellStyle name="Vírgula 13 2" xfId="8190" xr:uid="{EEC231B4-AC2E-451C-A9DF-9F631C728DD4}"/>
    <cellStyle name="Vírgula 13 2 2" xfId="9324" xr:uid="{BB1B9ECF-5E19-4B3D-9E01-B7ECC4E42D6A}"/>
    <cellStyle name="Vírgula 13 3" xfId="9220" xr:uid="{5D881DDA-468B-4CE8-AE40-C77F9F3E21D5}"/>
    <cellStyle name="Vírgula 14" xfId="7160" xr:uid="{ED8C81AB-D236-4C60-8607-B4173B2FBB27}"/>
    <cellStyle name="Vírgula 14 2" xfId="8192" xr:uid="{FD2B9BA2-1F9B-4016-A1B5-23C2CCE34432}"/>
    <cellStyle name="Vírgula 14 2 2" xfId="9325" xr:uid="{46BE2BD0-DBDA-4E7E-9EAD-48F448EE00D0}"/>
    <cellStyle name="Vírgula 14 3" xfId="9272" xr:uid="{691CB063-88C4-4455-9C43-35EB99DF91B2}"/>
    <cellStyle name="Vírgula 15" xfId="39" xr:uid="{9509A1E3-5115-41EA-B7F8-F82680761E7F}"/>
    <cellStyle name="Vírgula 15 2" xfId="8194" xr:uid="{472F4849-A7BC-49EF-B17E-7879980D94B2}"/>
    <cellStyle name="Vírgula 15 2 2" xfId="9326" xr:uid="{32163603-E35A-49C8-8B9A-FC4857DC4377}"/>
    <cellStyle name="Vírgula 15 3" xfId="8270" xr:uid="{B4977A67-DF63-42F1-A57F-7C9E4ED62EA9}"/>
    <cellStyle name="Vírgula 16" xfId="8200" xr:uid="{B027D871-0394-4478-AA2B-AA4E6893ABEB}"/>
    <cellStyle name="Vírgula 16 2" xfId="9328" xr:uid="{E5B8F1DC-8FAB-4340-9AEB-999FD0172099}"/>
    <cellStyle name="Vírgula 17" xfId="8203" xr:uid="{2BADB67C-4E27-4B4C-A8D8-24F44B9DB478}"/>
    <cellStyle name="Vírgula 17 2" xfId="9329" xr:uid="{306771F3-39D5-4090-AC73-B70E9A095A7B}"/>
    <cellStyle name="Vírgula 18" xfId="8206" xr:uid="{90C05A17-D41D-4F9B-A94D-A58CDF1785CF}"/>
    <cellStyle name="Vírgula 18 2" xfId="9330" xr:uid="{37196831-E9C6-471D-B8BE-A1AA6EAC4357}"/>
    <cellStyle name="Vírgula 19" xfId="8208" xr:uid="{19BE0993-84E5-48AC-B022-BE562C08FAF6}"/>
    <cellStyle name="Vírgula 19 2" xfId="9331" xr:uid="{DA355144-9EF8-4D15-9492-1BF701C593D7}"/>
    <cellStyle name="Vírgula 2" xfId="4" xr:uid="{70CE8844-AE89-4058-824C-59780DD8EE20}"/>
    <cellStyle name="Vírgula 2 2" xfId="43" xr:uid="{11D751D5-2F35-4541-8C5C-87937E6DE964}"/>
    <cellStyle name="Vírgula 2 2 10" xfId="7102" xr:uid="{F03E2A1D-9353-4286-9AC2-4E924E5009E6}"/>
    <cellStyle name="Vírgula 2 2 10 2" xfId="9221" xr:uid="{606167BF-BB66-4067-AED0-1F9A7BD7BF17}"/>
    <cellStyle name="Vírgula 2 2 11" xfId="8271" xr:uid="{91EBE9C3-35FC-4E8C-A0F9-9A76189FE858}"/>
    <cellStyle name="Vírgula 2 2 2" xfId="4646" xr:uid="{37FAC520-4717-4BE7-99C4-0B03628A9C62}"/>
    <cellStyle name="Vírgula 2 2 2 10" xfId="8384" xr:uid="{9F236BFB-93CE-420A-AB3D-241C6AF7608D}"/>
    <cellStyle name="Vírgula 2 2 2 2" xfId="4680" xr:uid="{1E383405-60E3-4EAF-A045-FF1F2CC03DE5}"/>
    <cellStyle name="Vírgula 2 2 2 2 2" xfId="4745" xr:uid="{246A834D-59EC-4FAE-925F-C88A0E269775}"/>
    <cellStyle name="Vírgula 2 2 2 2 2 2" xfId="4874" xr:uid="{61888578-B7AF-4980-8D18-0FC0B8FE60EE}"/>
    <cellStyle name="Vírgula 2 2 2 2 2 2 2" xfId="5131" xr:uid="{5CB74193-4FE2-4B09-B6D2-40520477DB82}"/>
    <cellStyle name="Vírgula 2 2 2 2 2 2 2 2" xfId="6169" xr:uid="{69432DC9-3205-458A-9C46-0C64161DF35B}"/>
    <cellStyle name="Vírgula 2 2 2 2 2 2 2 2 2" xfId="8666" xr:uid="{ADC92B09-0C79-46EB-B0B8-4177D5122735}"/>
    <cellStyle name="Vírgula 2 2 2 2 2 2 2 3" xfId="5656" xr:uid="{EA2697AC-ADB4-4327-A1A0-3C4AF7D54AEF}"/>
    <cellStyle name="Vírgula 2 2 2 2 2 2 2 3 2" xfId="8570" xr:uid="{78EF490A-642F-47CD-855B-66B8C7FAF326}"/>
    <cellStyle name="Vírgula 2 2 2 2 2 2 2 4" xfId="8474" xr:uid="{7C99A8AC-A516-4E46-87D9-B734DC6D1F48}"/>
    <cellStyle name="Vírgula 2 2 2 2 2 2 3" xfId="5913" xr:uid="{F395E88A-CF0A-4CAB-93AB-E7C3E5E5ED7F}"/>
    <cellStyle name="Vírgula 2 2 2 2 2 2 3 2" xfId="8618" xr:uid="{A1DF3948-3252-42D1-A2F7-382967DF07A3}"/>
    <cellStyle name="Vírgula 2 2 2 2 2 2 4" xfId="5400" xr:uid="{7E3E1B86-93EB-4C49-A740-FE20000A1C83}"/>
    <cellStyle name="Vírgula 2 2 2 2 2 2 4 2" xfId="8522" xr:uid="{8428EEB0-04D0-4EDD-AAE1-AEC1E4A21834}"/>
    <cellStyle name="Vírgula 2 2 2 2 2 2 5" xfId="8426" xr:uid="{1305E834-4EDC-4F77-B7AC-446BA3974674}"/>
    <cellStyle name="Vírgula 2 2 2 2 2 3" xfId="5003" xr:uid="{5AED1BF8-4779-4EB6-82DB-1EC954E20C4A}"/>
    <cellStyle name="Vírgula 2 2 2 2 2 3 2" xfId="6041" xr:uid="{800D04B8-B409-48A5-BD70-F0983EE040BF}"/>
    <cellStyle name="Vírgula 2 2 2 2 2 3 2 2" xfId="8642" xr:uid="{8080C137-7702-4710-BEA4-3EF9AC5B0C5D}"/>
    <cellStyle name="Vírgula 2 2 2 2 2 3 3" xfId="5528" xr:uid="{2A9E3E24-59F6-4564-8D58-BC9E41B4F8D9}"/>
    <cellStyle name="Vírgula 2 2 2 2 2 3 3 2" xfId="8546" xr:uid="{6289F9E4-3867-491D-87E6-3C5D26A4289A}"/>
    <cellStyle name="Vírgula 2 2 2 2 2 3 4" xfId="8450" xr:uid="{FE0F10C5-F1E8-49BC-9804-DA9B7C81A768}"/>
    <cellStyle name="Vírgula 2 2 2 2 2 4" xfId="5785" xr:uid="{BE494296-1806-478F-9F5A-65CAFE4C5740}"/>
    <cellStyle name="Vírgula 2 2 2 2 2 4 2" xfId="8594" xr:uid="{FAFA6543-1D14-4067-9A64-8A8328EA0910}"/>
    <cellStyle name="Vírgula 2 2 2 2 2 5" xfId="5272" xr:uid="{24FA1B6C-4C30-45E4-A04C-E25C0F8C774C}"/>
    <cellStyle name="Vírgula 2 2 2 2 2 5 2" xfId="8498" xr:uid="{ACE21786-4B62-4DF1-8430-B1C867508BC9}"/>
    <cellStyle name="Vírgula 2 2 2 2 2 6" xfId="8402" xr:uid="{CA45954D-7423-4FBC-A145-63B8D2901246}"/>
    <cellStyle name="Vírgula 2 2 2 2 3" xfId="4810" xr:uid="{D67D9FD4-FF42-4525-B232-3ADEC6F56164}"/>
    <cellStyle name="Vírgula 2 2 2 2 3 2" xfId="5067" xr:uid="{1089B2EA-BCE6-4F12-9CB6-6E038702A3D3}"/>
    <cellStyle name="Vírgula 2 2 2 2 3 2 2" xfId="6105" xr:uid="{3C1E9E17-7F77-4972-AE15-68ED4092F1BC}"/>
    <cellStyle name="Vírgula 2 2 2 2 3 2 2 2" xfId="8654" xr:uid="{AC2B549B-313C-4F55-A5D0-E65A1C9B6CEC}"/>
    <cellStyle name="Vírgula 2 2 2 2 3 2 3" xfId="5592" xr:uid="{2C33C357-DF43-4AA6-8339-7024775A0364}"/>
    <cellStyle name="Vírgula 2 2 2 2 3 2 3 2" xfId="8558" xr:uid="{C260719A-3BA0-484F-A2C7-77A31E54775D}"/>
    <cellStyle name="Vírgula 2 2 2 2 3 2 4" xfId="8462" xr:uid="{BBE79672-35AA-424D-93DE-A89258CC4B12}"/>
    <cellStyle name="Vírgula 2 2 2 2 3 3" xfId="5849" xr:uid="{B697B8C6-BFC7-40EE-AE98-D1737733E2DE}"/>
    <cellStyle name="Vírgula 2 2 2 2 3 3 2" xfId="8606" xr:uid="{8F5D2BF8-4555-4B3B-B5FE-F328BC1333C8}"/>
    <cellStyle name="Vírgula 2 2 2 2 3 4" xfId="5336" xr:uid="{18A7EC4A-F1DA-42F8-BE0B-F431259FF34F}"/>
    <cellStyle name="Vírgula 2 2 2 2 3 4 2" xfId="8510" xr:uid="{1A421FA7-2FFC-4B13-9333-07C81A5B76EB}"/>
    <cellStyle name="Vírgula 2 2 2 2 3 5" xfId="8414" xr:uid="{6770E53A-CAFA-4BE7-BB33-E1B56FD91C66}"/>
    <cellStyle name="Vírgula 2 2 2 2 4" xfId="4939" xr:uid="{2299EE83-9428-4B17-AD51-B752C7E01906}"/>
    <cellStyle name="Vírgula 2 2 2 2 4 2" xfId="5977" xr:uid="{79C34149-82BD-4299-B1D1-9FA7E63790C0}"/>
    <cellStyle name="Vírgula 2 2 2 2 4 2 2" xfId="8630" xr:uid="{FD28728A-3D1A-450C-A111-7A552FC45133}"/>
    <cellStyle name="Vírgula 2 2 2 2 4 3" xfId="5464" xr:uid="{106A5C17-A939-4BB0-BC5C-629B0723091B}"/>
    <cellStyle name="Vírgula 2 2 2 2 4 3 2" xfId="8534" xr:uid="{6AB52D4E-DA7D-407E-8BF8-2600ED84F85E}"/>
    <cellStyle name="Vírgula 2 2 2 2 4 4" xfId="8438" xr:uid="{AE53771B-11D9-4849-ADC6-96E3834E3CAC}"/>
    <cellStyle name="Vírgula 2 2 2 2 5" xfId="5721" xr:uid="{4ED06281-3E3B-4576-84F0-3815009A9360}"/>
    <cellStyle name="Vírgula 2 2 2 2 5 2" xfId="8582" xr:uid="{110B0996-23A4-461B-B84E-C510E73A339B}"/>
    <cellStyle name="Vírgula 2 2 2 2 6" xfId="5208" xr:uid="{C47A7952-8242-420B-91DF-CE37944E3F5E}"/>
    <cellStyle name="Vírgula 2 2 2 2 6 2" xfId="8486" xr:uid="{BCD79A84-A49B-4EEC-9397-1A1BE9693C89}"/>
    <cellStyle name="Vírgula 2 2 2 2 7" xfId="8390" xr:uid="{7737D6FB-3BFB-4057-B907-C3814BAB106C}"/>
    <cellStyle name="Vírgula 2 2 2 3" xfId="4713" xr:uid="{7AA13B61-415F-478A-B3AB-5E557E9EF7C8}"/>
    <cellStyle name="Vírgula 2 2 2 3 2" xfId="4842" xr:uid="{18FE2B4C-13AC-4DD5-B378-093EF83D9FD1}"/>
    <cellStyle name="Vírgula 2 2 2 3 2 2" xfId="5099" xr:uid="{943D05EC-F4CA-417B-BF68-4A990D27B0E6}"/>
    <cellStyle name="Vírgula 2 2 2 3 2 2 2" xfId="6137" xr:uid="{69D35ADB-C18A-48EA-85F1-0989FCDA1EC4}"/>
    <cellStyle name="Vírgula 2 2 2 3 2 2 2 2" xfId="8660" xr:uid="{41C12CFF-D991-470C-9655-419A08EC95D2}"/>
    <cellStyle name="Vírgula 2 2 2 3 2 2 3" xfId="5624" xr:uid="{D833860B-35E7-4CD6-B7EF-A319C3A91A07}"/>
    <cellStyle name="Vírgula 2 2 2 3 2 2 3 2" xfId="8564" xr:uid="{218F465F-1FF0-4A9D-814E-B2D43627022B}"/>
    <cellStyle name="Vírgula 2 2 2 3 2 2 4" xfId="8468" xr:uid="{EE2B4B91-AA3B-4233-9D6E-2E7381C143E9}"/>
    <cellStyle name="Vírgula 2 2 2 3 2 3" xfId="5881" xr:uid="{BF2B0D2E-50F0-45F1-A287-3F9FC7446886}"/>
    <cellStyle name="Vírgula 2 2 2 3 2 3 2" xfId="8612" xr:uid="{A43D8E26-7668-4990-AAE6-7364999FBD53}"/>
    <cellStyle name="Vírgula 2 2 2 3 2 4" xfId="5368" xr:uid="{D30ADEB8-2AB3-4353-A1F9-9B0E3AFF7568}"/>
    <cellStyle name="Vírgula 2 2 2 3 2 4 2" xfId="8516" xr:uid="{21B3DB2F-8BDC-4425-82F5-142FA42A0635}"/>
    <cellStyle name="Vírgula 2 2 2 3 2 5" xfId="8420" xr:uid="{18DBA2A6-84CE-41EC-8E2A-30E94E1CCD4E}"/>
    <cellStyle name="Vírgula 2 2 2 3 3" xfId="4971" xr:uid="{8F2CDD7B-3271-47D5-BF68-C9E3CBD62D90}"/>
    <cellStyle name="Vírgula 2 2 2 3 3 2" xfId="6009" xr:uid="{741AFD7D-49BE-4727-A8CA-1866250E16DC}"/>
    <cellStyle name="Vírgula 2 2 2 3 3 2 2" xfId="8636" xr:uid="{E8663667-1D1A-4B15-B606-E470D53DC173}"/>
    <cellStyle name="Vírgula 2 2 2 3 3 3" xfId="5496" xr:uid="{CCD8C9F5-C3D4-44F5-8C31-A1FDDAD9BAAA}"/>
    <cellStyle name="Vírgula 2 2 2 3 3 3 2" xfId="8540" xr:uid="{B848896A-9C97-423B-AE74-603B7BA5B0E4}"/>
    <cellStyle name="Vírgula 2 2 2 3 3 4" xfId="8444" xr:uid="{679D1681-53DE-40D4-BD86-B9D94520F2B3}"/>
    <cellStyle name="Vírgula 2 2 2 3 4" xfId="5753" xr:uid="{99370364-B968-4B60-BD09-F057A3654DCA}"/>
    <cellStyle name="Vírgula 2 2 2 3 4 2" xfId="8588" xr:uid="{0BA571F0-63AB-4273-9743-5B12DEACCB7C}"/>
    <cellStyle name="Vírgula 2 2 2 3 5" xfId="5240" xr:uid="{9D2B654F-8AF7-40CD-9DC0-B2441F590F15}"/>
    <cellStyle name="Vírgula 2 2 2 3 5 2" xfId="8492" xr:uid="{61ECE672-39DE-41B6-BE08-408D8492107E}"/>
    <cellStyle name="Vírgula 2 2 2 3 6" xfId="8396" xr:uid="{6D69F2D1-D243-4337-850A-2266C44C20CD}"/>
    <cellStyle name="Vírgula 2 2 2 4" xfId="4778" xr:uid="{49EA5069-16F1-4963-9E6E-C6F11B3EBA27}"/>
    <cellStyle name="Vírgula 2 2 2 4 2" xfId="5035" xr:uid="{73B30AB5-405A-4C89-8601-678991680E82}"/>
    <cellStyle name="Vírgula 2 2 2 4 2 2" xfId="6073" xr:uid="{D72DA194-6726-461A-A0B8-941F506C3A6A}"/>
    <cellStyle name="Vírgula 2 2 2 4 2 2 2" xfId="8648" xr:uid="{F95DA9C3-5587-4D86-8E85-32E1811EC021}"/>
    <cellStyle name="Vírgula 2 2 2 4 2 3" xfId="5560" xr:uid="{EC94CCD5-4A6F-4628-AA0B-64E13AF67B57}"/>
    <cellStyle name="Vírgula 2 2 2 4 2 3 2" xfId="8552" xr:uid="{AFFBC45C-729C-4430-AE48-3218E16A6B4A}"/>
    <cellStyle name="Vírgula 2 2 2 4 2 4" xfId="8456" xr:uid="{E6ADB8D5-8C77-4E6B-910A-3A9281A2818C}"/>
    <cellStyle name="Vírgula 2 2 2 4 3" xfId="5817" xr:uid="{C2C97206-155D-4104-9096-7699142B2600}"/>
    <cellStyle name="Vírgula 2 2 2 4 3 2" xfId="8600" xr:uid="{641240B7-ADC2-4E43-8E58-3D19C077D5DB}"/>
    <cellStyle name="Vírgula 2 2 2 4 4" xfId="5304" xr:uid="{81364C9F-71E1-463E-B61D-0C390B15E0B7}"/>
    <cellStyle name="Vírgula 2 2 2 4 4 2" xfId="8504" xr:uid="{A77FB4CF-FD9A-4AA1-9553-65C13094BED4}"/>
    <cellStyle name="Vírgula 2 2 2 4 5" xfId="8408" xr:uid="{EB2000EC-6D79-48F5-8EA7-2A1FB319548D}"/>
    <cellStyle name="Vírgula 2 2 2 5" xfId="4907" xr:uid="{EC08FCE8-F5C0-4128-8267-E3E2464B4BA1}"/>
    <cellStyle name="Vírgula 2 2 2 5 2" xfId="5945" xr:uid="{22DEE574-AEE6-4065-8DBD-D684A59F471F}"/>
    <cellStyle name="Vírgula 2 2 2 5 2 2" xfId="8624" xr:uid="{318DB54D-3D0A-4384-8870-6F336690C9DE}"/>
    <cellStyle name="Vírgula 2 2 2 5 3" xfId="5432" xr:uid="{589655E9-93F6-43C4-BB32-95D0AA50339F}"/>
    <cellStyle name="Vírgula 2 2 2 5 3 2" xfId="8528" xr:uid="{870676D7-22B2-4ADE-8D65-3BB6624631CC}"/>
    <cellStyle name="Vírgula 2 2 2 5 4" xfId="8432" xr:uid="{1247CDC2-8423-4F13-ABDC-FD909B7CA1FC}"/>
    <cellStyle name="Vírgula 2 2 2 6" xfId="5689" xr:uid="{BB3C7395-C59E-4AD2-B6B1-3746246DBAE7}"/>
    <cellStyle name="Vírgula 2 2 2 6 2" xfId="8576" xr:uid="{368EC3E5-86C1-4A75-BC9C-31D28CAA37B9}"/>
    <cellStyle name="Vírgula 2 2 2 7" xfId="5176" xr:uid="{5392DF1F-D5C1-4879-A262-A13C3D59B13F}"/>
    <cellStyle name="Vírgula 2 2 2 7 2" xfId="8480" xr:uid="{F5828006-55B3-4845-B3CF-D5ADF7BB8E67}"/>
    <cellStyle name="Vírgula 2 2 2 8" xfId="7143" xr:uid="{35C03D4F-5ABC-4FEB-9E63-DD56ADED7058}"/>
    <cellStyle name="Vírgula 2 2 2 8 2" xfId="9259" xr:uid="{10FA27AA-ACC1-4262-A21D-21D5F5472FD4}"/>
    <cellStyle name="Vírgula 2 2 2 9" xfId="8117" xr:uid="{9484DF1D-89BA-4532-B22B-11247B9E0FD6}"/>
    <cellStyle name="Vírgula 2 2 2 9 2" xfId="9289" xr:uid="{992A4F60-F760-4D75-8669-D8B1E1437D04}"/>
    <cellStyle name="Vírgula 2 2 3" xfId="4663" xr:uid="{795C6785-DA2E-4DEE-929B-A24C840B93E5}"/>
    <cellStyle name="Vírgula 2 2 3 2" xfId="4729" xr:uid="{BA9C2791-D8F0-45BE-BE28-BCF45B5745C2}"/>
    <cellStyle name="Vírgula 2 2 3 2 2" xfId="4858" xr:uid="{F9A19BD3-A288-4F5C-AF4B-370DD80930C6}"/>
    <cellStyle name="Vírgula 2 2 3 2 2 2" xfId="5115" xr:uid="{5D239F88-B111-4F13-99DC-8EF2D5EE1F60}"/>
    <cellStyle name="Vírgula 2 2 3 2 2 2 2" xfId="6153" xr:uid="{528495CC-A0C5-4293-8BE5-9636729F6AAB}"/>
    <cellStyle name="Vírgula 2 2 3 2 2 2 2 2" xfId="8663" xr:uid="{4CC7AAB5-D29E-44D2-99C5-5F07B3EFBA14}"/>
    <cellStyle name="Vírgula 2 2 3 2 2 2 3" xfId="5640" xr:uid="{EF4B676E-49EC-4E84-B5ED-1ECFDC8EA3A0}"/>
    <cellStyle name="Vírgula 2 2 3 2 2 2 3 2" xfId="8567" xr:uid="{8BCE9614-2BAC-4A92-AC88-40A9E561157A}"/>
    <cellStyle name="Vírgula 2 2 3 2 2 2 4" xfId="8471" xr:uid="{006A886A-F2C4-4891-82DA-02FCB0FF7795}"/>
    <cellStyle name="Vírgula 2 2 3 2 2 3" xfId="5897" xr:uid="{97847808-D96E-42F9-8161-4725A0D3D876}"/>
    <cellStyle name="Vírgula 2 2 3 2 2 3 2" xfId="8615" xr:uid="{1DACB086-D610-4D66-8FCC-0B2BCADE9476}"/>
    <cellStyle name="Vírgula 2 2 3 2 2 4" xfId="5384" xr:uid="{33B36761-BF98-4E44-9F68-D4490CBCA087}"/>
    <cellStyle name="Vírgula 2 2 3 2 2 4 2" xfId="8519" xr:uid="{2EDBA019-5A02-4F48-AF2D-895BC8A8EBC1}"/>
    <cellStyle name="Vírgula 2 2 3 2 2 5" xfId="8423" xr:uid="{202EBF8A-EF4E-4A1A-A973-9D9DA5C23F91}"/>
    <cellStyle name="Vírgula 2 2 3 2 3" xfId="4987" xr:uid="{E4D8DF52-ACF4-4EE8-BF65-968B8909B9E8}"/>
    <cellStyle name="Vírgula 2 2 3 2 3 2" xfId="6025" xr:uid="{BA516AE9-2226-482C-B38F-8DB7CD9196B8}"/>
    <cellStyle name="Vírgula 2 2 3 2 3 2 2" xfId="8639" xr:uid="{15712436-142C-4B2A-9349-0DE5525AF4C1}"/>
    <cellStyle name="Vírgula 2 2 3 2 3 3" xfId="5512" xr:uid="{705510EA-059B-40CE-9AB9-FFCE539D8434}"/>
    <cellStyle name="Vírgula 2 2 3 2 3 3 2" xfId="8543" xr:uid="{1C911F53-9495-4717-8C3E-468534E901D7}"/>
    <cellStyle name="Vírgula 2 2 3 2 3 4" xfId="8447" xr:uid="{41D47043-4A31-41DF-9346-E9C46A140E54}"/>
    <cellStyle name="Vírgula 2 2 3 2 4" xfId="5769" xr:uid="{8618C418-79E4-4A31-B46C-FD411733EFA2}"/>
    <cellStyle name="Vírgula 2 2 3 2 4 2" xfId="8591" xr:uid="{3452AFA2-C2F3-45C7-9854-1EF3DD03A6E6}"/>
    <cellStyle name="Vírgula 2 2 3 2 5" xfId="5256" xr:uid="{069396FB-6C20-4631-B78D-25F10BF3CB2C}"/>
    <cellStyle name="Vírgula 2 2 3 2 5 2" xfId="8495" xr:uid="{73604F20-6DA9-4E3C-92A4-2FED43ED8611}"/>
    <cellStyle name="Vírgula 2 2 3 2 6" xfId="8399" xr:uid="{3091A039-1944-4C5C-847E-B98089CD6324}"/>
    <cellStyle name="Vírgula 2 2 3 3" xfId="4794" xr:uid="{D1046A3B-795E-4BE5-B0A0-69B725B7BD07}"/>
    <cellStyle name="Vírgula 2 2 3 3 2" xfId="5051" xr:uid="{9BA4E5E7-C4E6-470A-82D1-622D41B5CDE7}"/>
    <cellStyle name="Vírgula 2 2 3 3 2 2" xfId="6089" xr:uid="{9B1684C9-8848-4ADF-AB7E-2B8672D5F607}"/>
    <cellStyle name="Vírgula 2 2 3 3 2 2 2" xfId="8651" xr:uid="{7B15AC4E-A742-4BFD-9059-634767292880}"/>
    <cellStyle name="Vírgula 2 2 3 3 2 3" xfId="5576" xr:uid="{8AAA61E0-DAC8-4B57-8585-FC1F0306031A}"/>
    <cellStyle name="Vírgula 2 2 3 3 2 3 2" xfId="8555" xr:uid="{A9D6197C-E17B-41E6-9977-B633C7F3D003}"/>
    <cellStyle name="Vírgula 2 2 3 3 2 4" xfId="8459" xr:uid="{0E6DC2E0-B541-4ED0-8048-084009F9B863}"/>
    <cellStyle name="Vírgula 2 2 3 3 3" xfId="5833" xr:uid="{11665CDB-DF31-4C2E-9DA4-B5D36E99A579}"/>
    <cellStyle name="Vírgula 2 2 3 3 3 2" xfId="8603" xr:uid="{7F2015C4-8C87-46F7-B386-B998060C07F4}"/>
    <cellStyle name="Vírgula 2 2 3 3 4" xfId="5320" xr:uid="{4E56DB9A-31FF-4919-9327-ED18F6172271}"/>
    <cellStyle name="Vírgula 2 2 3 3 4 2" xfId="8507" xr:uid="{CBCAF322-9088-4C5E-A36D-867CF4E3854B}"/>
    <cellStyle name="Vírgula 2 2 3 3 5" xfId="8411" xr:uid="{1C00C521-F68E-4007-B561-A5A73D059E39}"/>
    <cellStyle name="Vírgula 2 2 3 4" xfId="4923" xr:uid="{72816180-1654-464A-AF60-C928C62C9739}"/>
    <cellStyle name="Vírgula 2 2 3 4 2" xfId="5961" xr:uid="{5B1BDC42-E2FD-4F35-BE31-F53E906E420C}"/>
    <cellStyle name="Vírgula 2 2 3 4 2 2" xfId="8627" xr:uid="{F6BB62DE-5677-4C8E-AE0C-8E07FA76B483}"/>
    <cellStyle name="Vírgula 2 2 3 4 3" xfId="5448" xr:uid="{80AF400C-21CD-4E69-82C6-FD538799857B}"/>
    <cellStyle name="Vírgula 2 2 3 4 3 2" xfId="8531" xr:uid="{60929F56-BCB5-42D3-B8E2-574547B15562}"/>
    <cellStyle name="Vírgula 2 2 3 4 4" xfId="8435" xr:uid="{50A277B9-F203-4630-B520-F3A88DB71855}"/>
    <cellStyle name="Vírgula 2 2 3 5" xfId="5705" xr:uid="{2E147856-CE0A-44CC-BAC1-526B5F1F4DE3}"/>
    <cellStyle name="Vírgula 2 2 3 5 2" xfId="8579" xr:uid="{0C297915-6956-4600-9B92-757F3B3316CC}"/>
    <cellStyle name="Vírgula 2 2 3 6" xfId="5192" xr:uid="{639A0B72-E400-403A-B91E-426224AE2CC1}"/>
    <cellStyle name="Vírgula 2 2 3 6 2" xfId="8483" xr:uid="{5D9B96ED-06E5-4EEA-99D5-302A23ACD846}"/>
    <cellStyle name="Vírgula 2 2 3 7" xfId="7146" xr:uid="{9C8B7B46-9DF1-4976-BAB3-885E88EA8354}"/>
    <cellStyle name="Vírgula 2 2 3 7 2" xfId="9262" xr:uid="{71053B69-F3B1-417F-A0C5-65E7A30B516A}"/>
    <cellStyle name="Vírgula 2 2 3 8" xfId="8387" xr:uid="{A90B25C6-89CA-4A33-9DDC-7EF088802222}"/>
    <cellStyle name="Vírgula 2 2 4" xfId="4696" xr:uid="{45019FC2-3C52-4BFC-81F6-C8654495432B}"/>
    <cellStyle name="Vírgula 2 2 4 2" xfId="4826" xr:uid="{2B9F65F1-DD97-4087-B414-D2369ED92B16}"/>
    <cellStyle name="Vírgula 2 2 4 2 2" xfId="5083" xr:uid="{36855085-B983-4213-A3DE-3DC7BE614050}"/>
    <cellStyle name="Vírgula 2 2 4 2 2 2" xfId="6121" xr:uid="{E0D092B6-3024-47B4-83D5-891DB83AC0EA}"/>
    <cellStyle name="Vírgula 2 2 4 2 2 2 2" xfId="8657" xr:uid="{E904AAC5-8925-47C4-8B77-35E2F429A5F1}"/>
    <cellStyle name="Vírgula 2 2 4 2 2 3" xfId="5608" xr:uid="{DCE01280-4AA2-442E-9343-0F8F77974DB1}"/>
    <cellStyle name="Vírgula 2 2 4 2 2 3 2" xfId="8561" xr:uid="{7BB6833D-74C1-4F99-A3C2-102E4FC2E066}"/>
    <cellStyle name="Vírgula 2 2 4 2 2 4" xfId="8465" xr:uid="{A0F4C20F-F41D-4BFF-82EF-7821B0CEE4FA}"/>
    <cellStyle name="Vírgula 2 2 4 2 3" xfId="5865" xr:uid="{9D70B8E3-4144-4781-B861-0D79B81E83E7}"/>
    <cellStyle name="Vírgula 2 2 4 2 3 2" xfId="8609" xr:uid="{8C9240AD-28DC-4DE1-8496-44BAEC1C498F}"/>
    <cellStyle name="Vírgula 2 2 4 2 4" xfId="5352" xr:uid="{A1A6B27E-7410-4C72-84F1-3245EE9880EC}"/>
    <cellStyle name="Vírgula 2 2 4 2 4 2" xfId="8513" xr:uid="{80023B62-78BA-4136-BA55-1EDE0A7DC522}"/>
    <cellStyle name="Vírgula 2 2 4 2 5" xfId="8417" xr:uid="{8EDF7357-3E2D-48CF-927B-833C5BF983E8}"/>
    <cellStyle name="Vírgula 2 2 4 3" xfId="4955" xr:uid="{2A2F56B4-D1AD-4E19-B493-459F31A6CF58}"/>
    <cellStyle name="Vírgula 2 2 4 3 2" xfId="5993" xr:uid="{ABC94241-9CAD-4F39-A9BA-D6E1944C6BBD}"/>
    <cellStyle name="Vírgula 2 2 4 3 2 2" xfId="8633" xr:uid="{C71C386A-06AE-428A-8CED-AEBDA99EB3C2}"/>
    <cellStyle name="Vírgula 2 2 4 3 3" xfId="5480" xr:uid="{60587649-A437-4991-93CC-B49DF306FA00}"/>
    <cellStyle name="Vírgula 2 2 4 3 3 2" xfId="8537" xr:uid="{A22D67B0-735A-4BCF-8B7B-41BBD7895599}"/>
    <cellStyle name="Vírgula 2 2 4 3 4" xfId="8441" xr:uid="{4292110B-3283-46CB-8182-E452F8F99290}"/>
    <cellStyle name="Vírgula 2 2 4 4" xfId="5737" xr:uid="{89912D3F-0C7A-4DF8-87AF-4B33018F306D}"/>
    <cellStyle name="Vírgula 2 2 4 4 2" xfId="8585" xr:uid="{3E70307A-2F01-48A1-B2E8-EB0697ED1E71}"/>
    <cellStyle name="Vírgula 2 2 4 5" xfId="5224" xr:uid="{5FA7DBA6-E0D3-4014-A7E1-AAB0D7B69A39}"/>
    <cellStyle name="Vírgula 2 2 4 5 2" xfId="8489" xr:uid="{6C4E6F1C-1967-4134-A838-0D545ACB31BC}"/>
    <cellStyle name="Vírgula 2 2 4 6" xfId="7150" xr:uid="{C84904FB-5CF8-4964-AF8E-6667E8E5D728}"/>
    <cellStyle name="Vírgula 2 2 4 6 2" xfId="9266" xr:uid="{3FC24451-8A13-43D1-8C19-6B90D5391319}"/>
    <cellStyle name="Vírgula 2 2 4 7" xfId="8393" xr:uid="{2EACFC00-6911-4A41-9651-AA1E065EBB39}"/>
    <cellStyle name="Vírgula 2 2 5" xfId="4761" xr:uid="{8D3AD6C6-7EC8-4B4C-94A9-BFC60BCE3655}"/>
    <cellStyle name="Vírgula 2 2 5 2" xfId="5019" xr:uid="{746EF3C8-AF64-43C7-BA9F-A0797EA0E039}"/>
    <cellStyle name="Vírgula 2 2 5 2 2" xfId="6057" xr:uid="{FFF18766-B7C0-4367-BA6D-9C693D3E0E1C}"/>
    <cellStyle name="Vírgula 2 2 5 2 2 2" xfId="8645" xr:uid="{10DFB41A-A02B-474B-A9BE-11968092BA20}"/>
    <cellStyle name="Vírgula 2 2 5 2 3" xfId="5544" xr:uid="{DD994BA5-76DA-4A61-8554-5CF49F6B8AAC}"/>
    <cellStyle name="Vírgula 2 2 5 2 3 2" xfId="8549" xr:uid="{1EC3A92F-FF8E-4C15-A07C-65C6FCF18B72}"/>
    <cellStyle name="Vírgula 2 2 5 2 4" xfId="8453" xr:uid="{68629C1D-2817-427C-A42F-CFCE604C56D2}"/>
    <cellStyle name="Vírgula 2 2 5 3" xfId="5801" xr:uid="{DB823623-96CE-4260-8521-278748F1F1CF}"/>
    <cellStyle name="Vírgula 2 2 5 3 2" xfId="8597" xr:uid="{67AE677A-4229-478A-B951-56F7679EF971}"/>
    <cellStyle name="Vírgula 2 2 5 4" xfId="5288" xr:uid="{D71585F6-A57E-43EE-A03B-B73DF1E52A57}"/>
    <cellStyle name="Vírgula 2 2 5 4 2" xfId="8501" xr:uid="{99A5EB9A-FCD4-4F71-8A1D-42B6A7D53BAD}"/>
    <cellStyle name="Vírgula 2 2 5 5" xfId="8405" xr:uid="{F1415525-670B-41B5-97A9-FDDA1AD29223}"/>
    <cellStyle name="Vírgula 2 2 6" xfId="4890" xr:uid="{7E30451C-B7C3-4B13-9B69-E7B25600AF43}"/>
    <cellStyle name="Vírgula 2 2 6 2" xfId="5929" xr:uid="{3ABD0292-9F33-46AB-BB1A-59D32527EE30}"/>
    <cellStyle name="Vírgula 2 2 6 2 2" xfId="8621" xr:uid="{A57C155F-D195-4644-99D5-41AC5D7DEC14}"/>
    <cellStyle name="Vírgula 2 2 6 3" xfId="5416" xr:uid="{DF75FB77-5E51-44ED-A34C-989C78845D05}"/>
    <cellStyle name="Vírgula 2 2 6 3 2" xfId="8525" xr:uid="{E2E2DAFC-6F0F-43C2-9389-ADE76A821393}"/>
    <cellStyle name="Vírgula 2 2 6 4" xfId="8429" xr:uid="{01080756-EC57-4F05-B5B0-9ABB59D682C1}"/>
    <cellStyle name="Vírgula 2 2 7" xfId="5672" xr:uid="{1ED4DD32-4CFE-4753-A738-95CF3DDCA67A}"/>
    <cellStyle name="Vírgula 2 2 7 2" xfId="8573" xr:uid="{1DC110F0-815E-428F-80FC-195D61ABD544}"/>
    <cellStyle name="Vírgula 2 2 8" xfId="5148" xr:uid="{E87D6639-E9D2-42D4-99C0-832AFAED714E}"/>
    <cellStyle name="Vírgula 2 2 8 2" xfId="8477" xr:uid="{1109B795-C61C-4501-8450-D6F7EC0982BB}"/>
    <cellStyle name="Vírgula 2 2 9" xfId="4615" xr:uid="{B9B7CA68-0AB9-4FD8-B818-F5CBEFCC03FC}"/>
    <cellStyle name="Vírgula 2 2 9 2" xfId="8379" xr:uid="{E84E268F-6A82-4ECE-B2AA-12388538BCA8}"/>
    <cellStyle name="Vírgula 2 3" xfId="4617" xr:uid="{442DD30A-D910-4B81-98CB-13C13FB13A8D}"/>
    <cellStyle name="Vírgula 2 3 2" xfId="7142" xr:uid="{31740E13-C94D-4468-816A-5BB3F7579B92}"/>
    <cellStyle name="Vírgula 2 3 2 2" xfId="8118" xr:uid="{1FF46AB9-77EA-4E52-91F7-BC7EF6BCE06D}"/>
    <cellStyle name="Vírgula 2 3 2 2 2" xfId="9290" xr:uid="{673E3610-B8C3-4779-BA42-C02AF808CCF0}"/>
    <cellStyle name="Vírgula 2 3 2 3" xfId="9258" xr:uid="{7BE76000-F4DF-46ED-AA69-CAC41765253C}"/>
    <cellStyle name="Vírgula 2 3 3" xfId="6181" xr:uid="{6956887A-1877-4B9F-861D-3C50F17A80FE}"/>
    <cellStyle name="Vírgula 2 3 3 2" xfId="8671" xr:uid="{D8DDF68F-0ED7-4894-9BEA-EE537F994F74}"/>
    <cellStyle name="Vírgula 2 3 4" xfId="8381" xr:uid="{BFE9E016-F14B-42B3-95CC-7386184D4EEE}"/>
    <cellStyle name="Vírgula 2 4" xfId="6971" xr:uid="{9BE3C384-96CD-440A-8D2A-0138BE6173D5}"/>
    <cellStyle name="Vírgula 2 4 2" xfId="8149" xr:uid="{6B021041-F262-43B0-9C12-3BE959C8DEAC}"/>
    <cellStyle name="Vírgula 2 4 2 2" xfId="9307" xr:uid="{8AFE6BBF-BCA7-412A-8C04-FEBC5EE86059}"/>
    <cellStyle name="Vírgula 2 4 3" xfId="8120" xr:uid="{CF6AB5DF-609C-4F74-8BD3-FCCD3D3769A1}"/>
    <cellStyle name="Vírgula 2 4 3 2" xfId="9292" xr:uid="{FE0094B9-D148-4E99-9169-AECB224ADCBE}"/>
    <cellStyle name="Vírgula 2 4 4" xfId="9112" xr:uid="{B5784786-F5FE-4DD6-8900-3E6384B110FA}"/>
    <cellStyle name="Vírgula 2 5" xfId="7010" xr:uid="{ECB3B148-E449-4038-9A62-0569EB798948}"/>
    <cellStyle name="Vírgula 2 5 2" xfId="8111" xr:uid="{8CE46D5C-CBAE-41B1-8DEA-E45E248D12E0}"/>
    <cellStyle name="Vírgula 2 5 2 2" xfId="9283" xr:uid="{7990282D-F14A-46F8-96E7-459267C8A5D2}"/>
    <cellStyle name="Vírgula 2 5 3" xfId="9148" xr:uid="{815E1B59-3E70-4334-8CB0-2619A68853B2}"/>
    <cellStyle name="Vírgula 2 6" xfId="7059" xr:uid="{EB2886F8-0FC1-4F96-B6B6-04FDD23857FE}"/>
    <cellStyle name="Vírgula 2 6 2" xfId="8263" xr:uid="{5F548C0A-9978-409D-B5AF-A8CC3F1AA63E}"/>
    <cellStyle name="Vírgula 2 6 2 2" xfId="9335" xr:uid="{7CE165A3-FD56-4502-A392-55AF1E94C2A8}"/>
    <cellStyle name="Vírgula 2 6 3" xfId="9184" xr:uid="{6BA68E32-92E5-4475-A249-36FF360636C1}"/>
    <cellStyle name="Vírgula 2 7" xfId="7103" xr:uid="{2CF7F279-714A-4F6B-9C58-73EEC81AC6C7}"/>
    <cellStyle name="Vírgula 2 7 2" xfId="9222" xr:uid="{65AAD31D-961D-4E09-9B9D-E0EA0C763606}"/>
    <cellStyle name="Vírgula 2 8" xfId="45" xr:uid="{DF9987C0-740B-449D-AFD1-49F98249A003}"/>
    <cellStyle name="Vírgula 2 8 2" xfId="8272" xr:uid="{22A08150-A525-45DB-A8E0-BA4E56AC68F5}"/>
    <cellStyle name="Vírgula 2 9" xfId="8267" xr:uid="{8272B344-F970-484B-B5D7-69D71A646C3F}"/>
    <cellStyle name="Vírgula 20" xfId="8260" xr:uid="{C49EA83A-B47F-4053-A045-B0F8BF02D7B5}"/>
    <cellStyle name="Vírgula 20 2" xfId="9333" xr:uid="{4802BA66-58C6-4D33-B6CE-C93575D0297F}"/>
    <cellStyle name="Vírgula 21" xfId="8265" xr:uid="{F693F10A-17C4-4177-BE4F-A6D93B46CA97}"/>
    <cellStyle name="Vírgula 21 2" xfId="9336" xr:uid="{D27AC1B6-5052-47CE-BB33-5F6050AAD336}"/>
    <cellStyle name="Vírgula 3" xfId="9" xr:uid="{F2D17357-BD77-46F2-BCDE-76837606E83B}"/>
    <cellStyle name="Vírgula 3 10" xfId="4154" xr:uid="{F5AF2C74-1ADE-4B30-B2C9-FAF9FF6FBC66}"/>
    <cellStyle name="Vírgula 3 11" xfId="8112" xr:uid="{42DA2842-C7C6-42B8-8DB9-BF456AE41556}"/>
    <cellStyle name="Vírgula 3 11 2" xfId="9284" xr:uid="{4A11E648-8E23-476E-83F7-3EFC1DB07749}"/>
    <cellStyle name="Vírgula 3 12" xfId="8268" xr:uid="{A498AE48-DAC6-4264-8882-B79B8666C73A}"/>
    <cellStyle name="Vírgula 3 2" xfId="4679" xr:uid="{57D4D9A1-B00D-4450-92D3-994BB757C89B}"/>
    <cellStyle name="Vírgula 3 2 10" xfId="8389" xr:uid="{DDB35655-D4D3-42BF-8FB8-2DA6F010CE3F}"/>
    <cellStyle name="Vírgula 3 2 2" xfId="4744" xr:uid="{513F3D7C-B144-4A1E-B490-AEA34982FF1B}"/>
    <cellStyle name="Vírgula 3 2 2 2" xfId="4873" xr:uid="{6E30B89D-B132-451A-B35B-B735789C5924}"/>
    <cellStyle name="Vírgula 3 2 2 2 2" xfId="5130" xr:uid="{D9BE09F5-639D-4485-8A2E-CE87AF030DAC}"/>
    <cellStyle name="Vírgula 3 2 2 2 2 2" xfId="6168" xr:uid="{F3F334D5-D6B0-4A40-A9A1-7E17510A2573}"/>
    <cellStyle name="Vírgula 3 2 2 2 2 2 2" xfId="8665" xr:uid="{E78A7016-25A4-4EF4-A0D4-DCB9A2BA9AEE}"/>
    <cellStyle name="Vírgula 3 2 2 2 2 3" xfId="5655" xr:uid="{762E418D-0FDA-44FA-8ED3-BE9895C7EE34}"/>
    <cellStyle name="Vírgula 3 2 2 2 2 3 2" xfId="8569" xr:uid="{F80B83CB-C2C5-4671-8C5C-30419D2DD575}"/>
    <cellStyle name="Vírgula 3 2 2 2 2 4" xfId="8473" xr:uid="{5A98A996-34FC-4822-90C0-66AE2D62333E}"/>
    <cellStyle name="Vírgula 3 2 2 2 3" xfId="5912" xr:uid="{A7D2AA18-40CF-4844-9766-0FEDE9288CDC}"/>
    <cellStyle name="Vírgula 3 2 2 2 3 2" xfId="8617" xr:uid="{E399894A-549A-46CD-9AC5-A4CB3A02DFBA}"/>
    <cellStyle name="Vírgula 3 2 2 2 4" xfId="5399" xr:uid="{832AAC09-702D-43C7-A283-E70953033D73}"/>
    <cellStyle name="Vírgula 3 2 2 2 4 2" xfId="8521" xr:uid="{D52CFFCF-BAA6-4A09-B787-5A594FC438C5}"/>
    <cellStyle name="Vírgula 3 2 2 2 5" xfId="8425" xr:uid="{D4B06618-4764-4EA1-9683-9073A9160A97}"/>
    <cellStyle name="Vírgula 3 2 2 3" xfId="5002" xr:uid="{9EF8D9CB-56B8-4FEC-8397-947BE919F0A4}"/>
    <cellStyle name="Vírgula 3 2 2 3 2" xfId="6040" xr:uid="{D2D1CAE1-8EC2-4714-91D0-6E2BBF348E4A}"/>
    <cellStyle name="Vírgula 3 2 2 3 2 2" xfId="8641" xr:uid="{1F982FA8-8128-44B2-A7C1-FE4D21E0867D}"/>
    <cellStyle name="Vírgula 3 2 2 3 3" xfId="5527" xr:uid="{F5612399-F4E3-4F05-8110-3FD151E8247D}"/>
    <cellStyle name="Vírgula 3 2 2 3 3 2" xfId="8545" xr:uid="{E94F1178-DFF7-4444-A3BF-B7CB60ED4590}"/>
    <cellStyle name="Vírgula 3 2 2 3 4" xfId="8449" xr:uid="{95EB258B-95A0-474B-828E-E7ECDF618F47}"/>
    <cellStyle name="Vírgula 3 2 2 4" xfId="5784" xr:uid="{9D65B828-6C3E-4543-8DFE-9A4E4A8C8185}"/>
    <cellStyle name="Vírgula 3 2 2 4 2" xfId="8593" xr:uid="{BF2B45BA-9032-4A0C-B602-31269A2ABB17}"/>
    <cellStyle name="Vírgula 3 2 2 5" xfId="5271" xr:uid="{C36637D2-3020-489A-B77D-C96FA6E9DA76}"/>
    <cellStyle name="Vírgula 3 2 2 5 2" xfId="8497" xr:uid="{31DC1129-0A07-41C2-9737-4C365A2EC7C5}"/>
    <cellStyle name="Vírgula 3 2 2 6" xfId="8156" xr:uid="{41351B7B-9555-4B2B-A7CA-CFADF2E48A12}"/>
    <cellStyle name="Vírgula 3 2 2 6 2" xfId="9313" xr:uid="{62E3C28A-643B-407A-8056-4B3983A43DAD}"/>
    <cellStyle name="Vírgula 3 2 2 7" xfId="8401" xr:uid="{1E595970-0826-42C9-A7FE-F780A6A77058}"/>
    <cellStyle name="Vírgula 3 2 3" xfId="4809" xr:uid="{5C4FBB35-291B-45EA-B899-BB5B509B9935}"/>
    <cellStyle name="Vírgula 3 2 3 2" xfId="5066" xr:uid="{76ED21B6-3DA3-447B-9DB3-470E71A6D26A}"/>
    <cellStyle name="Vírgula 3 2 3 2 2" xfId="6104" xr:uid="{7B79F80D-FDFC-4ABC-A51C-D20266CA2835}"/>
    <cellStyle name="Vírgula 3 2 3 2 2 2" xfId="8653" xr:uid="{7FE10FE5-6DBC-4EA4-B00A-2F62E8B36CD1}"/>
    <cellStyle name="Vírgula 3 2 3 2 3" xfId="5591" xr:uid="{B7EEDD74-AA60-4AB8-98CD-1E0EC4799C17}"/>
    <cellStyle name="Vírgula 3 2 3 2 3 2" xfId="8557" xr:uid="{715EB840-3F38-46C1-AA8E-CFC1D430D962}"/>
    <cellStyle name="Vírgula 3 2 3 2 4" xfId="8461" xr:uid="{2ED24011-5DB1-47DB-B531-407D3CCC779B}"/>
    <cellStyle name="Vírgula 3 2 3 3" xfId="5848" xr:uid="{0B23E5BA-667B-4650-BAA7-88DA732F4F78}"/>
    <cellStyle name="Vírgula 3 2 3 3 2" xfId="8605" xr:uid="{7E8FF225-AC62-41DE-BA37-F3D3132F72CC}"/>
    <cellStyle name="Vírgula 3 2 3 4" xfId="5335" xr:uid="{E4601675-44B2-453C-9E5F-36E5301311C2}"/>
    <cellStyle name="Vírgula 3 2 3 4 2" xfId="8509" xr:uid="{8E8F7A8C-9260-4ED2-A3FA-19A0A0E6BA16}"/>
    <cellStyle name="Vírgula 3 2 3 5" xfId="8150" xr:uid="{EBBCDF70-A67F-44E8-8B55-A16AC977BC41}"/>
    <cellStyle name="Vírgula 3 2 3 5 2" xfId="9308" xr:uid="{55C4DE26-D2BF-4A49-B4F4-E5BBA9DDCE94}"/>
    <cellStyle name="Vírgula 3 2 3 6" xfId="8413" xr:uid="{8D74457F-F7CC-47BF-A2C5-F4F22B7DBE06}"/>
    <cellStyle name="Vírgula 3 2 4" xfId="4938" xr:uid="{F933C515-2EEE-4464-A283-6CC517F6E4B3}"/>
    <cellStyle name="Vírgula 3 2 4 2" xfId="5976" xr:uid="{0F84F438-4B06-4762-AA3C-A26CE1A57CCF}"/>
    <cellStyle name="Vírgula 3 2 4 2 2" xfId="8629" xr:uid="{15EB720A-9856-4126-A280-36302CB65CC8}"/>
    <cellStyle name="Vírgula 3 2 4 3" xfId="5463" xr:uid="{A6D513B3-10F0-4AB4-96DA-6B2D6FD72EDC}"/>
    <cellStyle name="Vírgula 3 2 4 3 2" xfId="8533" xr:uid="{75278AAF-E837-4782-B658-6C61F42975CF}"/>
    <cellStyle name="Vírgula 3 2 4 4" xfId="8437" xr:uid="{61455F3C-E06F-41B8-AD9C-28174FA26A4E}"/>
    <cellStyle name="Vírgula 3 2 5" xfId="5720" xr:uid="{383057A3-9219-4C3A-9AC9-61BB4C3801FA}"/>
    <cellStyle name="Vírgula 3 2 5 2" xfId="8581" xr:uid="{A40D5018-1C9D-40E6-BD53-F882A03A2FF8}"/>
    <cellStyle name="Vírgula 3 2 6" xfId="5207" xr:uid="{B50683F8-3D51-4386-9E4F-D29870DD6DB0}"/>
    <cellStyle name="Vírgula 3 2 6 2" xfId="8485" xr:uid="{33116CB5-9971-43C5-B87A-2DC64464929E}"/>
    <cellStyle name="Vírgula 3 2 7" xfId="7148" xr:uid="{EDF9CE3D-18B6-46C5-8CB2-44D58F88D75F}"/>
    <cellStyle name="Vírgula 3 2 7 2" xfId="9264" xr:uid="{BE48131C-F054-481B-BCC0-99A5B3436A7C}"/>
    <cellStyle name="Vírgula 3 2 8" xfId="6300" xr:uid="{BBF77AE2-76D6-42E7-8691-AD84F64888C1}"/>
    <cellStyle name="Vírgula 3 2 9" xfId="8121" xr:uid="{460C8C29-1A6F-419B-BC92-8B94F334AF84}"/>
    <cellStyle name="Vírgula 3 2 9 2" xfId="9293" xr:uid="{937ADE64-3882-4CC3-81E5-FAF4A354DDAC}"/>
    <cellStyle name="Vírgula 3 3" xfId="4712" xr:uid="{7044988D-D089-4309-AF6A-EAA2A5BD3249}"/>
    <cellStyle name="Vírgula 3 3 2" xfId="4841" xr:uid="{69C86B27-DB36-4FF7-ACA4-2BB3C143BE90}"/>
    <cellStyle name="Vírgula 3 3 2 2" xfId="5098" xr:uid="{DE650EB6-CCB9-4F90-B253-C7734C33C93E}"/>
    <cellStyle name="Vírgula 3 3 2 2 2" xfId="6136" xr:uid="{7099A063-DC34-4B16-821B-19D9CB0F9775}"/>
    <cellStyle name="Vírgula 3 3 2 2 2 2" xfId="8659" xr:uid="{2568B032-F0BD-4072-9953-A8E4C4F1A102}"/>
    <cellStyle name="Vírgula 3 3 2 2 3" xfId="5623" xr:uid="{EF768434-1EE7-4110-8498-CDF6D16C1019}"/>
    <cellStyle name="Vírgula 3 3 2 2 3 2" xfId="8563" xr:uid="{10FEF6AE-DFC7-4BCE-BBEC-0DA05211A66D}"/>
    <cellStyle name="Vírgula 3 3 2 2 4" xfId="8467" xr:uid="{FDE285DF-28E6-4398-9726-FA426BDA7EE4}"/>
    <cellStyle name="Vírgula 3 3 2 3" xfId="5880" xr:uid="{8931F950-40A5-4D8F-935A-CBBE94F04F0B}"/>
    <cellStyle name="Vírgula 3 3 2 3 2" xfId="8611" xr:uid="{4D7B0B3B-60A9-433F-974A-29976D859D10}"/>
    <cellStyle name="Vírgula 3 3 2 4" xfId="5367" xr:uid="{4C09587E-5458-47B5-947D-15C5826EB90C}"/>
    <cellStyle name="Vírgula 3 3 2 4 2" xfId="8515" xr:uid="{AF49D5FD-DDFA-4A33-A4E5-7B4D114DDCD7}"/>
    <cellStyle name="Vírgula 3 3 2 5" xfId="8419" xr:uid="{231555ED-36E1-4017-BE46-4E97AECA106D}"/>
    <cellStyle name="Vírgula 3 3 3" xfId="4970" xr:uid="{F79EB6F4-29D1-40CA-863E-567874EE605E}"/>
    <cellStyle name="Vírgula 3 3 3 2" xfId="6008" xr:uid="{1BCF65B5-4395-421B-8861-1BD8426670C4}"/>
    <cellStyle name="Vírgula 3 3 3 2 2" xfId="8635" xr:uid="{857CDB93-40A1-4D49-91CA-FF2905CFA83E}"/>
    <cellStyle name="Vírgula 3 3 3 3" xfId="5495" xr:uid="{537FAB50-C890-4B42-B573-685BFE28FAB6}"/>
    <cellStyle name="Vírgula 3 3 3 3 2" xfId="8539" xr:uid="{1BC2E6DF-4893-49D8-BEEB-3093C173DB25}"/>
    <cellStyle name="Vírgula 3 3 3 4" xfId="8443" xr:uid="{451272F8-62A3-408B-98CC-E49017478F6D}"/>
    <cellStyle name="Vírgula 3 3 4" xfId="5752" xr:uid="{B6BA1EE8-C530-47E0-8395-180D124BC658}"/>
    <cellStyle name="Vírgula 3 3 4 2" xfId="8587" xr:uid="{475173EB-9FF5-4149-99EF-A090A0B4A69B}"/>
    <cellStyle name="Vírgula 3 3 5" xfId="5239" xr:uid="{38840749-5611-421C-9080-B1497837F179}"/>
    <cellStyle name="Vírgula 3 3 5 2" xfId="8491" xr:uid="{CB1E4F84-362A-4056-98AE-9DE423616C65}"/>
    <cellStyle name="Vírgula 3 3 6" xfId="8151" xr:uid="{279195DD-E90E-4434-B904-F470F16BAD0C}"/>
    <cellStyle name="Vírgula 3 3 6 2" xfId="9309" xr:uid="{2C31E927-F62B-4994-B2AD-EE1534C762BD}"/>
    <cellStyle name="Vírgula 3 3 7" xfId="8395" xr:uid="{49E2B759-52D9-4737-8276-FB8F17FEA849}"/>
    <cellStyle name="Vírgula 3 4" xfId="4777" xr:uid="{23C43C48-C841-4BD4-A9CF-B4467AD664BE}"/>
    <cellStyle name="Vírgula 3 4 2" xfId="5034" xr:uid="{AF6067A8-3E24-499C-BF41-60872827AC0F}"/>
    <cellStyle name="Vírgula 3 4 2 2" xfId="6072" xr:uid="{846F9533-E596-4C88-878C-6FB7148738F3}"/>
    <cellStyle name="Vírgula 3 4 2 2 2" xfId="8647" xr:uid="{9BD4EB1B-FDEF-4AFC-A071-0389DA804D6D}"/>
    <cellStyle name="Vírgula 3 4 2 3" xfId="5559" xr:uid="{FF6D23ED-8008-4F67-A286-EC1E4583D007}"/>
    <cellStyle name="Vírgula 3 4 2 3 2" xfId="8551" xr:uid="{352DAD1F-1009-4454-9D05-9A7D1DE08025}"/>
    <cellStyle name="Vírgula 3 4 2 4" xfId="8455" xr:uid="{88A0BCBE-F896-4E6E-924E-56C9BFD6CAEA}"/>
    <cellStyle name="Vírgula 3 4 3" xfId="5816" xr:uid="{697ED1DB-F76F-421B-B9DE-5B430C077892}"/>
    <cellStyle name="Vírgula 3 4 3 2" xfId="8599" xr:uid="{3807B3DD-F1C5-4C8E-8CD5-3081B6729D7E}"/>
    <cellStyle name="Vírgula 3 4 4" xfId="5303" xr:uid="{83776E55-6F62-4D21-8BDB-754616E7DD7A}"/>
    <cellStyle name="Vírgula 3 4 4 2" xfId="8503" xr:uid="{82A5150C-61ED-4C66-96AB-F4357CAA00DD}"/>
    <cellStyle name="Vírgula 3 4 5" xfId="8155" xr:uid="{1AD06F3A-05D7-46A1-B5CF-CE845E24A551}"/>
    <cellStyle name="Vírgula 3 4 5 2" xfId="9312" xr:uid="{CEC2AA8B-16AC-4071-8B28-E01E8FCDFEC4}"/>
    <cellStyle name="Vírgula 3 4 6" xfId="8407" xr:uid="{A23B255E-FEE4-42F4-8886-909424D558C3}"/>
    <cellStyle name="Vírgula 3 5" xfId="4906" xr:uid="{03ABA5E6-4BDE-4AD3-83F0-24B8E2EE7B65}"/>
    <cellStyle name="Vírgula 3 5 2" xfId="5944" xr:uid="{82CC4DB5-03CC-44C4-B676-0477EA5A9B33}"/>
    <cellStyle name="Vírgula 3 5 2 2" xfId="8623" xr:uid="{CB1C067E-F0C1-421E-87DE-0A677AE17D0D}"/>
    <cellStyle name="Vírgula 3 5 3" xfId="5431" xr:uid="{5599594A-712F-40D4-A350-E030B740460A}"/>
    <cellStyle name="Vírgula 3 5 3 2" xfId="8527" xr:uid="{9FA728C7-B419-468C-A1C2-A2674007457E}"/>
    <cellStyle name="Vírgula 3 5 4" xfId="8173" xr:uid="{C96C89BF-E0BB-4226-83AB-E1E9A41AAA82}"/>
    <cellStyle name="Vírgula 3 5 4 2" xfId="9321" xr:uid="{45E5C516-7459-4172-8312-E6B0C2F5547D}"/>
    <cellStyle name="Vírgula 3 5 5" xfId="8431" xr:uid="{22ACEEAF-AF4A-45C6-A7BA-D2822EB0D08B}"/>
    <cellStyle name="Vírgula 3 6" xfId="5688" xr:uid="{0061319E-88A0-428A-A3E3-EC15254455BD}"/>
    <cellStyle name="Vírgula 3 6 2" xfId="8575" xr:uid="{49DDB717-A31F-48C8-9800-CDEE8727E2CD}"/>
    <cellStyle name="Vírgula 3 7" xfId="5175" xr:uid="{DA39D6F0-A28D-48C6-BA51-4D77B0E21668}"/>
    <cellStyle name="Vírgula 3 7 2" xfId="8479" xr:uid="{A2CA4346-EE11-4C86-BD2C-2CFFA6B058EC}"/>
    <cellStyle name="Vírgula 3 8" xfId="4645" xr:uid="{0ECEB0E1-A03F-4791-B8B1-AA6BF93352D0}"/>
    <cellStyle name="Vírgula 3 8 2" xfId="8383" xr:uid="{165BA7A4-1457-4795-9211-0B769B16E0C8}"/>
    <cellStyle name="Vírgula 3 9" xfId="6178" xr:uid="{EB238F39-1320-4923-8668-AE9F767B43E4}"/>
    <cellStyle name="Vírgula 3 9 2" xfId="8670" xr:uid="{AA7B0471-43FA-4999-9C04-BC8EEB880404}"/>
    <cellStyle name="Vírgula 4" xfId="4538" xr:uid="{37D162D5-F4D4-4079-AB74-0D14D81754A8}"/>
    <cellStyle name="Vírgula 4 10" xfId="7135" xr:uid="{7D550B60-5764-43F9-B466-A815B5B26188}"/>
    <cellStyle name="Vírgula 4 10 2" xfId="9252" xr:uid="{3AD69886-9456-4129-B7D8-CD818B1D09DF}"/>
    <cellStyle name="Vírgula 4 11" xfId="4620" xr:uid="{28C799D0-5CDD-4F0D-9EEF-44D8D13C31E3}"/>
    <cellStyle name="Vírgula 4 11 2" xfId="8382" xr:uid="{736FAEA5-E338-4887-AC8C-56A4A2B0399D}"/>
    <cellStyle name="Vírgula 4 12" xfId="8119" xr:uid="{16A30DD3-741E-4242-A722-9CF02D36500F}"/>
    <cellStyle name="Vírgula 4 12 2" xfId="9291" xr:uid="{E2DA7F55-B016-47D9-9402-126006873C64}"/>
    <cellStyle name="Vírgula 4 13" xfId="8341" xr:uid="{34EB71E5-9879-443F-B687-8873A774083D}"/>
    <cellStyle name="Vírgula 4 2" xfId="4647" xr:uid="{34423B53-1E63-4D7D-905B-ABCD866308D1}"/>
    <cellStyle name="Vírgula 4 2 10" xfId="8148" xr:uid="{3CD8868F-083C-4461-9462-A25FA9CDF5E2}"/>
    <cellStyle name="Vírgula 4 2 10 2" xfId="9306" xr:uid="{63631BA8-5D4D-4D5F-9464-9CD9051CCD59}"/>
    <cellStyle name="Vírgula 4 2 11" xfId="8385" xr:uid="{6F8D32C1-D65E-4740-89AD-1D5706B5B56C}"/>
    <cellStyle name="Vírgula 4 2 2" xfId="4681" xr:uid="{2DC16656-28B3-4B49-AF5E-BC693D4A5E30}"/>
    <cellStyle name="Vírgula 4 2 2 2" xfId="4746" xr:uid="{455A3546-A06F-44E3-8645-50E80DCF392B}"/>
    <cellStyle name="Vírgula 4 2 2 2 2" xfId="4875" xr:uid="{5FFF15D6-27D3-4BE3-9FF5-F652EBC54331}"/>
    <cellStyle name="Vírgula 4 2 2 2 2 2" xfId="5132" xr:uid="{4E7CC6E6-1CEF-482C-8371-7E6226FB672E}"/>
    <cellStyle name="Vírgula 4 2 2 2 2 2 2" xfId="6170" xr:uid="{BA8D2D4E-4A8E-4A0A-9456-5A15152564F2}"/>
    <cellStyle name="Vírgula 4 2 2 2 2 2 2 2" xfId="8667" xr:uid="{D1D2B867-6F41-4867-81BE-F53AD033787A}"/>
    <cellStyle name="Vírgula 4 2 2 2 2 2 3" xfId="5657" xr:uid="{821127F4-0D86-4322-89A1-CE2BF821821B}"/>
    <cellStyle name="Vírgula 4 2 2 2 2 2 3 2" xfId="8571" xr:uid="{93AE65A7-D20A-4BD9-AF75-0518CCC7F27D}"/>
    <cellStyle name="Vírgula 4 2 2 2 2 2 4" xfId="8475" xr:uid="{4B0EAA06-86DB-4B62-A995-7F16DA63D47A}"/>
    <cellStyle name="Vírgula 4 2 2 2 2 3" xfId="5914" xr:uid="{56ABF137-A1FE-4D63-A0E4-7999B2704557}"/>
    <cellStyle name="Vírgula 4 2 2 2 2 3 2" xfId="8619" xr:uid="{D9AD67EA-56B9-4807-9400-78B7CC3E8DBE}"/>
    <cellStyle name="Vírgula 4 2 2 2 2 4" xfId="5401" xr:uid="{590A9B5A-E2DF-4A33-A4DB-4620E4A399FB}"/>
    <cellStyle name="Vírgula 4 2 2 2 2 4 2" xfId="8523" xr:uid="{8717A75A-6A0A-4028-9D1B-5E9CB30609F5}"/>
    <cellStyle name="Vírgula 4 2 2 2 2 5" xfId="8427" xr:uid="{EDDF0A2E-19C6-4149-A5D2-6FA79E74D700}"/>
    <cellStyle name="Vírgula 4 2 2 2 3" xfId="5004" xr:uid="{5E40BD2B-5E56-4C57-91CB-948803295EC5}"/>
    <cellStyle name="Vírgula 4 2 2 2 3 2" xfId="6042" xr:uid="{C1558434-5593-45C3-B49F-D75AC586693B}"/>
    <cellStyle name="Vírgula 4 2 2 2 3 2 2" xfId="8643" xr:uid="{DA066D07-7171-4DC8-8E46-8F7282C68911}"/>
    <cellStyle name="Vírgula 4 2 2 2 3 3" xfId="5529" xr:uid="{61AC9C16-68A1-43F1-B70C-1D1C22226052}"/>
    <cellStyle name="Vírgula 4 2 2 2 3 3 2" xfId="8547" xr:uid="{1EDD6D63-A21A-4B9D-B9F0-5428E6F83E42}"/>
    <cellStyle name="Vírgula 4 2 2 2 3 4" xfId="8451" xr:uid="{5D664728-2E9F-404C-98A5-2BA15E693136}"/>
    <cellStyle name="Vírgula 4 2 2 2 4" xfId="5786" xr:uid="{B1D568BA-E5A3-44AF-AEEB-8520A133AF9F}"/>
    <cellStyle name="Vírgula 4 2 2 2 4 2" xfId="8595" xr:uid="{7B3FA296-CCC9-4A0C-AC85-FF09799607E6}"/>
    <cellStyle name="Vírgula 4 2 2 2 5" xfId="5273" xr:uid="{DB9EA522-CF22-4A4F-8E40-98DE981B9F28}"/>
    <cellStyle name="Vírgula 4 2 2 2 5 2" xfId="8499" xr:uid="{2C313B46-3B51-49A8-A5A8-E1EB9FC29EC5}"/>
    <cellStyle name="Vírgula 4 2 2 2 6" xfId="8403" xr:uid="{AF55E0C8-A55C-48C6-9FE2-1C36A19751A1}"/>
    <cellStyle name="Vírgula 4 2 2 3" xfId="4811" xr:uid="{11E23A44-56AF-4C1F-B274-737829511E5C}"/>
    <cellStyle name="Vírgula 4 2 2 3 2" xfId="5068" xr:uid="{7F2CF329-2479-49A0-BC93-74E39CA261A7}"/>
    <cellStyle name="Vírgula 4 2 2 3 2 2" xfId="6106" xr:uid="{48644B5C-AA80-41FC-ABFF-54FB903301FF}"/>
    <cellStyle name="Vírgula 4 2 2 3 2 2 2" xfId="8655" xr:uid="{6A5ECDA9-0D8B-4933-A43E-4CE401E0410D}"/>
    <cellStyle name="Vírgula 4 2 2 3 2 3" xfId="5593" xr:uid="{74EF0D62-B0A2-456D-9CF1-99B2AD225CBB}"/>
    <cellStyle name="Vírgula 4 2 2 3 2 3 2" xfId="8559" xr:uid="{1485C754-5AC7-4B23-AC1B-D4FE2DC17028}"/>
    <cellStyle name="Vírgula 4 2 2 3 2 4" xfId="8463" xr:uid="{2671FFD4-29F8-4E4F-A22C-C2247B3C7084}"/>
    <cellStyle name="Vírgula 4 2 2 3 3" xfId="5850" xr:uid="{EA604C24-CBE0-4582-807A-C1E017E1623A}"/>
    <cellStyle name="Vírgula 4 2 2 3 3 2" xfId="8607" xr:uid="{2E68FA04-F72E-4662-BA86-1B4431F437EA}"/>
    <cellStyle name="Vírgula 4 2 2 3 4" xfId="5337" xr:uid="{8D402E55-969C-47F3-A315-48E365E75177}"/>
    <cellStyle name="Vírgula 4 2 2 3 4 2" xfId="8511" xr:uid="{235A8BE8-1045-4487-8148-DFE0642BF9C5}"/>
    <cellStyle name="Vírgula 4 2 2 3 5" xfId="8415" xr:uid="{9BAFC92A-EBC8-4A61-ADE7-A952C55E5D93}"/>
    <cellStyle name="Vírgula 4 2 2 4" xfId="4940" xr:uid="{EE71BEAF-5A4B-463D-8528-560CFA7CC9D0}"/>
    <cellStyle name="Vírgula 4 2 2 4 2" xfId="5978" xr:uid="{6DE1D9E5-9F2A-4974-AA8A-C0CF4A20F710}"/>
    <cellStyle name="Vírgula 4 2 2 4 2 2" xfId="8631" xr:uid="{F785051B-75FA-4864-A1A3-BBABAE2C3E09}"/>
    <cellStyle name="Vírgula 4 2 2 4 3" xfId="5465" xr:uid="{3943F84C-52E3-4378-BB86-3B2D81F870AB}"/>
    <cellStyle name="Vírgula 4 2 2 4 3 2" xfId="8535" xr:uid="{2D6E6BF7-F2C1-4629-B6E0-DF5F72D738F3}"/>
    <cellStyle name="Vírgula 4 2 2 4 4" xfId="8439" xr:uid="{52BC5260-2837-4F53-9676-B1C7AEA0ABF5}"/>
    <cellStyle name="Vírgula 4 2 2 5" xfId="5722" xr:uid="{6853CF97-E833-467C-B681-26B7D6E7FA8B}"/>
    <cellStyle name="Vírgula 4 2 2 5 2" xfId="8583" xr:uid="{4CB01382-E770-4F11-8927-2E3BC7F10731}"/>
    <cellStyle name="Vírgula 4 2 2 6" xfId="5209" xr:uid="{EF2D78F1-9F9A-4625-89B7-C602540EE1B5}"/>
    <cellStyle name="Vírgula 4 2 2 6 2" xfId="8487" xr:uid="{BF9FF329-EE36-4034-8929-7A703F97EDCB}"/>
    <cellStyle name="Vírgula 4 2 2 7" xfId="8391" xr:uid="{0BB598CA-4397-4525-B9FF-7A08716D4C07}"/>
    <cellStyle name="Vírgula 4 2 3" xfId="4714" xr:uid="{C3B75CA5-FC7D-401A-AEC6-1590EDBD5F14}"/>
    <cellStyle name="Vírgula 4 2 3 2" xfId="4843" xr:uid="{BD2526E9-BFCE-41A0-B7F1-2D07B827D5D6}"/>
    <cellStyle name="Vírgula 4 2 3 2 2" xfId="5100" xr:uid="{651048F8-E774-401D-B730-8603AA16BED6}"/>
    <cellStyle name="Vírgula 4 2 3 2 2 2" xfId="6138" xr:uid="{85025E40-8D90-4574-89B5-EDE25728F48F}"/>
    <cellStyle name="Vírgula 4 2 3 2 2 2 2" xfId="8661" xr:uid="{495ED1D4-F4E0-4CF4-A21D-C60AC88605B5}"/>
    <cellStyle name="Vírgula 4 2 3 2 2 3" xfId="5625" xr:uid="{33867C73-C9F4-4170-B520-C85F28868330}"/>
    <cellStyle name="Vírgula 4 2 3 2 2 3 2" xfId="8565" xr:uid="{231931DA-E07A-42A2-AD8A-744E013ED2C1}"/>
    <cellStyle name="Vírgula 4 2 3 2 2 4" xfId="8469" xr:uid="{D8027C39-6801-44C1-98BA-237548086DC9}"/>
    <cellStyle name="Vírgula 4 2 3 2 3" xfId="5882" xr:uid="{BB06DD84-67C1-496C-BE36-6A1C2AAC9A31}"/>
    <cellStyle name="Vírgula 4 2 3 2 3 2" xfId="8613" xr:uid="{41A25212-D30F-4800-A6CF-4DB2F5D6923D}"/>
    <cellStyle name="Vírgula 4 2 3 2 4" xfId="5369" xr:uid="{0F665E2E-63FB-4380-88F0-B3E5C356E50D}"/>
    <cellStyle name="Vírgula 4 2 3 2 4 2" xfId="8517" xr:uid="{DA7470B5-696E-4F10-9FF3-558868895B9C}"/>
    <cellStyle name="Vírgula 4 2 3 2 5" xfId="8421" xr:uid="{060962D1-3998-4707-8CCB-1D1D990AFB7E}"/>
    <cellStyle name="Vírgula 4 2 3 3" xfId="4972" xr:uid="{F6655A5E-5484-46F6-85EB-39122BB47364}"/>
    <cellStyle name="Vírgula 4 2 3 3 2" xfId="6010" xr:uid="{C89E73C5-B99C-4C28-9911-97E6F23A4328}"/>
    <cellStyle name="Vírgula 4 2 3 3 2 2" xfId="8637" xr:uid="{CD2CF15C-C690-4712-9C17-398D5E74F401}"/>
    <cellStyle name="Vírgula 4 2 3 3 3" xfId="5497" xr:uid="{B558D8CF-6534-4B31-AAB3-196A9363201C}"/>
    <cellStyle name="Vírgula 4 2 3 3 3 2" xfId="8541" xr:uid="{227A0737-A5CF-4264-A485-15FD2604D731}"/>
    <cellStyle name="Vírgula 4 2 3 3 4" xfId="8445" xr:uid="{42B1E8EA-21DC-4760-A469-FE0DBDC93783}"/>
    <cellStyle name="Vírgula 4 2 3 4" xfId="5754" xr:uid="{F7775C59-3331-49D9-84BE-2B80DAD690BE}"/>
    <cellStyle name="Vírgula 4 2 3 4 2" xfId="8589" xr:uid="{7550718A-B67A-44BE-8C2E-75EFA3EAA13D}"/>
    <cellStyle name="Vírgula 4 2 3 5" xfId="5241" xr:uid="{B09620D3-859E-47EF-998D-D2E6F1AB1AAF}"/>
    <cellStyle name="Vírgula 4 2 3 5 2" xfId="8493" xr:uid="{6AF60E94-B691-45B5-8806-25926EADE183}"/>
    <cellStyle name="Vírgula 4 2 3 6" xfId="8397" xr:uid="{BD7072F7-C52D-4F54-BC08-F6A58246E072}"/>
    <cellStyle name="Vírgula 4 2 4" xfId="4779" xr:uid="{41E58D60-2269-480A-B8CC-7C6A65317CBD}"/>
    <cellStyle name="Vírgula 4 2 4 2" xfId="5036" xr:uid="{8817D144-EF43-4632-91B0-6DBFB798F1B9}"/>
    <cellStyle name="Vírgula 4 2 4 2 2" xfId="6074" xr:uid="{D1B1C917-B224-449A-9BB8-F6F8B3D52F44}"/>
    <cellStyle name="Vírgula 4 2 4 2 2 2" xfId="8649" xr:uid="{C5E1574E-B5FD-4200-AF23-5F91BC68D8B3}"/>
    <cellStyle name="Vírgula 4 2 4 2 3" xfId="5561" xr:uid="{E07F4197-2109-4727-811B-8ECC90C99A89}"/>
    <cellStyle name="Vírgula 4 2 4 2 3 2" xfId="8553" xr:uid="{80E847EC-8458-42ED-9F2C-241B2ED9A01A}"/>
    <cellStyle name="Vírgula 4 2 4 2 4" xfId="8457" xr:uid="{FDFE65BA-1545-4BD4-83CA-78D864B6AAA4}"/>
    <cellStyle name="Vírgula 4 2 4 3" xfId="5818" xr:uid="{F6DB2BA8-DFB5-4148-81B6-1C4D45B60826}"/>
    <cellStyle name="Vírgula 4 2 4 3 2" xfId="8601" xr:uid="{363C1A5E-92F2-445E-A555-297442BB0B19}"/>
    <cellStyle name="Vírgula 4 2 4 4" xfId="5305" xr:uid="{DE169147-E9FD-4BB0-AB96-1DA5FFD8C6D6}"/>
    <cellStyle name="Vírgula 4 2 4 4 2" xfId="8505" xr:uid="{D3F53783-861C-4C0C-B99E-B292A805FA50}"/>
    <cellStyle name="Vírgula 4 2 4 5" xfId="8409" xr:uid="{FAC2E4A4-8717-446B-AA90-70AAE06E90A9}"/>
    <cellStyle name="Vírgula 4 2 5" xfId="4908" xr:uid="{E7ABE576-CD92-4BC3-956E-6EA55F2D2177}"/>
    <cellStyle name="Vírgula 4 2 5 2" xfId="5946" xr:uid="{7678A1CD-E46F-44BA-A07B-04AA7DB18FFF}"/>
    <cellStyle name="Vírgula 4 2 5 2 2" xfId="8625" xr:uid="{8548876B-7029-42B6-A471-C64186479704}"/>
    <cellStyle name="Vírgula 4 2 5 3" xfId="5433" xr:uid="{272D7FA5-BF0B-43AB-9F72-46A672EAB607}"/>
    <cellStyle name="Vírgula 4 2 5 3 2" xfId="8529" xr:uid="{C981B7B4-3D26-4F1C-8CEC-1FFAA3D2E472}"/>
    <cellStyle name="Vírgula 4 2 5 4" xfId="8433" xr:uid="{404EC313-732E-4B69-A8DB-6053FC69A3E0}"/>
    <cellStyle name="Vírgula 4 2 6" xfId="5690" xr:uid="{03ADAD13-7A93-4514-8C98-EA1FFE4B9124}"/>
    <cellStyle name="Vírgula 4 2 6 2" xfId="8577" xr:uid="{D39E8D1B-45E4-409F-A8AE-C7DBBE2BBABD}"/>
    <cellStyle name="Vírgula 4 2 7" xfId="5177" xr:uid="{4B784288-619F-4392-B3D3-89D564F10F04}"/>
    <cellStyle name="Vírgula 4 2 7 2" xfId="8481" xr:uid="{FE6EA6ED-92EE-4120-9A15-3D9390648BA5}"/>
    <cellStyle name="Vírgula 4 2 8" xfId="7144" xr:uid="{49B45195-1E44-47EC-A1CA-B9DC98F72935}"/>
    <cellStyle name="Vírgula 4 2 8 2" xfId="9260" xr:uid="{02DFAC7F-3C04-4DAF-9E65-6497A8B5C9E4}"/>
    <cellStyle name="Vírgula 4 2 9" xfId="6474" xr:uid="{7B7B9360-3DE6-4F46-8EEE-D48B1590A33E}"/>
    <cellStyle name="Vírgula 4 2 9 2" xfId="8903" xr:uid="{D9558CC0-72CF-4C48-92F0-9B0F1002F7F8}"/>
    <cellStyle name="Vírgula 4 3" xfId="4664" xr:uid="{8A1373EF-B951-406A-90BC-E55A2BBAA600}"/>
    <cellStyle name="Vírgula 4 3 10" xfId="8388" xr:uid="{E793E2F3-EDC7-49FE-8A2D-E6FC3F2B4EE2}"/>
    <cellStyle name="Vírgula 4 3 2" xfId="4730" xr:uid="{81D5CA05-3C65-4F21-A4DB-1FA7CAB20A00}"/>
    <cellStyle name="Vírgula 4 3 2 2" xfId="4859" xr:uid="{FD0DC113-0C22-4088-A087-177B7F748238}"/>
    <cellStyle name="Vírgula 4 3 2 2 2" xfId="5116" xr:uid="{D00771CC-D146-453B-BF83-F0F79AE98253}"/>
    <cellStyle name="Vírgula 4 3 2 2 2 2" xfId="6154" xr:uid="{9EB28D48-C417-4232-9657-53B862FBFE47}"/>
    <cellStyle name="Vírgula 4 3 2 2 2 2 2" xfId="8664" xr:uid="{63202FA3-6057-4BCD-8260-96433FC7A5D0}"/>
    <cellStyle name="Vírgula 4 3 2 2 2 3" xfId="5641" xr:uid="{6CA92271-3D2A-4910-9066-BAC85D0761D6}"/>
    <cellStyle name="Vírgula 4 3 2 2 2 3 2" xfId="8568" xr:uid="{4F75354C-7605-4DB9-AD80-8BCAED4946B2}"/>
    <cellStyle name="Vírgula 4 3 2 2 2 4" xfId="8472" xr:uid="{E2C25789-AB76-46B7-BF57-32D310719ABB}"/>
    <cellStyle name="Vírgula 4 3 2 2 3" xfId="5898" xr:uid="{22F66082-01F9-457A-83B2-C0C548020646}"/>
    <cellStyle name="Vírgula 4 3 2 2 3 2" xfId="8616" xr:uid="{05E2535D-87E9-4A2E-88AD-23BABD36DB6E}"/>
    <cellStyle name="Vírgula 4 3 2 2 4" xfId="5385" xr:uid="{F0859C4F-6F38-4BF1-B23B-2A0D9833B825}"/>
    <cellStyle name="Vírgula 4 3 2 2 4 2" xfId="8520" xr:uid="{8B687191-AA98-4B3B-9FE9-C4601051FDE1}"/>
    <cellStyle name="Vírgula 4 3 2 2 5" xfId="8424" xr:uid="{4EA5C0A7-A7AD-447B-B860-B0A422A1B5B8}"/>
    <cellStyle name="Vírgula 4 3 2 3" xfId="4988" xr:uid="{006CD7CE-CD23-49CE-9620-B302CA1BA7C6}"/>
    <cellStyle name="Vírgula 4 3 2 3 2" xfId="6026" xr:uid="{F9F9EC4D-6C74-4631-A07A-EEB8DE475D3A}"/>
    <cellStyle name="Vírgula 4 3 2 3 2 2" xfId="8640" xr:uid="{AF8C4F90-6C9B-418E-8508-994F03E0CD94}"/>
    <cellStyle name="Vírgula 4 3 2 3 3" xfId="5513" xr:uid="{13189576-6694-4B59-8076-4050F9B61F90}"/>
    <cellStyle name="Vírgula 4 3 2 3 3 2" xfId="8544" xr:uid="{871E4C3F-1C99-495D-8C18-358A689D4D69}"/>
    <cellStyle name="Vírgula 4 3 2 3 4" xfId="8448" xr:uid="{2FD185F2-A03C-4A67-BDF1-30F1BE527EFE}"/>
    <cellStyle name="Vírgula 4 3 2 4" xfId="5770" xr:uid="{92F8E968-BCFB-48DF-8C09-A2B3DE732FEF}"/>
    <cellStyle name="Vírgula 4 3 2 4 2" xfId="8592" xr:uid="{8B25EBB3-3438-45EB-87BC-52D101A639BC}"/>
    <cellStyle name="Vírgula 4 3 2 5" xfId="5257" xr:uid="{8E64CBE9-F759-4AC3-87E8-88D0D0A5641B}"/>
    <cellStyle name="Vírgula 4 3 2 5 2" xfId="8496" xr:uid="{CCBFD9C8-1DE2-4BAC-BF75-FEF5C44A83AE}"/>
    <cellStyle name="Vírgula 4 3 2 6" xfId="8400" xr:uid="{2F8532C8-D373-4AF8-9C16-3EA52B881B6C}"/>
    <cellStyle name="Vírgula 4 3 3" xfId="4795" xr:uid="{43DBA4D9-1128-413E-AE3B-3C18FB81C6C4}"/>
    <cellStyle name="Vírgula 4 3 3 2" xfId="5052" xr:uid="{F14A51C1-7016-43C6-900D-7C3CD021B20F}"/>
    <cellStyle name="Vírgula 4 3 3 2 2" xfId="6090" xr:uid="{DB9C5124-125D-43A1-9247-69B93691EA88}"/>
    <cellStyle name="Vírgula 4 3 3 2 2 2" xfId="8652" xr:uid="{F74C4984-0C80-470A-B58B-ED05549754D9}"/>
    <cellStyle name="Vírgula 4 3 3 2 3" xfId="5577" xr:uid="{BD42FC67-FE10-400B-A668-15CF73EE5E6F}"/>
    <cellStyle name="Vírgula 4 3 3 2 3 2" xfId="8556" xr:uid="{3AE9DC12-223F-4670-B029-740E036508D3}"/>
    <cellStyle name="Vírgula 4 3 3 2 4" xfId="8460" xr:uid="{E3CD1B0C-D5FE-4381-B2F9-D8A3B77F8464}"/>
    <cellStyle name="Vírgula 4 3 3 3" xfId="5834" xr:uid="{EEE1665C-3597-4FB7-A445-D4D222978070}"/>
    <cellStyle name="Vírgula 4 3 3 3 2" xfId="8604" xr:uid="{D84376A4-82B9-4553-BBD1-666D7F232298}"/>
    <cellStyle name="Vírgula 4 3 3 4" xfId="5321" xr:uid="{EBC19A36-7769-4105-A6D9-2551F4E2CC4F}"/>
    <cellStyle name="Vírgula 4 3 3 4 2" xfId="8508" xr:uid="{BC4A0F20-379C-4225-9C04-EB16C236F602}"/>
    <cellStyle name="Vírgula 4 3 3 5" xfId="8412" xr:uid="{5B568DB7-8C94-45FB-AB0C-1F63262A6761}"/>
    <cellStyle name="Vírgula 4 3 4" xfId="4924" xr:uid="{7787C955-8044-42D7-A342-33EC2AFF0159}"/>
    <cellStyle name="Vírgula 4 3 4 2" xfId="5962" xr:uid="{C72F0011-47FE-4935-AC12-5A068F53573A}"/>
    <cellStyle name="Vírgula 4 3 4 2 2" xfId="8628" xr:uid="{2F7641CA-D83A-4651-98B5-26DF1784BC00}"/>
    <cellStyle name="Vírgula 4 3 4 3" xfId="5449" xr:uid="{D09BBAE8-8097-4997-82AB-A7DB7FAFF01E}"/>
    <cellStyle name="Vírgula 4 3 4 3 2" xfId="8532" xr:uid="{583A17C3-8B83-422E-90B2-B5BBFF9BFAE2}"/>
    <cellStyle name="Vírgula 4 3 4 4" xfId="8436" xr:uid="{C48B0EC2-AEA8-43C8-900A-5A22BF34B1BB}"/>
    <cellStyle name="Vírgula 4 3 5" xfId="5706" xr:uid="{F2D74A81-65E2-41FB-B6D0-BC0BFFD57DA4}"/>
    <cellStyle name="Vírgula 4 3 5 2" xfId="8580" xr:uid="{38CB17B3-9165-4CFA-AF87-C4D7FCB8CC13}"/>
    <cellStyle name="Vírgula 4 3 6" xfId="5193" xr:uid="{8CC6CAE1-23F9-4E1C-9D9A-CEB34C473472}"/>
    <cellStyle name="Vírgula 4 3 6 2" xfId="8484" xr:uid="{9E75BD2B-4BD0-4245-98D9-B6102F755FC6}"/>
    <cellStyle name="Vírgula 4 3 7" xfId="7147" xr:uid="{5ADACF0C-7935-4702-85A4-73DF64E1B0EA}"/>
    <cellStyle name="Vírgula 4 3 7 2" xfId="9263" xr:uid="{547B4A59-56D3-4910-93A4-E060F7D9E6EB}"/>
    <cellStyle name="Vírgula 4 3 8" xfId="7003" xr:uid="{F4AE2989-45A4-4EC4-82FA-6D577222648D}"/>
    <cellStyle name="Vírgula 4 3 8 2" xfId="9142" xr:uid="{A8133850-D957-4CAF-8EB9-63FBFA76779A}"/>
    <cellStyle name="Vírgula 4 3 9" xfId="8176" xr:uid="{C5BF49EA-63B4-42A7-9287-BAC95E138075}"/>
    <cellStyle name="Vírgula 4 3 9 2" xfId="9322" xr:uid="{79EC0F44-B2DC-43D3-8D6A-D29EFFB61DF9}"/>
    <cellStyle name="Vírgula 4 4" xfId="4697" xr:uid="{FD936E0F-1474-4AC8-B1B0-9662D44ACA8C}"/>
    <cellStyle name="Vírgula 4 4 2" xfId="4827" xr:uid="{F512BB7F-8961-42ED-9CE7-04F2ECA2AA66}"/>
    <cellStyle name="Vírgula 4 4 2 2" xfId="5084" xr:uid="{49A6E6A7-D790-4E05-974A-E743F3F784AB}"/>
    <cellStyle name="Vírgula 4 4 2 2 2" xfId="6122" xr:uid="{CB6B0152-9426-4A79-8B22-05A9085B0CE8}"/>
    <cellStyle name="Vírgula 4 4 2 2 2 2" xfId="8658" xr:uid="{448C9D30-5668-492C-B1F2-75E3D53C6911}"/>
    <cellStyle name="Vírgula 4 4 2 2 3" xfId="5609" xr:uid="{502C3E98-5A02-4D9F-A74C-544C742D0505}"/>
    <cellStyle name="Vírgula 4 4 2 2 3 2" xfId="8562" xr:uid="{CE7553EA-8F89-4CCA-862F-AB1705903836}"/>
    <cellStyle name="Vírgula 4 4 2 2 4" xfId="8466" xr:uid="{23854E77-648F-4736-9E92-4D715F9E4B3E}"/>
    <cellStyle name="Vírgula 4 4 2 3" xfId="5866" xr:uid="{409436CB-73EA-4242-AE65-478CCC895805}"/>
    <cellStyle name="Vírgula 4 4 2 3 2" xfId="8610" xr:uid="{F6ACACAA-C173-4B81-92B9-4274B50B3E48}"/>
    <cellStyle name="Vírgula 4 4 2 4" xfId="5353" xr:uid="{3477309E-D3EE-465E-AC23-724D772940FA}"/>
    <cellStyle name="Vírgula 4 4 2 4 2" xfId="8514" xr:uid="{E904434E-8A49-4D35-A769-7E2C487A4D91}"/>
    <cellStyle name="Vírgula 4 4 2 5" xfId="8418" xr:uid="{BFF62201-BD07-42A3-BED9-435C9F6748E6}"/>
    <cellStyle name="Vírgula 4 4 3" xfId="4956" xr:uid="{4D7B00B3-C824-44C0-BE35-42F0077B2568}"/>
    <cellStyle name="Vírgula 4 4 3 2" xfId="5994" xr:uid="{178AF03D-DD50-4E13-AACB-6A7ACF8EC99C}"/>
    <cellStyle name="Vírgula 4 4 3 2 2" xfId="8634" xr:uid="{5D12B7D8-01F5-4540-A5A5-30C05B1B1CAE}"/>
    <cellStyle name="Vírgula 4 4 3 3" xfId="5481" xr:uid="{64E82A3F-44A3-467B-B001-8C3A406D1251}"/>
    <cellStyle name="Vírgula 4 4 3 3 2" xfId="8538" xr:uid="{992E6FF9-01FB-4A9A-9C63-5830DCC124AE}"/>
    <cellStyle name="Vírgula 4 4 3 4" xfId="8442" xr:uid="{8179A0D7-B99D-4C6B-B4C7-249C6183D8AD}"/>
    <cellStyle name="Vírgula 4 4 4" xfId="5738" xr:uid="{198C84DE-1CEC-41EC-AE63-E4FB759BE72D}"/>
    <cellStyle name="Vírgula 4 4 4 2" xfId="8586" xr:uid="{EE7F8BB8-ABF8-476A-975E-52F6AA15179C}"/>
    <cellStyle name="Vírgula 4 4 5" xfId="5225" xr:uid="{90AE9108-525C-42CC-B618-1C8AA4134EC6}"/>
    <cellStyle name="Vírgula 4 4 5 2" xfId="8490" xr:uid="{D5A1571A-760B-4C67-82E0-0A2ED8FB0C7F}"/>
    <cellStyle name="Vírgula 4 4 6" xfId="7151" xr:uid="{50B7EB08-0437-4828-92DF-E8FA17875C92}"/>
    <cellStyle name="Vírgula 4 4 6 2" xfId="9267" xr:uid="{58A188A4-1F81-4E86-89C9-6DC7C9F18820}"/>
    <cellStyle name="Vírgula 4 4 7" xfId="7051" xr:uid="{B46F9D97-8AF6-484F-8181-009C9B14D525}"/>
    <cellStyle name="Vírgula 4 4 7 2" xfId="9178" xr:uid="{9603C6DF-8398-4D13-BDB1-98C46D49F6F1}"/>
    <cellStyle name="Vírgula 4 4 8" xfId="8394" xr:uid="{69E9F438-FBF1-415A-AE9B-A04080FB9D91}"/>
    <cellStyle name="Vírgula 4 5" xfId="4762" xr:uid="{54D4640C-AE93-4A1E-96C6-D8D13A046B90}"/>
    <cellStyle name="Vírgula 4 5 2" xfId="5020" xr:uid="{F84B33B7-C247-4B58-AB13-FB7D77FBC7D2}"/>
    <cellStyle name="Vírgula 4 5 2 2" xfId="6058" xr:uid="{D3C1E213-E10D-46BB-BD87-47FB63F377F0}"/>
    <cellStyle name="Vírgula 4 5 2 2 2" xfId="8646" xr:uid="{0F0F034C-EDA7-4B1C-973D-FDB65CD59079}"/>
    <cellStyle name="Vírgula 4 5 2 3" xfId="5545" xr:uid="{6B3B1890-1A36-4050-BC91-E1A21DCF77EC}"/>
    <cellStyle name="Vírgula 4 5 2 3 2" xfId="8550" xr:uid="{C63CB9A0-9BF8-41B9-8751-4A422619F5EB}"/>
    <cellStyle name="Vírgula 4 5 2 4" xfId="8454" xr:uid="{49C6C20B-64B2-45C2-AD54-0200829A0CB3}"/>
    <cellStyle name="Vírgula 4 5 3" xfId="5802" xr:uid="{8E34C96E-F1DB-4434-B45D-39AC2335AF11}"/>
    <cellStyle name="Vírgula 4 5 3 2" xfId="8598" xr:uid="{B701D30E-4B00-4059-9DEF-4FF93B0675A8}"/>
    <cellStyle name="Vírgula 4 5 4" xfId="5289" xr:uid="{437805EE-4711-4CAD-8685-AB321E695214}"/>
    <cellStyle name="Vírgula 4 5 4 2" xfId="8502" xr:uid="{AA126471-747F-4FC9-A9E7-6C919AC7E28F}"/>
    <cellStyle name="Vírgula 4 5 5" xfId="7155" xr:uid="{799F3447-F8AB-4B39-AE89-FD672DD01EB3}"/>
    <cellStyle name="Vírgula 4 5 5 2" xfId="9269" xr:uid="{0389A67F-75AF-480D-8706-C0B9D81F7EAB}"/>
    <cellStyle name="Vírgula 4 5 6" xfId="7094" xr:uid="{7C427E67-C31A-4C61-B108-FC9DE35EFC9F}"/>
    <cellStyle name="Vírgula 4 5 6 2" xfId="9214" xr:uid="{61D1CEC5-22A1-446F-9F50-14A347FEAEE8}"/>
    <cellStyle name="Vírgula 4 5 7" xfId="8406" xr:uid="{90E86AC0-C7A5-43BB-B1DC-522F0AD05717}"/>
    <cellStyle name="Vírgula 4 6" xfId="4891" xr:uid="{2D6788E6-E834-4081-A9EE-14CA0C49255C}"/>
    <cellStyle name="Vírgula 4 6 2" xfId="5930" xr:uid="{551AC1FE-834E-4725-BC88-DE8DBE31AFFD}"/>
    <cellStyle name="Vírgula 4 6 2 2" xfId="8622" xr:uid="{D4AC44EA-5B88-471C-9FD1-D688A2BE26D2}"/>
    <cellStyle name="Vírgula 4 6 3" xfId="5417" xr:uid="{C8B8B5A1-7406-4F22-977E-21E4C181C814}"/>
    <cellStyle name="Vírgula 4 6 3 2" xfId="8526" xr:uid="{2265858C-81D0-444C-974E-D29BDC1B73E5}"/>
    <cellStyle name="Vírgula 4 6 4" xfId="8430" xr:uid="{E7606CD3-9E8F-44A0-AD7E-A34647CD9E6C}"/>
    <cellStyle name="Vírgula 4 7" xfId="5673" xr:uid="{3A5F2E78-9C0B-4188-B735-33FB34C50EA6}"/>
    <cellStyle name="Vírgula 4 7 2" xfId="8574" xr:uid="{24788EDF-3031-410D-B896-D297AE32B423}"/>
    <cellStyle name="Vírgula 4 8" xfId="5149" xr:uid="{3CE4AB7F-5090-4EB1-A055-F78F46F74D9B}"/>
    <cellStyle name="Vírgula 4 8 2" xfId="8478" xr:uid="{D36E4FAA-B555-4457-9C35-CECCB3115873}"/>
    <cellStyle name="Vírgula 4 9" xfId="4616" xr:uid="{B5CED7DB-58DD-4EDB-B9CE-B7E7DBCA96C3}"/>
    <cellStyle name="Vírgula 4 9 2" xfId="8380" xr:uid="{D0665F13-99B7-4BE5-8952-2053E3287253}"/>
    <cellStyle name="Vírgula 5" xfId="4662" xr:uid="{9BC59E4F-F1A5-43BE-B3FC-F6ABC25FC14D}"/>
    <cellStyle name="Vírgula 5 2" xfId="4728" xr:uid="{8DFE2389-CDF8-41E5-BEAE-328B6289858A}"/>
    <cellStyle name="Vírgula 5 2 2" xfId="4857" xr:uid="{3D01F5AB-5976-4DB5-B5C5-D61E6C88E27F}"/>
    <cellStyle name="Vírgula 5 2 2 2" xfId="5114" xr:uid="{B46EAB89-25F9-4248-8901-59F1C673EB96}"/>
    <cellStyle name="Vírgula 5 2 2 2 2" xfId="6152" xr:uid="{ED525289-1900-4694-8500-ACC18A7C0B7D}"/>
    <cellStyle name="Vírgula 5 2 2 2 2 2" xfId="8662" xr:uid="{E40887DE-7399-450C-B7D9-EF70D7960667}"/>
    <cellStyle name="Vírgula 5 2 2 2 3" xfId="5639" xr:uid="{93810BBD-1990-4C7A-BAA6-88B24A4D9FAD}"/>
    <cellStyle name="Vírgula 5 2 2 2 3 2" xfId="8566" xr:uid="{5C45866C-AD28-4554-AC8C-879E7B81650B}"/>
    <cellStyle name="Vírgula 5 2 2 2 4" xfId="8470" xr:uid="{518AE570-574E-4F85-82FD-48EF7D89C3A7}"/>
    <cellStyle name="Vírgula 5 2 2 3" xfId="5896" xr:uid="{074BD236-828A-4970-BCEC-9D84681787E6}"/>
    <cellStyle name="Vírgula 5 2 2 3 2" xfId="8614" xr:uid="{61DAEC0F-DB98-42E9-A261-B6668B632563}"/>
    <cellStyle name="Vírgula 5 2 2 4" xfId="5383" xr:uid="{86CE6D95-7382-44A6-B6AF-1E763B64FFCB}"/>
    <cellStyle name="Vírgula 5 2 2 4 2" xfId="8518" xr:uid="{24976C97-E2DA-4BC8-8FC9-8BB47A45EDAA}"/>
    <cellStyle name="Vírgula 5 2 2 5" xfId="8422" xr:uid="{72638502-F97C-4A26-B3DD-F1674463B33D}"/>
    <cellStyle name="Vírgula 5 2 3" xfId="4986" xr:uid="{A7FBC1CD-A44E-46A7-8DD0-A9BA4FA6C840}"/>
    <cellStyle name="Vírgula 5 2 3 2" xfId="6024" xr:uid="{6A71A3CF-ED55-41C1-8F72-CD22C11F9085}"/>
    <cellStyle name="Vírgula 5 2 3 2 2" xfId="8638" xr:uid="{585E0A7B-81FF-46AE-8892-936E675D79F4}"/>
    <cellStyle name="Vírgula 5 2 3 3" xfId="5511" xr:uid="{15F102C2-F5CD-43DF-B85F-055B6384BE25}"/>
    <cellStyle name="Vírgula 5 2 3 3 2" xfId="8542" xr:uid="{3B7F236A-31DB-4D38-B197-DA5733D1D20E}"/>
    <cellStyle name="Vírgula 5 2 3 4" xfId="8446" xr:uid="{693E77DD-4522-4522-9A7B-D515E282A93B}"/>
    <cellStyle name="Vírgula 5 2 4" xfId="5768" xr:uid="{91356306-6D55-4541-8185-3678346AD912}"/>
    <cellStyle name="Vírgula 5 2 4 2" xfId="8590" xr:uid="{911929BF-92F8-487E-A10B-FBB7E6875B66}"/>
    <cellStyle name="Vírgula 5 2 5" xfId="5255" xr:uid="{0B567E94-5654-4905-8CE4-A1FB118261B3}"/>
    <cellStyle name="Vírgula 5 2 5 2" xfId="8494" xr:uid="{971A0EBD-D902-449B-BBC4-4FDFD36E64E2}"/>
    <cellStyle name="Vírgula 5 2 6" xfId="8160" xr:uid="{8601DEBA-9B3D-45A3-90AE-FF7AEA35350E}"/>
    <cellStyle name="Vírgula 5 2 6 2" xfId="9315" xr:uid="{CEF7BFC7-F98A-4489-9B91-68E3DBA839CE}"/>
    <cellStyle name="Vírgula 5 2 7" xfId="8398" xr:uid="{D376A2FA-C6FE-46B5-87DD-9971EE435C75}"/>
    <cellStyle name="Vírgula 5 3" xfId="4793" xr:uid="{F818DF50-D45C-4642-827C-958A2A25D520}"/>
    <cellStyle name="Vírgula 5 3 2" xfId="5050" xr:uid="{E90D4914-E4A2-42D0-AC03-76B8E7B3225A}"/>
    <cellStyle name="Vírgula 5 3 2 2" xfId="6088" xr:uid="{F7B1F392-31FF-433A-B136-9932ECD32C3A}"/>
    <cellStyle name="Vírgula 5 3 2 2 2" xfId="8650" xr:uid="{2E295453-328F-4A53-9966-57DD7EBBCEBD}"/>
    <cellStyle name="Vírgula 5 3 2 3" xfId="5575" xr:uid="{9D34AE12-CFFE-4329-9666-EB7A067CFBD3}"/>
    <cellStyle name="Vírgula 5 3 2 3 2" xfId="8554" xr:uid="{C8CF46DB-43E6-464A-AD90-8D143B50708B}"/>
    <cellStyle name="Vírgula 5 3 2 4" xfId="8458" xr:uid="{21C516B0-FCF5-40B5-949F-8CE3D7BD6712}"/>
    <cellStyle name="Vírgula 5 3 3" xfId="5832" xr:uid="{151EC6AA-5A57-454B-9082-3AD774605C18}"/>
    <cellStyle name="Vírgula 5 3 3 2" xfId="8602" xr:uid="{66B23926-2546-469D-B378-429EC98BCD22}"/>
    <cellStyle name="Vírgula 5 3 4" xfId="5319" xr:uid="{646A129F-3CE1-44EA-9A81-5AC3FDFE6888}"/>
    <cellStyle name="Vírgula 5 3 4 2" xfId="8506" xr:uid="{DC4842E9-52A0-4D41-A106-6DC7131EEA09}"/>
    <cellStyle name="Vírgula 5 3 5" xfId="8141" xr:uid="{D6DA8496-B8C6-42E7-94BE-4016D900881F}"/>
    <cellStyle name="Vírgula 5 3 5 2" xfId="9304" xr:uid="{1D1E2A3E-6D80-48D9-AF28-B59D8A0FFFD9}"/>
    <cellStyle name="Vírgula 5 3 6" xfId="8410" xr:uid="{B017C2EA-6F39-4279-B6DE-48DA5CF222AC}"/>
    <cellStyle name="Vírgula 5 4" xfId="4922" xr:uid="{13095FA1-9812-4DC7-8A79-78D786DCC1F4}"/>
    <cellStyle name="Vírgula 5 4 2" xfId="5960" xr:uid="{738807DD-42BD-41DE-9DC9-4E4E8A1F1A86}"/>
    <cellStyle name="Vírgula 5 4 2 2" xfId="8626" xr:uid="{7A80F2AF-FB5B-4517-BAAF-152DBCF41C35}"/>
    <cellStyle name="Vírgula 5 4 3" xfId="5447" xr:uid="{E3411BB5-13D5-4080-8127-6176CED1F0F9}"/>
    <cellStyle name="Vírgula 5 4 3 2" xfId="8530" xr:uid="{B1D22D2C-AB38-4AFF-B8EC-667B84264C90}"/>
    <cellStyle name="Vírgula 5 4 4" xfId="8262" xr:uid="{AD337AC8-2C3B-44EF-8130-E0C19321C375}"/>
    <cellStyle name="Vírgula 5 4 4 2" xfId="9334" xr:uid="{22590961-ADF9-49EB-B049-85B872551B82}"/>
    <cellStyle name="Vírgula 5 4 5" xfId="8434" xr:uid="{C732F380-613B-487C-B4D5-D0F5B12C36E0}"/>
    <cellStyle name="Vírgula 5 5" xfId="5704" xr:uid="{CAABE545-9283-4BB8-A12C-E3C4A9106F56}"/>
    <cellStyle name="Vírgula 5 5 2" xfId="8578" xr:uid="{F6522348-5565-4558-81BB-1CE64F4CF959}"/>
    <cellStyle name="Vírgula 5 6" xfId="5191" xr:uid="{8D670311-9A07-4243-A4EC-AB966B8684A4}"/>
    <cellStyle name="Vírgula 5 6 2" xfId="8482" xr:uid="{3209AF3C-B989-460A-8A2A-23EFEDFFB1DE}"/>
    <cellStyle name="Vírgula 5 7" xfId="7145" xr:uid="{1701AE38-0F2B-4691-B557-2EBF3752B0D5}"/>
    <cellStyle name="Vírgula 5 7 2" xfId="9261" xr:uid="{22A30F6C-B7A3-4D82-ADD4-19DE65297AF9}"/>
    <cellStyle name="Vírgula 5 8" xfId="8110" xr:uid="{53259A3A-DC2C-4B28-8EA7-08547F3FBA91}"/>
    <cellStyle name="Vírgula 5 8 2" xfId="9282" xr:uid="{789FBD15-6346-4211-8CB2-DC7821B40766}"/>
    <cellStyle name="Vírgula 5 9" xfId="8386" xr:uid="{346A6471-72A2-4206-B56E-FD691EE4AD35}"/>
    <cellStyle name="Vírgula 6" xfId="4695" xr:uid="{6A42EC2E-4722-4C2A-859F-AD42AC261470}"/>
    <cellStyle name="Vírgula 6 2" xfId="4825" xr:uid="{1B4760A2-3DDD-4B37-97CD-9EF95134AD95}"/>
    <cellStyle name="Vírgula 6 2 2" xfId="5082" xr:uid="{2EA9767B-5296-4F38-AC0E-EF5F420A8C19}"/>
    <cellStyle name="Vírgula 6 2 2 2" xfId="6120" xr:uid="{46E34337-417E-44EC-BD76-CDD637D9FDD2}"/>
    <cellStyle name="Vírgula 6 2 2 2 2" xfId="8656" xr:uid="{80F46A2B-997E-4071-BB65-50407040A7EB}"/>
    <cellStyle name="Vírgula 6 2 2 3" xfId="5607" xr:uid="{1E399DF8-9608-490F-9B5B-A602E34042FA}"/>
    <cellStyle name="Vírgula 6 2 2 3 2" xfId="8560" xr:uid="{BA01EE61-CBDD-4324-8E19-6A768C82FAEA}"/>
    <cellStyle name="Vírgula 6 2 2 4" xfId="8464" xr:uid="{AF3E26AB-A76E-417D-B7AD-699D928CB707}"/>
    <cellStyle name="Vírgula 6 2 3" xfId="5864" xr:uid="{9361047D-D506-43A3-A9CC-ABEA946F6583}"/>
    <cellStyle name="Vírgula 6 2 3 2" xfId="8608" xr:uid="{A408B881-3978-4136-8B84-9C13DDF49A9A}"/>
    <cellStyle name="Vírgula 6 2 4" xfId="5351" xr:uid="{87BA4D8B-F3C0-42E3-9F5D-C88C4AF0B66F}"/>
    <cellStyle name="Vírgula 6 2 4 2" xfId="8512" xr:uid="{87EDC836-010C-48FE-B4B8-A8FCEF1E04A1}"/>
    <cellStyle name="Vírgula 6 2 5" xfId="7156" xr:uid="{DF748277-910D-4F09-A315-540B7F85A33D}"/>
    <cellStyle name="Vírgula 6 2 5 2" xfId="9270" xr:uid="{46447FD9-6FD4-418A-8B86-8E7A1491082E}"/>
    <cellStyle name="Vírgula 6 2 6" xfId="8144" xr:uid="{7CBED09C-5E36-4F98-9388-B72EEC2CB43F}"/>
    <cellStyle name="Vírgula 6 2 6 2" xfId="9305" xr:uid="{3E7F777A-312B-469E-93CE-65034BA1753D}"/>
    <cellStyle name="Vírgula 6 2 7" xfId="8416" xr:uid="{62F68CB5-DA6A-403F-9E45-04A5EDA5B233}"/>
    <cellStyle name="Vírgula 6 3" xfId="4954" xr:uid="{32ED78D3-6D05-4A02-BDDF-85F94BD76EC8}"/>
    <cellStyle name="Vírgula 6 3 2" xfId="5992" xr:uid="{FEEEC9E0-A181-49C1-B3A6-A39261ACAB4B}"/>
    <cellStyle name="Vírgula 6 3 2 2" xfId="8632" xr:uid="{38BC428A-625F-48ED-9691-CC5DBAB5B46D}"/>
    <cellStyle name="Vírgula 6 3 3" xfId="5479" xr:uid="{31D9AD56-DC0F-496D-BC48-A18D9C655CA5}"/>
    <cellStyle name="Vírgula 6 3 3 2" xfId="8536" xr:uid="{69982476-ED6C-460E-8232-74CBF8896012}"/>
    <cellStyle name="Vírgula 6 3 4" xfId="8440" xr:uid="{9D17D3BE-9845-4D31-9186-3CF3D540E5BD}"/>
    <cellStyle name="Vírgula 6 4" xfId="5736" xr:uid="{2D51A658-C664-42F7-A84C-F9C098AF30F1}"/>
    <cellStyle name="Vírgula 6 4 2" xfId="8584" xr:uid="{00C34975-7EC8-42A8-B13C-027F04C38692}"/>
    <cellStyle name="Vírgula 6 5" xfId="5223" xr:uid="{36EC1A7B-D9CC-479C-AE98-F874DAA7B2D9}"/>
    <cellStyle name="Vírgula 6 5 2" xfId="8488" xr:uid="{4AFDC087-1A1F-4E7D-8528-AB56F7D2FB28}"/>
    <cellStyle name="Vírgula 6 6" xfId="7149" xr:uid="{AF005157-AAC9-4DDB-A953-ABE5EF619EB6}"/>
    <cellStyle name="Vírgula 6 6 2" xfId="9265" xr:uid="{7C4D3BBE-EB06-4E97-9536-8088F68CDD89}"/>
    <cellStyle name="Vírgula 6 7" xfId="8122" xr:uid="{E55B404C-77CD-4C60-9338-74DDA0A8D313}"/>
    <cellStyle name="Vírgula 6 7 2" xfId="9294" xr:uid="{997E641E-E0B6-42D4-9C59-B8A76121E763}"/>
    <cellStyle name="Vírgula 6 8" xfId="8392" xr:uid="{CC869E73-2A6B-4978-B73E-B666623938D0}"/>
    <cellStyle name="Vírgula 7" xfId="4760" xr:uid="{62DA9ABC-F006-4416-8E61-D832A7DA73C1}"/>
    <cellStyle name="Vírgula 7 2" xfId="5018" xr:uid="{43F80C0B-FE4A-4076-AFB3-9EF74B9B2B70}"/>
    <cellStyle name="Vírgula 7 2 2" xfId="6056" xr:uid="{D365453E-F77B-4911-AF0F-6BAA0A1DA8A0}"/>
    <cellStyle name="Vírgula 7 2 2 2" xfId="8644" xr:uid="{C52A4622-1CCC-4B2A-A889-C13FBD96F834}"/>
    <cellStyle name="Vírgula 7 2 3" xfId="5543" xr:uid="{D9A3757C-2A88-47EA-8796-3103215C49DB}"/>
    <cellStyle name="Vírgula 7 2 3 2" xfId="8548" xr:uid="{553C1B9B-31A5-4C42-8E36-8185335BE7FD}"/>
    <cellStyle name="Vírgula 7 2 4" xfId="8452" xr:uid="{8937A0D3-64E6-4140-9969-C01B9CEAA52A}"/>
    <cellStyle name="Vírgula 7 3" xfId="5800" xr:uid="{83CE8710-DEC3-4BC2-9D74-0001389DE2D9}"/>
    <cellStyle name="Vírgula 7 3 2" xfId="8596" xr:uid="{3C39535A-6DBC-41BB-A710-649196AF2F64}"/>
    <cellStyle name="Vírgula 7 4" xfId="5287" xr:uid="{D34CA451-ACF0-445C-BB27-B6E771943966}"/>
    <cellStyle name="Vírgula 7 4 2" xfId="8500" xr:uid="{A7D81706-ECCB-4363-8F9B-E6F1B727EB90}"/>
    <cellStyle name="Vírgula 7 5" xfId="7154" xr:uid="{4C52F31C-6FCF-4605-AC99-6D2F6A9B5EEC}"/>
    <cellStyle name="Vírgula 7 5 2" xfId="9268" xr:uid="{C3E40ACF-10DB-4885-9E55-AF73D796D919}"/>
    <cellStyle name="Vírgula 7 6" xfId="8131" xr:uid="{4DB5E6FC-66F6-4213-B27B-F8F0542B41DF}"/>
    <cellStyle name="Vírgula 7 6 2" xfId="9299" xr:uid="{409CCB5F-635D-4BC6-A626-8024C2C4499C}"/>
    <cellStyle name="Vírgula 7 7" xfId="8404" xr:uid="{0AE5C5C0-0725-48BF-B01A-DF5938EF0B8F}"/>
    <cellStyle name="Vírgula 8" xfId="4889" xr:uid="{9F269F8A-0A27-495E-B47A-59F9ED69E5F2}"/>
    <cellStyle name="Vírgula 8 2" xfId="5928" xr:uid="{F313C9D1-584F-4756-9FB4-327D45D92ABA}"/>
    <cellStyle name="Vírgula 8 2 2" xfId="8620" xr:uid="{E973F47A-45DF-425F-8E48-1E5F77EC77E9}"/>
    <cellStyle name="Vírgula 8 3" xfId="5415" xr:uid="{8E4686D5-DAF8-4BA9-8881-16502F3A3D41}"/>
    <cellStyle name="Vírgula 8 3 2" xfId="8524" xr:uid="{13CC9A52-8AA4-4BF5-BA63-9EFDF873E1B2}"/>
    <cellStyle name="Vírgula 8 4" xfId="7158" xr:uid="{2A58F082-9216-477B-971F-96BDEF8B2738}"/>
    <cellStyle name="Vírgula 8 4 2" xfId="9271" xr:uid="{0F50EA66-8BAC-41B0-989E-09E70446D7AD}"/>
    <cellStyle name="Vírgula 8 5" xfId="8168" xr:uid="{74E3C52D-4001-4335-817D-24327CF99935}"/>
    <cellStyle name="Vírgula 8 5 2" xfId="9319" xr:uid="{5A50FAF3-9999-4DFF-94AA-8B15057E0680}"/>
    <cellStyle name="Vírgula 8 6" xfId="8428" xr:uid="{0F5D0300-AA3C-44DD-B037-86390060EF9B}"/>
    <cellStyle name="Vírgula 9" xfId="5671" xr:uid="{F224D1C5-A1C3-4F74-91E4-965AD0B09411}"/>
    <cellStyle name="Vírgula 9 2" xfId="8162" xr:uid="{7C010A9A-CFFF-4292-B96B-483FFF6F6D84}"/>
    <cellStyle name="Vírgula 9 2 2" xfId="9317" xr:uid="{700E46B7-5EDF-43BF-9CB1-8491E93E51D8}"/>
    <cellStyle name="Vírgula 9 3" xfId="8572" xr:uid="{BEE8A56C-F3BD-4F22-B6E6-230AFDCBBB75}"/>
    <cellStyle name="Vírgula0" xfId="4155" xr:uid="{61052FDC-63D8-4911-87EF-2D901CDE3743}"/>
    <cellStyle name="Warning Text 2" xfId="2326" xr:uid="{6AB33A26-3836-4D2C-BB51-3C5CD706006C}"/>
    <cellStyle name="Warning Text 2 10" xfId="4156" xr:uid="{595CB6A0-88DC-47AE-B31B-42A3CB56F827}"/>
    <cellStyle name="Warning Text 2 11" xfId="4157" xr:uid="{BCA70281-DEAC-4760-8E83-06B7FE438943}"/>
    <cellStyle name="Warning Text 2 12" xfId="4158" xr:uid="{AF6E780F-DDE6-45D4-8623-53ABE6D004CF}"/>
    <cellStyle name="Warning Text 2 2" xfId="2327" xr:uid="{F6345C54-3FCE-4279-BF0D-04535B53AD69}"/>
    <cellStyle name="Warning Text 2 3" xfId="2328" xr:uid="{25C841C1-45CA-400F-AFA6-07C42734EBC1}"/>
    <cellStyle name="Warning Text 2 4" xfId="2329" xr:uid="{C96C9486-2004-49B1-B610-E271B59F81AB}"/>
    <cellStyle name="Warning Text 2 5" xfId="2330" xr:uid="{EFB47FAD-EB9F-45D1-B6C9-5850C5BDBA0B}"/>
    <cellStyle name="Warning Text 2 6" xfId="2331" xr:uid="{13E6588E-8AC5-4C06-A9F8-14D9047DA58D}"/>
    <cellStyle name="Warning Text 2 7" xfId="2332" xr:uid="{6AE027D2-22A7-45D2-B8B4-8755FA51354F}"/>
    <cellStyle name="Warning Text 2 8" xfId="4159" xr:uid="{6D2C4796-6EEF-47FD-A451-64DD8366EACB}"/>
    <cellStyle name="Warning Text 2 9" xfId="4160" xr:uid="{30B4040F-C8BC-4B03-BD47-A4F0F1B8EDE2}"/>
    <cellStyle name="Warning Text 2_ContasExternas" xfId="4161" xr:uid="{927FC9FE-EBBD-4FCC-A0C8-23230813FDE4}"/>
    <cellStyle name="Warning Text 3" xfId="2333" xr:uid="{6710007F-B3FC-4CBD-9095-49C093A43AD8}"/>
    <cellStyle name="Warning Text 3 10" xfId="4163" xr:uid="{56667A57-8852-436E-A79F-4C70A6217362}"/>
    <cellStyle name="Warning Text 3 11" xfId="4164" xr:uid="{49EE00E7-2FCE-4CCB-8FB7-9F818435F828}"/>
    <cellStyle name="Warning Text 3 12" xfId="4165" xr:uid="{B7897FED-C61C-4C54-ACD0-51CF2CF6BF88}"/>
    <cellStyle name="Warning Text 3 2" xfId="2334" xr:uid="{42F75AE5-36FD-4F37-B788-3FD0D2E72493}"/>
    <cellStyle name="Warning Text 3 3" xfId="2335" xr:uid="{AD787088-A4E1-4810-BFF2-959E9C0986A1}"/>
    <cellStyle name="Warning Text 3 4" xfId="2336" xr:uid="{330495EF-F0E4-4865-93D4-2E1941729E81}"/>
    <cellStyle name="Warning Text 3 5" xfId="2337" xr:uid="{D5349F8B-B442-482D-9E61-56C33FDED745}"/>
    <cellStyle name="Warning Text 3 6" xfId="2338" xr:uid="{690597D3-32FE-4315-9375-30DC058413E1}"/>
    <cellStyle name="Warning Text 3 7" xfId="2339" xr:uid="{8D05DC47-D99E-401E-8206-91999D98E29A}"/>
    <cellStyle name="Warning Text 3 8" xfId="4166" xr:uid="{D1FDF9FD-5DAA-42B2-821B-89257076080B}"/>
    <cellStyle name="Warning Text 3 9" xfId="4167" xr:uid="{584651CF-6AD2-4A5D-ADF9-1332F1ED136D}"/>
    <cellStyle name="Warning Text 3_Trimestral" xfId="4162" xr:uid="{B679C335-AA02-492A-BF62-1969A19DEAD2}"/>
    <cellStyle name="Warning Text 4" xfId="2340" xr:uid="{B747C9D6-EB99-49B8-BA52-209BDCD4154A}"/>
    <cellStyle name="Warning Text 4 10" xfId="4169" xr:uid="{4AAA8A84-02BB-4921-9942-E3B057B340C4}"/>
    <cellStyle name="Warning Text 4 11" xfId="4170" xr:uid="{3BB097B6-E8FD-4896-8BD9-D646111DCB62}"/>
    <cellStyle name="Warning Text 4 12" xfId="4171" xr:uid="{02D32EC3-E17B-4813-948D-80F036FBCC89}"/>
    <cellStyle name="Warning Text 4 2" xfId="2341" xr:uid="{C850C7C5-0B12-4757-9D3B-9745A4E48537}"/>
    <cellStyle name="Warning Text 4 3" xfId="2342" xr:uid="{E0F0E0A5-8CAE-42D6-8F17-66BE1DCACA29}"/>
    <cellStyle name="Warning Text 4 4" xfId="2343" xr:uid="{16BEEFA2-6EFC-4333-8706-450953AF5261}"/>
    <cellStyle name="Warning Text 4 5" xfId="2344" xr:uid="{045B1180-D878-47DF-A9CF-35A159BA265A}"/>
    <cellStyle name="Warning Text 4 6" xfId="2345" xr:uid="{D4434176-C0CF-4C6B-95C4-10DF9CDE9A32}"/>
    <cellStyle name="Warning Text 4 7" xfId="2346" xr:uid="{419FD0DB-BE47-430B-B39D-BA8A590BF7B5}"/>
    <cellStyle name="Warning Text 4 8" xfId="4172" xr:uid="{C25ADE33-2B57-49B2-95E2-40262E55503D}"/>
    <cellStyle name="Warning Text 4 9" xfId="4173" xr:uid="{D2034452-4BBC-43E2-A1DA-8ADA85B328A4}"/>
    <cellStyle name="Warning Text 4_Trimestral" xfId="4168" xr:uid="{0CF9AF20-CBAA-4624-9928-258D0B41FC2D}"/>
    <cellStyle name="Warning Text 5" xfId="2347" xr:uid="{7815BB4D-03ED-4FEF-8E66-D414F0D9C8CD}"/>
    <cellStyle name="Warning Text 5 10" xfId="4175" xr:uid="{46A8F5F9-8E8C-4147-A7FB-226E1E1B6D9D}"/>
    <cellStyle name="Warning Text 5 11" xfId="4176" xr:uid="{76311939-C7F0-4196-AB64-2C387D8C4BDF}"/>
    <cellStyle name="Warning Text 5 12" xfId="4177" xr:uid="{D4D030FC-1D04-4D53-9EAA-7CC78B481D58}"/>
    <cellStyle name="Warning Text 5 2" xfId="2348" xr:uid="{59EBA11A-FC4F-432D-BD7C-D1B2D4EFBDE8}"/>
    <cellStyle name="Warning Text 5 3" xfId="2349" xr:uid="{F412121A-86FF-4AA1-9001-A1E47D811874}"/>
    <cellStyle name="Warning Text 5 4" xfId="2350" xr:uid="{6C80EA58-18DC-4349-B02D-CD7F01CFE77F}"/>
    <cellStyle name="Warning Text 5 5" xfId="2351" xr:uid="{81CFA575-5457-4A8D-9FDF-0B659C8D5883}"/>
    <cellStyle name="Warning Text 5 6" xfId="2352" xr:uid="{E47825F1-D609-4589-A871-ACBF48AB4982}"/>
    <cellStyle name="Warning Text 5 7" xfId="2353" xr:uid="{5DCEBE0C-4C20-4502-B28D-8447F627FCDD}"/>
    <cellStyle name="Warning Text 5 8" xfId="4178" xr:uid="{500C0D06-EBD4-4A62-A6AC-CD790B4F22F6}"/>
    <cellStyle name="Warning Text 5 9" xfId="4179" xr:uid="{AB089522-D661-460C-A94A-9B2E715050C2}"/>
    <cellStyle name="Warning Text 5_Trimestral" xfId="4174" xr:uid="{BEBC7449-C8F8-4B06-99AD-CBEAC69A3B83}"/>
    <cellStyle name="Warning Text 6" xfId="4180" xr:uid="{AFEAF4E6-AF45-401B-B01E-DA254E6EE849}"/>
  </cellStyles>
  <dxfs count="0"/>
  <tableStyles count="1" defaultTableStyle="TableStyleMedium2" defaultPivotStyle="PivotStyleLight16">
    <tableStyle name="Invisible" pivot="0" table="0" count="0" xr9:uid="{77F6CA36-8A06-4368-8CEF-B786D9852A56}"/>
  </tableStyles>
  <colors>
    <mruColors>
      <color rgb="FFEAEAEA"/>
      <color rgb="FFE52397"/>
      <color rgb="FF170054"/>
      <color rgb="FF595959"/>
      <color rgb="FF8C0F53"/>
      <color rgb="FF305496"/>
      <color rgb="FFCAB7FF"/>
      <color rgb="FF642AFF"/>
      <color rgb="FF7AFCB3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BP '!A1"/><Relationship Id="rId3" Type="http://schemas.openxmlformats.org/officeDocument/2006/relationships/hyperlink" Target="#Endividamento!A1"/><Relationship Id="rId7" Type="http://schemas.openxmlformats.org/officeDocument/2006/relationships/hyperlink" Target="#'Dividendos e JCP'!A1"/><Relationship Id="rId12" Type="http://schemas.openxmlformats.org/officeDocument/2006/relationships/hyperlink" Target="#'Detalhe SPEs'!A1"/><Relationship Id="rId2" Type="http://schemas.openxmlformats.org/officeDocument/2006/relationships/hyperlink" Target="#'PMSO Segmentado'!A1"/><Relationship Id="rId1" Type="http://schemas.openxmlformats.org/officeDocument/2006/relationships/image" Target="../media/image1.png"/><Relationship Id="rId6" Type="http://schemas.openxmlformats.org/officeDocument/2006/relationships/hyperlink" Target="#'Portf&#243;lio de Energia'!A1"/><Relationship Id="rId11" Type="http://schemas.openxmlformats.org/officeDocument/2006/relationships/hyperlink" Target="#'Outras Informa&#231;&#245;es Operacionais'!A1"/><Relationship Id="rId5" Type="http://schemas.openxmlformats.org/officeDocument/2006/relationships/hyperlink" Target="#'DRE Segmentada'!A1"/><Relationship Id="rId10" Type="http://schemas.openxmlformats.org/officeDocument/2006/relationships/hyperlink" Target="#Participa&#231;&#245;es!A1"/><Relationship Id="rId4" Type="http://schemas.openxmlformats.org/officeDocument/2006/relationships/hyperlink" Target="#'Varia&#231;&#227;o da Div L&#237;quida'!A1"/><Relationship Id="rId9" Type="http://schemas.openxmlformats.org/officeDocument/2006/relationships/hyperlink" Target="#'Balan&#231;o Energ&#233;tico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63498</xdr:colOff>
      <xdr:row>5</xdr:row>
      <xdr:rowOff>82133</xdr:rowOff>
    </xdr:from>
    <xdr:to>
      <xdr:col>5</xdr:col>
      <xdr:colOff>486331</xdr:colOff>
      <xdr:row>18</xdr:row>
      <xdr:rowOff>186683</xdr:rowOff>
    </xdr:to>
    <xdr:grpSp>
      <xdr:nvGrpSpPr>
        <xdr:cNvPr id="19" name="Agrupar 18">
          <a:extLst>
            <a:ext uri="{FF2B5EF4-FFF2-40B4-BE49-F238E27FC236}">
              <a16:creationId xmlns:a16="http://schemas.microsoft.com/office/drawing/2014/main" id="{A6DADE0A-C24E-6D6D-0E50-AC94C8E3AB2E}"/>
            </a:ext>
          </a:extLst>
        </xdr:cNvPr>
        <xdr:cNvGrpSpPr/>
      </xdr:nvGrpSpPr>
      <xdr:grpSpPr>
        <a:xfrm>
          <a:off x="63498" y="1002883"/>
          <a:ext cx="3629583" cy="2498500"/>
          <a:chOff x="63498" y="752475"/>
          <a:chExt cx="3492000" cy="2581050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89B61CD7-621B-823E-236A-3E3BA4D7FB20}"/>
              </a:ext>
            </a:extLst>
          </xdr:cNvPr>
          <xdr:cNvSpPr txBox="1"/>
        </xdr:nvSpPr>
        <xdr:spPr>
          <a:xfrm>
            <a:off x="63498" y="1533525"/>
            <a:ext cx="3492000" cy="1800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3600" b="1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PLANILHA INTERATIVA 4T24</a:t>
            </a:r>
          </a:p>
        </xdr:txBody>
      </xdr: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ACCD2CA1-6B9C-CDE4-DDC9-DFAA2680C47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clrChange>
              <a:clrFrom>
                <a:srgbClr val="000000"/>
              </a:clrFrom>
              <a:clrTo>
                <a:srgbClr val="000000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803593" y="752475"/>
            <a:ext cx="2011811" cy="720000"/>
          </a:xfrm>
          <a:prstGeom prst="rect">
            <a:avLst/>
          </a:prstGeom>
        </xdr:spPr>
      </xdr:pic>
    </xdr:grpSp>
    <xdr:clientData/>
  </xdr:twoCellAnchor>
  <xdr:twoCellAnchor>
    <xdr:from>
      <xdr:col>7</xdr:col>
      <xdr:colOff>393049</xdr:colOff>
      <xdr:row>22</xdr:row>
      <xdr:rowOff>171890</xdr:rowOff>
    </xdr:from>
    <xdr:to>
      <xdr:col>10</xdr:col>
      <xdr:colOff>459549</xdr:colOff>
      <xdr:row>1048575</xdr:row>
      <xdr:rowOff>458613</xdr:rowOff>
    </xdr:to>
    <xdr:sp macro="" textlink="">
      <xdr:nvSpPr>
        <xdr:cNvPr id="7" name="CaixaDeText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3A00D4-5639-4925-B6A4-697B392EC5EA}"/>
            </a:ext>
          </a:extLst>
        </xdr:cNvPr>
        <xdr:cNvSpPr txBox="1"/>
      </xdr:nvSpPr>
      <xdr:spPr>
        <a:xfrm>
          <a:off x="4887438" y="4207668"/>
          <a:ext cx="1992667" cy="554834"/>
        </a:xfrm>
        <a:prstGeom prst="rect">
          <a:avLst/>
        </a:prstGeom>
        <a:solidFill>
          <a:srgbClr val="B295FF"/>
        </a:solidFill>
        <a:ln w="9525" cmpd="sng">
          <a:noFill/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1200" b="1" u="none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PMSO SEGMENTADO</a:t>
          </a:r>
        </a:p>
      </xdr:txBody>
    </xdr:sp>
    <xdr:clientData/>
  </xdr:twoCellAnchor>
  <xdr:twoCellAnchor>
    <xdr:from>
      <xdr:col>6</xdr:col>
      <xdr:colOff>429684</xdr:colOff>
      <xdr:row>2</xdr:row>
      <xdr:rowOff>21166</xdr:rowOff>
    </xdr:from>
    <xdr:to>
      <xdr:col>6</xdr:col>
      <xdr:colOff>430389</xdr:colOff>
      <xdr:row>1048575</xdr:row>
      <xdr:rowOff>352778</xdr:rowOff>
    </xdr:to>
    <xdr:cxnSp macro="">
      <xdr:nvCxnSpPr>
        <xdr:cNvPr id="14" name="Conector reto 13">
          <a:extLst>
            <a:ext uri="{FF2B5EF4-FFF2-40B4-BE49-F238E27FC236}">
              <a16:creationId xmlns:a16="http://schemas.microsoft.com/office/drawing/2014/main" id="{163420E2-B732-8D24-FD26-065615441F18}"/>
            </a:ext>
          </a:extLst>
        </xdr:cNvPr>
        <xdr:cNvCxnSpPr/>
      </xdr:nvCxnSpPr>
      <xdr:spPr>
        <a:xfrm>
          <a:off x="4282017" y="388055"/>
          <a:ext cx="705" cy="4268612"/>
        </a:xfrm>
        <a:prstGeom prst="line">
          <a:avLst/>
        </a:prstGeom>
        <a:ln>
          <a:solidFill>
            <a:srgbClr val="F5A7D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234299</xdr:colOff>
      <xdr:row>1</xdr:row>
      <xdr:rowOff>180182</xdr:rowOff>
    </xdr:from>
    <xdr:to>
      <xdr:col>14</xdr:col>
      <xdr:colOff>300799</xdr:colOff>
      <xdr:row>4</xdr:row>
      <xdr:rowOff>178068</xdr:rowOff>
    </xdr:to>
    <xdr:sp macro="" textlink="">
      <xdr:nvSpPr>
        <xdr:cNvPr id="15" name="CaixaDeTexto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3CC4A07-4464-404E-A475-70925433DC3B}"/>
            </a:ext>
          </a:extLst>
        </xdr:cNvPr>
        <xdr:cNvSpPr txBox="1"/>
      </xdr:nvSpPr>
      <xdr:spPr>
        <a:xfrm>
          <a:off x="7296910" y="363626"/>
          <a:ext cx="1992667" cy="548220"/>
        </a:xfrm>
        <a:prstGeom prst="rect">
          <a:avLst/>
        </a:prstGeom>
        <a:solidFill>
          <a:srgbClr val="B295FF"/>
        </a:solidFill>
        <a:ln w="9525" cmpd="sng">
          <a:noFill/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1200" b="1" u="none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ENDIVIDAMENTO</a:t>
          </a:r>
        </a:p>
      </xdr:txBody>
    </xdr:sp>
    <xdr:clientData/>
  </xdr:twoCellAnchor>
  <xdr:twoCellAnchor>
    <xdr:from>
      <xdr:col>7</xdr:col>
      <xdr:colOff>384501</xdr:colOff>
      <xdr:row>6</xdr:row>
      <xdr:rowOff>41362</xdr:rowOff>
    </xdr:from>
    <xdr:to>
      <xdr:col>10</xdr:col>
      <xdr:colOff>451001</xdr:colOff>
      <xdr:row>9</xdr:row>
      <xdr:rowOff>45862</xdr:rowOff>
    </xdr:to>
    <xdr:sp macro="" textlink="">
      <xdr:nvSpPr>
        <xdr:cNvPr id="16" name="CaixaDeTexto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C790C8C-00DE-46EA-8012-0AB6923850A5}"/>
            </a:ext>
          </a:extLst>
        </xdr:cNvPr>
        <xdr:cNvSpPr txBox="1"/>
      </xdr:nvSpPr>
      <xdr:spPr>
        <a:xfrm>
          <a:off x="4878890" y="1142029"/>
          <a:ext cx="1992667" cy="554833"/>
        </a:xfrm>
        <a:prstGeom prst="rect">
          <a:avLst/>
        </a:prstGeom>
        <a:solidFill>
          <a:srgbClr val="B295FF"/>
        </a:solidFill>
        <a:ln w="9525" cmpd="sng">
          <a:noFill/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1200" b="1" u="none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VAR. DÍVIDA LÍQ.</a:t>
          </a:r>
        </a:p>
      </xdr:txBody>
    </xdr:sp>
    <xdr:clientData/>
  </xdr:twoCellAnchor>
  <xdr:twoCellAnchor>
    <xdr:from>
      <xdr:col>7</xdr:col>
      <xdr:colOff>391557</xdr:colOff>
      <xdr:row>1</xdr:row>
      <xdr:rowOff>178856</xdr:rowOff>
    </xdr:from>
    <xdr:to>
      <xdr:col>10</xdr:col>
      <xdr:colOff>458057</xdr:colOff>
      <xdr:row>4</xdr:row>
      <xdr:rowOff>183356</xdr:rowOff>
    </xdr:to>
    <xdr:sp macro="" textlink="">
      <xdr:nvSpPr>
        <xdr:cNvPr id="17" name="CaixaDeTexto 1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F691C90-BE87-4552-9E98-F0C4BC05D25B}"/>
            </a:ext>
          </a:extLst>
        </xdr:cNvPr>
        <xdr:cNvSpPr txBox="1"/>
      </xdr:nvSpPr>
      <xdr:spPr>
        <a:xfrm>
          <a:off x="4885946" y="362300"/>
          <a:ext cx="1992667" cy="554834"/>
        </a:xfrm>
        <a:prstGeom prst="rect">
          <a:avLst/>
        </a:prstGeom>
        <a:solidFill>
          <a:srgbClr val="B295FF"/>
        </a:solidFill>
        <a:ln w="9525" cmpd="sng">
          <a:noFill/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200" b="1" u="none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</a:rPr>
            <a:t>DRE</a:t>
          </a:r>
          <a:r>
            <a:rPr lang="pt-BR" sz="1200" b="1" u="none" baseline="0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</a:rPr>
            <a:t> POR SEGMENTO</a:t>
          </a:r>
          <a:endParaRPr lang="pt-BR" sz="1200" b="1" u="none">
            <a:solidFill>
              <a:srgbClr val="170054"/>
            </a:solidFill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twoCellAnchor>
  <xdr:twoCellAnchor>
    <xdr:from>
      <xdr:col>7</xdr:col>
      <xdr:colOff>398613</xdr:colOff>
      <xdr:row>14</xdr:row>
      <xdr:rowOff>119235</xdr:rowOff>
    </xdr:from>
    <xdr:to>
      <xdr:col>10</xdr:col>
      <xdr:colOff>465113</xdr:colOff>
      <xdr:row>17</xdr:row>
      <xdr:rowOff>123734</xdr:rowOff>
    </xdr:to>
    <xdr:sp macro="" textlink="">
      <xdr:nvSpPr>
        <xdr:cNvPr id="12" name="CaixaDeTexto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EF72515-DCF7-4097-B243-75B8E831F8B6}"/>
            </a:ext>
          </a:extLst>
        </xdr:cNvPr>
        <xdr:cNvSpPr txBox="1"/>
      </xdr:nvSpPr>
      <xdr:spPr>
        <a:xfrm>
          <a:off x="4893002" y="2687457"/>
          <a:ext cx="1992667" cy="554833"/>
        </a:xfrm>
        <a:prstGeom prst="rect">
          <a:avLst/>
        </a:prstGeom>
        <a:solidFill>
          <a:srgbClr val="B295FF"/>
        </a:solidFill>
        <a:ln w="9525" cmpd="sng">
          <a:noFill/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1200" b="1" u="none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PORTFÓLIO DE ENERGIA</a:t>
          </a:r>
        </a:p>
      </xdr:txBody>
    </xdr:sp>
    <xdr:clientData/>
  </xdr:twoCellAnchor>
  <xdr:twoCellAnchor>
    <xdr:from>
      <xdr:col>7</xdr:col>
      <xdr:colOff>391557</xdr:colOff>
      <xdr:row>10</xdr:row>
      <xdr:rowOff>56930</xdr:rowOff>
    </xdr:from>
    <xdr:to>
      <xdr:col>10</xdr:col>
      <xdr:colOff>458057</xdr:colOff>
      <xdr:row>13</xdr:row>
      <xdr:rowOff>61429</xdr:rowOff>
    </xdr:to>
    <xdr:sp macro="" textlink="">
      <xdr:nvSpPr>
        <xdr:cNvPr id="13" name="CaixaDeTexto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3C26349-8D19-42CD-A3B2-FC8C7099E43A}"/>
            </a:ext>
          </a:extLst>
        </xdr:cNvPr>
        <xdr:cNvSpPr txBox="1"/>
      </xdr:nvSpPr>
      <xdr:spPr>
        <a:xfrm>
          <a:off x="4885946" y="1891374"/>
          <a:ext cx="1992667" cy="554833"/>
        </a:xfrm>
        <a:prstGeom prst="rect">
          <a:avLst/>
        </a:prstGeom>
        <a:solidFill>
          <a:srgbClr val="B295FF"/>
        </a:solidFill>
        <a:ln w="9525" cmpd="sng">
          <a:noFill/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1200" b="1" u="none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DIVIDENDOS E JCP </a:t>
          </a:r>
        </a:p>
      </xdr:txBody>
    </xdr:sp>
    <xdr:clientData/>
  </xdr:twoCellAnchor>
  <xdr:twoCellAnchor>
    <xdr:from>
      <xdr:col>7</xdr:col>
      <xdr:colOff>396577</xdr:colOff>
      <xdr:row>18</xdr:row>
      <xdr:rowOff>115357</xdr:rowOff>
    </xdr:from>
    <xdr:to>
      <xdr:col>10</xdr:col>
      <xdr:colOff>463077</xdr:colOff>
      <xdr:row>21</xdr:row>
      <xdr:rowOff>133968</xdr:rowOff>
    </xdr:to>
    <xdr:sp macro="" textlink="">
      <xdr:nvSpPr>
        <xdr:cNvPr id="18" name="CaixaDeTexto 1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292E503-2B56-4674-BE6F-227991203A31}"/>
            </a:ext>
          </a:extLst>
        </xdr:cNvPr>
        <xdr:cNvSpPr txBox="1"/>
      </xdr:nvSpPr>
      <xdr:spPr>
        <a:xfrm>
          <a:off x="4890966" y="3417357"/>
          <a:ext cx="1992667" cy="568944"/>
        </a:xfrm>
        <a:prstGeom prst="rect">
          <a:avLst/>
        </a:prstGeom>
        <a:solidFill>
          <a:srgbClr val="B295FF"/>
        </a:solidFill>
        <a:ln w="9525" cmpd="sng">
          <a:noFill/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1200" b="1" u="none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BALANÇO</a:t>
          </a:r>
          <a:r>
            <a:rPr lang="pt-BR" sz="1200" b="1" u="none" baseline="0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PATRIMONIAL</a:t>
          </a:r>
          <a:endParaRPr lang="pt-BR" sz="1200" b="1" u="none">
            <a:solidFill>
              <a:srgbClr val="170054"/>
            </a:solidFill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  <xdr:twoCellAnchor>
    <xdr:from>
      <xdr:col>11</xdr:col>
      <xdr:colOff>233512</xdr:colOff>
      <xdr:row>6</xdr:row>
      <xdr:rowOff>43035</xdr:rowOff>
    </xdr:from>
    <xdr:to>
      <xdr:col>14</xdr:col>
      <xdr:colOff>300012</xdr:colOff>
      <xdr:row>9</xdr:row>
      <xdr:rowOff>46830</xdr:rowOff>
    </xdr:to>
    <xdr:sp macro="" textlink="">
      <xdr:nvSpPr>
        <xdr:cNvPr id="20" name="CaixaDeTexto 1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33FFD67-FB60-4F2D-A9FB-E7E45632665E}"/>
            </a:ext>
          </a:extLst>
        </xdr:cNvPr>
        <xdr:cNvSpPr txBox="1"/>
      </xdr:nvSpPr>
      <xdr:spPr>
        <a:xfrm>
          <a:off x="7296123" y="1143702"/>
          <a:ext cx="1992667" cy="554128"/>
        </a:xfrm>
        <a:prstGeom prst="rect">
          <a:avLst/>
        </a:prstGeom>
        <a:solidFill>
          <a:srgbClr val="B295FF"/>
        </a:solidFill>
        <a:ln w="9525" cmpd="sng">
          <a:noFill/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1200" b="1" u="none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BALANÇO</a:t>
          </a:r>
          <a:r>
            <a:rPr lang="pt-BR" sz="1200" b="1" u="none" baseline="0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ENERGÉTICO</a:t>
          </a:r>
          <a:endParaRPr lang="pt-BR" sz="1200" b="1" u="none">
            <a:solidFill>
              <a:srgbClr val="170054"/>
            </a:solidFill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  <xdr:twoCellAnchor>
    <xdr:from>
      <xdr:col>11</xdr:col>
      <xdr:colOff>227949</xdr:colOff>
      <xdr:row>10</xdr:row>
      <xdr:rowOff>80875</xdr:rowOff>
    </xdr:from>
    <xdr:to>
      <xdr:col>14</xdr:col>
      <xdr:colOff>294449</xdr:colOff>
      <xdr:row>13</xdr:row>
      <xdr:rowOff>85374</xdr:rowOff>
    </xdr:to>
    <xdr:sp macro="" textlink="">
      <xdr:nvSpPr>
        <xdr:cNvPr id="21" name="CaixaDeTexto 2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EF62CC6-F557-4249-B23A-2FE9007130CC}"/>
            </a:ext>
          </a:extLst>
        </xdr:cNvPr>
        <xdr:cNvSpPr txBox="1"/>
      </xdr:nvSpPr>
      <xdr:spPr>
        <a:xfrm>
          <a:off x="7290560" y="1915319"/>
          <a:ext cx="1992667" cy="554833"/>
        </a:xfrm>
        <a:prstGeom prst="rect">
          <a:avLst/>
        </a:prstGeom>
        <a:solidFill>
          <a:srgbClr val="B295FF"/>
        </a:solidFill>
        <a:ln w="9525" cmpd="sng">
          <a:noFill/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1200" b="1" u="none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PARTICIPAÇÕES</a:t>
          </a:r>
          <a:r>
            <a:rPr lang="pt-BR" sz="1200" b="1" u="none" baseline="0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MINORITÁRIAS</a:t>
          </a:r>
          <a:endParaRPr lang="pt-BR" sz="1200" b="1" u="none">
            <a:solidFill>
              <a:srgbClr val="170054"/>
            </a:solidFill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  <xdr:twoCellAnchor>
    <xdr:from>
      <xdr:col>11</xdr:col>
      <xdr:colOff>225778</xdr:colOff>
      <xdr:row>14</xdr:row>
      <xdr:rowOff>148167</xdr:rowOff>
    </xdr:from>
    <xdr:to>
      <xdr:col>14</xdr:col>
      <xdr:colOff>292278</xdr:colOff>
      <xdr:row>17</xdr:row>
      <xdr:rowOff>152666</xdr:rowOff>
    </xdr:to>
    <xdr:sp macro="" textlink="">
      <xdr:nvSpPr>
        <xdr:cNvPr id="6" name="CaixaDeTexto 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2507F6FF-0C92-45EB-8897-C27D5A659E6C}"/>
            </a:ext>
          </a:extLst>
        </xdr:cNvPr>
        <xdr:cNvSpPr txBox="1"/>
      </xdr:nvSpPr>
      <xdr:spPr>
        <a:xfrm>
          <a:off x="7288389" y="2716389"/>
          <a:ext cx="1992667" cy="554833"/>
        </a:xfrm>
        <a:prstGeom prst="rect">
          <a:avLst/>
        </a:prstGeom>
        <a:solidFill>
          <a:srgbClr val="B295FF"/>
        </a:solidFill>
        <a:ln w="9525" cmpd="sng">
          <a:noFill/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1200" b="1" u="none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OUTRAS INF.</a:t>
          </a:r>
          <a:r>
            <a:rPr lang="pt-BR" sz="1200" b="1" u="none" baseline="0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OPER.</a:t>
          </a:r>
          <a:endParaRPr lang="pt-BR" sz="1200" b="1" u="none">
            <a:solidFill>
              <a:srgbClr val="170054"/>
            </a:solidFill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  <xdr:twoCellAnchor>
    <xdr:from>
      <xdr:col>11</xdr:col>
      <xdr:colOff>218722</xdr:colOff>
      <xdr:row>18</xdr:row>
      <xdr:rowOff>134055</xdr:rowOff>
    </xdr:from>
    <xdr:to>
      <xdr:col>14</xdr:col>
      <xdr:colOff>285222</xdr:colOff>
      <xdr:row>21</xdr:row>
      <xdr:rowOff>138555</xdr:rowOff>
    </xdr:to>
    <xdr:sp macro="" textlink="">
      <xdr:nvSpPr>
        <xdr:cNvPr id="5" name="CaixaDeTexto 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901BB01-F110-4062-9D74-D364B6916CA6}"/>
            </a:ext>
          </a:extLst>
        </xdr:cNvPr>
        <xdr:cNvSpPr txBox="1"/>
      </xdr:nvSpPr>
      <xdr:spPr>
        <a:xfrm>
          <a:off x="7281333" y="3436055"/>
          <a:ext cx="1992667" cy="554833"/>
        </a:xfrm>
        <a:prstGeom prst="rect">
          <a:avLst/>
        </a:prstGeom>
        <a:solidFill>
          <a:srgbClr val="B295FF"/>
        </a:solidFill>
        <a:ln w="9525" cmpd="sng">
          <a:noFill/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pt-BR" sz="1200" b="1" u="none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DETALHES</a:t>
          </a:r>
          <a:r>
            <a:rPr lang="pt-BR" sz="1200" b="1" u="none" baseline="0">
              <a:solidFill>
                <a:srgbClr val="17005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SPEs</a:t>
          </a:r>
          <a:endParaRPr lang="pt-BR" sz="1200" b="1" u="none">
            <a:solidFill>
              <a:srgbClr val="170054"/>
            </a:solidFill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38100</xdr:rowOff>
    </xdr:from>
    <xdr:to>
      <xdr:col>1</xdr:col>
      <xdr:colOff>387350</xdr:colOff>
      <xdr:row>3</xdr:row>
      <xdr:rowOff>63500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7B0364A-260A-40FA-AE38-56317A5FF3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133350" y="180975"/>
          <a:ext cx="330200" cy="3111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38100</xdr:rowOff>
    </xdr:from>
    <xdr:to>
      <xdr:col>1</xdr:col>
      <xdr:colOff>387350</xdr:colOff>
      <xdr:row>3</xdr:row>
      <xdr:rowOff>85725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98D10BA-A7E8-439C-86BB-FA0B59220B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133350" y="180975"/>
          <a:ext cx="330200" cy="3333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1</xdr:row>
      <xdr:rowOff>82550</xdr:rowOff>
    </xdr:from>
    <xdr:ext cx="333375" cy="314325"/>
    <xdr:pic>
      <xdr:nvPicPr>
        <xdr:cNvPr id="2" name="Imagem 1">
          <a:extLst>
            <a:ext uri="{FF2B5EF4-FFF2-40B4-BE49-F238E27FC236}">
              <a16:creationId xmlns:a16="http://schemas.microsoft.com/office/drawing/2014/main" id="{85300AB4-BC94-441D-B623-A3C873A310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219075" y="225425"/>
          <a:ext cx="333375" cy="314325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1</xdr:row>
      <xdr:rowOff>82550</xdr:rowOff>
    </xdr:from>
    <xdr:ext cx="333375" cy="314325"/>
    <xdr:pic>
      <xdr:nvPicPr>
        <xdr:cNvPr id="2" name="Imagem 1">
          <a:extLst>
            <a:ext uri="{FF2B5EF4-FFF2-40B4-BE49-F238E27FC236}">
              <a16:creationId xmlns:a16="http://schemas.microsoft.com/office/drawing/2014/main" id="{E9625148-34A5-4C5E-9710-88A6CF3835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219075" y="228600"/>
          <a:ext cx="333375" cy="3143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38100</xdr:rowOff>
    </xdr:from>
    <xdr:to>
      <xdr:col>1</xdr:col>
      <xdr:colOff>330200</xdr:colOff>
      <xdr:row>3</xdr:row>
      <xdr:rowOff>95250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D499284-DA10-468A-A36E-3B9F7F5B1D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114300" y="180975"/>
          <a:ext cx="333375" cy="342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57149</xdr:rowOff>
    </xdr:from>
    <xdr:to>
      <xdr:col>1</xdr:col>
      <xdr:colOff>381000</xdr:colOff>
      <xdr:row>3</xdr:row>
      <xdr:rowOff>60158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55DCE43-7DAB-4A7E-9AB8-434C9A14E1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208046" y="202531"/>
          <a:ext cx="333375" cy="2937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38100</xdr:rowOff>
    </xdr:from>
    <xdr:to>
      <xdr:col>1</xdr:col>
      <xdr:colOff>333375</xdr:colOff>
      <xdr:row>3</xdr:row>
      <xdr:rowOff>66675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175EFAA-75EB-4FFB-81E9-9657DBAE1D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161925" y="219075"/>
          <a:ext cx="333375" cy="3143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57150</xdr:rowOff>
    </xdr:from>
    <xdr:to>
      <xdr:col>1</xdr:col>
      <xdr:colOff>381000</xdr:colOff>
      <xdr:row>3</xdr:row>
      <xdr:rowOff>96308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5D9EDB46-5437-4262-9EB7-29DBA89946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228600" y="247650"/>
          <a:ext cx="333375" cy="32490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89646</xdr:colOff>
      <xdr:row>1</xdr:row>
      <xdr:rowOff>105336</xdr:rowOff>
    </xdr:from>
    <xdr:to>
      <xdr:col>1</xdr:col>
      <xdr:colOff>427129</xdr:colOff>
      <xdr:row>3</xdr:row>
      <xdr:rowOff>56030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6F415F8-A6D4-4025-8629-491A445F08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89646" y="251012"/>
          <a:ext cx="414617" cy="44375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</xdr:row>
      <xdr:rowOff>38100</xdr:rowOff>
    </xdr:from>
    <xdr:to>
      <xdr:col>1</xdr:col>
      <xdr:colOff>361950</xdr:colOff>
      <xdr:row>3</xdr:row>
      <xdr:rowOff>63500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AD9C36E-2CFF-4F97-890C-81E21D7764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28575" y="180975"/>
          <a:ext cx="333375" cy="3143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38100</xdr:rowOff>
    </xdr:from>
    <xdr:to>
      <xdr:col>1</xdr:col>
      <xdr:colOff>387350</xdr:colOff>
      <xdr:row>3</xdr:row>
      <xdr:rowOff>95250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0B8D24F-7539-49C2-9A80-C9DE673524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133350" y="180975"/>
          <a:ext cx="330200" cy="3429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1</xdr:row>
      <xdr:rowOff>47625</xdr:rowOff>
    </xdr:from>
    <xdr:ext cx="333375" cy="314325"/>
    <xdr:pic>
      <xdr:nvPicPr>
        <xdr:cNvPr id="2" name="Imagem 1">
          <a:extLst>
            <a:ext uri="{FF2B5EF4-FFF2-40B4-BE49-F238E27FC236}">
              <a16:creationId xmlns:a16="http://schemas.microsoft.com/office/drawing/2014/main" id="{373D30D6-BA1E-4ACE-BD35-01337897A1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</a:blip>
        <a:srcRect r="66648" b="12687"/>
        <a:stretch/>
      </xdr:blipFill>
      <xdr:spPr>
        <a:xfrm>
          <a:off x="123825" y="190500"/>
          <a:ext cx="333375" cy="3143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http://www2.aneel.gov.br/cedoc/dsp20144108.pdf" TargetMode="External"/><Relationship Id="rId21" Type="http://schemas.openxmlformats.org/officeDocument/2006/relationships/hyperlink" Target="../../../../../../:b:/s/Regulatrio/EdUry7c91EdHsbNSUn8EDzkBkWhYjV179edvjU58gCYGZQ?e=nbRQQZ" TargetMode="External"/><Relationship Id="rId42" Type="http://schemas.openxmlformats.org/officeDocument/2006/relationships/hyperlink" Target="http://www2.aneel.gov.br/cedoc/dsp20192240ti.pdf" TargetMode="External"/><Relationship Id="rId47" Type="http://schemas.openxmlformats.org/officeDocument/2006/relationships/hyperlink" Target="http://www2.aneel.gov.br/cedoc/dsp2014794.pdf" TargetMode="External"/><Relationship Id="rId63" Type="http://schemas.openxmlformats.org/officeDocument/2006/relationships/hyperlink" Target="http://www2.aneel.gov.br/cedoc/dsp2018817ti.pdf" TargetMode="External"/><Relationship Id="rId68" Type="http://schemas.openxmlformats.org/officeDocument/2006/relationships/hyperlink" Target="http://www2.aneel.gov.br/cedoc/dsp20141388.pdf" TargetMode="External"/><Relationship Id="rId84" Type="http://schemas.openxmlformats.org/officeDocument/2006/relationships/hyperlink" Target="https://www2.aneel.gov.br/cedoc/dsp20154139.pdf" TargetMode="External"/><Relationship Id="rId89" Type="http://schemas.openxmlformats.org/officeDocument/2006/relationships/hyperlink" Target="../../../../../../:b:/s/Regulatrio/EYD8k9GMGehLn0GRft5-8JsBvByGJjittY_xZVr5V0ci9g?e=7AwGxM" TargetMode="External"/><Relationship Id="rId16" Type="http://schemas.openxmlformats.org/officeDocument/2006/relationships/hyperlink" Target="../../../../../../:b:/s/Regulatrio/EQMXyJTyzj1LsnDGaZuYBlAB8ehFzvtwFvjC9lR_Xe1U6g?e=D1Bsk2" TargetMode="External"/><Relationship Id="rId107" Type="http://schemas.openxmlformats.org/officeDocument/2006/relationships/drawing" Target="../drawings/drawing8.xml"/><Relationship Id="rId11" Type="http://schemas.openxmlformats.org/officeDocument/2006/relationships/hyperlink" Target="../../../../../../:b:/s/Regulatrio/ERTxqVNBSEdArtyBFvzXgDsBwdzqO1fRvr2excN4n_Oo4g?e=RonTpK" TargetMode="External"/><Relationship Id="rId32" Type="http://schemas.openxmlformats.org/officeDocument/2006/relationships/hyperlink" Target="http://www2.aneel.gov.br/cedoc/dsp20154165.pdf" TargetMode="External"/><Relationship Id="rId37" Type="http://schemas.openxmlformats.org/officeDocument/2006/relationships/hyperlink" Target="../../../../../../:b:/s/Regulatrio/EQqWs0gyaCtIhiyUiGe3dMUB3llp_iyrKXyhbAw0Gie7Ug?e=t0cXTg" TargetMode="External"/><Relationship Id="rId53" Type="http://schemas.openxmlformats.org/officeDocument/2006/relationships/hyperlink" Target="../../../../../../:f:/s/Regulatrio/EgFMM1t4q21JuaukNSuvRjUBhjsuUF4YFJMtsL7nU6K9Jg?e=Ud02xF" TargetMode="External"/><Relationship Id="rId58" Type="http://schemas.openxmlformats.org/officeDocument/2006/relationships/hyperlink" Target="../../../../../../:b:/s/Regulatrio/ER4ndnUdqihPv_tZmIV0IXoBxWEIrarigQsgcG2KN4O5ow?e=Ppt5HM" TargetMode="External"/><Relationship Id="rId74" Type="http://schemas.openxmlformats.org/officeDocument/2006/relationships/hyperlink" Target="../../../../../../:b:/s/Regulatrio/EaKsGwy44JJOjw6l2xRQ9ZMBSeOBrdP0ClwjLe8dZ-p1zA?e=eEme5V" TargetMode="External"/><Relationship Id="rId79" Type="http://schemas.openxmlformats.org/officeDocument/2006/relationships/hyperlink" Target="https://www2.aneel.gov.br/cedoc/dsp20154139.pdf" TargetMode="External"/><Relationship Id="rId102" Type="http://schemas.openxmlformats.org/officeDocument/2006/relationships/hyperlink" Target="https://www2.aneel.gov.br/cedoc/dsp20154071.pdf" TargetMode="External"/><Relationship Id="rId5" Type="http://schemas.openxmlformats.org/officeDocument/2006/relationships/hyperlink" Target="http://www2.aneel.gov.br/cedoc/dsp20193323ti.pdf" TargetMode="External"/><Relationship Id="rId90" Type="http://schemas.openxmlformats.org/officeDocument/2006/relationships/hyperlink" Target="../../../../../../:b:/s/Regulatrio/Eaxel3gn2Z9LoftzW_n2wJMBNvnCLu-ZfUUHI-4sm7dfIQ?e=EspAqx" TargetMode="External"/><Relationship Id="rId95" Type="http://schemas.openxmlformats.org/officeDocument/2006/relationships/hyperlink" Target="../../../../../../:b:/s/Regulatrio/EbMSP30u8MVUkwt7O62yx2kBx8klf2WOn9y7P3prpp-b-w?e=meSMEh" TargetMode="External"/><Relationship Id="rId22" Type="http://schemas.openxmlformats.org/officeDocument/2006/relationships/hyperlink" Target="http://www2.aneel.gov.br/cedoc/dsp2015519.pdf" TargetMode="External"/><Relationship Id="rId27" Type="http://schemas.openxmlformats.org/officeDocument/2006/relationships/hyperlink" Target="http://www2.aneel.gov.br/cedoc/dsp20144108.pdf" TargetMode="External"/><Relationship Id="rId43" Type="http://schemas.openxmlformats.org/officeDocument/2006/relationships/hyperlink" Target="http://www2.aneel.gov.br/cedoc/dsp20192241ti.pdf" TargetMode="External"/><Relationship Id="rId48" Type="http://schemas.openxmlformats.org/officeDocument/2006/relationships/hyperlink" Target="http://www2.aneel.gov.br/cedoc/dsp20132022ti.pdf" TargetMode="External"/><Relationship Id="rId64" Type="http://schemas.openxmlformats.org/officeDocument/2006/relationships/hyperlink" Target="http://www2.aneel.gov.br/cedoc/dsp2018965ti.pdf" TargetMode="External"/><Relationship Id="rId69" Type="http://schemas.openxmlformats.org/officeDocument/2006/relationships/hyperlink" Target="http://www2.aneel.gov.br/cedoc/dsp20141388.pdf" TargetMode="External"/><Relationship Id="rId80" Type="http://schemas.openxmlformats.org/officeDocument/2006/relationships/hyperlink" Target="https://www2.aneel.gov.br/cedoc/dsp20154139.pdf" TargetMode="External"/><Relationship Id="rId85" Type="http://schemas.openxmlformats.org/officeDocument/2006/relationships/hyperlink" Target="https://www2.aneel.gov.br/cedoc/dsp20154139.pdf" TargetMode="External"/><Relationship Id="rId12" Type="http://schemas.openxmlformats.org/officeDocument/2006/relationships/hyperlink" Target="../../../../../../:b:/s/Regulatrio/EUFhtfCKQPdHjZpYx8pPaMcBGpiRmW71Pu3WGJFBynQ-Dw?e=EkfJxq" TargetMode="External"/><Relationship Id="rId17" Type="http://schemas.openxmlformats.org/officeDocument/2006/relationships/hyperlink" Target="../../../../../../:b:/s/Regulatrio/Ee_utZv7DFtMh7iQzOL7oBgBNaXcRgkgXg6PZ5nxh98SoA?e=uDB5kG" TargetMode="External"/><Relationship Id="rId33" Type="http://schemas.openxmlformats.org/officeDocument/2006/relationships/hyperlink" Target="http://www2.aneel.gov.br/cedoc/dsp20154165.pdf" TargetMode="External"/><Relationship Id="rId38" Type="http://schemas.openxmlformats.org/officeDocument/2006/relationships/hyperlink" Target="../../../../../../:b:/s/Regulatrio/Ea3YHkUqQyRBnlFZHAIFp3IBbIftNjx-JzVAZ3M8HxNLyw?e=a1fIJI" TargetMode="External"/><Relationship Id="rId59" Type="http://schemas.openxmlformats.org/officeDocument/2006/relationships/hyperlink" Target="../../../../../../:b:/s/Regulatrio/Ef_gIYzrTTxEqWPj7B8m7QQB2bAs1AJTVd8SmP0yyGJX7g?e=ae2SLG" TargetMode="External"/><Relationship Id="rId103" Type="http://schemas.openxmlformats.org/officeDocument/2006/relationships/hyperlink" Target="https://www2.aneel.gov.br/cedoc/dsp20154071.pdf" TargetMode="External"/><Relationship Id="rId20" Type="http://schemas.openxmlformats.org/officeDocument/2006/relationships/hyperlink" Target="../../../../../../:b:/s/Regulatrio/EUXkrEMOudpGqn8IJ1K-LO8B3V3Ug9fJSG7dRvpPPYl7zA?e=D1swyr" TargetMode="External"/><Relationship Id="rId41" Type="http://schemas.openxmlformats.org/officeDocument/2006/relationships/hyperlink" Target="http://www2.aneel.gov.br/cedoc/dsp20192239ti.pdf" TargetMode="External"/><Relationship Id="rId54" Type="http://schemas.openxmlformats.org/officeDocument/2006/relationships/hyperlink" Target="../../../../../../:b:/s/Regulatrio/EX9FUlCTvSdMh87EQbnJ1eYBn9JwmGWkyI-D-Of_dc4nuA?e=33Hz8X" TargetMode="External"/><Relationship Id="rId62" Type="http://schemas.openxmlformats.org/officeDocument/2006/relationships/hyperlink" Target="http://www2.aneel.gov.br/cedoc/dsp2018548ti.pdf" TargetMode="External"/><Relationship Id="rId70" Type="http://schemas.openxmlformats.org/officeDocument/2006/relationships/hyperlink" Target="../../../../../../:b:/s/Regulatrio/EagUvuJGM4JOimT2dm5Iaz0BeItj_Rb0ouFtVaE0iDVTQA?e=Y6q4bZ" TargetMode="External"/><Relationship Id="rId75" Type="http://schemas.openxmlformats.org/officeDocument/2006/relationships/hyperlink" Target="../../../../../../:b:/s/Regulatrio/ES6cNYRR4qlAhW4c6S-NDS0BOdc3qf0kp2gn68lSzE0tyA?e=gZAmtK" TargetMode="External"/><Relationship Id="rId83" Type="http://schemas.openxmlformats.org/officeDocument/2006/relationships/hyperlink" Target="https://www2.aneel.gov.br/cedoc/dsp20154139.pdf" TargetMode="External"/><Relationship Id="rId88" Type="http://schemas.openxmlformats.org/officeDocument/2006/relationships/hyperlink" Target="../../../../../../:b:/s/Regulatrio/EX7Mqw2weIpCibqGjRS50IABREdqSi097QGVnvdwyW6oBg?e=DnEQ1v" TargetMode="External"/><Relationship Id="rId91" Type="http://schemas.openxmlformats.org/officeDocument/2006/relationships/hyperlink" Target="../../../../../../:b:/s/Regulatrio/EUT_Ry5Fu15CtpJMRaroUhwBcAef2pk6bWORcDcHRdaQ3g?e=8eEdnz" TargetMode="External"/><Relationship Id="rId96" Type="http://schemas.openxmlformats.org/officeDocument/2006/relationships/hyperlink" Target="../../../../../../:b:/s/Regulatrio/EeYFYm5gsEpdhKscQRA56VcBl_CFcdL8C9HPijKjH3sWiA?e=psGpJE" TargetMode="External"/><Relationship Id="rId1" Type="http://schemas.openxmlformats.org/officeDocument/2006/relationships/hyperlink" Target="../../../../../../:b:/s/Regulatrio/EUF1RmCLImlBjKbKlomyF_sB5RXpTKtUADfKQuUDZGaYVQ?e=5pqpjo" TargetMode="External"/><Relationship Id="rId6" Type="http://schemas.openxmlformats.org/officeDocument/2006/relationships/hyperlink" Target="http://www2.aneel.gov.br/cedoc/dsp20193322ti.pdf" TargetMode="External"/><Relationship Id="rId15" Type="http://schemas.openxmlformats.org/officeDocument/2006/relationships/hyperlink" Target="../../../../../../:b:/s/Regulatrio/EdU03N2yvpBIt-74RLZFrPEB9XFTD_yXxY2Abb4La7_XsA?e=LWeid1" TargetMode="External"/><Relationship Id="rId23" Type="http://schemas.openxmlformats.org/officeDocument/2006/relationships/hyperlink" Target="http://www2.aneel.gov.br/cedoc/dsp20154165.pdf" TargetMode="External"/><Relationship Id="rId28" Type="http://schemas.openxmlformats.org/officeDocument/2006/relationships/hyperlink" Target="http://www2.aneel.gov.br/cedoc/dsp20154165.pdf" TargetMode="External"/><Relationship Id="rId36" Type="http://schemas.openxmlformats.org/officeDocument/2006/relationships/hyperlink" Target="http://www2.aneel.gov.br/cedoc/dsp20144108.pdf" TargetMode="External"/><Relationship Id="rId49" Type="http://schemas.openxmlformats.org/officeDocument/2006/relationships/hyperlink" Target="http://www2.aneel.gov.br/cedoc/dsp20144375ti.pdf" TargetMode="External"/><Relationship Id="rId57" Type="http://schemas.openxmlformats.org/officeDocument/2006/relationships/hyperlink" Target="../../../../../../:b:/s/Regulatrio/ER3bnhqIAtROkwFA_5FEZBEBDDI40Y696gCnALfMHZ3WFA?e=hHRvzl" TargetMode="External"/><Relationship Id="rId106" Type="http://schemas.openxmlformats.org/officeDocument/2006/relationships/hyperlink" Target="https://www2.aneel.gov.br/cedoc/dsp20154071.pdf" TargetMode="External"/><Relationship Id="rId10" Type="http://schemas.openxmlformats.org/officeDocument/2006/relationships/hyperlink" Target="../../../../../../:b:/s/Regulatrio/Ebi03zUd6t9BqkM04T6cQyQBrWMFx5S2GWCf_lhiu_4i6w?e=zFRg9R" TargetMode="External"/><Relationship Id="rId31" Type="http://schemas.openxmlformats.org/officeDocument/2006/relationships/hyperlink" Target="http://www2.aneel.gov.br/cedoc/dsp2015519.pdf" TargetMode="External"/><Relationship Id="rId44" Type="http://schemas.openxmlformats.org/officeDocument/2006/relationships/hyperlink" Target="../../../../../../:b:/s/Regulatrio/Ec17z5bu9DBenCrNsLtZitMBZ3Q_1ur1G5eV4Bqplm3BIQ?e=5CrEFc" TargetMode="External"/><Relationship Id="rId52" Type="http://schemas.openxmlformats.org/officeDocument/2006/relationships/hyperlink" Target="../../../../../../:b:/s/Regulatrio/EXYqq2Oq2bFMvyBs2VxyY2QBglfWePGZHKmilfwOx8JpAg?e=GeXkK0" TargetMode="External"/><Relationship Id="rId60" Type="http://schemas.openxmlformats.org/officeDocument/2006/relationships/hyperlink" Target="../../../../../../:b:/s/Regulatrio/EVyTDUFrf7NHqmfUSXRCx1gB0Z1ewASghxEJl4_VapKlHg?e=7LGk0S" TargetMode="External"/><Relationship Id="rId65" Type="http://schemas.openxmlformats.org/officeDocument/2006/relationships/hyperlink" Target="http://www2.aneel.gov.br/cedoc/dsp20182254ti.pdf" TargetMode="External"/><Relationship Id="rId73" Type="http://schemas.openxmlformats.org/officeDocument/2006/relationships/hyperlink" Target="../../../../../../:b:/s/Regulatrio/EXPjObMCslhLq8Wy5M9OAvEBNc5HOcnagbtVfvCscYxKwg?e=9RMeDi" TargetMode="External"/><Relationship Id="rId78" Type="http://schemas.openxmlformats.org/officeDocument/2006/relationships/hyperlink" Target="https://www2.aneel.gov.br/cedoc/dsp2015059.pdf" TargetMode="External"/><Relationship Id="rId81" Type="http://schemas.openxmlformats.org/officeDocument/2006/relationships/hyperlink" Target="https://www2.aneel.gov.br/cedoc/dsp20154139.pdf" TargetMode="External"/><Relationship Id="rId86" Type="http://schemas.openxmlformats.org/officeDocument/2006/relationships/hyperlink" Target="../../../../../../:b:/s/Regulatrio/EdLMYixcxSNBioAnF4-7_ZsBvk0exHN433wKjrV1zVhbtg?e=mbJrJ7" TargetMode="External"/><Relationship Id="rId94" Type="http://schemas.openxmlformats.org/officeDocument/2006/relationships/hyperlink" Target="../../../../../../:b:/s/Regulatrio/EWNFfF9xLURYoJVLn1dYhdoBJ3hUgbG0lLveZ9Aia_S-Dg?e=CfmOVb" TargetMode="External"/><Relationship Id="rId99" Type="http://schemas.openxmlformats.org/officeDocument/2006/relationships/hyperlink" Target="../../../../../../:b:/s/Regulatrio/EdKkRsnzF1tenc7-gghtU7IBk10gn4K-MbMSszsOce6YIg?e=MRrMnP" TargetMode="External"/><Relationship Id="rId101" Type="http://schemas.openxmlformats.org/officeDocument/2006/relationships/hyperlink" Target="https://www2.aneel.gov.br/cedoc/dsp20154071.pdf" TargetMode="External"/><Relationship Id="rId4" Type="http://schemas.openxmlformats.org/officeDocument/2006/relationships/hyperlink" Target="http://www2.aneel.gov.br/cedoc/dsp20193324ti.pdf" TargetMode="External"/><Relationship Id="rId9" Type="http://schemas.openxmlformats.org/officeDocument/2006/relationships/hyperlink" Target="../../../../../../:b:/s/Regulatrio/EfPXADvzErRIsdw96VX18f0BgENjP1NsjDgzaWcChtXMtA?e=GOnrIT" TargetMode="External"/><Relationship Id="rId13" Type="http://schemas.openxmlformats.org/officeDocument/2006/relationships/hyperlink" Target="../../../../../../:b:/s/Regulatrio/EQ4_1DABzwJAuht4WND70UkBrhVylxYGN2GUAG9HXXNERw?e=9aIdpD" TargetMode="External"/><Relationship Id="rId18" Type="http://schemas.openxmlformats.org/officeDocument/2006/relationships/hyperlink" Target="../../../../../../:b:/s/Regulatrio/EYLkikWnafNBsFsp5ALEbAMBTHqPsK5LBcF_3OvUgFqr3Q?e=9F9l5r" TargetMode="External"/><Relationship Id="rId39" Type="http://schemas.openxmlformats.org/officeDocument/2006/relationships/hyperlink" Target="http://www2.aneel.gov.br/cedoc/dsp2014357ti.pdf" TargetMode="External"/><Relationship Id="rId34" Type="http://schemas.openxmlformats.org/officeDocument/2006/relationships/hyperlink" Target="http://www2.aneel.gov.br/cedoc/dsp20144108.pdf" TargetMode="External"/><Relationship Id="rId50" Type="http://schemas.openxmlformats.org/officeDocument/2006/relationships/hyperlink" Target="http://www2.aneel.gov.br/cedoc/dsp20144374ti.pdf" TargetMode="External"/><Relationship Id="rId55" Type="http://schemas.openxmlformats.org/officeDocument/2006/relationships/hyperlink" Target="../../../../../../:b:/s/Regulatrio/EaA0MCGhU8tOu76zdald5NcBBWJ7AZF6MvUDCSuKjt3NLw?e=SPwGbX" TargetMode="External"/><Relationship Id="rId76" Type="http://schemas.openxmlformats.org/officeDocument/2006/relationships/hyperlink" Target="https://www2.aneel.gov.br/cedoc/dsp2015059.pdf" TargetMode="External"/><Relationship Id="rId97" Type="http://schemas.openxmlformats.org/officeDocument/2006/relationships/hyperlink" Target="../../../../../../:b:/s/Regulatrio/ESjjWf9GVY1Ql3Kxb-2i4FEBk5KAGC_DxtXPtLbSqQeAZg?e=v1RuZH" TargetMode="External"/><Relationship Id="rId104" Type="http://schemas.openxmlformats.org/officeDocument/2006/relationships/hyperlink" Target="https://www2.aneel.gov.br/cedoc/dsp20154071.pdf" TargetMode="External"/><Relationship Id="rId7" Type="http://schemas.openxmlformats.org/officeDocument/2006/relationships/hyperlink" Target="../../../../../../:b:/s/Regulatrio/EUG-8rBUypJLnirXuD-A0twBw9fwy0ELWvUv3kO53dNsVg?e=PbZn5r" TargetMode="External"/><Relationship Id="rId71" Type="http://schemas.openxmlformats.org/officeDocument/2006/relationships/hyperlink" Target="../../../../../../:b:/s/Regulatrio/Ee4g8ifO6RhMrKH0wPlJOlsB5wnDdYUf_Xy1f_9muJBnaw?e=bPyFNv" TargetMode="External"/><Relationship Id="rId92" Type="http://schemas.openxmlformats.org/officeDocument/2006/relationships/hyperlink" Target="../../../../../../:b:/s/Regulatrio/EW9SY6SSG3JDu-GQ9BkhoZQBBRyaEBLnk5tsftWKs7bJcQ?e=nMO1SL" TargetMode="External"/><Relationship Id="rId2" Type="http://schemas.openxmlformats.org/officeDocument/2006/relationships/hyperlink" Target="../../../../../../:b:/s/Regulatrio/EVhOwtZJMitGk77RRTf4cwUBgdeLqRNQVAbzR_E2kHMFlQ?e=GFvr33" TargetMode="External"/><Relationship Id="rId29" Type="http://schemas.openxmlformats.org/officeDocument/2006/relationships/hyperlink" Target="http://www2.aneel.gov.br/cedoc/dsp2015519.pdf" TargetMode="External"/><Relationship Id="rId24" Type="http://schemas.openxmlformats.org/officeDocument/2006/relationships/hyperlink" Target="http://www2.aneel.gov.br/cedoc/dsp20154165.pdf" TargetMode="External"/><Relationship Id="rId40" Type="http://schemas.openxmlformats.org/officeDocument/2006/relationships/hyperlink" Target="http://www2.aneel.gov.br/cedoc/dsp2014356ti.pdf" TargetMode="External"/><Relationship Id="rId45" Type="http://schemas.openxmlformats.org/officeDocument/2006/relationships/hyperlink" Target="../../../../../../:b:/s/Regulatrio/EQCfxWDk0C1cgnT9kjdiltgBIlkCbx151UDBkR_dxe1mLA?e=Vb6xib" TargetMode="External"/><Relationship Id="rId66" Type="http://schemas.openxmlformats.org/officeDocument/2006/relationships/hyperlink" Target="http://www2.aneel.gov.br/cedoc/dsp2018293ti.pdf" TargetMode="External"/><Relationship Id="rId87" Type="http://schemas.openxmlformats.org/officeDocument/2006/relationships/hyperlink" Target="../../../../../../:b:/s/Regulatrio/EZcBtKVYIUdKpyS6vjyxc5cBWvPvB6WYHqC5qVHKJKPy6Q?e=cx1hIu" TargetMode="External"/><Relationship Id="rId61" Type="http://schemas.openxmlformats.org/officeDocument/2006/relationships/hyperlink" Target="../../../../../../:b:/s/Regulatrio/EeHE7l05d01CifySHH1nitQBqArGvFjGF255nWWiEZglfA?e=XPPd6s" TargetMode="External"/><Relationship Id="rId82" Type="http://schemas.openxmlformats.org/officeDocument/2006/relationships/hyperlink" Target="https://www2.aneel.gov.br/cedoc/dsp20154139.pdf" TargetMode="External"/><Relationship Id="rId19" Type="http://schemas.openxmlformats.org/officeDocument/2006/relationships/hyperlink" Target="../../../../../../:b:/s/Regulatrio/EUYVh9oCqnJMgRV3KSPN0EMB8KsGGzRAEi-POHykAUI7Rw?e=o2T8sz" TargetMode="External"/><Relationship Id="rId14" Type="http://schemas.openxmlformats.org/officeDocument/2006/relationships/hyperlink" Target="../../../../../../:b:/s/Regulatrio/EcfLIkQdIY9Og71OATBrFRkB1C6sJADVGrlcmZQ1npiMvg?e=bEaNSI" TargetMode="External"/><Relationship Id="rId30" Type="http://schemas.openxmlformats.org/officeDocument/2006/relationships/hyperlink" Target="http://www2.aneel.gov.br/cedoc/dsp20144108.pdf" TargetMode="External"/><Relationship Id="rId35" Type="http://schemas.openxmlformats.org/officeDocument/2006/relationships/hyperlink" Target="http://www2.aneel.gov.br/cedoc/dsp20144108.pdf" TargetMode="External"/><Relationship Id="rId56" Type="http://schemas.openxmlformats.org/officeDocument/2006/relationships/hyperlink" Target="../../../../../../:b:/s/Regulatrio/Ed91HsdpCTBDtQuoQsjZdboB5t_u-Y-ICZGrwVNvw3YrtQ?e=dRqheG" TargetMode="External"/><Relationship Id="rId77" Type="http://schemas.openxmlformats.org/officeDocument/2006/relationships/hyperlink" Target="https://www2.aneel.gov.br/cedoc/dsp2015059.pdf" TargetMode="External"/><Relationship Id="rId100" Type="http://schemas.openxmlformats.org/officeDocument/2006/relationships/hyperlink" Target="https://www2.aneel.gov.br/cedoc/dsp20154071.pdf" TargetMode="External"/><Relationship Id="rId105" Type="http://schemas.openxmlformats.org/officeDocument/2006/relationships/hyperlink" Target="https://www2.aneel.gov.br/cedoc/dsp20154071.pdf" TargetMode="External"/><Relationship Id="rId8" Type="http://schemas.openxmlformats.org/officeDocument/2006/relationships/hyperlink" Target="../../../../../../:b:/s/Regulatrio/Ec19nvDGA6dMl922rIJExTIBx4fQvZRmIj_UW6pXy4uIwA?e=4H72Z4" TargetMode="External"/><Relationship Id="rId51" Type="http://schemas.openxmlformats.org/officeDocument/2006/relationships/hyperlink" Target="http://www2.aneel.gov.br/cedoc/dsp20144376ti.pdf" TargetMode="External"/><Relationship Id="rId72" Type="http://schemas.openxmlformats.org/officeDocument/2006/relationships/hyperlink" Target="../../../../../../:b:/s/Regulatrio/Ed8jce-HyYFLi9vjGEdAd7cBffFH8MPfl6EvFp4MVXr2qA?e=okSaUM" TargetMode="External"/><Relationship Id="rId93" Type="http://schemas.openxmlformats.org/officeDocument/2006/relationships/hyperlink" Target="../../../../../../:b:/s/Regulatrio/EX1iftk0MLRcs124qnQmVN4BVkKb1IlJBxk1Iu4Nd4Jzrw?e=odGcFl" TargetMode="External"/><Relationship Id="rId98" Type="http://schemas.openxmlformats.org/officeDocument/2006/relationships/hyperlink" Target="../../../../../../:b:/s/Regulatrio/EcpEo9fCK3FVrZgsRmOXx8oBixP7DiyycRUPsvV-0etImw?e=A03lVN" TargetMode="External"/><Relationship Id="rId3" Type="http://schemas.openxmlformats.org/officeDocument/2006/relationships/hyperlink" Target="../../../../../../:b:/s/Regulatrio/EZhsdlnQrsFBto9HQMlOph0BXaH_YFvo-Ndfzi6a4T_Vdg?e=jlaHUO" TargetMode="External"/><Relationship Id="rId25" Type="http://schemas.openxmlformats.org/officeDocument/2006/relationships/hyperlink" Target="http://www2.aneel.gov.br/cedoc/dsp2015519.pdf" TargetMode="External"/><Relationship Id="rId46" Type="http://schemas.openxmlformats.org/officeDocument/2006/relationships/hyperlink" Target="../../../../../../:b:/s/Regulatrio/EYv06QjYojJVvsjTR7Ii8HwBzj2aPvoMeix0vxrtgiywhA?e=fnRbJG" TargetMode="External"/><Relationship Id="rId67" Type="http://schemas.openxmlformats.org/officeDocument/2006/relationships/hyperlink" Target="http://www2.aneel.gov.br/cedoc/dsp20141388.pdf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56C97-08D1-4EA0-AEB2-A3144A7F1794}">
  <sheetPr codeName="Planilha1">
    <tabColor rgb="FF00B050"/>
  </sheetPr>
  <dimension ref="A1:P1048576"/>
  <sheetViews>
    <sheetView showGridLines="0" showRowColHeaders="0" tabSelected="1" zoomScaleNormal="100" workbookViewId="0"/>
  </sheetViews>
  <sheetFormatPr defaultColWidth="0" defaultRowHeight="14.5" zeroHeight="1"/>
  <cols>
    <col min="1" max="16" width="9.1796875" style="32" customWidth="1"/>
    <col min="17" max="16384" width="9.1796875" style="32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 ht="6.75" customHeight="1"/>
    <row r="1048576" ht="45.75" customHeight="1"/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2D128-7FD3-4670-9FC4-960165FD9717}">
  <sheetPr>
    <tabColor rgb="FF00B050"/>
  </sheetPr>
  <dimension ref="B1:Q83"/>
  <sheetViews>
    <sheetView showGridLines="0" zoomScaleNormal="100" workbookViewId="0"/>
  </sheetViews>
  <sheetFormatPr defaultColWidth="9.1796875" defaultRowHeight="11.5"/>
  <cols>
    <col min="1" max="1" width="1.1796875" style="20" customWidth="1"/>
    <col min="2" max="2" width="60.26953125" style="20" customWidth="1"/>
    <col min="3" max="3" width="21.453125" style="20" customWidth="1"/>
    <col min="4" max="8" width="21.453125" style="31" customWidth="1"/>
    <col min="9" max="9" width="30" style="31" bestFit="1" customWidth="1"/>
    <col min="10" max="10" width="18.1796875" style="31" customWidth="1"/>
    <col min="11" max="11" width="18.1796875" style="20" customWidth="1"/>
    <col min="12" max="16384" width="9.1796875" style="20"/>
  </cols>
  <sheetData>
    <row r="1" spans="2:17" ht="11.5" customHeight="1"/>
    <row r="2" spans="2:17" ht="11.25" customHeight="1">
      <c r="B2" s="577" t="s">
        <v>395</v>
      </c>
      <c r="C2" s="247"/>
      <c r="D2" s="247"/>
      <c r="E2" s="247"/>
      <c r="F2" s="247"/>
      <c r="G2" s="247"/>
      <c r="H2" s="247"/>
      <c r="I2" s="261"/>
      <c r="J2" s="261"/>
      <c r="K2" s="261"/>
    </row>
    <row r="3" spans="2:17" ht="11.25" customHeight="1">
      <c r="B3" s="577"/>
      <c r="C3" s="247"/>
      <c r="D3" s="247"/>
      <c r="E3" s="247"/>
      <c r="F3" s="247"/>
      <c r="G3" s="247"/>
      <c r="H3" s="247"/>
      <c r="I3" s="261"/>
      <c r="J3" s="261"/>
      <c r="K3" s="261"/>
    </row>
    <row r="4" spans="2:17" ht="11.25" customHeight="1">
      <c r="B4" s="577"/>
      <c r="C4" s="247"/>
      <c r="D4" s="247"/>
      <c r="E4" s="247"/>
      <c r="F4" s="247"/>
      <c r="G4" s="247"/>
      <c r="H4" s="247"/>
      <c r="I4" s="261"/>
      <c r="J4" s="261"/>
      <c r="K4" s="261"/>
    </row>
    <row r="5" spans="2:17" ht="17.25" customHeight="1">
      <c r="D5" s="20"/>
      <c r="E5" s="20"/>
      <c r="F5" s="20"/>
      <c r="G5" s="20"/>
      <c r="H5" s="20"/>
      <c r="I5" s="20"/>
      <c r="J5" s="20"/>
    </row>
    <row r="6" spans="2:17" ht="17.25" customHeight="1" thickBot="1">
      <c r="B6" s="134" t="s">
        <v>1079</v>
      </c>
      <c r="C6" s="145"/>
      <c r="D6" s="20"/>
      <c r="E6" s="20"/>
      <c r="F6" s="20"/>
      <c r="G6" s="20"/>
      <c r="H6" s="20"/>
      <c r="I6" s="20"/>
      <c r="J6" s="20"/>
    </row>
    <row r="7" spans="2:17" ht="17.25" customHeight="1">
      <c r="B7" s="147"/>
      <c r="C7" s="145"/>
      <c r="D7" s="20"/>
      <c r="E7" s="20"/>
      <c r="F7" s="20"/>
      <c r="G7" s="20"/>
      <c r="H7" s="20"/>
      <c r="I7" s="20"/>
      <c r="J7" s="20"/>
    </row>
    <row r="8" spans="2:17" ht="12" thickBot="1">
      <c r="B8" s="172" t="s">
        <v>383</v>
      </c>
      <c r="C8" s="173">
        <v>2026</v>
      </c>
      <c r="D8" s="173">
        <v>2027</v>
      </c>
      <c r="E8" s="173">
        <v>2028</v>
      </c>
      <c r="F8" s="174">
        <v>2029</v>
      </c>
      <c r="G8" s="174">
        <v>2030</v>
      </c>
      <c r="H8" s="175">
        <v>2031</v>
      </c>
      <c r="I8" s="144"/>
    </row>
    <row r="9" spans="2:17">
      <c r="B9" s="170" t="s">
        <v>384</v>
      </c>
      <c r="C9" s="327">
        <v>3670</v>
      </c>
      <c r="D9" s="327">
        <v>3777</v>
      </c>
      <c r="E9" s="327">
        <v>3777</v>
      </c>
      <c r="F9" s="327">
        <v>3777</v>
      </c>
      <c r="G9" s="327">
        <v>3777</v>
      </c>
      <c r="H9" s="327">
        <v>3777</v>
      </c>
      <c r="I9" s="340"/>
      <c r="J9" s="236"/>
      <c r="K9" s="236"/>
      <c r="L9" s="236"/>
      <c r="M9" s="236"/>
      <c r="N9" s="236"/>
      <c r="O9" s="236"/>
      <c r="P9" s="236"/>
      <c r="Q9" s="236"/>
    </row>
    <row r="10" spans="2:17">
      <c r="B10" s="167" t="s">
        <v>394</v>
      </c>
      <c r="C10" s="166">
        <v>1981</v>
      </c>
      <c r="D10" s="166">
        <v>2027</v>
      </c>
      <c r="E10" s="166">
        <v>2027</v>
      </c>
      <c r="F10" s="166">
        <v>2027</v>
      </c>
      <c r="G10" s="166">
        <v>2027</v>
      </c>
      <c r="H10" s="166">
        <v>2027</v>
      </c>
      <c r="I10" s="341"/>
      <c r="J10" s="236"/>
      <c r="K10" s="236"/>
      <c r="L10" s="236"/>
      <c r="M10" s="236"/>
      <c r="N10" s="236"/>
    </row>
    <row r="11" spans="2:17" ht="13">
      <c r="B11" s="167" t="s">
        <v>1056</v>
      </c>
      <c r="C11" s="166">
        <v>1455</v>
      </c>
      <c r="D11" s="166">
        <v>1516</v>
      </c>
      <c r="E11" s="166">
        <v>1516</v>
      </c>
      <c r="F11" s="166">
        <v>1516</v>
      </c>
      <c r="G11" s="166">
        <v>1516</v>
      </c>
      <c r="H11" s="166">
        <v>1516</v>
      </c>
      <c r="I11" s="341"/>
      <c r="J11" s="236"/>
      <c r="K11" s="236"/>
      <c r="L11" s="236"/>
      <c r="M11" s="236"/>
      <c r="N11" s="236"/>
    </row>
    <row r="12" spans="2:17">
      <c r="B12" s="167" t="s">
        <v>385</v>
      </c>
      <c r="C12" s="166">
        <v>234</v>
      </c>
      <c r="D12" s="166">
        <v>234</v>
      </c>
      <c r="E12" s="166">
        <v>234</v>
      </c>
      <c r="F12" s="166">
        <v>234</v>
      </c>
      <c r="G12" s="166">
        <v>234</v>
      </c>
      <c r="H12" s="166">
        <v>234</v>
      </c>
      <c r="I12" s="341"/>
      <c r="J12" s="236"/>
      <c r="K12" s="236"/>
      <c r="L12" s="236"/>
      <c r="M12" s="236"/>
      <c r="N12" s="236"/>
    </row>
    <row r="13" spans="2:17">
      <c r="B13" s="165" t="s">
        <v>386</v>
      </c>
      <c r="C13" s="326">
        <v>768</v>
      </c>
      <c r="D13" s="326">
        <v>515</v>
      </c>
      <c r="E13" s="326">
        <v>485</v>
      </c>
      <c r="F13" s="326">
        <v>320</v>
      </c>
      <c r="G13" s="326">
        <v>320</v>
      </c>
      <c r="H13" s="326">
        <v>314</v>
      </c>
      <c r="I13" s="340"/>
      <c r="J13" s="236"/>
      <c r="K13" s="236"/>
      <c r="L13" s="236"/>
      <c r="M13" s="236"/>
      <c r="N13" s="236"/>
    </row>
    <row r="14" spans="2:17">
      <c r="B14" s="167" t="s">
        <v>13</v>
      </c>
      <c r="C14" s="166">
        <v>344</v>
      </c>
      <c r="D14" s="166">
        <v>199</v>
      </c>
      <c r="E14" s="166">
        <v>171</v>
      </c>
      <c r="F14" s="166">
        <v>6</v>
      </c>
      <c r="G14" s="166">
        <v>6</v>
      </c>
      <c r="H14" s="166">
        <v>0</v>
      </c>
      <c r="I14" s="341"/>
      <c r="J14" s="236"/>
      <c r="K14" s="236"/>
      <c r="L14" s="236"/>
      <c r="M14" s="236"/>
      <c r="N14" s="236"/>
    </row>
    <row r="15" spans="2:17">
      <c r="B15" s="167" t="s">
        <v>14</v>
      </c>
      <c r="C15" s="166">
        <v>425</v>
      </c>
      <c r="D15" s="166">
        <v>317</v>
      </c>
      <c r="E15" s="166">
        <v>314</v>
      </c>
      <c r="F15" s="166">
        <v>314</v>
      </c>
      <c r="G15" s="166">
        <v>314</v>
      </c>
      <c r="H15" s="166">
        <v>314</v>
      </c>
      <c r="I15" s="341"/>
      <c r="J15" s="236"/>
      <c r="K15" s="236"/>
      <c r="L15" s="236"/>
      <c r="M15" s="236"/>
      <c r="N15" s="236"/>
    </row>
    <row r="16" spans="2:17">
      <c r="B16" s="165" t="s">
        <v>387</v>
      </c>
      <c r="C16" s="326">
        <v>4439</v>
      </c>
      <c r="D16" s="326">
        <v>4292</v>
      </c>
      <c r="E16" s="326">
        <v>4262</v>
      </c>
      <c r="F16" s="326">
        <v>4097</v>
      </c>
      <c r="G16" s="326">
        <v>4097</v>
      </c>
      <c r="H16" s="326">
        <v>4091</v>
      </c>
      <c r="I16" s="340"/>
      <c r="J16" s="236"/>
      <c r="K16" s="236"/>
      <c r="L16" s="236"/>
      <c r="M16" s="236"/>
      <c r="N16" s="236"/>
    </row>
    <row r="17" spans="2:14">
      <c r="B17" s="165" t="s">
        <v>388</v>
      </c>
      <c r="C17" s="326">
        <v>1086</v>
      </c>
      <c r="D17" s="326">
        <v>1086</v>
      </c>
      <c r="E17" s="326">
        <v>1187</v>
      </c>
      <c r="F17" s="326">
        <v>1081</v>
      </c>
      <c r="G17" s="326">
        <v>1081</v>
      </c>
      <c r="H17" s="326">
        <v>1080</v>
      </c>
      <c r="I17" s="340"/>
      <c r="J17" s="236"/>
      <c r="K17" s="236"/>
      <c r="L17" s="236"/>
      <c r="M17" s="236"/>
      <c r="N17" s="236"/>
    </row>
    <row r="18" spans="2:14">
      <c r="B18" s="169" t="s">
        <v>3</v>
      </c>
      <c r="C18" s="166">
        <v>235</v>
      </c>
      <c r="D18" s="166">
        <v>235</v>
      </c>
      <c r="E18" s="166">
        <v>336</v>
      </c>
      <c r="F18" s="166">
        <v>230</v>
      </c>
      <c r="G18" s="166">
        <v>230</v>
      </c>
      <c r="H18" s="166">
        <v>229</v>
      </c>
      <c r="I18" s="341"/>
      <c r="J18" s="236"/>
      <c r="K18" s="236"/>
      <c r="L18" s="236"/>
      <c r="M18" s="236"/>
      <c r="N18" s="236"/>
    </row>
    <row r="19" spans="2:14">
      <c r="B19" s="169" t="s">
        <v>5</v>
      </c>
      <c r="C19" s="166">
        <v>786</v>
      </c>
      <c r="D19" s="166">
        <v>786</v>
      </c>
      <c r="E19" s="166">
        <v>786</v>
      </c>
      <c r="F19" s="166">
        <v>786</v>
      </c>
      <c r="G19" s="166">
        <v>786</v>
      </c>
      <c r="H19" s="166">
        <v>786</v>
      </c>
      <c r="I19" s="341"/>
      <c r="J19" s="236"/>
      <c r="K19" s="236"/>
      <c r="L19" s="236"/>
      <c r="M19" s="236"/>
      <c r="N19" s="236"/>
    </row>
    <row r="20" spans="2:14">
      <c r="B20" s="169" t="s">
        <v>389</v>
      </c>
      <c r="C20" s="166">
        <v>65</v>
      </c>
      <c r="D20" s="166">
        <v>65</v>
      </c>
      <c r="E20" s="166">
        <v>65</v>
      </c>
      <c r="F20" s="166">
        <v>65</v>
      </c>
      <c r="G20" s="166">
        <v>65</v>
      </c>
      <c r="H20" s="166">
        <v>65</v>
      </c>
      <c r="I20" s="341"/>
      <c r="J20" s="236"/>
      <c r="K20" s="236"/>
      <c r="L20" s="236"/>
      <c r="M20" s="236"/>
      <c r="N20" s="236"/>
    </row>
    <row r="21" spans="2:14">
      <c r="B21" s="165" t="s">
        <v>390</v>
      </c>
      <c r="C21" s="326">
        <v>2912</v>
      </c>
      <c r="D21" s="326">
        <v>2664</v>
      </c>
      <c r="E21" s="326">
        <v>2487</v>
      </c>
      <c r="F21" s="326">
        <v>1982</v>
      </c>
      <c r="G21" s="326">
        <v>1720</v>
      </c>
      <c r="H21" s="326">
        <v>1444</v>
      </c>
      <c r="I21" s="340"/>
      <c r="J21" s="236"/>
      <c r="K21" s="236"/>
      <c r="L21" s="236"/>
      <c r="M21" s="236"/>
      <c r="N21" s="236"/>
    </row>
    <row r="22" spans="2:14" ht="13">
      <c r="B22" s="169" t="s">
        <v>1057</v>
      </c>
      <c r="C22" s="166">
        <v>2123</v>
      </c>
      <c r="D22" s="166">
        <v>1849</v>
      </c>
      <c r="E22" s="166">
        <v>1672</v>
      </c>
      <c r="F22" s="166">
        <v>1167</v>
      </c>
      <c r="G22" s="166">
        <v>905</v>
      </c>
      <c r="H22" s="166">
        <v>670</v>
      </c>
      <c r="I22" s="341"/>
      <c r="J22" s="236"/>
      <c r="K22" s="236"/>
      <c r="L22" s="236"/>
      <c r="M22" s="236"/>
      <c r="N22" s="236"/>
    </row>
    <row r="23" spans="2:14">
      <c r="B23" s="169" t="s">
        <v>5</v>
      </c>
      <c r="C23" s="166">
        <v>634</v>
      </c>
      <c r="D23" s="166">
        <v>671</v>
      </c>
      <c r="E23" s="166">
        <v>671</v>
      </c>
      <c r="F23" s="166">
        <v>671</v>
      </c>
      <c r="G23" s="166">
        <v>671</v>
      </c>
      <c r="H23" s="166">
        <v>671</v>
      </c>
      <c r="I23" s="341"/>
      <c r="J23" s="236"/>
      <c r="K23" s="236"/>
      <c r="L23" s="236"/>
      <c r="M23" s="236"/>
      <c r="N23" s="236"/>
    </row>
    <row r="24" spans="2:14">
      <c r="B24" s="169" t="s">
        <v>389</v>
      </c>
      <c r="C24" s="166">
        <v>156</v>
      </c>
      <c r="D24" s="166">
        <v>144</v>
      </c>
      <c r="E24" s="166">
        <v>144</v>
      </c>
      <c r="F24" s="166">
        <v>144</v>
      </c>
      <c r="G24" s="166">
        <v>144</v>
      </c>
      <c r="H24" s="166">
        <v>102</v>
      </c>
      <c r="I24" s="341"/>
      <c r="J24" s="236"/>
      <c r="K24" s="236"/>
      <c r="L24" s="236"/>
      <c r="M24" s="236"/>
      <c r="N24" s="236"/>
    </row>
    <row r="25" spans="2:14">
      <c r="B25" s="165" t="s">
        <v>391</v>
      </c>
      <c r="C25" s="326">
        <v>3998</v>
      </c>
      <c r="D25" s="326">
        <v>3750</v>
      </c>
      <c r="E25" s="326">
        <v>3674</v>
      </c>
      <c r="F25" s="326">
        <v>3063</v>
      </c>
      <c r="G25" s="326">
        <v>2801</v>
      </c>
      <c r="H25" s="326">
        <v>2524</v>
      </c>
      <c r="I25" s="340"/>
      <c r="J25" s="236"/>
      <c r="K25" s="236"/>
      <c r="L25" s="236"/>
      <c r="M25" s="236"/>
      <c r="N25" s="236"/>
    </row>
    <row r="26" spans="2:14" ht="12" thickBot="1">
      <c r="B26" s="176" t="s">
        <v>400</v>
      </c>
      <c r="C26" s="328">
        <v>440</v>
      </c>
      <c r="D26" s="328">
        <v>542</v>
      </c>
      <c r="E26" s="328">
        <v>588</v>
      </c>
      <c r="F26" s="328">
        <v>1034</v>
      </c>
      <c r="G26" s="328">
        <v>1296</v>
      </c>
      <c r="H26" s="328">
        <v>1567</v>
      </c>
      <c r="I26" s="340"/>
      <c r="J26" s="236"/>
      <c r="K26" s="236"/>
      <c r="L26" s="236"/>
      <c r="M26" s="236"/>
      <c r="N26" s="236"/>
    </row>
    <row r="27" spans="2:14">
      <c r="B27" s="163" t="s">
        <v>13</v>
      </c>
      <c r="C27" s="171">
        <v>329</v>
      </c>
      <c r="D27" s="171">
        <v>517</v>
      </c>
      <c r="E27" s="171">
        <v>476</v>
      </c>
      <c r="F27" s="171">
        <v>899</v>
      </c>
      <c r="G27" s="171">
        <v>1148</v>
      </c>
      <c r="H27" s="171">
        <v>1380</v>
      </c>
      <c r="I27" s="341"/>
      <c r="J27" s="236"/>
      <c r="K27" s="236"/>
      <c r="L27" s="236"/>
      <c r="M27" s="236"/>
      <c r="N27" s="236"/>
    </row>
    <row r="28" spans="2:14" ht="12" thickBot="1">
      <c r="B28" s="182" t="s">
        <v>14</v>
      </c>
      <c r="C28" s="177">
        <v>111</v>
      </c>
      <c r="D28" s="177">
        <v>25</v>
      </c>
      <c r="E28" s="177">
        <v>113</v>
      </c>
      <c r="F28" s="177">
        <v>135</v>
      </c>
      <c r="G28" s="177">
        <v>148</v>
      </c>
      <c r="H28" s="177">
        <v>187</v>
      </c>
      <c r="I28" s="341"/>
      <c r="J28" s="236"/>
      <c r="K28" s="236"/>
      <c r="L28" s="236"/>
      <c r="M28" s="236"/>
      <c r="N28" s="236"/>
    </row>
    <row r="29" spans="2:14">
      <c r="B29" s="143"/>
      <c r="C29" s="144"/>
      <c r="D29" s="144"/>
      <c r="E29" s="144"/>
      <c r="F29" s="144"/>
      <c r="G29" s="144"/>
      <c r="H29" s="144"/>
    </row>
    <row r="30" spans="2:14" ht="12" thickBot="1">
      <c r="B30" s="143" t="s">
        <v>392</v>
      </c>
      <c r="C30" s="144">
        <v>2026</v>
      </c>
      <c r="D30" s="144">
        <v>2027</v>
      </c>
      <c r="E30" s="144">
        <v>2028</v>
      </c>
      <c r="F30" s="144">
        <v>2029</v>
      </c>
      <c r="G30" s="144">
        <v>2030</v>
      </c>
      <c r="H30" s="144">
        <v>2031</v>
      </c>
      <c r="I30" s="144"/>
    </row>
    <row r="31" spans="2:14" ht="13.5" thickTop="1">
      <c r="B31" s="178" t="s">
        <v>1058</v>
      </c>
      <c r="C31" s="329">
        <v>196</v>
      </c>
      <c r="D31" s="329">
        <v>208</v>
      </c>
      <c r="E31" s="329">
        <v>208</v>
      </c>
      <c r="F31" s="329">
        <v>213</v>
      </c>
      <c r="G31" s="329">
        <v>219</v>
      </c>
      <c r="H31" s="329">
        <v>224</v>
      </c>
      <c r="I31" s="340"/>
      <c r="K31" s="237"/>
      <c r="L31" s="237"/>
      <c r="M31" s="237"/>
      <c r="N31" s="237"/>
    </row>
    <row r="32" spans="2:14">
      <c r="B32" s="179" t="s">
        <v>393</v>
      </c>
      <c r="C32" s="330">
        <v>276</v>
      </c>
      <c r="D32" s="330">
        <v>281</v>
      </c>
      <c r="E32" s="330">
        <v>279</v>
      </c>
      <c r="F32" s="330">
        <v>282</v>
      </c>
      <c r="G32" s="330">
        <v>282</v>
      </c>
      <c r="H32" s="330">
        <v>282</v>
      </c>
      <c r="I32" s="340"/>
      <c r="K32" s="237"/>
      <c r="L32" s="237"/>
      <c r="M32" s="237"/>
      <c r="N32" s="237"/>
    </row>
    <row r="33" spans="2:14">
      <c r="B33" s="180" t="s">
        <v>3</v>
      </c>
      <c r="C33" s="305">
        <v>312</v>
      </c>
      <c r="D33" s="305">
        <v>317</v>
      </c>
      <c r="E33" s="305">
        <v>300</v>
      </c>
      <c r="F33" s="305">
        <v>320</v>
      </c>
      <c r="G33" s="305">
        <v>320</v>
      </c>
      <c r="H33" s="305">
        <v>320</v>
      </c>
      <c r="I33" s="341"/>
      <c r="K33" s="237"/>
      <c r="L33" s="237"/>
      <c r="M33" s="237"/>
      <c r="N33" s="237"/>
    </row>
    <row r="34" spans="2:14">
      <c r="B34" s="180" t="s">
        <v>5</v>
      </c>
      <c r="C34" s="305">
        <v>259</v>
      </c>
      <c r="D34" s="305">
        <v>264</v>
      </c>
      <c r="E34" s="305">
        <v>264</v>
      </c>
      <c r="F34" s="305">
        <v>264</v>
      </c>
      <c r="G34" s="305">
        <v>264</v>
      </c>
      <c r="H34" s="305">
        <v>264</v>
      </c>
      <c r="I34" s="341"/>
      <c r="K34" s="237"/>
      <c r="L34" s="237"/>
      <c r="M34" s="237"/>
      <c r="N34" s="237"/>
    </row>
    <row r="35" spans="2:14">
      <c r="B35" s="180" t="s">
        <v>389</v>
      </c>
      <c r="C35" s="305">
        <v>355</v>
      </c>
      <c r="D35" s="305">
        <v>361</v>
      </c>
      <c r="E35" s="305">
        <v>361</v>
      </c>
      <c r="F35" s="305">
        <v>361</v>
      </c>
      <c r="G35" s="305">
        <v>361</v>
      </c>
      <c r="H35" s="305">
        <v>361</v>
      </c>
      <c r="I35" s="341"/>
      <c r="K35" s="237"/>
      <c r="L35" s="237"/>
      <c r="M35" s="237"/>
      <c r="N35" s="237"/>
    </row>
    <row r="36" spans="2:14">
      <c r="B36" s="179" t="s">
        <v>242</v>
      </c>
      <c r="C36" s="330">
        <v>166</v>
      </c>
      <c r="D36" s="330">
        <v>178</v>
      </c>
      <c r="E36" s="330">
        <v>173</v>
      </c>
      <c r="F36" s="330">
        <v>176</v>
      </c>
      <c r="G36" s="330">
        <v>180</v>
      </c>
      <c r="H36" s="330">
        <v>181</v>
      </c>
      <c r="I36" s="340"/>
      <c r="K36" s="237"/>
      <c r="L36" s="237"/>
      <c r="M36" s="237"/>
      <c r="N36" s="237"/>
    </row>
    <row r="37" spans="2:14">
      <c r="B37" s="180" t="s">
        <v>3</v>
      </c>
      <c r="C37" s="305">
        <v>149</v>
      </c>
      <c r="D37" s="305">
        <v>163</v>
      </c>
      <c r="E37" s="305">
        <v>155</v>
      </c>
      <c r="F37" s="305">
        <v>155</v>
      </c>
      <c r="G37" s="305">
        <v>156</v>
      </c>
      <c r="H37" s="305">
        <v>158</v>
      </c>
      <c r="I37" s="341"/>
      <c r="K37" s="237"/>
      <c r="L37" s="237"/>
      <c r="M37" s="237"/>
      <c r="N37" s="237"/>
    </row>
    <row r="38" spans="2:14">
      <c r="B38" s="180" t="s">
        <v>5</v>
      </c>
      <c r="C38" s="305">
        <v>210</v>
      </c>
      <c r="D38" s="305">
        <v>214</v>
      </c>
      <c r="E38" s="305">
        <v>211</v>
      </c>
      <c r="F38" s="305">
        <v>208</v>
      </c>
      <c r="G38" s="305">
        <v>208</v>
      </c>
      <c r="H38" s="305">
        <v>202</v>
      </c>
      <c r="I38" s="341"/>
      <c r="K38" s="237"/>
      <c r="L38" s="237"/>
      <c r="M38" s="237"/>
      <c r="N38" s="237"/>
    </row>
    <row r="39" spans="2:14" ht="13">
      <c r="B39" s="183" t="s">
        <v>1059</v>
      </c>
      <c r="C39" s="306">
        <v>215</v>
      </c>
      <c r="D39" s="306">
        <v>206</v>
      </c>
      <c r="E39" s="306">
        <v>202</v>
      </c>
      <c r="F39" s="306">
        <v>201</v>
      </c>
      <c r="G39" s="306">
        <v>198</v>
      </c>
      <c r="H39" s="306">
        <v>200</v>
      </c>
      <c r="I39" s="341"/>
      <c r="K39" s="237"/>
      <c r="L39" s="237"/>
      <c r="M39" s="237"/>
      <c r="N39" s="237"/>
    </row>
    <row r="40" spans="2:14" ht="13.5" thickBot="1">
      <c r="B40" s="176" t="s">
        <v>1060</v>
      </c>
      <c r="C40" s="328">
        <v>198</v>
      </c>
      <c r="D40" s="328">
        <v>195</v>
      </c>
      <c r="E40" s="328">
        <v>191</v>
      </c>
      <c r="F40" s="328">
        <v>184</v>
      </c>
      <c r="G40" s="328">
        <v>185</v>
      </c>
      <c r="H40" s="328">
        <v>172</v>
      </c>
      <c r="I40" s="340"/>
      <c r="K40" s="237"/>
      <c r="L40" s="237"/>
      <c r="M40" s="237"/>
      <c r="N40" s="237"/>
    </row>
    <row r="41" spans="2:14">
      <c r="B41" s="184" t="s">
        <v>13</v>
      </c>
      <c r="C41" s="307">
        <v>181</v>
      </c>
      <c r="D41" s="307">
        <v>190</v>
      </c>
      <c r="E41" s="307">
        <v>187</v>
      </c>
      <c r="F41" s="307">
        <v>145</v>
      </c>
      <c r="G41" s="307">
        <v>145</v>
      </c>
      <c r="H41" s="307">
        <v>0</v>
      </c>
      <c r="I41" s="341"/>
      <c r="K41" s="237"/>
      <c r="L41" s="237"/>
      <c r="M41" s="237"/>
      <c r="N41" s="237"/>
    </row>
    <row r="42" spans="2:14" ht="12" thickBot="1">
      <c r="B42" s="181" t="s">
        <v>14</v>
      </c>
      <c r="C42" s="308">
        <v>213</v>
      </c>
      <c r="D42" s="308">
        <v>198</v>
      </c>
      <c r="E42" s="308">
        <v>192</v>
      </c>
      <c r="F42" s="308">
        <v>185</v>
      </c>
      <c r="G42" s="308">
        <v>186</v>
      </c>
      <c r="H42" s="308">
        <v>172</v>
      </c>
      <c r="I42" s="341"/>
      <c r="K42" s="237"/>
      <c r="L42" s="237"/>
      <c r="M42" s="237"/>
      <c r="N42" s="237"/>
    </row>
    <row r="43" spans="2:14" ht="15" thickTop="1">
      <c r="B43"/>
      <c r="C43"/>
      <c r="D43"/>
      <c r="E43"/>
      <c r="F43"/>
      <c r="G43"/>
      <c r="H43"/>
    </row>
    <row r="44" spans="2:14" ht="90.5" customHeight="1">
      <c r="B44" s="592" t="s">
        <v>1055</v>
      </c>
      <c r="C44" s="592"/>
      <c r="D44" s="592"/>
      <c r="E44" s="592"/>
      <c r="F44" s="592"/>
      <c r="G44" s="592"/>
      <c r="H44" s="592"/>
      <c r="I44" s="146"/>
      <c r="J44" s="146"/>
      <c r="K44" s="146"/>
      <c r="L44" s="146"/>
    </row>
    <row r="45" spans="2:14"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</row>
    <row r="46" spans="2:14" ht="15" thickBot="1">
      <c r="B46" s="134" t="s">
        <v>1080</v>
      </c>
      <c r="C46"/>
      <c r="D46"/>
      <c r="E46"/>
      <c r="F46"/>
      <c r="G46"/>
      <c r="H46"/>
    </row>
    <row r="47" spans="2:14" ht="14.5">
      <c r="B47" s="142"/>
      <c r="C47"/>
      <c r="D47"/>
      <c r="E47"/>
      <c r="F47"/>
      <c r="G47"/>
      <c r="H47"/>
    </row>
    <row r="48" spans="2:14" ht="12" thickBot="1">
      <c r="B48" s="143" t="s">
        <v>383</v>
      </c>
      <c r="C48" s="144">
        <v>2026</v>
      </c>
      <c r="D48" s="144">
        <v>2027</v>
      </c>
      <c r="E48" s="144">
        <v>2028</v>
      </c>
      <c r="F48" s="144">
        <v>2029</v>
      </c>
      <c r="G48" s="144">
        <v>2030</v>
      </c>
      <c r="H48" s="144">
        <v>2031</v>
      </c>
      <c r="I48" s="144"/>
    </row>
    <row r="49" spans="2:14" ht="12" thickTop="1">
      <c r="B49" s="185" t="s">
        <v>396</v>
      </c>
      <c r="C49" s="186">
        <v>4656</v>
      </c>
      <c r="D49" s="186">
        <v>2629</v>
      </c>
      <c r="E49" s="186">
        <v>2040</v>
      </c>
      <c r="F49" s="186">
        <v>1242</v>
      </c>
      <c r="G49" s="186">
        <v>886</v>
      </c>
      <c r="H49" s="186">
        <v>602</v>
      </c>
      <c r="I49" s="267"/>
      <c r="J49" s="236"/>
      <c r="K49" s="236"/>
      <c r="L49" s="236"/>
      <c r="M49" s="236"/>
      <c r="N49" s="236"/>
    </row>
    <row r="50" spans="2:14">
      <c r="B50" s="169" t="s">
        <v>398</v>
      </c>
      <c r="C50" s="166">
        <v>4781</v>
      </c>
      <c r="D50" s="166">
        <v>2735</v>
      </c>
      <c r="E50" s="166">
        <v>2057</v>
      </c>
      <c r="F50" s="166">
        <v>1184</v>
      </c>
      <c r="G50" s="166">
        <v>919</v>
      </c>
      <c r="H50" s="166">
        <v>675</v>
      </c>
      <c r="I50" s="267"/>
      <c r="J50" s="236"/>
      <c r="K50" s="236"/>
      <c r="L50" s="236"/>
      <c r="M50" s="236"/>
      <c r="N50" s="236"/>
    </row>
    <row r="51" spans="2:14" s="257" customFormat="1">
      <c r="B51" s="255" t="s">
        <v>399</v>
      </c>
      <c r="C51" s="297">
        <v>7.1</v>
      </c>
      <c r="D51" s="297">
        <v>8.5</v>
      </c>
      <c r="E51" s="297" t="s">
        <v>52</v>
      </c>
      <c r="F51" s="297" t="s">
        <v>52</v>
      </c>
      <c r="G51" s="297" t="s">
        <v>52</v>
      </c>
      <c r="H51" s="297" t="s">
        <v>52</v>
      </c>
      <c r="I51" s="342"/>
      <c r="J51" s="256"/>
      <c r="K51" s="256"/>
      <c r="L51" s="256"/>
      <c r="M51" s="256"/>
      <c r="N51" s="256"/>
    </row>
    <row r="52" spans="2:14" s="259" customFormat="1">
      <c r="B52" s="165" t="s">
        <v>397</v>
      </c>
      <c r="C52" s="344">
        <v>-125</v>
      </c>
      <c r="D52" s="207">
        <v>-106</v>
      </c>
      <c r="E52" s="207">
        <v>-17</v>
      </c>
      <c r="F52" s="207">
        <v>58</v>
      </c>
      <c r="G52" s="207">
        <v>-33</v>
      </c>
      <c r="H52" s="207">
        <v>-73</v>
      </c>
      <c r="I52" s="343"/>
      <c r="J52" s="258"/>
      <c r="K52" s="258"/>
      <c r="L52" s="258"/>
      <c r="M52" s="258"/>
      <c r="N52" s="258"/>
    </row>
    <row r="53" spans="2:14" s="259" customFormat="1" ht="13.5" thickBot="1">
      <c r="B53" s="188" t="s">
        <v>907</v>
      </c>
      <c r="C53" s="260">
        <v>208</v>
      </c>
      <c r="D53" s="260">
        <v>436</v>
      </c>
      <c r="E53" s="260">
        <v>571</v>
      </c>
      <c r="F53" s="260">
        <v>1092</v>
      </c>
      <c r="G53" s="260">
        <v>1263</v>
      </c>
      <c r="H53" s="260">
        <v>1494</v>
      </c>
      <c r="I53" s="340"/>
      <c r="J53" s="258"/>
      <c r="K53" s="258"/>
      <c r="L53" s="258"/>
      <c r="M53" s="258"/>
      <c r="N53" s="258"/>
    </row>
    <row r="54" spans="2:14" ht="15" thickTop="1">
      <c r="B54"/>
      <c r="C54"/>
      <c r="D54"/>
      <c r="E54"/>
      <c r="F54"/>
      <c r="G54"/>
      <c r="H54"/>
      <c r="I54"/>
    </row>
    <row r="55" spans="2:14" ht="35.25" customHeight="1">
      <c r="B55" s="592" t="s">
        <v>1061</v>
      </c>
      <c r="C55" s="592"/>
      <c r="D55" s="592"/>
      <c r="E55" s="592"/>
      <c r="F55" s="592"/>
      <c r="G55" s="592"/>
      <c r="H55" s="592"/>
      <c r="I55"/>
    </row>
    <row r="57" spans="2:14" ht="14" thickBot="1">
      <c r="B57" s="134" t="s">
        <v>767</v>
      </c>
    </row>
    <row r="59" spans="2:14" ht="11.5" customHeight="1">
      <c r="B59" s="149"/>
      <c r="C59" s="149" t="s">
        <v>405</v>
      </c>
      <c r="D59" s="248" t="s">
        <v>419</v>
      </c>
      <c r="E59" s="248" t="s">
        <v>297</v>
      </c>
      <c r="F59" s="248" t="s">
        <v>420</v>
      </c>
      <c r="G59" s="250" t="s">
        <v>421</v>
      </c>
    </row>
    <row r="60" spans="2:14">
      <c r="B60" s="149" t="s">
        <v>404</v>
      </c>
      <c r="C60" s="150" t="s">
        <v>406</v>
      </c>
      <c r="D60" s="248"/>
      <c r="E60" s="248"/>
      <c r="F60" s="248" t="s">
        <v>407</v>
      </c>
      <c r="G60" s="250"/>
    </row>
    <row r="61" spans="2:14" ht="12.5" thickBot="1">
      <c r="B61" s="192"/>
      <c r="C61" s="192"/>
      <c r="D61" s="248"/>
      <c r="E61" s="249"/>
      <c r="F61" s="248" t="s">
        <v>408</v>
      </c>
      <c r="G61" s="250"/>
      <c r="I61" s="233"/>
    </row>
    <row r="62" spans="2:14" ht="12" thickTop="1">
      <c r="B62" s="193" t="s">
        <v>298</v>
      </c>
      <c r="C62" s="186">
        <v>148.33899036065532</v>
      </c>
      <c r="D62" s="224">
        <v>116</v>
      </c>
      <c r="E62" s="194">
        <v>38687</v>
      </c>
      <c r="F62" s="234">
        <v>345.219999892364</v>
      </c>
      <c r="G62" s="234">
        <v>313.28714990232032</v>
      </c>
      <c r="H62" s="233"/>
      <c r="I62" s="233"/>
    </row>
    <row r="63" spans="2:14">
      <c r="B63" s="169" t="s">
        <v>299</v>
      </c>
      <c r="C63" s="166">
        <v>82.187813655737884</v>
      </c>
      <c r="D63" s="225">
        <v>125</v>
      </c>
      <c r="E63" s="195">
        <v>38869</v>
      </c>
      <c r="F63" s="235">
        <v>366.29000007670049</v>
      </c>
      <c r="G63" s="235">
        <v>332.4081750696057</v>
      </c>
      <c r="H63" s="233"/>
      <c r="I63" s="233"/>
    </row>
    <row r="64" spans="2:14">
      <c r="B64" s="169" t="s">
        <v>300</v>
      </c>
      <c r="C64" s="166">
        <v>93.000001000000012</v>
      </c>
      <c r="D64" s="225">
        <v>190</v>
      </c>
      <c r="E64" s="195">
        <v>42237</v>
      </c>
      <c r="F64" s="235">
        <v>329.82874935132332</v>
      </c>
      <c r="G64" s="235">
        <v>317.79000000000002</v>
      </c>
      <c r="H64" s="233"/>
      <c r="I64" s="233"/>
    </row>
    <row r="65" spans="2:9">
      <c r="B65" s="196" t="s">
        <v>301</v>
      </c>
      <c r="C65" s="166">
        <v>15.399999000000053</v>
      </c>
      <c r="D65" s="225">
        <v>145</v>
      </c>
      <c r="E65" s="195">
        <v>41944</v>
      </c>
      <c r="F65" s="235">
        <v>271.4582252205501</v>
      </c>
      <c r="G65" s="235">
        <v>261.55</v>
      </c>
      <c r="H65" s="233"/>
    </row>
    <row r="66" spans="2:9">
      <c r="B66" s="169" t="s">
        <v>302</v>
      </c>
      <c r="C66" s="166">
        <v>102.500005</v>
      </c>
      <c r="D66" s="225">
        <v>127</v>
      </c>
      <c r="E66" s="195">
        <v>41609</v>
      </c>
      <c r="F66" s="235">
        <v>250.66943435391801</v>
      </c>
      <c r="G66" s="235">
        <v>241.52</v>
      </c>
      <c r="H66" s="233"/>
    </row>
    <row r="67" spans="2:9">
      <c r="B67" s="169" t="s">
        <v>303</v>
      </c>
      <c r="C67" s="166">
        <v>52.2</v>
      </c>
      <c r="D67" s="225">
        <v>143</v>
      </c>
      <c r="E67" s="195">
        <v>41913</v>
      </c>
      <c r="F67" s="235">
        <v>269.19564089257915</v>
      </c>
      <c r="G67" s="235">
        <v>259.37</v>
      </c>
      <c r="H67" s="233"/>
      <c r="I67" s="233"/>
    </row>
    <row r="68" spans="2:9">
      <c r="B68" s="169" t="s">
        <v>409</v>
      </c>
      <c r="C68" s="166">
        <v>70.974371000000005</v>
      </c>
      <c r="D68" s="225">
        <v>101</v>
      </c>
      <c r="E68" s="195">
        <v>40756</v>
      </c>
      <c r="F68" s="235">
        <v>294.10482615464451</v>
      </c>
      <c r="G68" s="235">
        <v>283.37</v>
      </c>
      <c r="H68" s="233"/>
      <c r="I68" s="233"/>
    </row>
    <row r="69" spans="2:9">
      <c r="B69" s="169" t="s">
        <v>934</v>
      </c>
      <c r="C69" s="166">
        <v>103.60599999999995</v>
      </c>
      <c r="D69" s="225">
        <v>121</v>
      </c>
      <c r="E69" s="195">
        <v>40299</v>
      </c>
      <c r="F69" s="235">
        <v>228.15775817332641</v>
      </c>
      <c r="G69" s="235">
        <v>219.83</v>
      </c>
      <c r="H69" s="233"/>
      <c r="I69" s="233"/>
    </row>
    <row r="70" spans="2:9">
      <c r="B70" s="169" t="s">
        <v>410</v>
      </c>
      <c r="C70" s="166">
        <v>29.499999999999993</v>
      </c>
      <c r="D70" s="225">
        <v>219</v>
      </c>
      <c r="E70" s="195">
        <v>41913</v>
      </c>
      <c r="F70" s="235">
        <v>412.0290607161391</v>
      </c>
      <c r="G70" s="235">
        <v>396.99</v>
      </c>
      <c r="H70" s="233"/>
      <c r="I70" s="233"/>
    </row>
    <row r="71" spans="2:9">
      <c r="B71" s="169" t="s">
        <v>411</v>
      </c>
      <c r="C71" s="166">
        <v>15.899999999999999</v>
      </c>
      <c r="D71" s="225">
        <v>292</v>
      </c>
      <c r="E71" s="195">
        <v>42309</v>
      </c>
      <c r="F71" s="235">
        <v>494.65490399584849</v>
      </c>
      <c r="G71" s="235">
        <v>476.6</v>
      </c>
      <c r="H71" s="233"/>
      <c r="I71" s="233"/>
    </row>
    <row r="72" spans="2:9">
      <c r="B72" s="169" t="s">
        <v>412</v>
      </c>
      <c r="C72" s="166">
        <v>19.798999999999985</v>
      </c>
      <c r="D72" s="225">
        <v>146</v>
      </c>
      <c r="E72" s="195">
        <v>43070</v>
      </c>
      <c r="F72" s="235">
        <v>224.00622729631553</v>
      </c>
      <c r="G72" s="235">
        <v>215.83</v>
      </c>
      <c r="H72" s="233"/>
      <c r="I72" s="233"/>
    </row>
    <row r="73" spans="2:9">
      <c r="B73" s="169" t="s">
        <v>413</v>
      </c>
      <c r="C73" s="166">
        <v>53.659000000000006</v>
      </c>
      <c r="D73" s="225">
        <v>153</v>
      </c>
      <c r="E73" s="195">
        <v>40148</v>
      </c>
      <c r="F73" s="235">
        <v>381.59833938764922</v>
      </c>
      <c r="G73" s="235">
        <v>367.67</v>
      </c>
      <c r="H73" s="233"/>
      <c r="I73" s="233"/>
    </row>
    <row r="74" spans="2:9">
      <c r="B74" s="169" t="s">
        <v>414</v>
      </c>
      <c r="C74" s="166">
        <v>33.487768000000003</v>
      </c>
      <c r="D74" s="225">
        <v>152</v>
      </c>
      <c r="E74" s="195">
        <v>40148</v>
      </c>
      <c r="F74" s="235">
        <v>379.86507524649716</v>
      </c>
      <c r="G74" s="235">
        <v>366</v>
      </c>
      <c r="H74" s="233"/>
      <c r="I74" s="233"/>
    </row>
    <row r="75" spans="2:9">
      <c r="B75" s="169" t="s">
        <v>415</v>
      </c>
      <c r="C75" s="166">
        <v>31.402999999999995</v>
      </c>
      <c r="D75" s="225">
        <v>108</v>
      </c>
      <c r="E75" s="195">
        <v>40756</v>
      </c>
      <c r="F75" s="235">
        <v>243.97509081473791</v>
      </c>
      <c r="G75" s="235">
        <v>235.07</v>
      </c>
      <c r="H75" s="233"/>
      <c r="I75" s="233"/>
    </row>
    <row r="76" spans="2:9">
      <c r="B76" s="169" t="s">
        <v>416</v>
      </c>
      <c r="C76" s="166">
        <v>26.399999999999977</v>
      </c>
      <c r="D76" s="225">
        <v>137</v>
      </c>
      <c r="E76" s="195">
        <v>40269</v>
      </c>
      <c r="F76" s="235">
        <v>332.74519979242348</v>
      </c>
      <c r="G76" s="235">
        <v>320.60000000000002</v>
      </c>
      <c r="H76" s="233"/>
      <c r="I76" s="233"/>
    </row>
    <row r="77" spans="2:9">
      <c r="B77" s="169" t="s">
        <v>417</v>
      </c>
      <c r="C77" s="166">
        <v>94.700000000000017</v>
      </c>
      <c r="D77" s="225">
        <v>116</v>
      </c>
      <c r="E77" s="195">
        <v>41487</v>
      </c>
      <c r="F77" s="235">
        <v>234.91437467566166</v>
      </c>
      <c r="G77" s="235">
        <v>226.34</v>
      </c>
      <c r="H77" s="233"/>
      <c r="I77" s="233"/>
    </row>
    <row r="78" spans="2:9">
      <c r="B78" s="169" t="s">
        <v>418</v>
      </c>
      <c r="C78" s="166">
        <v>108.3</v>
      </c>
      <c r="D78" s="225">
        <v>110</v>
      </c>
      <c r="E78" s="195">
        <v>41487</v>
      </c>
      <c r="F78" s="235">
        <v>222.72963155163467</v>
      </c>
      <c r="G78" s="235">
        <v>214.6</v>
      </c>
      <c r="H78" s="233"/>
      <c r="I78" s="233"/>
    </row>
    <row r="79" spans="2:9">
      <c r="B79" s="345" t="s">
        <v>952</v>
      </c>
      <c r="C79" s="520">
        <v>5.4</v>
      </c>
      <c r="D79" s="346">
        <v>207</v>
      </c>
      <c r="E79" s="347">
        <v>45975</v>
      </c>
      <c r="F79" s="348">
        <v>207</v>
      </c>
      <c r="G79" s="348">
        <v>187.85249999999999</v>
      </c>
      <c r="H79" s="233"/>
      <c r="I79" s="233"/>
    </row>
    <row r="80" spans="2:9" ht="12" thickBot="1">
      <c r="B80" s="197" t="s">
        <v>304</v>
      </c>
      <c r="C80" s="215">
        <f>SUM(C62:C79)</f>
        <v>1086.7559480163932</v>
      </c>
      <c r="D80" s="199"/>
      <c r="E80" s="198"/>
      <c r="F80" s="226" cm="1">
        <f t="array" ref="F80">SUM(F62:F79*$C$62:$C$79)/SUM($C$62:$C$79)</f>
        <v>296.30439269384073</v>
      </c>
      <c r="G80" s="226" cm="1">
        <f t="array" ref="G80">SUM(G62:G79*$C$62:$C$79)/SUM($C$62:$C$79)</f>
        <v>281.24160394035556</v>
      </c>
    </row>
    <row r="81" spans="2:8" ht="15" thickTop="1">
      <c r="B81"/>
      <c r="C81"/>
      <c r="D81"/>
      <c r="E81"/>
      <c r="F81" s="211"/>
      <c r="G81"/>
    </row>
    <row r="82" spans="2:8">
      <c r="B82" s="146" t="s">
        <v>1062</v>
      </c>
      <c r="C82" s="146"/>
      <c r="D82" s="146"/>
      <c r="E82" s="146"/>
      <c r="F82" s="146"/>
      <c r="G82" s="146"/>
      <c r="H82" s="146"/>
    </row>
    <row r="83" spans="2:8" ht="14.5">
      <c r="B83" s="148"/>
      <c r="C83"/>
      <c r="D83"/>
      <c r="E83"/>
      <c r="F83"/>
      <c r="G83"/>
    </row>
  </sheetData>
  <mergeCells count="3">
    <mergeCell ref="B55:H55"/>
    <mergeCell ref="B2:B4"/>
    <mergeCell ref="B44:H44"/>
  </mergeCells>
  <hyperlinks>
    <hyperlink ref="B10" location="_ftn1" display="_ftn1" xr:uid="{0E1BBC0F-3348-4D4F-A2BA-55093A8A88AF}"/>
  </hyperlink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D4D63-D3DD-4299-BD51-832839014CE2}">
  <sheetPr>
    <tabColor rgb="FF00B050"/>
  </sheetPr>
  <dimension ref="B1:V58"/>
  <sheetViews>
    <sheetView showGridLines="0" zoomScaleNormal="100" workbookViewId="0"/>
  </sheetViews>
  <sheetFormatPr defaultColWidth="9.1796875" defaultRowHeight="11.5"/>
  <cols>
    <col min="1" max="1" width="1.1796875" style="20" customWidth="1"/>
    <col min="2" max="2" width="7" style="20" customWidth="1"/>
    <col min="3" max="3" width="41" style="20" customWidth="1"/>
    <col min="4" max="9" width="19.81640625" style="31" customWidth="1"/>
    <col min="10" max="22" width="18.1796875" style="20" customWidth="1"/>
    <col min="23" max="16384" width="9.1796875" style="20"/>
  </cols>
  <sheetData>
    <row r="1" spans="2:22" ht="11.5" customHeight="1"/>
    <row r="2" spans="2:22" ht="11.25" customHeight="1">
      <c r="B2" s="577" t="s">
        <v>422</v>
      </c>
      <c r="C2" s="577"/>
      <c r="D2" s="577"/>
      <c r="E2" s="577"/>
      <c r="F2" s="577"/>
      <c r="G2" s="577"/>
      <c r="H2" s="577"/>
      <c r="I2" s="266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</row>
    <row r="3" spans="2:22" ht="11.25" customHeight="1">
      <c r="B3" s="577"/>
      <c r="C3" s="577"/>
      <c r="D3" s="577"/>
      <c r="E3" s="577"/>
      <c r="F3" s="577"/>
      <c r="G3" s="577"/>
      <c r="H3" s="577"/>
      <c r="I3" s="266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</row>
    <row r="4" spans="2:22" ht="11.25" customHeight="1">
      <c r="B4" s="577"/>
      <c r="C4" s="577"/>
      <c r="D4" s="577"/>
      <c r="E4" s="577"/>
      <c r="F4" s="577"/>
      <c r="G4" s="577"/>
      <c r="H4" s="577"/>
      <c r="I4" s="266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</row>
    <row r="5" spans="2:22" customFormat="1" ht="11.25" customHeight="1"/>
    <row r="6" spans="2:22" customFormat="1" ht="14.5"/>
    <row r="7" spans="2:22" customFormat="1" ht="15" thickBot="1">
      <c r="B7" s="264" t="s">
        <v>758</v>
      </c>
      <c r="C7" s="264"/>
      <c r="D7" s="264"/>
      <c r="E7" s="264"/>
      <c r="F7" s="264"/>
      <c r="G7" s="264"/>
    </row>
    <row r="8" spans="2:22" customFormat="1" ht="14.5"/>
    <row r="9" spans="2:22" customFormat="1" ht="35" thickBot="1">
      <c r="B9" s="20"/>
      <c r="C9" s="253" t="s">
        <v>2</v>
      </c>
      <c r="D9" s="265" t="s">
        <v>423</v>
      </c>
      <c r="E9" s="262" t="s">
        <v>650</v>
      </c>
      <c r="F9" s="262" t="s">
        <v>948</v>
      </c>
      <c r="G9" s="262" t="s">
        <v>651</v>
      </c>
      <c r="H9" s="262" t="s">
        <v>424</v>
      </c>
    </row>
    <row r="10" spans="2:22" customFormat="1" ht="15" thickTop="1">
      <c r="B10" s="20"/>
      <c r="C10" s="200" t="s">
        <v>15</v>
      </c>
      <c r="D10" s="299" t="s">
        <v>425</v>
      </c>
      <c r="E10" s="212">
        <v>0.10299999999999999</v>
      </c>
      <c r="F10" s="201">
        <v>71.2</v>
      </c>
      <c r="G10" s="201">
        <v>36.700000000000003</v>
      </c>
      <c r="H10" s="201" t="s">
        <v>239</v>
      </c>
    </row>
    <row r="11" spans="2:22" customFormat="1" ht="14.5">
      <c r="B11" s="20"/>
      <c r="C11" s="196" t="s">
        <v>654</v>
      </c>
      <c r="D11" s="300"/>
      <c r="E11" s="213">
        <v>0.17499999999999999</v>
      </c>
      <c r="F11" s="214">
        <v>153.9</v>
      </c>
      <c r="G11" s="214">
        <v>66.84</v>
      </c>
      <c r="H11" s="202" t="s">
        <v>239</v>
      </c>
    </row>
    <row r="12" spans="2:22" customFormat="1" ht="14.5">
      <c r="B12" s="20"/>
      <c r="C12" s="196" t="s">
        <v>653</v>
      </c>
      <c r="D12" s="300"/>
      <c r="E12" s="213">
        <v>0.17799999999999999</v>
      </c>
      <c r="F12" s="214">
        <v>156.87</v>
      </c>
      <c r="G12" s="214">
        <v>68.13</v>
      </c>
      <c r="H12" s="202" t="s">
        <v>239</v>
      </c>
    </row>
    <row r="13" spans="2:22" customFormat="1" ht="14.5">
      <c r="B13" s="20"/>
      <c r="C13" s="196" t="s">
        <v>426</v>
      </c>
      <c r="D13" s="301"/>
      <c r="E13" s="213">
        <v>3.5799999999999998E-2</v>
      </c>
      <c r="F13" s="202">
        <v>40.799999999999997</v>
      </c>
      <c r="G13" s="202">
        <v>18.600000000000001</v>
      </c>
      <c r="H13" s="202" t="s">
        <v>240</v>
      </c>
    </row>
    <row r="14" spans="2:22" customFormat="1" ht="14.5">
      <c r="B14" s="20"/>
      <c r="C14" s="196" t="s">
        <v>16</v>
      </c>
      <c r="D14" s="268" t="s">
        <v>427</v>
      </c>
      <c r="E14" s="213">
        <v>0.1003</v>
      </c>
      <c r="F14" s="202">
        <v>45.1</v>
      </c>
      <c r="G14" s="202">
        <v>27.3</v>
      </c>
      <c r="H14" s="202" t="s">
        <v>935</v>
      </c>
    </row>
    <row r="15" spans="2:22" customFormat="1" ht="14.5">
      <c r="B15" s="20"/>
      <c r="C15" s="196" t="s">
        <v>17</v>
      </c>
      <c r="D15" s="267"/>
      <c r="E15" s="213">
        <v>0.19009999999999999</v>
      </c>
      <c r="F15" s="202">
        <v>39.9</v>
      </c>
      <c r="G15" s="202">
        <v>24.2</v>
      </c>
      <c r="H15" s="202" t="s">
        <v>935</v>
      </c>
    </row>
    <row r="16" spans="2:22">
      <c r="C16" s="196" t="s">
        <v>18</v>
      </c>
      <c r="D16" s="164"/>
      <c r="E16" s="213">
        <v>0.79430000000000001</v>
      </c>
      <c r="F16" s="202">
        <v>39.700000000000003</v>
      </c>
      <c r="G16" s="202">
        <v>23.5</v>
      </c>
      <c r="H16" s="202" t="s">
        <v>28</v>
      </c>
      <c r="J16" s="31"/>
    </row>
    <row r="17" spans="2:10" ht="12" thickBot="1">
      <c r="C17" s="254"/>
      <c r="D17" s="191" t="s">
        <v>164</v>
      </c>
      <c r="E17" s="203" t="s">
        <v>652</v>
      </c>
      <c r="F17" s="298">
        <f>SUM(F10:F16)</f>
        <v>547.47</v>
      </c>
      <c r="G17" s="298">
        <f>SUM(G10:G16)</f>
        <v>265.27</v>
      </c>
      <c r="H17" s="204"/>
      <c r="J17" s="31"/>
    </row>
    <row r="18" spans="2:10" ht="15" thickTop="1">
      <c r="B18"/>
      <c r="C18"/>
      <c r="D18"/>
      <c r="E18"/>
      <c r="F18"/>
      <c r="G18"/>
    </row>
    <row r="19" spans="2:10" ht="34.5" customHeight="1">
      <c r="B19" s="592" t="s">
        <v>787</v>
      </c>
      <c r="C19" s="592"/>
      <c r="D19" s="592"/>
      <c r="E19" s="592"/>
      <c r="F19" s="592"/>
      <c r="G19" s="592"/>
      <c r="H19" s="592"/>
    </row>
    <row r="21" spans="2:10" ht="14" thickBot="1">
      <c r="B21" s="264" t="s">
        <v>1081</v>
      </c>
      <c r="C21" s="264"/>
      <c r="D21" s="264"/>
      <c r="E21" s="264"/>
      <c r="F21" s="264"/>
      <c r="G21" s="264"/>
    </row>
    <row r="23" spans="2:10" ht="12" thickBot="1">
      <c r="C23" s="143" t="s">
        <v>383</v>
      </c>
      <c r="D23" s="149">
        <v>2026</v>
      </c>
      <c r="E23" s="149">
        <v>2027</v>
      </c>
      <c r="F23" s="149">
        <v>2028</v>
      </c>
      <c r="G23" s="149">
        <v>2029</v>
      </c>
      <c r="H23" s="144">
        <v>2030</v>
      </c>
      <c r="I23" s="20"/>
    </row>
    <row r="24" spans="2:10" ht="12" thickTop="1">
      <c r="C24" s="189" t="s">
        <v>401</v>
      </c>
      <c r="D24" s="187">
        <v>251</v>
      </c>
      <c r="E24" s="187">
        <v>256</v>
      </c>
      <c r="F24" s="187">
        <v>256</v>
      </c>
      <c r="G24" s="187">
        <v>244</v>
      </c>
      <c r="H24" s="187">
        <v>244</v>
      </c>
      <c r="I24" s="20"/>
    </row>
    <row r="25" spans="2:10">
      <c r="C25" s="167" t="s">
        <v>348</v>
      </c>
      <c r="D25" s="168">
        <v>47</v>
      </c>
      <c r="E25" s="168">
        <v>5</v>
      </c>
      <c r="F25" s="168">
        <v>4</v>
      </c>
      <c r="G25" s="168">
        <v>4</v>
      </c>
      <c r="H25" s="168">
        <v>4</v>
      </c>
      <c r="I25" s="20"/>
    </row>
    <row r="26" spans="2:10">
      <c r="C26" s="165" t="s">
        <v>402</v>
      </c>
      <c r="D26" s="207">
        <v>298</v>
      </c>
      <c r="E26" s="207">
        <v>261</v>
      </c>
      <c r="F26" s="207">
        <v>260</v>
      </c>
      <c r="G26" s="207">
        <v>248</v>
      </c>
      <c r="H26" s="207">
        <v>248</v>
      </c>
      <c r="I26" s="20"/>
    </row>
    <row r="27" spans="2:10">
      <c r="C27" s="167" t="s">
        <v>314</v>
      </c>
      <c r="D27" s="168">
        <v>276</v>
      </c>
      <c r="E27" s="168">
        <v>256</v>
      </c>
      <c r="F27" s="168">
        <v>256</v>
      </c>
      <c r="G27" s="168">
        <v>244</v>
      </c>
      <c r="H27" s="168">
        <v>244</v>
      </c>
      <c r="I27" s="20"/>
    </row>
    <row r="28" spans="2:10">
      <c r="C28" s="165" t="s">
        <v>403</v>
      </c>
      <c r="D28" s="207">
        <v>276</v>
      </c>
      <c r="E28" s="207">
        <v>256</v>
      </c>
      <c r="F28" s="207">
        <v>256</v>
      </c>
      <c r="G28" s="207">
        <v>244</v>
      </c>
      <c r="H28" s="207">
        <v>244</v>
      </c>
      <c r="I28" s="20"/>
    </row>
    <row r="29" spans="2:10" ht="12" thickBot="1">
      <c r="C29" s="190" t="s">
        <v>349</v>
      </c>
      <c r="D29" s="210">
        <v>22</v>
      </c>
      <c r="E29" s="210">
        <v>5</v>
      </c>
      <c r="F29" s="210">
        <v>4</v>
      </c>
      <c r="G29" s="210">
        <v>4</v>
      </c>
      <c r="H29" s="210">
        <v>4</v>
      </c>
      <c r="I29" s="20"/>
    </row>
    <row r="30" spans="2:10" ht="12" thickTop="1"/>
    <row r="31" spans="2:10" ht="23" customHeight="1">
      <c r="B31" s="592" t="s">
        <v>1063</v>
      </c>
      <c r="C31" s="592"/>
      <c r="D31" s="592"/>
      <c r="E31" s="592"/>
      <c r="F31" s="592"/>
      <c r="G31" s="592"/>
      <c r="H31" s="592"/>
    </row>
    <row r="33" spans="2:19" ht="14" thickBot="1">
      <c r="B33" s="264" t="s">
        <v>1082</v>
      </c>
      <c r="C33" s="264"/>
      <c r="D33" s="264"/>
      <c r="E33" s="264"/>
      <c r="F33" s="264"/>
      <c r="G33" s="264"/>
    </row>
    <row r="34" spans="2:19">
      <c r="D34" s="336"/>
      <c r="E34" s="336"/>
    </row>
    <row r="35" spans="2:19">
      <c r="C35" s="143" t="s">
        <v>946</v>
      </c>
      <c r="D35" s="336"/>
      <c r="E35" s="336"/>
      <c r="I35" s="331" t="s">
        <v>947</v>
      </c>
    </row>
    <row r="36" spans="2:19" s="337" customFormat="1">
      <c r="C36" s="338"/>
      <c r="D36" s="339"/>
      <c r="E36" s="339"/>
      <c r="F36" s="339"/>
      <c r="G36" s="339"/>
      <c r="H36" s="339"/>
    </row>
    <row r="37" spans="2:19" ht="11.25" customHeight="1">
      <c r="D37" s="248" t="s">
        <v>968</v>
      </c>
      <c r="E37" s="248" t="s">
        <v>757</v>
      </c>
      <c r="F37" s="252" t="s">
        <v>429</v>
      </c>
      <c r="H37" s="350"/>
      <c r="I37" s="335" t="s">
        <v>347</v>
      </c>
      <c r="J37" s="251" t="s">
        <v>362</v>
      </c>
      <c r="K37" s="251" t="s">
        <v>368</v>
      </c>
      <c r="L37" s="248" t="s">
        <v>374</v>
      </c>
      <c r="M37" s="356">
        <v>2024</v>
      </c>
      <c r="N37" s="335" t="s">
        <v>757</v>
      </c>
      <c r="O37" s="251" t="s">
        <v>768</v>
      </c>
      <c r="P37" s="251" t="s">
        <v>908</v>
      </c>
      <c r="Q37" s="248" t="s">
        <v>951</v>
      </c>
      <c r="R37" s="364">
        <v>2025</v>
      </c>
      <c r="S37" s="248" t="s">
        <v>968</v>
      </c>
    </row>
    <row r="38" spans="2:19" ht="23.25" customHeight="1" thickBot="1">
      <c r="C38" s="205" t="s">
        <v>428</v>
      </c>
      <c r="D38" s="262"/>
      <c r="E38" s="253"/>
      <c r="F38" s="263"/>
      <c r="H38" s="351"/>
      <c r="I38" s="331"/>
      <c r="J38" s="253"/>
      <c r="K38" s="253"/>
      <c r="L38" s="262"/>
      <c r="M38" s="357"/>
      <c r="N38" s="331"/>
      <c r="O38" s="253"/>
      <c r="P38" s="253"/>
      <c r="Q38" s="262"/>
      <c r="R38" s="365"/>
      <c r="S38" s="262"/>
    </row>
    <row r="39" spans="2:19" ht="12" thickTop="1">
      <c r="C39" s="200" t="s">
        <v>430</v>
      </c>
      <c r="D39" s="333">
        <v>290</v>
      </c>
      <c r="E39" s="333">
        <v>302</v>
      </c>
      <c r="F39" s="212">
        <f>IFERROR(D39/E39-1,"n.a.")</f>
        <v>-3.9735099337748325E-2</v>
      </c>
      <c r="H39" s="352"/>
      <c r="I39" s="333">
        <v>421</v>
      </c>
      <c r="J39" s="333">
        <v>258</v>
      </c>
      <c r="K39" s="333">
        <v>245</v>
      </c>
      <c r="L39" s="333">
        <v>273</v>
      </c>
      <c r="M39" s="358">
        <v>389</v>
      </c>
      <c r="N39" s="333">
        <v>429</v>
      </c>
      <c r="O39" s="333">
        <v>247</v>
      </c>
      <c r="P39" s="333">
        <v>252</v>
      </c>
      <c r="Q39" s="333">
        <v>285</v>
      </c>
      <c r="R39" s="358">
        <v>269</v>
      </c>
      <c r="S39" s="333">
        <v>290</v>
      </c>
    </row>
    <row r="40" spans="2:19">
      <c r="C40" s="196" t="s">
        <v>431</v>
      </c>
      <c r="D40" s="334">
        <v>242</v>
      </c>
      <c r="E40" s="334">
        <v>183</v>
      </c>
      <c r="F40" s="213">
        <f t="shared" ref="F40:F51" si="0">IFERROR(D40/E40-1,"n.a.")</f>
        <v>0.32240437158469937</v>
      </c>
      <c r="I40" s="334">
        <v>119</v>
      </c>
      <c r="J40" s="334">
        <v>172</v>
      </c>
      <c r="K40" s="334">
        <v>195</v>
      </c>
      <c r="L40" s="334">
        <v>195</v>
      </c>
      <c r="M40" s="359">
        <v>181</v>
      </c>
      <c r="N40" s="334">
        <v>126</v>
      </c>
      <c r="O40" s="334">
        <v>202.4</v>
      </c>
      <c r="P40" s="334">
        <v>215</v>
      </c>
      <c r="Q40" s="334">
        <v>207</v>
      </c>
      <c r="R40" s="359">
        <v>203</v>
      </c>
      <c r="S40" s="334">
        <v>242</v>
      </c>
    </row>
    <row r="41" spans="2:19">
      <c r="C41" s="206" t="s">
        <v>1064</v>
      </c>
      <c r="D41" s="271">
        <v>151.6</v>
      </c>
      <c r="E41" s="271">
        <v>119.1</v>
      </c>
      <c r="F41" s="240">
        <f t="shared" si="0"/>
        <v>0.27287993282955503</v>
      </c>
      <c r="I41" s="271">
        <v>109.9</v>
      </c>
      <c r="J41" s="271">
        <v>97.4</v>
      </c>
      <c r="K41" s="271">
        <v>105</v>
      </c>
      <c r="L41" s="271">
        <v>117.4</v>
      </c>
      <c r="M41" s="360">
        <v>418.1</v>
      </c>
      <c r="N41" s="271">
        <v>119.2</v>
      </c>
      <c r="O41" s="271">
        <v>109.6</v>
      </c>
      <c r="P41" s="271">
        <v>119.1</v>
      </c>
      <c r="Q41" s="271">
        <v>129.69999999999999</v>
      </c>
      <c r="R41" s="360">
        <v>477.5</v>
      </c>
      <c r="S41" s="271">
        <v>151.6</v>
      </c>
    </row>
    <row r="42" spans="2:19">
      <c r="C42" s="196" t="s">
        <v>283</v>
      </c>
      <c r="D42" s="269">
        <v>-6.2</v>
      </c>
      <c r="E42" s="269">
        <v>-5.5</v>
      </c>
      <c r="F42" s="213">
        <f t="shared" si="0"/>
        <v>0.1272727272727272</v>
      </c>
      <c r="I42" s="269">
        <v>-6.5</v>
      </c>
      <c r="J42" s="269">
        <v>-5.4</v>
      </c>
      <c r="K42" s="269">
        <v>-4.8</v>
      </c>
      <c r="L42" s="269">
        <v>-6.2</v>
      </c>
      <c r="M42" s="361">
        <v>-21.5</v>
      </c>
      <c r="N42" s="269">
        <v>-5.5</v>
      </c>
      <c r="O42" s="269">
        <v>-5.9</v>
      </c>
      <c r="P42" s="269">
        <v>-5.6</v>
      </c>
      <c r="Q42" s="269">
        <v>-6</v>
      </c>
      <c r="R42" s="361">
        <v>-23.1</v>
      </c>
      <c r="S42" s="269">
        <v>-6.2</v>
      </c>
    </row>
    <row r="43" spans="2:19" ht="13">
      <c r="C43" s="206" t="s">
        <v>949</v>
      </c>
      <c r="D43" s="270">
        <v>145.4</v>
      </c>
      <c r="E43" s="270">
        <v>113.6</v>
      </c>
      <c r="F43" s="240">
        <f t="shared" si="0"/>
        <v>0.27992957746478875</v>
      </c>
      <c r="I43" s="270">
        <v>103.4</v>
      </c>
      <c r="J43" s="270">
        <v>92</v>
      </c>
      <c r="K43" s="270">
        <v>100.2</v>
      </c>
      <c r="L43" s="270">
        <v>111.2</v>
      </c>
      <c r="M43" s="362">
        <f t="shared" ref="M43" si="1">SUM(M41:M42)</f>
        <v>396.6</v>
      </c>
      <c r="N43" s="270">
        <f t="shared" ref="N43" si="2">SUM(N41:N42)</f>
        <v>113.7</v>
      </c>
      <c r="O43" s="270">
        <f t="shared" ref="O43" si="3">SUM(O41:O42)</f>
        <v>103.69999999999999</v>
      </c>
      <c r="P43" s="270">
        <f t="shared" ref="P43" si="4">SUM(P41:P42)</f>
        <v>113.5</v>
      </c>
      <c r="Q43" s="270">
        <v>123.7</v>
      </c>
      <c r="R43" s="362">
        <v>454.4</v>
      </c>
      <c r="S43" s="270">
        <v>145.4</v>
      </c>
    </row>
    <row r="44" spans="2:19">
      <c r="C44" s="196" t="s">
        <v>376</v>
      </c>
      <c r="D44" s="269">
        <v>-10.4</v>
      </c>
      <c r="E44" s="269">
        <v>-9.4</v>
      </c>
      <c r="F44" s="213" t="s">
        <v>774</v>
      </c>
      <c r="I44" s="269">
        <v>-9.3000000000000007</v>
      </c>
      <c r="J44" s="269">
        <v>-9.4</v>
      </c>
      <c r="K44" s="269">
        <v>-9.4</v>
      </c>
      <c r="L44" s="269">
        <v>-9.4</v>
      </c>
      <c r="M44" s="361">
        <v>-27.2</v>
      </c>
      <c r="N44" s="269">
        <v>-9.4</v>
      </c>
      <c r="O44" s="269">
        <v>-9.4</v>
      </c>
      <c r="P44" s="269">
        <v>-9.4</v>
      </c>
      <c r="Q44" s="269">
        <v>-9.4</v>
      </c>
      <c r="R44" s="361">
        <v>-37.6</v>
      </c>
      <c r="S44" s="269">
        <v>-10.4</v>
      </c>
    </row>
    <row r="45" spans="2:19">
      <c r="C45" s="196" t="s">
        <v>432</v>
      </c>
      <c r="D45" s="269">
        <v>5.8</v>
      </c>
      <c r="E45" s="269">
        <v>32.299999999999997</v>
      </c>
      <c r="F45" s="213" t="s">
        <v>774</v>
      </c>
      <c r="I45" s="269">
        <v>19</v>
      </c>
      <c r="J45" s="269">
        <v>16.7</v>
      </c>
      <c r="K45" s="269">
        <v>14.6</v>
      </c>
      <c r="L45" s="269">
        <v>-60.4</v>
      </c>
      <c r="M45" s="361">
        <v>-10.1</v>
      </c>
      <c r="N45" s="269">
        <v>32.299999999999997</v>
      </c>
      <c r="O45" s="269">
        <v>-28.1</v>
      </c>
      <c r="P45" s="269">
        <v>7.2</v>
      </c>
      <c r="Q45" s="269">
        <v>2.8</v>
      </c>
      <c r="R45" s="361">
        <v>14.2</v>
      </c>
      <c r="S45" s="269">
        <v>5.8</v>
      </c>
    </row>
    <row r="46" spans="2:19">
      <c r="C46" s="208" t="s">
        <v>433</v>
      </c>
      <c r="D46" s="270">
        <v>140.80000000000001</v>
      </c>
      <c r="E46" s="270">
        <v>136.5</v>
      </c>
      <c r="F46" s="240">
        <f t="shared" si="0"/>
        <v>3.1501831501831612E-2</v>
      </c>
      <c r="I46" s="270">
        <v>113.2</v>
      </c>
      <c r="J46" s="270">
        <v>99.3</v>
      </c>
      <c r="K46" s="270">
        <v>105.4</v>
      </c>
      <c r="L46" s="270">
        <v>41.4</v>
      </c>
      <c r="M46" s="362">
        <f t="shared" ref="M46" si="5">SUM(M43:M45)</f>
        <v>359.3</v>
      </c>
      <c r="N46" s="270">
        <f t="shared" ref="N46" si="6">SUM(N43:N45)</f>
        <v>136.6</v>
      </c>
      <c r="O46" s="270">
        <f t="shared" ref="O46" si="7">SUM(O43:O45)</f>
        <v>66.199999999999989</v>
      </c>
      <c r="P46" s="270">
        <f t="shared" ref="P46" si="8">SUM(P43:P45)</f>
        <v>111.3</v>
      </c>
      <c r="Q46" s="270">
        <v>117.1</v>
      </c>
      <c r="R46" s="362">
        <v>431</v>
      </c>
      <c r="S46" s="270">
        <v>140.80000000000001</v>
      </c>
    </row>
    <row r="47" spans="2:19">
      <c r="C47" s="196" t="s">
        <v>434</v>
      </c>
      <c r="D47" s="269">
        <v>4.3</v>
      </c>
      <c r="E47" s="269">
        <v>0.1</v>
      </c>
      <c r="F47" s="213" t="s">
        <v>774</v>
      </c>
      <c r="I47" s="269">
        <v>0</v>
      </c>
      <c r="J47" s="269">
        <v>0.1</v>
      </c>
      <c r="K47" s="269">
        <v>0.1</v>
      </c>
      <c r="L47" s="269">
        <v>-2.7</v>
      </c>
      <c r="M47" s="361">
        <v>-2.6</v>
      </c>
      <c r="N47" s="269">
        <v>0.1</v>
      </c>
      <c r="O47" s="269">
        <v>6.4</v>
      </c>
      <c r="P47" s="269">
        <v>8</v>
      </c>
      <c r="Q47" s="269">
        <v>7.8</v>
      </c>
      <c r="R47" s="361">
        <v>22.3</v>
      </c>
      <c r="S47" s="269">
        <v>4.3</v>
      </c>
    </row>
    <row r="48" spans="2:19">
      <c r="C48" s="206" t="s">
        <v>435</v>
      </c>
      <c r="D48" s="270">
        <v>145.1</v>
      </c>
      <c r="E48" s="270">
        <v>136.6</v>
      </c>
      <c r="F48" s="240" t="s">
        <v>774</v>
      </c>
      <c r="I48" s="270">
        <v>113.2</v>
      </c>
      <c r="J48" s="270">
        <v>99.4</v>
      </c>
      <c r="K48" s="270">
        <v>105.5</v>
      </c>
      <c r="L48" s="270">
        <v>38.700000000000003</v>
      </c>
      <c r="M48" s="362">
        <f t="shared" ref="M48" si="9">SUM(M46:M47)</f>
        <v>356.7</v>
      </c>
      <c r="N48" s="270">
        <f t="shared" ref="N48" si="10">SUM(N46:N47)</f>
        <v>136.69999999999999</v>
      </c>
      <c r="O48" s="270">
        <f t="shared" ref="O48" si="11">SUM(O46:O47)</f>
        <v>72.599999999999994</v>
      </c>
      <c r="P48" s="270">
        <f t="shared" ref="P48" si="12">SUM(P46:P47)</f>
        <v>119.3</v>
      </c>
      <c r="Q48" s="270">
        <v>124.9</v>
      </c>
      <c r="R48" s="362">
        <v>453.3</v>
      </c>
      <c r="S48" s="270">
        <v>145.1</v>
      </c>
    </row>
    <row r="49" spans="2:19">
      <c r="C49" s="196" t="s">
        <v>436</v>
      </c>
      <c r="D49" s="269">
        <v>-34.9</v>
      </c>
      <c r="E49" s="269">
        <v>-27.3</v>
      </c>
      <c r="F49" s="213">
        <f t="shared" si="0"/>
        <v>0.27838827838827829</v>
      </c>
      <c r="I49" s="269">
        <v>-26.3</v>
      </c>
      <c r="J49" s="269">
        <v>-25.1</v>
      </c>
      <c r="K49" s="269">
        <v>-25.8</v>
      </c>
      <c r="L49" s="269">
        <v>-31</v>
      </c>
      <c r="M49" s="361">
        <v>-108.2</v>
      </c>
      <c r="N49" s="269">
        <v>-27.3</v>
      </c>
      <c r="O49" s="269">
        <v>-24.8</v>
      </c>
      <c r="P49" s="269">
        <v>-29.4</v>
      </c>
      <c r="Q49" s="269">
        <v>-30.6</v>
      </c>
      <c r="R49" s="361">
        <v>-112</v>
      </c>
      <c r="S49" s="269">
        <v>-34.9</v>
      </c>
    </row>
    <row r="50" spans="2:19" ht="13">
      <c r="C50" s="206" t="s">
        <v>950</v>
      </c>
      <c r="D50" s="270">
        <v>110.3</v>
      </c>
      <c r="E50" s="270">
        <v>109.3</v>
      </c>
      <c r="F50" s="240" t="s">
        <v>774</v>
      </c>
      <c r="I50" s="270">
        <v>86.9</v>
      </c>
      <c r="J50" s="270">
        <v>74.3</v>
      </c>
      <c r="K50" s="270">
        <v>79.7</v>
      </c>
      <c r="L50" s="270">
        <v>7.7</v>
      </c>
      <c r="M50" s="362">
        <f t="shared" ref="M50" si="13">SUM(M48:M49)</f>
        <v>248.5</v>
      </c>
      <c r="N50" s="270">
        <f t="shared" ref="N50" si="14">SUM(N48:N49)</f>
        <v>109.39999999999999</v>
      </c>
      <c r="O50" s="270">
        <f t="shared" ref="O50" si="15">SUM(O48:O49)</f>
        <v>47.8</v>
      </c>
      <c r="P50" s="270">
        <f t="shared" ref="P50" si="16">SUM(P48:P49)</f>
        <v>89.9</v>
      </c>
      <c r="Q50" s="270">
        <v>94.3</v>
      </c>
      <c r="R50" s="362">
        <v>341.3</v>
      </c>
      <c r="S50" s="270">
        <v>110.3</v>
      </c>
    </row>
    <row r="51" spans="2:19" ht="12" thickBot="1">
      <c r="C51" s="209" t="s">
        <v>237</v>
      </c>
      <c r="D51" s="272">
        <v>89.3</v>
      </c>
      <c r="E51" s="272">
        <v>58.3</v>
      </c>
      <c r="F51" s="241">
        <f t="shared" si="0"/>
        <v>0.5317324185248713</v>
      </c>
      <c r="I51" s="272">
        <v>0</v>
      </c>
      <c r="J51" s="272">
        <v>40.799999999999997</v>
      </c>
      <c r="K51" s="272">
        <v>97</v>
      </c>
      <c r="L51" s="272">
        <v>93.1</v>
      </c>
      <c r="M51" s="363">
        <v>230.9</v>
      </c>
      <c r="N51" s="272">
        <v>58.3</v>
      </c>
      <c r="O51" s="272">
        <v>76.099999999999994</v>
      </c>
      <c r="P51" s="272">
        <v>98.9</v>
      </c>
      <c r="Q51" s="272">
        <v>130.4</v>
      </c>
      <c r="R51" s="363">
        <v>363.7</v>
      </c>
      <c r="S51" s="272">
        <v>89.3</v>
      </c>
    </row>
    <row r="52" spans="2:19" ht="12" thickTop="1"/>
    <row r="53" spans="2:19" ht="30" customHeight="1">
      <c r="B53" s="592" t="s">
        <v>1065</v>
      </c>
      <c r="C53" s="592"/>
      <c r="D53" s="592"/>
      <c r="E53" s="592"/>
      <c r="F53" s="592"/>
      <c r="G53" s="592"/>
      <c r="H53" s="592"/>
    </row>
    <row r="54" spans="2:19">
      <c r="B54" s="353"/>
    </row>
    <row r="55" spans="2:19">
      <c r="H55" s="354"/>
      <c r="I55" s="354"/>
      <c r="J55" s="355"/>
      <c r="K55" s="354"/>
    </row>
    <row r="56" spans="2:19">
      <c r="H56" s="285"/>
      <c r="I56" s="285"/>
      <c r="J56" s="285"/>
      <c r="K56" s="285"/>
    </row>
    <row r="57" spans="2:19">
      <c r="H57" s="285"/>
      <c r="I57" s="285"/>
      <c r="J57" s="285"/>
      <c r="K57" s="285"/>
    </row>
    <row r="58" spans="2:19">
      <c r="D58" s="285"/>
      <c r="E58" s="285"/>
      <c r="F58" s="285"/>
      <c r="G58" s="285"/>
      <c r="H58" s="285"/>
      <c r="I58" s="285"/>
      <c r="J58" s="285"/>
      <c r="K58" s="285"/>
    </row>
  </sheetData>
  <mergeCells count="4">
    <mergeCell ref="B19:H19"/>
    <mergeCell ref="B2:H4"/>
    <mergeCell ref="B31:H31"/>
    <mergeCell ref="B53:H53"/>
  </mergeCell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89E27-DEDE-4498-BD8E-E9083D2C29D7}">
  <sheetPr>
    <tabColor rgb="FF00B050"/>
  </sheetPr>
  <dimension ref="A1:U135"/>
  <sheetViews>
    <sheetView showGridLines="0" zoomScaleNormal="100" workbookViewId="0"/>
  </sheetViews>
  <sheetFormatPr defaultColWidth="0" defaultRowHeight="14.5" zeroHeight="1"/>
  <cols>
    <col min="1" max="1" width="1.1796875" customWidth="1"/>
    <col min="2" max="2" width="15.90625" customWidth="1"/>
    <col min="3" max="14" width="8.7265625" customWidth="1"/>
    <col min="15" max="15" width="10" bestFit="1" customWidth="1"/>
    <col min="16" max="18" width="8.7265625" customWidth="1"/>
    <col min="19" max="21" width="0" hidden="1" customWidth="1"/>
    <col min="22" max="16384" width="8.7265625" hidden="1"/>
  </cols>
  <sheetData>
    <row r="1" spans="1:21" ht="11.5" customHeight="1"/>
    <row r="2" spans="1:21" s="26" customFormat="1" ht="11.5" customHeight="1">
      <c r="A2" s="9"/>
      <c r="B2" s="58"/>
      <c r="C2" s="401"/>
      <c r="D2" s="1"/>
      <c r="E2" s="1"/>
      <c r="F2" s="1"/>
      <c r="G2" s="1"/>
      <c r="H2" s="1"/>
      <c r="I2" s="1"/>
      <c r="J2" s="1"/>
      <c r="K2" s="1"/>
      <c r="L2" s="1"/>
      <c r="M2" s="1"/>
      <c r="N2" s="58"/>
      <c r="O2" s="58"/>
      <c r="P2" s="58"/>
      <c r="Q2" s="58"/>
      <c r="R2" s="58"/>
      <c r="S2" s="58"/>
      <c r="T2" s="58"/>
      <c r="U2" s="58"/>
    </row>
    <row r="3" spans="1:21" s="26" customFormat="1" ht="19.5">
      <c r="A3" s="9"/>
      <c r="B3" s="58"/>
      <c r="C3" s="401" t="s">
        <v>969</v>
      </c>
      <c r="D3" s="1"/>
      <c r="E3" s="1"/>
      <c r="F3" s="1"/>
      <c r="G3" s="1"/>
      <c r="H3" s="1"/>
      <c r="I3" s="1"/>
      <c r="J3" s="1"/>
      <c r="K3" s="1"/>
      <c r="L3" s="1"/>
      <c r="M3" s="1"/>
      <c r="N3" s="58"/>
      <c r="O3" s="58"/>
      <c r="P3" s="58"/>
      <c r="Q3" s="58"/>
      <c r="R3" s="58"/>
      <c r="S3" s="58"/>
      <c r="T3" s="58"/>
      <c r="U3" s="58"/>
    </row>
    <row r="4" spans="1:21" s="26" customFormat="1" ht="11.5" customHeight="1">
      <c r="A4" s="9"/>
      <c r="B4" s="58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58"/>
      <c r="O4" s="58"/>
      <c r="P4" s="58"/>
      <c r="Q4" s="58"/>
      <c r="R4" s="58"/>
      <c r="S4" s="58"/>
      <c r="T4" s="58"/>
      <c r="U4" s="58"/>
    </row>
    <row r="5" spans="1:21"/>
    <row r="6" spans="1:21">
      <c r="B6" s="499" t="s">
        <v>1003</v>
      </c>
      <c r="C6" s="499"/>
      <c r="D6" s="499"/>
      <c r="E6" s="499"/>
      <c r="F6" s="499"/>
      <c r="G6" s="499"/>
      <c r="H6" s="499"/>
      <c r="I6" s="499"/>
      <c r="J6" s="499"/>
      <c r="K6" s="499"/>
      <c r="L6" s="499"/>
      <c r="M6" s="499"/>
      <c r="N6" s="499"/>
      <c r="O6" s="499"/>
      <c r="P6" s="499"/>
      <c r="Q6" s="499"/>
      <c r="R6" s="499"/>
    </row>
    <row r="7" spans="1:21" ht="15" thickBot="1">
      <c r="A7" s="153"/>
      <c r="B7" s="366" t="s">
        <v>970</v>
      </c>
      <c r="C7" s="366"/>
      <c r="D7" s="366"/>
      <c r="E7" s="366"/>
      <c r="F7" s="366"/>
      <c r="G7" s="366"/>
    </row>
    <row r="8" spans="1:21"/>
    <row r="9" spans="1:21" ht="30">
      <c r="B9" s="603" t="s">
        <v>423</v>
      </c>
      <c r="C9" s="605" t="s">
        <v>3</v>
      </c>
      <c r="D9" s="446" t="s">
        <v>983</v>
      </c>
      <c r="E9" s="611" t="s">
        <v>1017</v>
      </c>
      <c r="F9" s="615"/>
      <c r="G9" s="615"/>
      <c r="H9" s="446" t="s">
        <v>985</v>
      </c>
      <c r="I9" s="448" t="s">
        <v>986</v>
      </c>
      <c r="J9" s="448" t="s">
        <v>987</v>
      </c>
      <c r="K9" s="440"/>
      <c r="L9" s="440"/>
      <c r="M9" s="596"/>
    </row>
    <row r="10" spans="1:21">
      <c r="B10" s="603"/>
      <c r="C10" s="605"/>
      <c r="D10" s="449" t="s">
        <v>984</v>
      </c>
      <c r="E10" s="611"/>
      <c r="F10" s="615"/>
      <c r="G10" s="615"/>
      <c r="H10" s="450"/>
      <c r="I10" s="451"/>
      <c r="J10" s="451"/>
      <c r="K10" s="440"/>
      <c r="L10" s="440"/>
      <c r="M10" s="596"/>
    </row>
    <row r="11" spans="1:21" ht="16" thickBot="1">
      <c r="B11" s="604"/>
      <c r="C11" s="606"/>
      <c r="D11" s="452"/>
      <c r="E11" s="453" t="s">
        <v>968</v>
      </c>
      <c r="F11" s="453" t="s">
        <v>757</v>
      </c>
      <c r="G11" s="453" t="s">
        <v>429</v>
      </c>
      <c r="H11" s="453" t="s">
        <v>968</v>
      </c>
      <c r="I11" s="454">
        <v>46082</v>
      </c>
      <c r="J11" s="455"/>
      <c r="K11" s="442"/>
      <c r="L11" s="442"/>
      <c r="M11" s="441"/>
    </row>
    <row r="12" spans="1:21" ht="15.5" thickTop="1" thickBot="1">
      <c r="B12" s="597" t="s">
        <v>989</v>
      </c>
      <c r="C12" s="456" t="s">
        <v>990</v>
      </c>
      <c r="D12" s="457">
        <v>1540</v>
      </c>
      <c r="E12" s="521">
        <v>904.03345125752469</v>
      </c>
      <c r="F12" s="521">
        <v>1062.6318218486929</v>
      </c>
      <c r="G12" s="459">
        <v>-0.14925053751472428</v>
      </c>
      <c r="H12" s="460">
        <v>1.9433300921881669E-2</v>
      </c>
      <c r="I12" s="461">
        <v>0.95706392269206686</v>
      </c>
      <c r="J12" s="461">
        <v>0.92322000000000004</v>
      </c>
      <c r="K12" s="443"/>
      <c r="L12" s="443"/>
      <c r="M12" s="443"/>
    </row>
    <row r="13" spans="1:21" ht="15" thickBot="1">
      <c r="B13" s="598"/>
      <c r="C13" s="463" t="s">
        <v>991</v>
      </c>
      <c r="D13" s="464">
        <v>1396.2</v>
      </c>
      <c r="E13" s="521">
        <v>551.06858333333344</v>
      </c>
      <c r="F13" s="521">
        <v>835.73109394006144</v>
      </c>
      <c r="G13" s="459">
        <v>-0.3406149569769914</v>
      </c>
      <c r="H13" s="465">
        <v>-0.20652471802255801</v>
      </c>
      <c r="I13" s="466">
        <v>0.97045238888230789</v>
      </c>
      <c r="J13" s="466">
        <v>0.93934245199999999</v>
      </c>
      <c r="K13" s="443"/>
      <c r="L13" s="443"/>
      <c r="M13" s="443"/>
    </row>
    <row r="14" spans="1:21" ht="15" thickBot="1">
      <c r="B14" s="598"/>
      <c r="C14" s="463" t="s">
        <v>992</v>
      </c>
      <c r="D14" s="458">
        <v>347.4</v>
      </c>
      <c r="E14" s="521">
        <v>177.1305268205758</v>
      </c>
      <c r="F14" s="521">
        <v>189.3159365388095</v>
      </c>
      <c r="G14" s="459">
        <v>-6.4365472558807535E-2</v>
      </c>
      <c r="H14" s="465">
        <v>0.4113986200842692</v>
      </c>
      <c r="I14" s="466">
        <v>0.95653676752580052</v>
      </c>
      <c r="J14" s="466">
        <v>0.94760978399999996</v>
      </c>
      <c r="K14" s="443"/>
      <c r="L14" s="443"/>
      <c r="M14" s="443"/>
    </row>
    <row r="15" spans="1:21" ht="15" thickBot="1">
      <c r="B15" s="598"/>
      <c r="C15" s="463" t="s">
        <v>993</v>
      </c>
      <c r="D15" s="458">
        <v>264</v>
      </c>
      <c r="E15" s="521">
        <v>74.224617330171824</v>
      </c>
      <c r="F15" s="521">
        <v>139.01227846250836</v>
      </c>
      <c r="G15" s="459">
        <v>-0.46605711271619643</v>
      </c>
      <c r="H15" s="465">
        <v>-0.20953549169146091</v>
      </c>
      <c r="I15" s="466">
        <v>0.89095426953859802</v>
      </c>
      <c r="J15" s="466">
        <v>0.94760978399999996</v>
      </c>
      <c r="K15" s="443"/>
      <c r="L15" s="443"/>
      <c r="M15" s="443"/>
    </row>
    <row r="16" spans="1:21" ht="15" thickBot="1">
      <c r="B16" s="598"/>
      <c r="C16" s="463" t="s">
        <v>994</v>
      </c>
      <c r="D16" s="458">
        <v>143.1</v>
      </c>
      <c r="E16" s="521">
        <v>87.908843949671052</v>
      </c>
      <c r="F16" s="521">
        <v>93.869631914479228</v>
      </c>
      <c r="G16" s="459">
        <v>-6.3500706706070886E-2</v>
      </c>
      <c r="H16" s="465">
        <v>0.47498060318240021</v>
      </c>
      <c r="I16" s="466">
        <v>0.92033149214124343</v>
      </c>
      <c r="J16" s="466">
        <v>0.93370015399999995</v>
      </c>
      <c r="K16" s="443"/>
      <c r="L16" s="443"/>
      <c r="M16" s="443"/>
    </row>
    <row r="17" spans="2:18" ht="15" thickBot="1">
      <c r="B17" s="598"/>
      <c r="C17" s="463" t="s">
        <v>995</v>
      </c>
      <c r="D17" s="458">
        <v>140.80000000000001</v>
      </c>
      <c r="E17" s="521">
        <v>59.680106351859003</v>
      </c>
      <c r="F17" s="521">
        <v>51.9488996429872</v>
      </c>
      <c r="G17" s="459">
        <v>0.14882330062818694</v>
      </c>
      <c r="H17" s="465">
        <v>0.27794660282353312</v>
      </c>
      <c r="I17" s="466">
        <v>0.88062142305638447</v>
      </c>
      <c r="J17" s="466">
        <v>0.94582140000000003</v>
      </c>
      <c r="K17" s="443"/>
      <c r="L17" s="443"/>
      <c r="M17" s="443"/>
    </row>
    <row r="18" spans="2:18" ht="15" thickBot="1">
      <c r="B18" s="598"/>
      <c r="C18" s="463" t="s">
        <v>996</v>
      </c>
      <c r="D18" s="458">
        <v>131.5</v>
      </c>
      <c r="E18" s="521">
        <v>94.417753585942009</v>
      </c>
      <c r="F18" s="521">
        <v>97.39179295620724</v>
      </c>
      <c r="G18" s="459">
        <v>-3.053685818888785E-2</v>
      </c>
      <c r="H18" s="465">
        <v>0.41343942493925168</v>
      </c>
      <c r="I18" s="466">
        <v>0.97084582942215758</v>
      </c>
      <c r="J18" s="466">
        <v>0.93805806899999999</v>
      </c>
      <c r="K18" s="443"/>
      <c r="L18" s="443"/>
      <c r="M18" s="443"/>
    </row>
    <row r="19" spans="2:18" ht="15" thickBot="1">
      <c r="B19" s="598"/>
      <c r="C19" s="463" t="s">
        <v>997</v>
      </c>
      <c r="D19" s="458">
        <v>108.8</v>
      </c>
      <c r="E19" s="521">
        <v>57.630991149326469</v>
      </c>
      <c r="F19" s="521">
        <v>48.03624784715506</v>
      </c>
      <c r="G19" s="459">
        <v>0.19973964937271127</v>
      </c>
      <c r="H19" s="465">
        <v>0.22358792249100778</v>
      </c>
      <c r="I19" s="466">
        <v>0.96670688823689954</v>
      </c>
      <c r="J19" s="466">
        <v>0.94599999999999995</v>
      </c>
      <c r="K19" s="443"/>
      <c r="L19" s="443"/>
      <c r="M19" s="443"/>
    </row>
    <row r="20" spans="2:18" ht="15" thickBot="1">
      <c r="B20" s="598"/>
      <c r="C20" s="463" t="s">
        <v>998</v>
      </c>
      <c r="D20" s="458">
        <v>80.400000000000006</v>
      </c>
      <c r="E20" s="521">
        <v>33.841684902229495</v>
      </c>
      <c r="F20" s="521">
        <v>37.327968591386878</v>
      </c>
      <c r="G20" s="459">
        <v>-9.3396019679512166E-2</v>
      </c>
      <c r="H20" s="465">
        <v>4.128261237629216E-2</v>
      </c>
      <c r="I20" s="466">
        <v>0.94370838057926909</v>
      </c>
      <c r="J20" s="466">
        <v>0.94599999999999995</v>
      </c>
      <c r="K20" s="443"/>
      <c r="L20" s="443"/>
      <c r="M20" s="443"/>
    </row>
    <row r="21" spans="2:18" ht="15" thickBot="1">
      <c r="B21" s="598"/>
      <c r="C21" s="463" t="s">
        <v>999</v>
      </c>
      <c r="D21" s="458">
        <v>32</v>
      </c>
      <c r="E21" s="521">
        <v>17.852273833238542</v>
      </c>
      <c r="F21" s="521">
        <v>16.219402538493185</v>
      </c>
      <c r="G21" s="459">
        <v>0.10067394843121358</v>
      </c>
      <c r="H21" s="465">
        <v>0.24841075756912878</v>
      </c>
      <c r="I21" s="466">
        <v>0.95173729716085576</v>
      </c>
      <c r="J21" s="466">
        <v>0.94599999999999995</v>
      </c>
      <c r="K21" s="443"/>
      <c r="L21" s="443"/>
      <c r="M21" s="443"/>
    </row>
    <row r="22" spans="2:18" ht="15" thickBot="1">
      <c r="B22" s="599"/>
      <c r="C22" s="463" t="s">
        <v>1000</v>
      </c>
      <c r="D22" s="458">
        <v>14.2</v>
      </c>
      <c r="E22" s="521">
        <v>2057.7888325138724</v>
      </c>
      <c r="F22" s="521">
        <v>2571.4850742807812</v>
      </c>
      <c r="G22" s="459">
        <v>-0.19976637115445228</v>
      </c>
      <c r="H22" s="468" t="s">
        <v>52</v>
      </c>
      <c r="I22" s="469" t="s">
        <v>52</v>
      </c>
      <c r="J22" s="469" t="s">
        <v>52</v>
      </c>
      <c r="K22" s="444"/>
      <c r="L22" s="444"/>
      <c r="M22" s="444"/>
    </row>
    <row r="23" spans="2:18" ht="15" thickBot="1">
      <c r="B23" s="470"/>
      <c r="C23" s="471" t="s">
        <v>164</v>
      </c>
      <c r="D23" s="472">
        <v>4198.3999999999996</v>
      </c>
      <c r="E23" s="522">
        <v>2057.7888325138724</v>
      </c>
      <c r="F23" s="522">
        <v>2571.4850742807812</v>
      </c>
      <c r="G23" s="473">
        <v>-0.19976637115445228</v>
      </c>
      <c r="H23" s="473">
        <v>-4.7933295381957786E-3</v>
      </c>
      <c r="I23" s="474" t="s">
        <v>52</v>
      </c>
      <c r="J23" s="474" t="s">
        <v>52</v>
      </c>
      <c r="K23" s="445"/>
      <c r="L23" s="445"/>
      <c r="M23" s="445"/>
    </row>
    <row r="24" spans="2:18" ht="15" thickTop="1"/>
    <row r="25" spans="2:18">
      <c r="B25" s="499" t="s">
        <v>1002</v>
      </c>
      <c r="C25" s="499"/>
      <c r="D25" s="499"/>
      <c r="E25" s="499"/>
      <c r="F25" s="499"/>
      <c r="G25" s="499"/>
      <c r="H25" s="499"/>
      <c r="I25" s="499"/>
      <c r="J25" s="499"/>
      <c r="K25" s="499"/>
      <c r="L25" s="499"/>
      <c r="M25" s="499"/>
      <c r="N25" s="499"/>
      <c r="O25" s="499"/>
      <c r="P25" s="499"/>
      <c r="Q25" s="499"/>
      <c r="R25" s="499"/>
    </row>
    <row r="26" spans="2:18" ht="15" thickBot="1">
      <c r="B26" s="366" t="s">
        <v>982</v>
      </c>
      <c r="C26" s="366"/>
      <c r="D26" s="366"/>
      <c r="E26" s="366"/>
      <c r="F26" s="366"/>
      <c r="G26" s="366"/>
      <c r="H26" s="388"/>
      <c r="I26" s="388"/>
      <c r="J26" s="388"/>
      <c r="K26" s="388"/>
      <c r="L26" s="388"/>
      <c r="M26" s="388"/>
      <c r="N26" s="388"/>
      <c r="O26" s="437"/>
      <c r="P26" s="402"/>
    </row>
    <row r="27" spans="2:18">
      <c r="B27" s="388"/>
      <c r="C27" s="377"/>
      <c r="D27" s="377"/>
      <c r="E27" s="377"/>
      <c r="F27" s="377"/>
      <c r="G27" s="377"/>
      <c r="H27" s="377"/>
      <c r="I27" s="377"/>
      <c r="J27" s="377"/>
      <c r="K27" s="377"/>
      <c r="L27" s="377"/>
      <c r="M27" s="377"/>
      <c r="N27" s="377"/>
      <c r="O27" s="396"/>
      <c r="P27" s="402"/>
    </row>
    <row r="28" spans="2:18" ht="20" customHeight="1">
      <c r="B28" s="603" t="s">
        <v>423</v>
      </c>
      <c r="C28" s="446" t="s">
        <v>971</v>
      </c>
      <c r="D28" s="526" t="s">
        <v>973</v>
      </c>
      <c r="E28" s="527"/>
      <c r="F28" s="528"/>
      <c r="G28" s="532" t="s">
        <v>974</v>
      </c>
      <c r="H28" s="527"/>
      <c r="I28" s="377"/>
      <c r="J28" s="396"/>
      <c r="K28" s="402"/>
    </row>
    <row r="29" spans="2:18" ht="14.5" customHeight="1">
      <c r="B29" s="603"/>
      <c r="C29" s="446" t="s">
        <v>972</v>
      </c>
      <c r="D29" s="529" t="s">
        <v>406</v>
      </c>
      <c r="E29" s="530"/>
      <c r="F29" s="531"/>
      <c r="G29" s="533" t="s">
        <v>975</v>
      </c>
      <c r="H29" s="530"/>
      <c r="I29" s="368"/>
      <c r="J29" s="394"/>
      <c r="K29" s="402"/>
    </row>
    <row r="30" spans="2:18">
      <c r="B30" s="603"/>
      <c r="C30" s="452"/>
      <c r="D30" s="524"/>
      <c r="E30" s="503"/>
      <c r="F30" s="503"/>
      <c r="G30" s="517" t="s">
        <v>328</v>
      </c>
      <c r="H30" s="517" t="s">
        <v>329</v>
      </c>
      <c r="I30" s="377"/>
      <c r="J30" s="396"/>
      <c r="K30" s="402"/>
    </row>
    <row r="31" spans="2:18" ht="15" thickBot="1">
      <c r="B31" s="604"/>
      <c r="C31" s="476"/>
      <c r="D31" s="477" t="s">
        <v>968</v>
      </c>
      <c r="E31" s="477" t="s">
        <v>757</v>
      </c>
      <c r="F31" s="477" t="s">
        <v>429</v>
      </c>
      <c r="G31" s="478" t="s">
        <v>968</v>
      </c>
      <c r="H31" s="478" t="s">
        <v>968</v>
      </c>
      <c r="I31" s="377"/>
      <c r="J31" s="396"/>
      <c r="K31" s="402"/>
    </row>
    <row r="32" spans="2:18" ht="15.5" thickTop="1" thickBot="1">
      <c r="B32" s="597" t="s">
        <v>976</v>
      </c>
      <c r="C32" s="463" t="s">
        <v>7</v>
      </c>
      <c r="D32" s="521">
        <v>77.08530504036294</v>
      </c>
      <c r="E32" s="521">
        <v>101.07618517688505</v>
      </c>
      <c r="F32" s="534">
        <v>-0.23735442819233488</v>
      </c>
      <c r="G32" s="537">
        <v>-0.15008339642496127</v>
      </c>
      <c r="H32" s="537">
        <v>-0.19696363194549482</v>
      </c>
      <c r="I32" s="377"/>
      <c r="J32" s="396"/>
      <c r="K32" s="402"/>
    </row>
    <row r="33" spans="2:16" ht="15" thickBot="1">
      <c r="B33" s="598"/>
      <c r="C33" s="463" t="s">
        <v>330</v>
      </c>
      <c r="D33" s="521">
        <v>57.013436982371637</v>
      </c>
      <c r="E33" s="521">
        <v>67.397175504833072</v>
      </c>
      <c r="F33" s="534">
        <v>-0.15406785884842922</v>
      </c>
      <c r="G33" s="537">
        <v>-0.15442856439218111</v>
      </c>
      <c r="H33" s="537">
        <v>-0.21222437945355688</v>
      </c>
      <c r="I33" s="368"/>
      <c r="J33" s="394"/>
      <c r="K33" s="402"/>
    </row>
    <row r="34" spans="2:16" ht="15" thickBot="1">
      <c r="B34" s="598"/>
      <c r="C34" s="463" t="s">
        <v>466</v>
      </c>
      <c r="D34" s="521">
        <v>44.849666531120299</v>
      </c>
      <c r="E34" s="521">
        <v>51.431103585888799</v>
      </c>
      <c r="F34" s="534">
        <v>-0.1279660865876161</v>
      </c>
      <c r="G34" s="537">
        <v>-9.0363992253258529E-2</v>
      </c>
      <c r="H34" s="537">
        <v>-0.16984206943553837</v>
      </c>
      <c r="I34" s="388"/>
      <c r="J34" s="437"/>
      <c r="K34" s="402"/>
    </row>
    <row r="35" spans="2:16" ht="15" thickBot="1">
      <c r="B35" s="598"/>
      <c r="C35" s="463" t="s">
        <v>263</v>
      </c>
      <c r="D35" s="521">
        <v>48.677637987921941</v>
      </c>
      <c r="E35" s="521">
        <v>62.97769869837618</v>
      </c>
      <c r="F35" s="534">
        <v>-0.22706546930116633</v>
      </c>
      <c r="G35" s="537">
        <v>-0.2263726138333354</v>
      </c>
      <c r="H35" s="537">
        <v>-0.28125548196768435</v>
      </c>
      <c r="I35" s="377"/>
      <c r="J35" s="396"/>
      <c r="K35" s="402"/>
    </row>
    <row r="36" spans="2:16" ht="15" thickBot="1">
      <c r="B36" s="600"/>
      <c r="C36" s="463" t="s">
        <v>6</v>
      </c>
      <c r="D36" s="521">
        <v>44.069547002645947</v>
      </c>
      <c r="E36" s="521">
        <v>60.266213741515607</v>
      </c>
      <c r="F36" s="534">
        <v>-0.26875202096381667</v>
      </c>
      <c r="G36" s="537">
        <v>-0.19465209544535256</v>
      </c>
      <c r="H36" s="537">
        <v>-0.23817911166267125</v>
      </c>
      <c r="I36" s="377"/>
      <c r="J36" s="396"/>
      <c r="K36" s="402"/>
    </row>
    <row r="37" spans="2:16" ht="15" thickBot="1">
      <c r="B37" s="480" t="s">
        <v>977</v>
      </c>
      <c r="C37" s="463" t="s">
        <v>467</v>
      </c>
      <c r="D37" s="521">
        <v>73.964396466955108</v>
      </c>
      <c r="E37" s="521">
        <v>81.275521840726825</v>
      </c>
      <c r="F37" s="534">
        <v>-8.9954825366721169E-2</v>
      </c>
      <c r="G37" s="537">
        <v>-3.1664138541931397E-4</v>
      </c>
      <c r="H37" s="537">
        <v>-9.0529206741071011E-2</v>
      </c>
      <c r="I37" s="377"/>
      <c r="J37" s="396"/>
      <c r="K37" s="402"/>
    </row>
    <row r="38" spans="2:16" ht="15" thickBot="1">
      <c r="B38" s="601" t="s">
        <v>978</v>
      </c>
      <c r="C38" s="463" t="s">
        <v>468</v>
      </c>
      <c r="D38" s="521">
        <v>209.93025028276836</v>
      </c>
      <c r="E38" s="521">
        <v>249.38232250632512</v>
      </c>
      <c r="F38" s="534">
        <v>-0.15819915311982924</v>
      </c>
      <c r="G38" s="537">
        <v>-0.10206622534268628</v>
      </c>
      <c r="H38" s="537">
        <v>-0.21702426936439934</v>
      </c>
      <c r="I38" s="368"/>
      <c r="J38" s="394"/>
      <c r="K38" s="402"/>
    </row>
    <row r="39" spans="2:16" ht="15" thickBot="1">
      <c r="B39" s="598"/>
      <c r="C39" s="481" t="s">
        <v>469</v>
      </c>
      <c r="D39" s="521">
        <v>22.833028123863357</v>
      </c>
      <c r="E39" s="521">
        <v>34.465821657311771</v>
      </c>
      <c r="F39" s="535">
        <v>-0.33751679124645406</v>
      </c>
      <c r="G39" s="538">
        <v>-0.31120770828778144</v>
      </c>
      <c r="H39" s="538">
        <v>-0.37611520584495206</v>
      </c>
      <c r="I39" s="388"/>
      <c r="J39" s="437"/>
      <c r="K39" s="402"/>
    </row>
    <row r="40" spans="2:16" ht="15" thickBot="1">
      <c r="B40" s="599"/>
      <c r="C40" s="481" t="s">
        <v>470</v>
      </c>
      <c r="D40" s="521">
        <v>10.862111615512974</v>
      </c>
      <c r="E40" s="521">
        <v>13.031113500952118</v>
      </c>
      <c r="F40" s="535">
        <v>-0.16644793135142799</v>
      </c>
      <c r="G40" s="538">
        <v>-0.21236392728428566</v>
      </c>
      <c r="H40" s="538">
        <v>-0.27581452282523533</v>
      </c>
      <c r="I40" s="377"/>
      <c r="J40" s="396"/>
      <c r="K40" s="402"/>
    </row>
    <row r="41" spans="2:16" ht="15" thickBot="1">
      <c r="B41" s="467" t="s">
        <v>979</v>
      </c>
      <c r="C41" s="481" t="s">
        <v>471</v>
      </c>
      <c r="D41" s="521">
        <v>20.011806974248334</v>
      </c>
      <c r="E41" s="521">
        <v>13.614879497184818</v>
      </c>
      <c r="F41" s="535">
        <v>0.4698482625855207</v>
      </c>
      <c r="G41" s="538">
        <v>1.6843068875534106E-2</v>
      </c>
      <c r="H41" s="538">
        <v>-0.11578973398567272</v>
      </c>
      <c r="I41" s="377"/>
      <c r="J41" s="396"/>
      <c r="K41" s="402"/>
    </row>
    <row r="42" spans="2:16" ht="15" thickBot="1">
      <c r="B42" s="602" t="s">
        <v>980</v>
      </c>
      <c r="C42" s="481" t="s">
        <v>472</v>
      </c>
      <c r="D42" s="521">
        <v>93.631922891666662</v>
      </c>
      <c r="E42" s="521">
        <v>129.10409298334733</v>
      </c>
      <c r="F42" s="535">
        <v>-0.27475635568158241</v>
      </c>
      <c r="G42" s="538">
        <v>-0.26303428384934613</v>
      </c>
      <c r="H42" s="538">
        <v>-0.31393084709689678</v>
      </c>
      <c r="I42" s="377"/>
      <c r="J42" s="396"/>
      <c r="K42" s="402"/>
    </row>
    <row r="43" spans="2:16" ht="15" thickBot="1">
      <c r="B43" s="599"/>
      <c r="C43" s="481" t="s">
        <v>473</v>
      </c>
      <c r="D43" s="521">
        <v>115.50030015342421</v>
      </c>
      <c r="E43" s="521">
        <v>112.77849079471639</v>
      </c>
      <c r="F43" s="535">
        <v>2.4134117592175874E-2</v>
      </c>
      <c r="G43" s="538">
        <v>-0.18802343234553198</v>
      </c>
      <c r="H43" s="538">
        <v>-0.24814597965246121</v>
      </c>
      <c r="I43" s="368"/>
      <c r="J43" s="394"/>
      <c r="K43" s="402"/>
    </row>
    <row r="44" spans="2:16" ht="15" thickBot="1">
      <c r="B44" s="467" t="s">
        <v>981</v>
      </c>
      <c r="C44" s="481" t="s">
        <v>474</v>
      </c>
      <c r="D44" s="521">
        <v>16.811968849678266</v>
      </c>
      <c r="E44" s="521">
        <v>18.091059146263706</v>
      </c>
      <c r="F44" s="535">
        <v>-7.0702897284463773E-2</v>
      </c>
      <c r="G44" s="538">
        <v>-9.0055588552166221E-2</v>
      </c>
      <c r="H44" s="538">
        <v>-0.17104908541317476</v>
      </c>
      <c r="I44" s="388"/>
      <c r="J44" s="437"/>
      <c r="K44" s="402"/>
    </row>
    <row r="45" spans="2:16" ht="15" thickBot="1">
      <c r="B45" s="484"/>
      <c r="C45" s="471" t="s">
        <v>164</v>
      </c>
      <c r="D45" s="522">
        <v>835.24137890254008</v>
      </c>
      <c r="E45" s="522">
        <v>994.89167863432658</v>
      </c>
      <c r="F45" s="536">
        <v>-0.16047003222595668</v>
      </c>
      <c r="G45" s="539">
        <v>-0.15396665380075536</v>
      </c>
      <c r="H45" s="539">
        <v>-0.22806968597141142</v>
      </c>
      <c r="I45" s="377"/>
      <c r="J45" s="396"/>
      <c r="K45" s="402"/>
    </row>
    <row r="46" spans="2:16" ht="15" thickTop="1">
      <c r="B46" s="388"/>
      <c r="C46" s="377"/>
      <c r="D46" s="377"/>
      <c r="E46" s="377"/>
      <c r="F46" s="377"/>
      <c r="G46" s="377"/>
      <c r="H46" s="377"/>
      <c r="I46" s="377"/>
      <c r="J46" s="377"/>
      <c r="K46" s="377"/>
      <c r="L46" s="377"/>
      <c r="M46" s="377"/>
      <c r="N46" s="377"/>
      <c r="O46" s="396"/>
      <c r="P46" s="402"/>
    </row>
    <row r="47" spans="2:16">
      <c r="B47" s="388"/>
      <c r="C47" s="377"/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96"/>
      <c r="P47" s="402"/>
    </row>
    <row r="48" spans="2:16" ht="15" thickBot="1">
      <c r="B48" s="366" t="s">
        <v>1001</v>
      </c>
      <c r="C48" s="366"/>
      <c r="D48" s="366"/>
      <c r="E48" s="366"/>
      <c r="F48" s="366"/>
      <c r="G48" s="366"/>
      <c r="H48" s="368"/>
      <c r="I48" s="368"/>
      <c r="J48" s="368"/>
      <c r="K48" s="368"/>
      <c r="L48" s="368"/>
      <c r="M48" s="368"/>
      <c r="N48" s="368"/>
      <c r="O48" s="394"/>
      <c r="P48" s="402"/>
    </row>
    <row r="49" spans="2:16" ht="15" thickBot="1">
      <c r="B49" s="436"/>
      <c r="C49" s="388"/>
      <c r="D49" s="388"/>
      <c r="E49" s="388"/>
      <c r="F49" s="388"/>
      <c r="G49" s="388"/>
      <c r="H49" s="388"/>
      <c r="I49" s="388"/>
      <c r="J49" s="388"/>
      <c r="K49" s="388"/>
      <c r="L49" s="388"/>
      <c r="M49" s="388"/>
      <c r="N49" s="388"/>
      <c r="O49" s="437"/>
      <c r="P49" s="402"/>
    </row>
    <row r="50" spans="2:16">
      <c r="B50" s="618" t="s">
        <v>423</v>
      </c>
      <c r="C50" s="619" t="s">
        <v>1004</v>
      </c>
      <c r="D50" s="594" t="s">
        <v>1018</v>
      </c>
      <c r="E50" s="594" t="s">
        <v>968</v>
      </c>
      <c r="F50" s="605" t="s">
        <v>757</v>
      </c>
      <c r="G50" s="446" t="s">
        <v>429</v>
      </c>
      <c r="H50" s="377"/>
      <c r="I50" s="377"/>
      <c r="J50" s="377"/>
      <c r="K50" s="377"/>
      <c r="L50" s="396"/>
      <c r="M50" s="402"/>
    </row>
    <row r="51" spans="2:16" ht="15" thickBot="1">
      <c r="B51" s="604"/>
      <c r="C51" s="606"/>
      <c r="D51" s="595"/>
      <c r="E51" s="595"/>
      <c r="F51" s="606"/>
      <c r="G51" s="486" t="s">
        <v>1005</v>
      </c>
      <c r="H51" s="377"/>
      <c r="I51" s="377"/>
      <c r="J51" s="377"/>
      <c r="K51" s="377"/>
      <c r="L51" s="396"/>
      <c r="M51" s="402"/>
    </row>
    <row r="52" spans="2:16" ht="15.5" thickTop="1" thickBot="1">
      <c r="B52" s="597" t="s">
        <v>976</v>
      </c>
      <c r="C52" s="481" t="s">
        <v>1006</v>
      </c>
      <c r="D52" s="467">
        <v>357.9</v>
      </c>
      <c r="E52" s="483">
        <v>0.95858000000000021</v>
      </c>
      <c r="F52" s="482">
        <v>0.97143626373626379</v>
      </c>
      <c r="G52" s="540">
        <v>-1.2856263736263571</v>
      </c>
      <c r="H52" s="542"/>
      <c r="I52" s="377"/>
      <c r="J52" s="377"/>
      <c r="K52" s="377"/>
      <c r="L52" s="396"/>
      <c r="M52" s="402"/>
    </row>
    <row r="53" spans="2:16" ht="15" thickBot="1">
      <c r="B53" s="598"/>
      <c r="C53" s="481" t="s">
        <v>262</v>
      </c>
      <c r="D53" s="467">
        <v>211.5</v>
      </c>
      <c r="E53" s="483">
        <v>0.98691888888888901</v>
      </c>
      <c r="F53" s="482">
        <v>0.95810879120879133</v>
      </c>
      <c r="G53" s="540">
        <v>2.8810097680097613</v>
      </c>
      <c r="H53" s="542"/>
      <c r="I53" s="368"/>
      <c r="J53" s="368"/>
      <c r="K53" s="368"/>
      <c r="L53" s="394"/>
      <c r="M53" s="402"/>
    </row>
    <row r="54" spans="2:16" ht="15" thickBot="1">
      <c r="B54" s="598"/>
      <c r="C54" s="481" t="s">
        <v>466</v>
      </c>
      <c r="D54" s="467">
        <v>210</v>
      </c>
      <c r="E54" s="483">
        <v>0.95468333333333333</v>
      </c>
      <c r="F54" s="482">
        <v>0.91258901098901091</v>
      </c>
      <c r="G54" s="540">
        <v>4.2094322344322421</v>
      </c>
      <c r="H54" s="542"/>
      <c r="I54" s="388"/>
      <c r="J54" s="388"/>
      <c r="K54" s="388"/>
      <c r="L54" s="437"/>
      <c r="M54" s="402"/>
    </row>
    <row r="55" spans="2:16" ht="15" thickBot="1">
      <c r="B55" s="598"/>
      <c r="C55" s="481" t="s">
        <v>263</v>
      </c>
      <c r="D55" s="467">
        <v>207</v>
      </c>
      <c r="E55" s="483">
        <v>0.98422333333333345</v>
      </c>
      <c r="F55" s="482">
        <v>0.96434395604395595</v>
      </c>
      <c r="G55" s="540">
        <v>1.9879377289377516</v>
      </c>
      <c r="H55" s="542"/>
      <c r="I55" s="377"/>
      <c r="J55" s="377"/>
      <c r="K55" s="377"/>
      <c r="L55" s="396"/>
      <c r="M55" s="402"/>
    </row>
    <row r="56" spans="2:16" ht="15" thickBot="1">
      <c r="B56" s="599"/>
      <c r="C56" s="481" t="s">
        <v>1007</v>
      </c>
      <c r="D56" s="467">
        <v>205.8</v>
      </c>
      <c r="E56" s="483">
        <v>0.95767000000000013</v>
      </c>
      <c r="F56" s="482">
        <v>0.97300439560439556</v>
      </c>
      <c r="G56" s="540">
        <v>-1.5334395604395468</v>
      </c>
      <c r="H56" s="542"/>
      <c r="I56" s="377"/>
      <c r="J56" s="377"/>
      <c r="K56" s="377"/>
      <c r="L56" s="396"/>
      <c r="M56" s="402"/>
    </row>
    <row r="57" spans="2:16" ht="15" thickBot="1">
      <c r="B57" s="467" t="s">
        <v>977</v>
      </c>
      <c r="C57" s="481" t="s">
        <v>467</v>
      </c>
      <c r="D57" s="467">
        <v>181.9</v>
      </c>
      <c r="E57" s="483">
        <v>0.93519111111111131</v>
      </c>
      <c r="F57" s="482">
        <v>0.94856373626373625</v>
      </c>
      <c r="G57" s="540">
        <v>-1.3372625152624948</v>
      </c>
      <c r="H57" s="542"/>
      <c r="I57" s="377"/>
      <c r="J57" s="377"/>
      <c r="K57" s="377"/>
      <c r="L57" s="396"/>
      <c r="M57" s="402"/>
    </row>
    <row r="58" spans="2:16" ht="15" thickBot="1">
      <c r="B58" s="602" t="s">
        <v>978</v>
      </c>
      <c r="C58" s="481" t="s">
        <v>468</v>
      </c>
      <c r="D58" s="467">
        <v>685.8</v>
      </c>
      <c r="E58" s="483">
        <v>0.92364888888888885</v>
      </c>
      <c r="F58" s="482">
        <v>0.91485714285714292</v>
      </c>
      <c r="G58" s="540">
        <v>0.87917460317459017</v>
      </c>
      <c r="H58" s="542"/>
      <c r="I58" s="368"/>
      <c r="J58" s="368"/>
      <c r="K58" s="368"/>
      <c r="L58" s="394"/>
      <c r="M58" s="402"/>
    </row>
    <row r="59" spans="2:16" ht="15" thickBot="1">
      <c r="B59" s="598"/>
      <c r="C59" s="481" t="s">
        <v>469</v>
      </c>
      <c r="D59" s="467">
        <v>187</v>
      </c>
      <c r="E59" s="483">
        <v>0.97210444444444444</v>
      </c>
      <c r="F59" s="482">
        <v>0.91649890109890109</v>
      </c>
      <c r="G59" s="540">
        <v>5.5605543345543396</v>
      </c>
      <c r="H59" s="542"/>
      <c r="I59" s="388"/>
      <c r="J59" s="388"/>
      <c r="K59" s="388"/>
      <c r="L59" s="437"/>
      <c r="M59" s="402"/>
    </row>
    <row r="60" spans="2:16" ht="15" thickBot="1">
      <c r="B60" s="599"/>
      <c r="C60" s="481" t="s">
        <v>470</v>
      </c>
      <c r="D60" s="467">
        <v>50.4</v>
      </c>
      <c r="E60" s="483">
        <v>0.92342777777777785</v>
      </c>
      <c r="F60" s="482">
        <v>0.9553780219780218</v>
      </c>
      <c r="G60" s="540">
        <v>-3.1950244200243958</v>
      </c>
      <c r="H60" s="542"/>
      <c r="I60" s="377"/>
      <c r="J60" s="377"/>
      <c r="K60" s="377"/>
      <c r="L60" s="396"/>
      <c r="M60" s="402"/>
    </row>
    <row r="61" spans="2:16" ht="15" thickBot="1">
      <c r="B61" s="467" t="s">
        <v>979</v>
      </c>
      <c r="C61" s="481" t="s">
        <v>471</v>
      </c>
      <c r="D61" s="467">
        <v>108.1</v>
      </c>
      <c r="E61" s="483">
        <v>0.82216777777777761</v>
      </c>
      <c r="F61" s="482">
        <v>0.66802637362637352</v>
      </c>
      <c r="G61" s="540">
        <v>15.414140415140409</v>
      </c>
      <c r="H61" s="542"/>
      <c r="I61" s="377"/>
      <c r="J61" s="377"/>
      <c r="K61" s="377"/>
      <c r="L61" s="396"/>
      <c r="M61" s="402"/>
    </row>
    <row r="62" spans="2:16" ht="15" thickBot="1">
      <c r="B62" s="602" t="s">
        <v>980</v>
      </c>
      <c r="C62" s="481" t="s">
        <v>472</v>
      </c>
      <c r="D62" s="467">
        <v>386.1</v>
      </c>
      <c r="E62" s="483">
        <v>0.97551333333333345</v>
      </c>
      <c r="F62" s="482">
        <v>0.97519560439560449</v>
      </c>
      <c r="G62" s="540">
        <v>3.1772893772895827E-2</v>
      </c>
      <c r="H62" s="542"/>
      <c r="I62" s="377"/>
      <c r="J62" s="377"/>
      <c r="K62" s="377"/>
      <c r="L62" s="396"/>
      <c r="M62" s="402"/>
    </row>
    <row r="63" spans="2:16" ht="15" thickBot="1">
      <c r="B63" s="599"/>
      <c r="C63" s="481" t="s">
        <v>473</v>
      </c>
      <c r="D63" s="467">
        <v>322.39999999999998</v>
      </c>
      <c r="E63" s="483">
        <v>0.89702666666666675</v>
      </c>
      <c r="F63" s="482">
        <v>0.78668571428571443</v>
      </c>
      <c r="G63" s="540">
        <v>11.034095238095233</v>
      </c>
      <c r="H63" s="542"/>
      <c r="I63" s="368"/>
      <c r="J63" s="368"/>
      <c r="K63" s="368"/>
      <c r="L63" s="394"/>
      <c r="M63" s="402"/>
    </row>
    <row r="64" spans="2:16" ht="15" thickBot="1">
      <c r="B64" s="467" t="s">
        <v>981</v>
      </c>
      <c r="C64" s="481" t="s">
        <v>474</v>
      </c>
      <c r="D64" s="467">
        <v>64</v>
      </c>
      <c r="E64" s="483">
        <v>0.7605966666666667</v>
      </c>
      <c r="F64" s="482">
        <v>0.94509450549450558</v>
      </c>
      <c r="G64" s="540">
        <v>-18.44978388278389</v>
      </c>
      <c r="H64" s="542"/>
      <c r="I64" s="388"/>
      <c r="J64" s="388"/>
      <c r="K64" s="388"/>
      <c r="L64" s="437"/>
      <c r="M64" s="402"/>
    </row>
    <row r="65" spans="1:18" ht="15" thickBot="1">
      <c r="B65" s="617" t="s">
        <v>1008</v>
      </c>
      <c r="C65" s="617"/>
      <c r="D65" s="488" t="s">
        <v>52</v>
      </c>
      <c r="E65" s="489">
        <v>0.94037927685107647</v>
      </c>
      <c r="F65" s="490">
        <v>0.92016359004990311</v>
      </c>
      <c r="G65" s="541">
        <v>2.0215686801173405</v>
      </c>
      <c r="H65" s="542"/>
      <c r="I65" s="377"/>
      <c r="J65" s="377"/>
      <c r="K65" s="377"/>
      <c r="L65" s="396"/>
      <c r="M65" s="402"/>
    </row>
    <row r="66" spans="1:18">
      <c r="B66" s="388"/>
      <c r="C66" s="377"/>
      <c r="D66" s="377"/>
      <c r="E66" s="377"/>
      <c r="F66" s="377"/>
      <c r="G66" s="377"/>
      <c r="H66" s="377"/>
      <c r="I66" s="377"/>
      <c r="J66" s="377"/>
      <c r="K66" s="377"/>
      <c r="L66" s="377"/>
      <c r="M66" s="377"/>
      <c r="N66" s="377"/>
      <c r="O66" s="396"/>
      <c r="P66" s="402"/>
    </row>
    <row r="67" spans="1:18">
      <c r="B67" s="499" t="s">
        <v>1020</v>
      </c>
      <c r="C67" s="499"/>
      <c r="D67" s="499"/>
      <c r="E67" s="499"/>
      <c r="F67" s="499"/>
      <c r="G67" s="499"/>
      <c r="H67" s="499"/>
      <c r="I67" s="499"/>
      <c r="J67" s="499"/>
      <c r="K67" s="499"/>
      <c r="L67" s="499"/>
      <c r="M67" s="499"/>
      <c r="N67" s="499"/>
      <c r="O67" s="499"/>
      <c r="P67" s="499"/>
      <c r="Q67" s="499"/>
      <c r="R67" s="499"/>
    </row>
    <row r="68" spans="1:18" ht="15" thickBot="1">
      <c r="B68" s="366" t="s">
        <v>1009</v>
      </c>
      <c r="C68" s="366"/>
      <c r="D68" s="366"/>
      <c r="E68" s="366"/>
      <c r="F68" s="366"/>
      <c r="G68" s="366"/>
      <c r="H68" s="368"/>
      <c r="I68" s="368"/>
      <c r="J68" s="368"/>
      <c r="O68" s="394"/>
      <c r="P68" s="402"/>
    </row>
    <row r="69" spans="1:18">
      <c r="B69" s="379"/>
      <c r="O69" s="394"/>
      <c r="P69" s="402"/>
    </row>
    <row r="70" spans="1:18" ht="20" customHeight="1">
      <c r="B70" s="609"/>
      <c r="C70" s="475" t="s">
        <v>971</v>
      </c>
      <c r="D70" s="532" t="s">
        <v>973</v>
      </c>
      <c r="E70" s="527"/>
      <c r="F70" s="527"/>
      <c r="G70" s="532" t="s">
        <v>974</v>
      </c>
      <c r="H70" s="527"/>
      <c r="I70" s="388"/>
      <c r="J70" s="437"/>
      <c r="K70" s="402"/>
    </row>
    <row r="71" spans="1:18" ht="14.5" customHeight="1">
      <c r="B71" s="609"/>
      <c r="C71" s="475" t="s">
        <v>1010</v>
      </c>
      <c r="D71" s="533" t="s">
        <v>406</v>
      </c>
      <c r="E71" s="530"/>
      <c r="F71" s="530"/>
      <c r="G71" s="533" t="s">
        <v>1019</v>
      </c>
      <c r="H71" s="530"/>
      <c r="I71" s="438"/>
      <c r="J71" s="396"/>
      <c r="K71" s="402"/>
    </row>
    <row r="72" spans="1:18">
      <c r="B72" s="609"/>
      <c r="C72" s="492"/>
      <c r="D72" s="525"/>
      <c r="E72" s="523"/>
      <c r="F72" s="523"/>
      <c r="G72" s="517" t="s">
        <v>328</v>
      </c>
      <c r="H72" s="517" t="s">
        <v>329</v>
      </c>
      <c r="I72" s="438"/>
      <c r="J72" s="396"/>
      <c r="K72" s="402"/>
    </row>
    <row r="73" spans="1:18" ht="15" thickBot="1">
      <c r="B73" s="610"/>
      <c r="C73" s="493"/>
      <c r="D73" s="477" t="s">
        <v>968</v>
      </c>
      <c r="E73" s="477" t="s">
        <v>757</v>
      </c>
      <c r="F73" s="477" t="s">
        <v>988</v>
      </c>
      <c r="G73" s="477" t="s">
        <v>968</v>
      </c>
      <c r="H73" s="477" t="s">
        <v>968</v>
      </c>
      <c r="I73" s="377"/>
      <c r="J73" s="398"/>
      <c r="K73" s="402"/>
    </row>
    <row r="74" spans="1:18" ht="15.5" thickTop="1" thickBot="1">
      <c r="B74" s="467" t="s">
        <v>427</v>
      </c>
      <c r="C74" s="481" t="s">
        <v>1011</v>
      </c>
      <c r="D74" s="521">
        <v>114.7056345824265</v>
      </c>
      <c r="E74" s="521">
        <v>118.64556624637513</v>
      </c>
      <c r="F74" s="534">
        <v>-3.3207576048540299E-2</v>
      </c>
      <c r="G74" s="537">
        <v>-0.23621852535107846</v>
      </c>
      <c r="H74" s="479">
        <v>-0.31426566038770809</v>
      </c>
      <c r="I74" s="377"/>
      <c r="J74" s="398"/>
      <c r="K74" s="402"/>
    </row>
    <row r="75" spans="1:18" ht="15" thickBot="1">
      <c r="B75" s="602" t="s">
        <v>989</v>
      </c>
      <c r="C75" s="481" t="s">
        <v>462</v>
      </c>
      <c r="D75" s="521">
        <v>27.117567602504412</v>
      </c>
      <c r="E75" s="521">
        <v>31.824859094336198</v>
      </c>
      <c r="F75" s="534">
        <v>-0.14791240639521108</v>
      </c>
      <c r="G75" s="537">
        <v>-0.11613757164653327</v>
      </c>
      <c r="H75" s="479">
        <v>-0.14106699772268183</v>
      </c>
      <c r="I75" s="377"/>
      <c r="J75" s="398"/>
      <c r="K75" s="402"/>
    </row>
    <row r="76" spans="1:18" ht="15" thickBot="1">
      <c r="B76" s="598"/>
      <c r="C76" s="481" t="s">
        <v>486</v>
      </c>
      <c r="D76" s="521">
        <v>14.621831903801656</v>
      </c>
      <c r="E76" s="521">
        <v>18.747287670863827</v>
      </c>
      <c r="F76" s="534">
        <v>-0.22005614035964061</v>
      </c>
      <c r="G76" s="537">
        <v>-0.18789574137317844</v>
      </c>
      <c r="H76" s="479">
        <v>-0.22873627682885567</v>
      </c>
      <c r="I76" s="377"/>
      <c r="J76" s="398"/>
      <c r="K76" s="402"/>
    </row>
    <row r="77" spans="1:18" ht="15" thickBot="1">
      <c r="B77" s="598"/>
      <c r="C77" s="481" t="s">
        <v>464</v>
      </c>
      <c r="D77" s="521">
        <v>15.005655264200474</v>
      </c>
      <c r="E77" s="521">
        <v>17.674630601576126</v>
      </c>
      <c r="F77" s="534">
        <v>-0.15100600388998497</v>
      </c>
      <c r="G77" s="537">
        <v>-9.0146395553698966E-2</v>
      </c>
      <c r="H77" s="479">
        <v>-0.13516134980657801</v>
      </c>
      <c r="I77" s="377"/>
      <c r="J77" s="398"/>
      <c r="K77" s="402"/>
    </row>
    <row r="78" spans="1:18" ht="15" thickBot="1">
      <c r="B78" s="599"/>
      <c r="C78" s="481" t="s">
        <v>953</v>
      </c>
      <c r="D78" s="521">
        <v>6.5184913931457524</v>
      </c>
      <c r="E78" s="521">
        <v>8.0665196529184708</v>
      </c>
      <c r="F78" s="534">
        <v>-0.19190782721426103</v>
      </c>
      <c r="G78" s="537">
        <v>-0.30428197404907464</v>
      </c>
      <c r="H78" s="479">
        <v>-0.35316740679715353</v>
      </c>
      <c r="I78" s="377"/>
      <c r="J78" s="398"/>
      <c r="K78" s="402"/>
    </row>
    <row r="79" spans="1:18" ht="15" thickBot="1">
      <c r="B79" s="467" t="s">
        <v>976</v>
      </c>
      <c r="C79" s="481" t="s">
        <v>1012</v>
      </c>
      <c r="D79" s="521">
        <v>8.973731399173591</v>
      </c>
      <c r="E79" s="521">
        <v>10.285940489814815</v>
      </c>
      <c r="F79" s="534">
        <v>-0.12757307821687081</v>
      </c>
      <c r="G79" s="537">
        <v>-0.26143072909211063</v>
      </c>
      <c r="H79" s="479">
        <v>-0.33261158086263898</v>
      </c>
      <c r="J79" s="394"/>
      <c r="K79" s="402"/>
    </row>
    <row r="80" spans="1:18" ht="15" thickBot="1">
      <c r="A80" s="153"/>
      <c r="B80" s="491"/>
      <c r="C80" s="494" t="s">
        <v>164</v>
      </c>
      <c r="D80" s="544">
        <v>186.94291214525239</v>
      </c>
      <c r="E80" s="544">
        <v>205.24480375588453</v>
      </c>
      <c r="F80" s="543">
        <v>-8.9171035152734834E-2</v>
      </c>
      <c r="G80" s="545">
        <v>-0.21080786002705432</v>
      </c>
      <c r="H80" s="495">
        <v>-0.27731442204959289</v>
      </c>
      <c r="I80" s="391"/>
      <c r="J80" s="400"/>
      <c r="K80" s="402"/>
    </row>
    <row r="81" spans="2:18">
      <c r="B81" s="153"/>
      <c r="C81" s="153"/>
      <c r="D81" s="153"/>
      <c r="E81" s="153"/>
      <c r="F81" s="153"/>
      <c r="G81" s="153"/>
      <c r="O81" s="394"/>
      <c r="P81" s="402"/>
    </row>
    <row r="82" spans="2:18">
      <c r="B82" s="367"/>
      <c r="C82" s="368"/>
      <c r="D82" s="368"/>
      <c r="E82" s="368"/>
      <c r="F82" s="368"/>
      <c r="G82" s="368"/>
      <c r="H82" s="368"/>
      <c r="I82" s="368"/>
      <c r="J82" s="368"/>
      <c r="K82" s="368"/>
      <c r="L82" s="368"/>
      <c r="M82" s="368"/>
      <c r="N82" s="368"/>
      <c r="O82" s="394"/>
      <c r="P82" s="402"/>
    </row>
    <row r="83" spans="2:18" ht="15" thickBot="1">
      <c r="B83" s="366" t="s">
        <v>1013</v>
      </c>
      <c r="C83" s="366"/>
      <c r="D83" s="366"/>
      <c r="E83" s="366"/>
      <c r="F83" s="366"/>
      <c r="G83" s="366"/>
      <c r="H83" s="388"/>
      <c r="I83" s="388"/>
      <c r="J83" s="388"/>
      <c r="K83" s="388"/>
      <c r="L83" s="388"/>
      <c r="M83" s="388"/>
      <c r="N83" s="388"/>
      <c r="O83" s="437"/>
      <c r="P83" s="402"/>
    </row>
    <row r="84" spans="2:18">
      <c r="B84" s="388"/>
      <c r="C84" s="377"/>
      <c r="D84" s="377"/>
      <c r="E84" s="377"/>
      <c r="F84" s="377"/>
      <c r="G84" s="377"/>
      <c r="H84" s="377"/>
      <c r="I84" s="377"/>
      <c r="J84" s="377"/>
      <c r="K84" s="377"/>
      <c r="L84" s="377"/>
      <c r="M84" s="377"/>
      <c r="N84" s="377"/>
      <c r="O84" s="396"/>
      <c r="P84" s="402"/>
    </row>
    <row r="85" spans="2:18" ht="14.5" customHeight="1">
      <c r="B85" s="603" t="s">
        <v>423</v>
      </c>
      <c r="C85" s="611" t="s">
        <v>1014</v>
      </c>
      <c r="D85" s="612"/>
      <c r="E85" s="594" t="s">
        <v>1018</v>
      </c>
      <c r="F85" s="497" t="s">
        <v>1015</v>
      </c>
      <c r="G85" s="498"/>
      <c r="H85" s="498"/>
      <c r="I85" s="447"/>
      <c r="J85" s="377"/>
      <c r="K85" s="377"/>
      <c r="L85" s="396"/>
      <c r="M85" s="402"/>
    </row>
    <row r="86" spans="2:18">
      <c r="B86" s="603"/>
      <c r="C86" s="611"/>
      <c r="D86" s="612"/>
      <c r="E86" s="594"/>
      <c r="F86" s="605" t="s">
        <v>968</v>
      </c>
      <c r="G86" s="605" t="s">
        <v>757</v>
      </c>
      <c r="H86" s="485" t="s">
        <v>988</v>
      </c>
      <c r="I86" s="608"/>
      <c r="J86" s="377"/>
      <c r="K86" s="377"/>
      <c r="L86" s="396"/>
      <c r="M86" s="402"/>
    </row>
    <row r="87" spans="2:18" ht="15" thickBot="1">
      <c r="B87" s="604"/>
      <c r="C87" s="613"/>
      <c r="D87" s="614"/>
      <c r="E87" s="595"/>
      <c r="F87" s="606"/>
      <c r="G87" s="606"/>
      <c r="H87" s="487" t="s">
        <v>1005</v>
      </c>
      <c r="I87" s="608"/>
      <c r="J87" s="368"/>
      <c r="K87" s="368"/>
      <c r="L87" s="394"/>
      <c r="M87" s="402"/>
    </row>
    <row r="88" spans="2:18" ht="15.5" thickTop="1" thickBot="1">
      <c r="B88" s="467" t="s">
        <v>427</v>
      </c>
      <c r="C88" s="616" t="s">
        <v>267</v>
      </c>
      <c r="D88" s="616"/>
      <c r="E88" s="467">
        <v>500</v>
      </c>
      <c r="F88" s="535">
        <v>0.99385777777777784</v>
      </c>
      <c r="G88" s="535">
        <v>0.94664333333333339</v>
      </c>
      <c r="H88" s="549">
        <v>4.7214444444444448</v>
      </c>
      <c r="I88" s="496"/>
      <c r="J88" s="388"/>
      <c r="K88" s="388"/>
      <c r="L88" s="437"/>
      <c r="M88" s="402"/>
    </row>
    <row r="89" spans="2:18" ht="15" thickBot="1">
      <c r="B89" s="602" t="s">
        <v>989</v>
      </c>
      <c r="C89" s="607" t="s">
        <v>462</v>
      </c>
      <c r="D89" s="607"/>
      <c r="E89" s="467">
        <v>150</v>
      </c>
      <c r="F89" s="535">
        <v>0.98508444444444443</v>
      </c>
      <c r="G89" s="535">
        <v>0.96304111111111113</v>
      </c>
      <c r="H89" s="549">
        <v>2.2043333333333304</v>
      </c>
      <c r="I89" s="496"/>
      <c r="J89" s="377"/>
      <c r="K89" s="377"/>
      <c r="L89" s="396"/>
      <c r="M89" s="402"/>
    </row>
    <row r="90" spans="2:18" ht="15" thickBot="1">
      <c r="B90" s="598"/>
      <c r="C90" s="607" t="s">
        <v>486</v>
      </c>
      <c r="D90" s="607"/>
      <c r="E90" s="467">
        <v>76</v>
      </c>
      <c r="F90" s="535">
        <v>0.93477333333333334</v>
      </c>
      <c r="G90" s="535">
        <v>0.98896333333333331</v>
      </c>
      <c r="H90" s="549">
        <v>-5.418999999999996</v>
      </c>
      <c r="I90" s="496"/>
      <c r="J90" s="377"/>
      <c r="K90" s="377"/>
      <c r="L90" s="396"/>
      <c r="M90" s="402"/>
    </row>
    <row r="91" spans="2:18" ht="15" thickBot="1">
      <c r="B91" s="598"/>
      <c r="C91" s="607" t="s">
        <v>464</v>
      </c>
      <c r="D91" s="607"/>
      <c r="E91" s="467">
        <v>69</v>
      </c>
      <c r="F91" s="535">
        <v>0.97491777777777788</v>
      </c>
      <c r="G91" s="535">
        <v>0.99419666666666662</v>
      </c>
      <c r="H91" s="549">
        <v>-1.9278888888888734</v>
      </c>
      <c r="I91" s="496"/>
      <c r="J91" s="377"/>
      <c r="K91" s="377"/>
      <c r="L91" s="396"/>
      <c r="M91" s="402"/>
    </row>
    <row r="92" spans="2:18" ht="15" thickBot="1">
      <c r="B92" s="599"/>
      <c r="C92" s="607" t="s">
        <v>1016</v>
      </c>
      <c r="D92" s="607"/>
      <c r="E92" s="467">
        <v>33</v>
      </c>
      <c r="F92" s="535">
        <v>0.98601888888888878</v>
      </c>
      <c r="G92" s="535">
        <v>0.98634777777777771</v>
      </c>
      <c r="H92" s="549">
        <v>-3.2888888888893408E-2</v>
      </c>
      <c r="I92" s="496"/>
      <c r="J92" s="368"/>
      <c r="K92" s="368"/>
      <c r="L92" s="394"/>
      <c r="M92" s="402"/>
    </row>
    <row r="93" spans="2:18" ht="15" thickBot="1">
      <c r="B93" s="467" t="s">
        <v>976</v>
      </c>
      <c r="C93" s="607" t="s">
        <v>1012</v>
      </c>
      <c r="D93" s="607"/>
      <c r="E93" s="467">
        <v>48</v>
      </c>
      <c r="F93" s="535">
        <v>0.96684555555555551</v>
      </c>
      <c r="G93" s="535">
        <v>0.95215888888888889</v>
      </c>
      <c r="H93" s="549">
        <v>1.4686666666666626</v>
      </c>
      <c r="I93" s="496"/>
      <c r="J93" s="388"/>
      <c r="K93" s="388"/>
      <c r="L93" s="437"/>
      <c r="M93" s="402"/>
    </row>
    <row r="94" spans="2:18" ht="14.5" customHeight="1" thickBot="1">
      <c r="B94" s="547" t="s">
        <v>1008</v>
      </c>
      <c r="C94" s="547"/>
      <c r="D94" s="547"/>
      <c r="E94" s="548" t="s">
        <v>52</v>
      </c>
      <c r="F94" s="551">
        <v>0.98396114294410852</v>
      </c>
      <c r="G94" s="551">
        <v>0.95867040254156666</v>
      </c>
      <c r="H94" s="550">
        <v>2.5290740402541867</v>
      </c>
      <c r="I94" s="496"/>
      <c r="J94" s="546"/>
      <c r="K94" s="546"/>
      <c r="L94" s="396"/>
      <c r="M94" s="402"/>
    </row>
    <row r="95" spans="2:18" ht="15" thickTop="1">
      <c r="B95" s="388"/>
      <c r="C95" s="377"/>
      <c r="D95" s="377"/>
      <c r="E95" s="377"/>
      <c r="F95" s="377"/>
      <c r="G95" s="377"/>
      <c r="H95" s="377"/>
      <c r="I95" s="377"/>
      <c r="J95" s="377"/>
      <c r="K95" s="377"/>
      <c r="L95" s="377"/>
      <c r="M95" s="377"/>
      <c r="N95" s="377"/>
      <c r="O95" s="396"/>
      <c r="P95" s="402"/>
    </row>
    <row r="96" spans="2:18">
      <c r="B96" s="499" t="s">
        <v>1068</v>
      </c>
      <c r="C96" s="499"/>
      <c r="D96" s="499"/>
      <c r="E96" s="499"/>
      <c r="F96" s="499"/>
      <c r="G96" s="499"/>
      <c r="H96" s="499"/>
      <c r="I96" s="499"/>
      <c r="J96" s="499"/>
      <c r="K96" s="499"/>
      <c r="L96" s="499"/>
      <c r="M96" s="499"/>
      <c r="N96" s="499"/>
      <c r="O96" s="499"/>
      <c r="P96" s="499"/>
      <c r="Q96" s="499"/>
      <c r="R96" s="499"/>
    </row>
    <row r="97" spans="2:16" ht="15" thickBot="1">
      <c r="B97" s="366" t="s">
        <v>1078</v>
      </c>
      <c r="C97" s="366"/>
      <c r="D97" s="366"/>
      <c r="E97" s="366"/>
      <c r="F97" s="366"/>
      <c r="G97" s="153"/>
      <c r="H97" s="368"/>
      <c r="I97" s="368"/>
      <c r="J97" s="368"/>
      <c r="O97" s="394"/>
      <c r="P97" s="402"/>
    </row>
    <row r="98" spans="2:16">
      <c r="B98" s="153"/>
      <c r="C98" s="153"/>
      <c r="D98" s="153"/>
      <c r="E98" s="153"/>
      <c r="F98" s="153"/>
      <c r="G98" s="153"/>
      <c r="H98" s="368"/>
      <c r="I98" s="368"/>
      <c r="J98" s="368"/>
      <c r="O98" s="394"/>
      <c r="P98" s="402"/>
    </row>
    <row r="99" spans="2:16" ht="15" customHeight="1">
      <c r="B99" s="553"/>
      <c r="E99" s="377"/>
      <c r="F99" s="377"/>
      <c r="G99" s="377"/>
      <c r="H99" s="377"/>
      <c r="I99" s="377"/>
      <c r="J99" s="377"/>
      <c r="K99" s="377"/>
      <c r="L99" s="377"/>
      <c r="M99" s="377"/>
      <c r="N99" s="377"/>
      <c r="O99" s="396"/>
      <c r="P99" s="402"/>
    </row>
    <row r="100" spans="2:16" ht="15" customHeight="1">
      <c r="B100" s="553"/>
      <c r="C100" s="553"/>
      <c r="D100" s="498"/>
      <c r="E100" s="554"/>
      <c r="F100" s="497" t="s">
        <v>757</v>
      </c>
      <c r="G100" s="554"/>
      <c r="H100" s="497" t="s">
        <v>768</v>
      </c>
      <c r="I100" s="554"/>
      <c r="J100" s="497" t="s">
        <v>908</v>
      </c>
      <c r="K100" s="554"/>
      <c r="L100" s="497" t="s">
        <v>951</v>
      </c>
      <c r="M100" s="554"/>
      <c r="N100" s="497" t="s">
        <v>968</v>
      </c>
      <c r="O100" s="554"/>
      <c r="P100" s="402"/>
    </row>
    <row r="101" spans="2:16" ht="15" customHeight="1" thickBot="1">
      <c r="B101" s="555"/>
      <c r="C101" s="555"/>
      <c r="D101" s="557"/>
      <c r="E101" s="453"/>
      <c r="F101" s="519" t="s">
        <v>5</v>
      </c>
      <c r="G101" s="559" t="s">
        <v>389</v>
      </c>
      <c r="H101" s="519" t="s">
        <v>5</v>
      </c>
      <c r="I101" s="559" t="s">
        <v>389</v>
      </c>
      <c r="J101" s="519" t="s">
        <v>5</v>
      </c>
      <c r="K101" s="559" t="s">
        <v>389</v>
      </c>
      <c r="L101" s="519" t="s">
        <v>5</v>
      </c>
      <c r="M101" s="559" t="s">
        <v>389</v>
      </c>
      <c r="N101" s="519" t="s">
        <v>5</v>
      </c>
      <c r="O101" s="559" t="s">
        <v>389</v>
      </c>
      <c r="P101" s="402"/>
    </row>
    <row r="102" spans="2:16" ht="15" customHeight="1" thickTop="1" thickBot="1">
      <c r="B102" s="552" t="s">
        <v>1071</v>
      </c>
      <c r="C102" s="552"/>
      <c r="D102" s="552"/>
      <c r="E102" s="558"/>
      <c r="F102" s="562">
        <v>0.14899999999999999</v>
      </c>
      <c r="G102" s="535">
        <v>0.17899999999999999</v>
      </c>
      <c r="H102" s="562">
        <v>0.11700000000000001</v>
      </c>
      <c r="I102" s="535">
        <v>0.22700000000000001</v>
      </c>
      <c r="J102" s="562">
        <v>0.20599999999999999</v>
      </c>
      <c r="K102" s="535">
        <v>0.33200000000000002</v>
      </c>
      <c r="L102" s="562">
        <v>0.23100000000000001</v>
      </c>
      <c r="M102" s="535">
        <v>0.23899999999999999</v>
      </c>
      <c r="N102" s="562">
        <v>0.14899999999999999</v>
      </c>
      <c r="O102" s="535">
        <v>0.16200000000000001</v>
      </c>
      <c r="P102" s="402"/>
    </row>
    <row r="103" spans="2:16" ht="15" customHeight="1" thickBot="1">
      <c r="B103" s="552" t="s">
        <v>1072</v>
      </c>
      <c r="C103" s="552"/>
      <c r="D103" s="552"/>
      <c r="E103" s="552"/>
      <c r="F103" s="563">
        <v>5.3999999999999999E-2</v>
      </c>
      <c r="G103" s="564">
        <v>9.4E-2</v>
      </c>
      <c r="H103" s="563">
        <v>0.104</v>
      </c>
      <c r="I103" s="564">
        <v>0.21099999999999999</v>
      </c>
      <c r="J103" s="563">
        <v>0.19700000000000001</v>
      </c>
      <c r="K103" s="564">
        <v>0.313</v>
      </c>
      <c r="L103" s="563">
        <v>0.22700000000000001</v>
      </c>
      <c r="M103" s="564">
        <v>0.224</v>
      </c>
      <c r="N103" s="563">
        <v>0.115</v>
      </c>
      <c r="O103" s="564">
        <v>0.14499999999999999</v>
      </c>
      <c r="P103" s="402"/>
    </row>
    <row r="104" spans="2:16" ht="15" customHeight="1" thickBot="1">
      <c r="B104" s="552" t="s">
        <v>1073</v>
      </c>
      <c r="C104" s="552"/>
      <c r="D104" s="552"/>
      <c r="E104" s="552"/>
      <c r="F104" s="563">
        <v>8.3000000000000004E-2</v>
      </c>
      <c r="G104" s="564">
        <v>0.129</v>
      </c>
      <c r="H104" s="563">
        <v>0.09</v>
      </c>
      <c r="I104" s="564">
        <v>0.25700000000000001</v>
      </c>
      <c r="J104" s="563">
        <v>0.183</v>
      </c>
      <c r="K104" s="564">
        <v>0.27400000000000002</v>
      </c>
      <c r="L104" s="563">
        <v>0.223</v>
      </c>
      <c r="M104" s="564">
        <v>0.23200000000000001</v>
      </c>
      <c r="N104" s="563">
        <v>0.13400000000000001</v>
      </c>
      <c r="O104" s="564">
        <v>0.16300000000000001</v>
      </c>
      <c r="P104" s="402"/>
    </row>
    <row r="105" spans="2:16" ht="15" customHeight="1" thickBot="1">
      <c r="B105" s="556" t="s">
        <v>1074</v>
      </c>
      <c r="C105" s="556"/>
      <c r="D105" s="556"/>
      <c r="E105" s="556"/>
      <c r="F105" s="563">
        <v>0.92</v>
      </c>
      <c r="G105" s="564">
        <v>0.78700000000000003</v>
      </c>
      <c r="H105" s="563">
        <v>0.93500000000000005</v>
      </c>
      <c r="I105" s="564">
        <v>0.627</v>
      </c>
      <c r="J105" s="563">
        <v>0.79200000000000004</v>
      </c>
      <c r="K105" s="564">
        <v>0.65300000000000002</v>
      </c>
      <c r="L105" s="563">
        <v>0.78300000000000003</v>
      </c>
      <c r="M105" s="564">
        <v>0.69099999999999995</v>
      </c>
      <c r="N105" s="563">
        <v>0.78300000000000003</v>
      </c>
      <c r="O105" s="564">
        <v>0.82799999999999996</v>
      </c>
      <c r="P105" s="402"/>
    </row>
    <row r="106" spans="2:16" ht="15" thickBot="1">
      <c r="B106" s="552" t="s">
        <v>1075</v>
      </c>
      <c r="C106" s="552"/>
      <c r="D106" s="552"/>
      <c r="E106" s="552"/>
      <c r="F106" s="565">
        <v>37.700000000000003</v>
      </c>
      <c r="G106" s="566">
        <v>13</v>
      </c>
      <c r="H106" s="565">
        <v>56.7</v>
      </c>
      <c r="I106" s="566">
        <v>19.100000000000001</v>
      </c>
      <c r="J106" s="565">
        <v>173.2</v>
      </c>
      <c r="K106" s="566">
        <v>22.4</v>
      </c>
      <c r="L106" s="565">
        <v>184.2</v>
      </c>
      <c r="M106" s="566">
        <v>23.3</v>
      </c>
      <c r="N106" s="565">
        <v>69.900000000000006</v>
      </c>
      <c r="O106" s="566">
        <v>15.6</v>
      </c>
      <c r="P106" s="402"/>
    </row>
    <row r="107" spans="2:16" ht="15" thickBot="1">
      <c r="B107" s="560" t="s">
        <v>1076</v>
      </c>
      <c r="C107" s="560"/>
      <c r="D107" s="560"/>
      <c r="E107" s="561"/>
      <c r="F107" s="567">
        <v>50.7</v>
      </c>
      <c r="G107" s="568"/>
      <c r="H107" s="567">
        <v>75.8</v>
      </c>
      <c r="I107" s="568"/>
      <c r="J107" s="567">
        <v>195.5</v>
      </c>
      <c r="K107" s="568"/>
      <c r="L107" s="567">
        <v>207.5</v>
      </c>
      <c r="M107" s="568"/>
      <c r="N107" s="567">
        <v>86.2</v>
      </c>
      <c r="O107" s="568"/>
      <c r="P107" s="402"/>
    </row>
    <row r="108" spans="2:16" ht="14.5" customHeight="1" thickBot="1">
      <c r="B108" s="560" t="s">
        <v>1067</v>
      </c>
      <c r="C108" s="560"/>
      <c r="D108" s="560"/>
      <c r="E108" s="560"/>
      <c r="F108" s="569">
        <v>19.399999999999999</v>
      </c>
      <c r="G108" s="570"/>
      <c r="H108" s="569">
        <v>40.4</v>
      </c>
      <c r="I108" s="570"/>
      <c r="J108" s="569">
        <v>65.599999999999994</v>
      </c>
      <c r="K108" s="570"/>
      <c r="L108" s="569">
        <v>70.400000000000006</v>
      </c>
      <c r="M108" s="570"/>
      <c r="N108" s="569">
        <v>97.2</v>
      </c>
      <c r="O108" s="570"/>
      <c r="P108" s="402"/>
    </row>
    <row r="109" spans="2:16" ht="15" customHeight="1" thickBot="1">
      <c r="B109" s="560" t="s">
        <v>1077</v>
      </c>
      <c r="C109" s="560"/>
      <c r="D109" s="560"/>
      <c r="E109" s="561"/>
      <c r="F109" s="567">
        <v>31.3</v>
      </c>
      <c r="G109" s="568"/>
      <c r="H109" s="567">
        <v>35.4</v>
      </c>
      <c r="I109" s="568"/>
      <c r="J109" s="574">
        <v>130</v>
      </c>
      <c r="K109" s="575"/>
      <c r="L109" s="574">
        <v>137</v>
      </c>
      <c r="M109" s="575"/>
      <c r="N109" s="574">
        <v>-11</v>
      </c>
      <c r="O109" s="575"/>
      <c r="P109" s="402"/>
    </row>
    <row r="110" spans="2:16" ht="14.5" customHeight="1">
      <c r="B110" s="388"/>
      <c r="C110" s="377"/>
      <c r="D110" s="377"/>
      <c r="E110" s="377"/>
      <c r="F110" s="377"/>
      <c r="G110" s="377"/>
      <c r="H110" s="377"/>
      <c r="I110" s="377"/>
      <c r="J110" s="377"/>
      <c r="K110" s="377"/>
      <c r="L110" s="377"/>
      <c r="M110" s="377"/>
      <c r="N110" s="377"/>
      <c r="O110" s="396"/>
      <c r="P110" s="402"/>
    </row>
    <row r="111" spans="2:16" ht="14.5" customHeight="1">
      <c r="B111" s="593" t="s">
        <v>1070</v>
      </c>
      <c r="C111" s="593"/>
      <c r="D111" s="593"/>
      <c r="E111" s="593"/>
      <c r="F111" s="593"/>
      <c r="G111" s="593"/>
      <c r="H111" s="593"/>
      <c r="I111" s="593"/>
      <c r="J111" s="593"/>
      <c r="K111" s="593"/>
      <c r="L111" s="593"/>
      <c r="M111" s="593"/>
      <c r="N111" s="593"/>
      <c r="O111" s="593"/>
      <c r="P111" s="402"/>
    </row>
    <row r="112" spans="2:16" ht="14.5" customHeight="1">
      <c r="B112" s="593"/>
      <c r="C112" s="593"/>
      <c r="D112" s="593"/>
      <c r="E112" s="593"/>
      <c r="F112" s="593"/>
      <c r="G112" s="593"/>
      <c r="H112" s="593"/>
      <c r="I112" s="593"/>
      <c r="J112" s="593"/>
      <c r="K112" s="593"/>
      <c r="L112" s="593"/>
      <c r="M112" s="593"/>
      <c r="N112" s="593"/>
      <c r="O112" s="593"/>
      <c r="P112" s="402"/>
    </row>
    <row r="113" spans="2:16" ht="14.5" customHeight="1">
      <c r="B113" s="593"/>
      <c r="C113" s="593"/>
      <c r="D113" s="593"/>
      <c r="E113" s="593"/>
      <c r="F113" s="593"/>
      <c r="G113" s="593"/>
      <c r="H113" s="593"/>
      <c r="I113" s="593"/>
      <c r="J113" s="593"/>
      <c r="K113" s="593"/>
      <c r="L113" s="593"/>
      <c r="M113" s="593"/>
      <c r="N113" s="593"/>
      <c r="O113" s="593"/>
      <c r="P113" s="402"/>
    </row>
    <row r="114" spans="2:16" ht="14.5" customHeight="1">
      <c r="B114" s="593"/>
      <c r="C114" s="593"/>
      <c r="D114" s="593"/>
      <c r="E114" s="593"/>
      <c r="F114" s="593"/>
      <c r="G114" s="593"/>
      <c r="H114" s="593"/>
      <c r="I114" s="593"/>
      <c r="J114" s="593"/>
      <c r="K114" s="593"/>
      <c r="L114" s="593"/>
      <c r="M114" s="593"/>
      <c r="N114" s="593"/>
      <c r="O114" s="593"/>
      <c r="P114" s="402"/>
    </row>
    <row r="115" spans="2:16">
      <c r="B115" s="576"/>
      <c r="C115" s="377"/>
      <c r="D115" s="377"/>
      <c r="E115" s="377"/>
      <c r="F115" s="377"/>
      <c r="G115" s="377"/>
      <c r="H115" s="377"/>
      <c r="I115" s="377"/>
      <c r="J115" s="377"/>
      <c r="K115" s="377"/>
      <c r="L115" s="377"/>
      <c r="M115" s="377"/>
      <c r="N115" s="377"/>
      <c r="O115" s="396"/>
      <c r="P115" s="402"/>
    </row>
    <row r="116" spans="2:16">
      <c r="B116" s="367"/>
      <c r="C116" s="368"/>
      <c r="D116" s="368"/>
      <c r="E116" s="368"/>
      <c r="F116" s="368"/>
      <c r="G116" s="368"/>
      <c r="H116" s="368"/>
      <c r="I116" s="368"/>
      <c r="J116" s="368"/>
      <c r="K116" s="368"/>
      <c r="L116" s="368"/>
      <c r="M116" s="368"/>
      <c r="N116" s="368"/>
      <c r="O116" s="394"/>
      <c r="P116" s="402"/>
    </row>
    <row r="117" spans="2:16" hidden="1">
      <c r="B117" s="436"/>
      <c r="C117" s="388"/>
      <c r="D117" s="388"/>
      <c r="E117" s="388"/>
      <c r="F117" s="388"/>
      <c r="G117" s="388"/>
      <c r="H117" s="388"/>
      <c r="I117" s="388"/>
      <c r="J117" s="388"/>
      <c r="K117" s="388"/>
      <c r="L117" s="388"/>
      <c r="M117" s="388"/>
      <c r="N117" s="388"/>
      <c r="O117" s="437"/>
      <c r="P117" s="402"/>
    </row>
    <row r="118" spans="2:16" hidden="1">
      <c r="B118" s="388"/>
      <c r="C118" s="377"/>
      <c r="D118" s="377"/>
      <c r="E118" s="377"/>
      <c r="F118" s="377"/>
      <c r="G118" s="377"/>
      <c r="H118" s="377"/>
      <c r="I118" s="377"/>
      <c r="J118" s="377"/>
      <c r="K118" s="377"/>
      <c r="L118" s="377"/>
      <c r="M118" s="377"/>
      <c r="N118" s="377"/>
      <c r="O118" s="396"/>
      <c r="P118" s="402"/>
    </row>
    <row r="119" spans="2:16" hidden="1">
      <c r="B119" s="388"/>
      <c r="C119" s="377"/>
      <c r="D119" s="377"/>
      <c r="E119" s="377"/>
      <c r="F119" s="377"/>
      <c r="G119" s="377"/>
      <c r="H119" s="377"/>
      <c r="I119" s="377"/>
      <c r="J119" s="377"/>
      <c r="K119" s="377"/>
      <c r="L119" s="377"/>
      <c r="M119" s="377"/>
      <c r="N119" s="377"/>
      <c r="O119" s="396"/>
      <c r="P119" s="402"/>
    </row>
    <row r="120" spans="2:16" hidden="1">
      <c r="B120" s="388"/>
      <c r="C120" s="377"/>
      <c r="D120" s="377"/>
      <c r="E120" s="377"/>
      <c r="F120" s="377"/>
      <c r="G120" s="377"/>
      <c r="H120" s="377"/>
      <c r="I120" s="377"/>
      <c r="J120" s="377"/>
      <c r="K120" s="377"/>
      <c r="L120" s="377"/>
      <c r="M120" s="377"/>
      <c r="N120" s="377"/>
      <c r="O120" s="396"/>
      <c r="P120" s="402"/>
    </row>
    <row r="121" spans="2:16" hidden="1">
      <c r="B121" s="367"/>
      <c r="C121" s="368"/>
      <c r="D121" s="368"/>
      <c r="E121" s="368"/>
      <c r="F121" s="368"/>
      <c r="G121" s="368"/>
      <c r="H121" s="368"/>
      <c r="I121" s="368"/>
      <c r="J121" s="368"/>
      <c r="K121" s="368"/>
      <c r="L121" s="368"/>
      <c r="M121" s="368"/>
      <c r="N121" s="368"/>
      <c r="O121" s="394"/>
      <c r="P121" s="402"/>
    </row>
    <row r="122" spans="2:16" hidden="1">
      <c r="B122" s="436"/>
      <c r="C122" s="388"/>
      <c r="D122" s="388"/>
      <c r="E122" s="388"/>
      <c r="F122" s="388"/>
      <c r="G122" s="388"/>
      <c r="H122" s="388"/>
      <c r="I122" s="388"/>
      <c r="J122" s="388"/>
      <c r="K122" s="388"/>
      <c r="L122" s="388"/>
      <c r="M122" s="388"/>
      <c r="N122" s="388"/>
      <c r="O122" s="437"/>
      <c r="P122" s="402"/>
    </row>
    <row r="123" spans="2:16" hidden="1">
      <c r="B123" s="388"/>
      <c r="C123" s="377"/>
      <c r="D123" s="377"/>
      <c r="E123" s="377"/>
      <c r="F123" s="377"/>
      <c r="G123" s="377"/>
      <c r="H123" s="377"/>
      <c r="I123" s="377"/>
      <c r="J123" s="377"/>
      <c r="K123" s="377"/>
      <c r="L123" s="377"/>
      <c r="M123" s="377"/>
      <c r="N123" s="377"/>
      <c r="O123" s="396"/>
      <c r="P123" s="402"/>
    </row>
    <row r="124" spans="2:16" hidden="1">
      <c r="B124" s="388"/>
      <c r="C124" s="377"/>
      <c r="D124" s="377"/>
      <c r="E124" s="377"/>
      <c r="F124" s="377"/>
      <c r="G124" s="377"/>
      <c r="H124" s="377"/>
      <c r="I124" s="377"/>
      <c r="J124" s="377"/>
      <c r="K124" s="377"/>
      <c r="L124" s="377"/>
      <c r="M124" s="377"/>
      <c r="N124" s="377"/>
      <c r="O124" s="396"/>
      <c r="P124" s="402"/>
    </row>
    <row r="125" spans="2:16" hidden="1">
      <c r="B125" s="388"/>
      <c r="C125" s="377"/>
      <c r="D125" s="377"/>
      <c r="E125" s="377"/>
      <c r="F125" s="377"/>
      <c r="G125" s="377"/>
      <c r="H125" s="377"/>
      <c r="I125" s="377"/>
      <c r="J125" s="377"/>
      <c r="K125" s="377"/>
      <c r="L125" s="377"/>
      <c r="M125" s="377"/>
      <c r="N125" s="377"/>
      <c r="O125" s="396"/>
      <c r="P125" s="402"/>
    </row>
    <row r="126" spans="2:16" hidden="1">
      <c r="B126" s="439"/>
      <c r="C126" s="377"/>
      <c r="D126" s="377"/>
      <c r="E126" s="377"/>
      <c r="F126" s="377"/>
      <c r="G126" s="377"/>
      <c r="H126" s="377"/>
      <c r="I126" s="377"/>
      <c r="J126" s="377"/>
      <c r="K126" s="377"/>
      <c r="L126" s="377"/>
      <c r="M126" s="377"/>
      <c r="N126" s="377"/>
      <c r="O126" s="396"/>
      <c r="P126" s="402"/>
    </row>
    <row r="127" spans="2:16" hidden="1">
      <c r="B127" s="379"/>
      <c r="O127" s="394"/>
      <c r="P127" s="402"/>
    </row>
    <row r="128" spans="2:16" hidden="1">
      <c r="B128" s="379"/>
      <c r="O128" s="394"/>
      <c r="P128" s="402"/>
    </row>
    <row r="129" spans="2:16" hidden="1">
      <c r="B129" s="388"/>
      <c r="C129" s="388"/>
      <c r="D129" s="388"/>
      <c r="E129" s="388"/>
      <c r="F129" s="388"/>
      <c r="G129" s="388"/>
      <c r="H129" s="388"/>
      <c r="I129" s="388"/>
      <c r="J129" s="388"/>
      <c r="K129" s="388"/>
      <c r="L129" s="388"/>
      <c r="M129" s="388"/>
      <c r="N129" s="388"/>
      <c r="O129" s="437"/>
      <c r="P129" s="402"/>
    </row>
    <row r="130" spans="2:16" hidden="1">
      <c r="B130" s="388"/>
      <c r="C130" s="438"/>
      <c r="D130" s="438"/>
      <c r="E130" s="438"/>
      <c r="F130" s="438"/>
      <c r="G130" s="438"/>
      <c r="H130" s="438"/>
      <c r="I130" s="438"/>
      <c r="J130" s="438"/>
      <c r="K130" s="438"/>
      <c r="L130" s="438"/>
      <c r="M130" s="438"/>
      <c r="N130" s="438"/>
      <c r="O130" s="396"/>
      <c r="P130" s="402"/>
    </row>
    <row r="131" spans="2:16" hidden="1">
      <c r="B131" s="388"/>
      <c r="C131" s="438"/>
      <c r="D131" s="438"/>
      <c r="E131" s="438"/>
      <c r="F131" s="438"/>
      <c r="G131" s="438"/>
      <c r="H131" s="438"/>
      <c r="I131" s="438"/>
      <c r="J131" s="438"/>
      <c r="K131" s="438"/>
      <c r="L131" s="438"/>
      <c r="M131" s="438"/>
      <c r="N131" s="438"/>
      <c r="O131" s="396"/>
      <c r="P131" s="402"/>
    </row>
    <row r="132" spans="2:16" hidden="1">
      <c r="B132" s="388"/>
      <c r="C132" s="377"/>
      <c r="D132" s="377"/>
      <c r="E132" s="377"/>
      <c r="F132" s="377"/>
      <c r="G132" s="377"/>
      <c r="H132" s="377"/>
      <c r="I132" s="377"/>
      <c r="J132" s="377"/>
      <c r="K132" s="377"/>
      <c r="L132" s="377"/>
      <c r="M132" s="377"/>
      <c r="N132" s="377"/>
      <c r="O132" s="398"/>
      <c r="P132" s="402"/>
    </row>
    <row r="133" spans="2:16" hidden="1">
      <c r="B133" s="388"/>
      <c r="C133" s="377"/>
      <c r="D133" s="377"/>
      <c r="E133" s="377"/>
      <c r="F133" s="377"/>
      <c r="G133" s="377"/>
      <c r="H133" s="377"/>
      <c r="I133" s="377"/>
      <c r="J133" s="377"/>
      <c r="K133" s="377"/>
      <c r="L133" s="377"/>
      <c r="M133" s="377"/>
      <c r="N133" s="377"/>
      <c r="O133" s="398"/>
      <c r="P133" s="402"/>
    </row>
    <row r="134" spans="2:16" hidden="1">
      <c r="B134" s="388"/>
      <c r="C134" s="377"/>
      <c r="D134" s="377"/>
      <c r="E134" s="377"/>
      <c r="F134" s="377"/>
      <c r="G134" s="377"/>
      <c r="H134" s="377"/>
      <c r="I134" s="377"/>
      <c r="J134" s="377"/>
      <c r="K134" s="377"/>
      <c r="L134" s="377"/>
      <c r="M134" s="377"/>
      <c r="N134" s="377"/>
      <c r="O134" s="398"/>
      <c r="P134" s="402"/>
    </row>
    <row r="135" spans="2:16"/>
  </sheetData>
  <mergeCells count="34">
    <mergeCell ref="B52:B56"/>
    <mergeCell ref="B58:B60"/>
    <mergeCell ref="B62:B63"/>
    <mergeCell ref="B65:C65"/>
    <mergeCell ref="F50:F51"/>
    <mergeCell ref="B50:B51"/>
    <mergeCell ref="C50:C51"/>
    <mergeCell ref="D50:D51"/>
    <mergeCell ref="B89:B92"/>
    <mergeCell ref="C89:D89"/>
    <mergeCell ref="C90:D90"/>
    <mergeCell ref="C91:D91"/>
    <mergeCell ref="C92:D92"/>
    <mergeCell ref="C85:D87"/>
    <mergeCell ref="E85:E87"/>
    <mergeCell ref="E9:G10"/>
    <mergeCell ref="F86:F87"/>
    <mergeCell ref="C88:D88"/>
    <mergeCell ref="B111:O114"/>
    <mergeCell ref="E50:E51"/>
    <mergeCell ref="M9:M10"/>
    <mergeCell ref="B12:B22"/>
    <mergeCell ref="B32:B36"/>
    <mergeCell ref="B38:B40"/>
    <mergeCell ref="B42:B43"/>
    <mergeCell ref="B9:B11"/>
    <mergeCell ref="C9:C11"/>
    <mergeCell ref="B28:B31"/>
    <mergeCell ref="C93:D93"/>
    <mergeCell ref="G86:G87"/>
    <mergeCell ref="I86:I87"/>
    <mergeCell ref="B70:B73"/>
    <mergeCell ref="B75:B78"/>
    <mergeCell ref="B85:B87"/>
  </mergeCells>
  <hyperlinks>
    <hyperlink ref="C22" location="_ftn2" display="_ftn2" xr:uid="{5544C0A3-9875-4011-B449-C8392E339106}"/>
    <hyperlink ref="H23" location="_ftn3" display="_ftn3" xr:uid="{B03B983D-6F21-4D43-A25D-D5BD42C50A1E}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D5E43-168A-4E35-9834-8CE7DDD91CD6}">
  <sheetPr>
    <tabColor rgb="FF00B050"/>
  </sheetPr>
  <dimension ref="A1:U135"/>
  <sheetViews>
    <sheetView showGridLines="0" zoomScaleNormal="100" workbookViewId="0"/>
  </sheetViews>
  <sheetFormatPr defaultColWidth="0" defaultRowHeight="14.5" customHeight="1" zeroHeight="1"/>
  <cols>
    <col min="1" max="1" width="1.1796875" customWidth="1"/>
    <col min="2" max="2" width="14.90625" customWidth="1"/>
    <col min="3" max="14" width="8.7265625" customWidth="1"/>
    <col min="15" max="15" width="10" bestFit="1" customWidth="1"/>
    <col min="16" max="18" width="8.7265625" customWidth="1"/>
    <col min="19" max="21" width="0" hidden="1" customWidth="1"/>
    <col min="22" max="16384" width="8.7265625" hidden="1"/>
  </cols>
  <sheetData>
    <row r="1" spans="1:21" ht="11.5" customHeight="1"/>
    <row r="2" spans="1:21" s="26" customFormat="1" ht="11.5" customHeight="1">
      <c r="A2" s="9"/>
      <c r="B2" s="58"/>
      <c r="C2" s="401"/>
      <c r="D2" s="1"/>
      <c r="E2" s="1"/>
      <c r="F2" s="1"/>
      <c r="G2" s="1"/>
      <c r="H2" s="1"/>
      <c r="I2" s="1"/>
      <c r="J2" s="1"/>
      <c r="K2" s="1"/>
      <c r="L2" s="1"/>
      <c r="M2" s="1"/>
      <c r="N2" s="58"/>
      <c r="O2" s="58"/>
      <c r="P2" s="58"/>
      <c r="Q2" s="58"/>
      <c r="R2" s="58"/>
      <c r="S2" s="58"/>
      <c r="T2" s="58"/>
      <c r="U2" s="58"/>
    </row>
    <row r="3" spans="1:21" s="26" customFormat="1" ht="19.5">
      <c r="A3" s="9"/>
      <c r="B3" s="58"/>
      <c r="C3" s="401" t="s">
        <v>315</v>
      </c>
      <c r="D3" s="1"/>
      <c r="E3" s="1"/>
      <c r="F3" s="1"/>
      <c r="G3" s="1"/>
      <c r="H3" s="1"/>
      <c r="I3" s="1"/>
      <c r="J3" s="1"/>
      <c r="K3" s="1"/>
      <c r="L3" s="1"/>
      <c r="M3" s="1"/>
      <c r="N3" s="58"/>
      <c r="O3" s="58"/>
      <c r="P3" s="58"/>
      <c r="Q3" s="58"/>
      <c r="R3" s="58"/>
      <c r="S3" s="58"/>
      <c r="T3" s="58"/>
      <c r="U3" s="58"/>
    </row>
    <row r="4" spans="1:21" s="26" customFormat="1" ht="11.5" customHeight="1">
      <c r="A4" s="9"/>
      <c r="B4" s="58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58"/>
      <c r="O4" s="58"/>
      <c r="P4" s="58"/>
      <c r="Q4" s="58"/>
      <c r="R4" s="58"/>
      <c r="S4" s="58"/>
      <c r="T4" s="58"/>
      <c r="U4" s="58"/>
    </row>
    <row r="5" spans="1:21"/>
    <row r="6" spans="1:21" ht="15" thickBot="1">
      <c r="A6" s="366" t="s">
        <v>475</v>
      </c>
      <c r="B6" s="366"/>
      <c r="C6" s="366"/>
      <c r="D6" s="366"/>
      <c r="E6" s="366"/>
      <c r="F6" s="366"/>
      <c r="G6" s="366"/>
    </row>
    <row r="7" spans="1:21">
      <c r="B7" s="153"/>
      <c r="C7" s="153"/>
      <c r="D7" s="153"/>
      <c r="E7" s="153"/>
      <c r="F7" s="153"/>
      <c r="G7" s="153"/>
    </row>
    <row r="8" spans="1:21">
      <c r="B8" s="367" t="s">
        <v>468</v>
      </c>
      <c r="C8" s="368"/>
      <c r="D8" s="368"/>
      <c r="E8" s="368"/>
      <c r="F8" s="368"/>
      <c r="G8" s="368"/>
      <c r="H8" s="368"/>
      <c r="I8" s="368"/>
      <c r="J8" s="368"/>
      <c r="K8" s="368"/>
      <c r="L8" s="368"/>
      <c r="M8" s="368"/>
      <c r="N8" s="368"/>
    </row>
    <row r="9" spans="1:21">
      <c r="B9" s="369"/>
      <c r="C9" s="370" t="s">
        <v>316</v>
      </c>
      <c r="D9" s="370" t="s">
        <v>317</v>
      </c>
      <c r="E9" s="370" t="s">
        <v>318</v>
      </c>
      <c r="F9" s="370" t="s">
        <v>319</v>
      </c>
      <c r="G9" s="370" t="s">
        <v>320</v>
      </c>
      <c r="H9" s="370" t="s">
        <v>321</v>
      </c>
      <c r="I9" s="370" t="s">
        <v>322</v>
      </c>
      <c r="J9" s="370" t="s">
        <v>323</v>
      </c>
      <c r="K9" s="370" t="s">
        <v>324</v>
      </c>
      <c r="L9" s="370" t="s">
        <v>325</v>
      </c>
      <c r="M9" s="370" t="s">
        <v>326</v>
      </c>
      <c r="N9" s="370" t="s">
        <v>327</v>
      </c>
      <c r="O9" s="370" t="s">
        <v>164</v>
      </c>
    </row>
    <row r="10" spans="1:21">
      <c r="B10" s="371" t="s">
        <v>328</v>
      </c>
      <c r="C10" s="372">
        <v>263.60000000000002</v>
      </c>
      <c r="D10" s="372">
        <v>230.5</v>
      </c>
      <c r="E10" s="372">
        <v>207</v>
      </c>
      <c r="F10" s="372">
        <v>210.9</v>
      </c>
      <c r="G10" s="372">
        <v>252.1</v>
      </c>
      <c r="H10" s="372">
        <v>284</v>
      </c>
      <c r="I10" s="372">
        <v>309.39999999999998</v>
      </c>
      <c r="J10" s="372">
        <v>387.8</v>
      </c>
      <c r="K10" s="372">
        <v>398.8</v>
      </c>
      <c r="L10" s="372">
        <v>378.7</v>
      </c>
      <c r="M10" s="372">
        <v>353.1</v>
      </c>
      <c r="N10" s="372">
        <v>309.89999999999998</v>
      </c>
      <c r="O10" s="392">
        <v>299.2</v>
      </c>
      <c r="P10" s="402"/>
    </row>
    <row r="11" spans="1:21">
      <c r="B11" s="371" t="s">
        <v>329</v>
      </c>
      <c r="C11" s="372">
        <v>302.29703399640965</v>
      </c>
      <c r="D11" s="372">
        <v>264.52059503871374</v>
      </c>
      <c r="E11" s="372">
        <v>237.3778823752848</v>
      </c>
      <c r="F11" s="372">
        <v>241.87115330896245</v>
      </c>
      <c r="G11" s="372">
        <v>289.07815537105751</v>
      </c>
      <c r="H11" s="372">
        <v>325.74540361938534</v>
      </c>
      <c r="I11" s="372">
        <v>354.87542683515267</v>
      </c>
      <c r="J11" s="372">
        <v>444.7031219518542</v>
      </c>
      <c r="K11" s="372">
        <v>457.39154381590731</v>
      </c>
      <c r="L11" s="372">
        <v>434.34838887033891</v>
      </c>
      <c r="M11" s="372">
        <v>404.99377765229428</v>
      </c>
      <c r="N11" s="372">
        <v>355.46508624379197</v>
      </c>
      <c r="O11" s="392">
        <v>343.2</v>
      </c>
      <c r="P11" s="402"/>
    </row>
    <row r="12" spans="1:21">
      <c r="B12" s="371" t="s">
        <v>957</v>
      </c>
      <c r="C12" s="373"/>
      <c r="D12" s="374"/>
      <c r="E12" s="374"/>
      <c r="F12" s="374"/>
      <c r="G12" s="374"/>
      <c r="H12" s="374"/>
      <c r="I12" s="374"/>
      <c r="J12" s="374"/>
      <c r="K12" s="374"/>
      <c r="L12" s="374"/>
      <c r="M12" s="374"/>
      <c r="N12" s="375"/>
      <c r="O12" s="393">
        <v>350.8</v>
      </c>
      <c r="P12" s="402"/>
    </row>
    <row r="13" spans="1:21">
      <c r="B13" s="367" t="s">
        <v>472</v>
      </c>
      <c r="C13" s="368"/>
      <c r="D13" s="368"/>
      <c r="E13" s="368"/>
      <c r="F13" s="368"/>
      <c r="G13" s="368"/>
      <c r="H13" s="368"/>
      <c r="I13" s="368"/>
      <c r="J13" s="368"/>
      <c r="K13" s="368"/>
      <c r="L13" s="368"/>
      <c r="M13" s="368"/>
      <c r="N13" s="368"/>
      <c r="O13" s="394"/>
      <c r="P13" s="402"/>
    </row>
    <row r="14" spans="1:21">
      <c r="B14" s="369"/>
      <c r="C14" s="370" t="s">
        <v>316</v>
      </c>
      <c r="D14" s="370" t="s">
        <v>317</v>
      </c>
      <c r="E14" s="370" t="s">
        <v>318</v>
      </c>
      <c r="F14" s="370" t="s">
        <v>319</v>
      </c>
      <c r="G14" s="370" t="s">
        <v>320</v>
      </c>
      <c r="H14" s="370" t="s">
        <v>321</v>
      </c>
      <c r="I14" s="370" t="s">
        <v>322</v>
      </c>
      <c r="J14" s="370" t="s">
        <v>323</v>
      </c>
      <c r="K14" s="370" t="s">
        <v>324</v>
      </c>
      <c r="L14" s="370" t="s">
        <v>325</v>
      </c>
      <c r="M14" s="370" t="s">
        <v>326</v>
      </c>
      <c r="N14" s="370" t="s">
        <v>327</v>
      </c>
      <c r="O14" s="395" t="s">
        <v>164</v>
      </c>
      <c r="P14" s="402"/>
    </row>
    <row r="15" spans="1:21">
      <c r="B15" s="371" t="s">
        <v>328</v>
      </c>
      <c r="C15" s="372">
        <v>129.48417174839605</v>
      </c>
      <c r="D15" s="372">
        <v>123.32153591835952</v>
      </c>
      <c r="E15" s="372">
        <v>127.98516188441282</v>
      </c>
      <c r="F15" s="372">
        <v>142.06108973407322</v>
      </c>
      <c r="G15" s="372">
        <v>155.27389821463873</v>
      </c>
      <c r="H15" s="372">
        <v>179.30376874874707</v>
      </c>
      <c r="I15" s="372">
        <v>194.00415891570177</v>
      </c>
      <c r="J15" s="372">
        <v>204.46469519525095</v>
      </c>
      <c r="K15" s="372">
        <v>205.27822294697589</v>
      </c>
      <c r="L15" s="372">
        <v>185.6720164413575</v>
      </c>
      <c r="M15" s="372">
        <v>138.08779600361589</v>
      </c>
      <c r="N15" s="372">
        <v>119.54290850186277</v>
      </c>
      <c r="O15" s="392">
        <v>158.9</v>
      </c>
      <c r="P15" s="402"/>
    </row>
    <row r="16" spans="1:21">
      <c r="B16" s="371" t="s">
        <v>329</v>
      </c>
      <c r="C16" s="372">
        <v>139.09005376344086</v>
      </c>
      <c r="D16" s="372">
        <v>132.4702380952381</v>
      </c>
      <c r="E16" s="372">
        <v>137.47983870967741</v>
      </c>
      <c r="F16" s="372">
        <v>152.6</v>
      </c>
      <c r="G16" s="372">
        <v>166.79301075268816</v>
      </c>
      <c r="H16" s="372">
        <v>192.60555555555555</v>
      </c>
      <c r="I16" s="372">
        <v>208.39650537634409</v>
      </c>
      <c r="J16" s="372">
        <v>219.63306451612902</v>
      </c>
      <c r="K16" s="372">
        <v>220.50694444444446</v>
      </c>
      <c r="L16" s="372">
        <v>199.44623655913978</v>
      </c>
      <c r="M16" s="372">
        <v>148.33194444444445</v>
      </c>
      <c r="N16" s="372">
        <v>128.41129032258064</v>
      </c>
      <c r="O16" s="392">
        <v>170.7</v>
      </c>
      <c r="P16" s="402"/>
    </row>
    <row r="17" spans="2:16">
      <c r="B17" s="371" t="s">
        <v>957</v>
      </c>
      <c r="C17" s="373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5"/>
      <c r="O17" s="393">
        <v>184.4</v>
      </c>
      <c r="P17" s="402"/>
    </row>
    <row r="18" spans="2:16">
      <c r="B18" s="367" t="s">
        <v>7</v>
      </c>
      <c r="C18" s="368"/>
      <c r="D18" s="368"/>
      <c r="E18" s="368"/>
      <c r="F18" s="368"/>
      <c r="G18" s="368"/>
      <c r="H18" s="368"/>
      <c r="I18" s="368"/>
      <c r="J18" s="368"/>
      <c r="K18" s="368"/>
      <c r="L18" s="368"/>
      <c r="M18" s="368"/>
      <c r="N18" s="368"/>
      <c r="O18" s="394"/>
      <c r="P18" s="402"/>
    </row>
    <row r="19" spans="2:16">
      <c r="B19" s="369"/>
      <c r="C19" s="370" t="s">
        <v>316</v>
      </c>
      <c r="D19" s="370" t="s">
        <v>317</v>
      </c>
      <c r="E19" s="370" t="s">
        <v>318</v>
      </c>
      <c r="F19" s="370" t="s">
        <v>319</v>
      </c>
      <c r="G19" s="370" t="s">
        <v>320</v>
      </c>
      <c r="H19" s="370" t="s">
        <v>321</v>
      </c>
      <c r="I19" s="370" t="s">
        <v>322</v>
      </c>
      <c r="J19" s="370" t="s">
        <v>323</v>
      </c>
      <c r="K19" s="370" t="s">
        <v>324</v>
      </c>
      <c r="L19" s="370" t="s">
        <v>325</v>
      </c>
      <c r="M19" s="370" t="s">
        <v>326</v>
      </c>
      <c r="N19" s="370" t="s">
        <v>327</v>
      </c>
      <c r="O19" s="395" t="s">
        <v>164</v>
      </c>
      <c r="P19" s="402"/>
    </row>
    <row r="20" spans="2:16">
      <c r="B20" s="371" t="s">
        <v>328</v>
      </c>
      <c r="C20" s="372">
        <v>95.548497352009548</v>
      </c>
      <c r="D20" s="372">
        <v>94.91523459709471</v>
      </c>
      <c r="E20" s="372">
        <v>82.036915035868844</v>
      </c>
      <c r="F20" s="372">
        <v>118.62606710261419</v>
      </c>
      <c r="G20" s="372">
        <v>173.909953531702</v>
      </c>
      <c r="H20" s="372">
        <v>221.16236978910118</v>
      </c>
      <c r="I20" s="372">
        <v>241.21891663035203</v>
      </c>
      <c r="J20" s="372">
        <v>247.1546296901266</v>
      </c>
      <c r="K20" s="372">
        <v>237.37836956618506</v>
      </c>
      <c r="L20" s="372">
        <v>193.65925754632354</v>
      </c>
      <c r="M20" s="372">
        <v>133.68284919830347</v>
      </c>
      <c r="N20" s="372">
        <v>105.00575844506422</v>
      </c>
      <c r="O20" s="392">
        <v>162.4</v>
      </c>
      <c r="P20" s="402"/>
    </row>
    <row r="21" spans="2:16">
      <c r="B21" s="371" t="s">
        <v>329</v>
      </c>
      <c r="C21" s="372">
        <v>101.12751923781201</v>
      </c>
      <c r="D21" s="372">
        <v>100.45699988346156</v>
      </c>
      <c r="E21" s="372">
        <v>86.824438078579092</v>
      </c>
      <c r="F21" s="372">
        <v>125.55695843671043</v>
      </c>
      <c r="G21" s="372">
        <v>184.07933743830193</v>
      </c>
      <c r="H21" s="372">
        <v>234.09976778996318</v>
      </c>
      <c r="I21" s="372">
        <v>255.33121329559498</v>
      </c>
      <c r="J21" s="372">
        <v>261.61463511140312</v>
      </c>
      <c r="K21" s="372">
        <v>251.26568388814195</v>
      </c>
      <c r="L21" s="372">
        <v>204.98553687170022</v>
      </c>
      <c r="M21" s="372">
        <v>141.49575450485312</v>
      </c>
      <c r="N21" s="372">
        <v>111.13877930857862</v>
      </c>
      <c r="O21" s="392">
        <v>171.9</v>
      </c>
      <c r="P21" s="402"/>
    </row>
    <row r="22" spans="2:16">
      <c r="B22" s="371" t="s">
        <v>957</v>
      </c>
      <c r="C22" s="373"/>
      <c r="D22" s="374"/>
      <c r="E22" s="374"/>
      <c r="F22" s="374"/>
      <c r="G22" s="374"/>
      <c r="H22" s="374"/>
      <c r="I22" s="374"/>
      <c r="J22" s="374"/>
      <c r="K22" s="374"/>
      <c r="L22" s="374"/>
      <c r="M22" s="374"/>
      <c r="N22" s="375"/>
      <c r="O22" s="393">
        <v>178.5</v>
      </c>
      <c r="P22" s="402"/>
    </row>
    <row r="23" spans="2:16">
      <c r="B23" s="367" t="s">
        <v>958</v>
      </c>
      <c r="C23" s="368"/>
      <c r="D23" s="368"/>
      <c r="E23" s="368"/>
      <c r="F23" s="368"/>
      <c r="G23" s="368"/>
      <c r="H23" s="368"/>
      <c r="I23" s="368"/>
      <c r="J23" s="368"/>
      <c r="K23" s="368"/>
      <c r="L23" s="368"/>
      <c r="M23" s="368"/>
      <c r="N23" s="368"/>
      <c r="O23" s="394"/>
      <c r="P23" s="402"/>
    </row>
    <row r="24" spans="2:16">
      <c r="B24" s="369"/>
      <c r="C24" s="370" t="s">
        <v>316</v>
      </c>
      <c r="D24" s="370" t="s">
        <v>317</v>
      </c>
      <c r="E24" s="370" t="s">
        <v>318</v>
      </c>
      <c r="F24" s="370" t="s">
        <v>319</v>
      </c>
      <c r="G24" s="370" t="s">
        <v>320</v>
      </c>
      <c r="H24" s="370" t="s">
        <v>321</v>
      </c>
      <c r="I24" s="370" t="s">
        <v>322</v>
      </c>
      <c r="J24" s="370" t="s">
        <v>323</v>
      </c>
      <c r="K24" s="370" t="s">
        <v>324</v>
      </c>
      <c r="L24" s="370" t="s">
        <v>325</v>
      </c>
      <c r="M24" s="370" t="s">
        <v>326</v>
      </c>
      <c r="N24" s="370" t="s">
        <v>327</v>
      </c>
      <c r="O24" s="395" t="s">
        <v>164</v>
      </c>
      <c r="P24" s="402"/>
    </row>
    <row r="25" spans="2:16">
      <c r="B25" s="371" t="s">
        <v>328</v>
      </c>
      <c r="C25" s="372">
        <v>113.6432737486486</v>
      </c>
      <c r="D25" s="372">
        <v>109.48823812550511</v>
      </c>
      <c r="E25" s="372">
        <v>100.70111991785156</v>
      </c>
      <c r="F25" s="372">
        <v>95.42643610421672</v>
      </c>
      <c r="G25" s="372">
        <v>91.623465209585476</v>
      </c>
      <c r="H25" s="372">
        <v>101.59557592012158</v>
      </c>
      <c r="I25" s="372">
        <v>116.12870109967125</v>
      </c>
      <c r="J25" s="372">
        <v>112.84721553463578</v>
      </c>
      <c r="K25" s="372">
        <v>125.60697741759193</v>
      </c>
      <c r="L25" s="372">
        <v>123.8056567544272</v>
      </c>
      <c r="M25" s="372">
        <v>122.36314955710078</v>
      </c>
      <c r="N25" s="372">
        <v>112.3076885963937</v>
      </c>
      <c r="O25" s="392">
        <v>110.5</v>
      </c>
      <c r="P25" s="402"/>
    </row>
    <row r="26" spans="2:16">
      <c r="B26" s="371" t="s">
        <v>329</v>
      </c>
      <c r="C26" s="372">
        <v>122.64626221412853</v>
      </c>
      <c r="D26" s="372">
        <v>118.16190687607501</v>
      </c>
      <c r="E26" s="372">
        <v>108.67831102303441</v>
      </c>
      <c r="F26" s="372">
        <v>102.98509498423985</v>
      </c>
      <c r="G26" s="372">
        <v>98.880544510160263</v>
      </c>
      <c r="H26" s="372">
        <v>109.64271335842481</v>
      </c>
      <c r="I26" s="372">
        <v>125.32759232922513</v>
      </c>
      <c r="J26" s="372">
        <v>121.7861788384003</v>
      </c>
      <c r="K26" s="372">
        <v>135.55718233248399</v>
      </c>
      <c r="L26" s="372">
        <v>133.61354043124601</v>
      </c>
      <c r="M26" s="372">
        <v>132.05689478831056</v>
      </c>
      <c r="N26" s="372">
        <v>121.20470156462646</v>
      </c>
      <c r="O26" s="392">
        <v>119.2</v>
      </c>
      <c r="P26" s="402"/>
    </row>
    <row r="27" spans="2:16">
      <c r="B27" s="371" t="s">
        <v>957</v>
      </c>
      <c r="C27" s="373"/>
      <c r="D27" s="374"/>
      <c r="E27" s="374"/>
      <c r="F27" s="374"/>
      <c r="G27" s="374"/>
      <c r="H27" s="374"/>
      <c r="I27" s="374"/>
      <c r="J27" s="374"/>
      <c r="K27" s="374"/>
      <c r="L27" s="374"/>
      <c r="M27" s="374"/>
      <c r="N27" s="375"/>
      <c r="O27" s="393">
        <v>111.4</v>
      </c>
      <c r="P27" s="402"/>
    </row>
    <row r="28" spans="2:16">
      <c r="B28" s="367" t="s">
        <v>330</v>
      </c>
      <c r="C28" s="368"/>
      <c r="D28" s="368"/>
      <c r="E28" s="368"/>
      <c r="F28" s="368"/>
      <c r="G28" s="368"/>
      <c r="H28" s="368"/>
      <c r="I28" s="368"/>
      <c r="J28" s="368"/>
      <c r="K28" s="368"/>
      <c r="L28" s="368"/>
      <c r="M28" s="368"/>
      <c r="N28" s="368"/>
      <c r="O28" s="394"/>
      <c r="P28" s="402"/>
    </row>
    <row r="29" spans="2:16">
      <c r="B29" s="369"/>
      <c r="C29" s="370" t="s">
        <v>316</v>
      </c>
      <c r="D29" s="370" t="s">
        <v>317</v>
      </c>
      <c r="E29" s="370" t="s">
        <v>318</v>
      </c>
      <c r="F29" s="370" t="s">
        <v>319</v>
      </c>
      <c r="G29" s="370" t="s">
        <v>320</v>
      </c>
      <c r="H29" s="370" t="s">
        <v>321</v>
      </c>
      <c r="I29" s="370" t="s">
        <v>322</v>
      </c>
      <c r="J29" s="370" t="s">
        <v>323</v>
      </c>
      <c r="K29" s="370" t="s">
        <v>324</v>
      </c>
      <c r="L29" s="370" t="s">
        <v>325</v>
      </c>
      <c r="M29" s="370" t="s">
        <v>326</v>
      </c>
      <c r="N29" s="370" t="s">
        <v>327</v>
      </c>
      <c r="O29" s="395" t="s">
        <v>164</v>
      </c>
      <c r="P29" s="402"/>
    </row>
    <row r="30" spans="2:16">
      <c r="B30" s="371" t="s">
        <v>328</v>
      </c>
      <c r="C30" s="372">
        <v>73.794354838709694</v>
      </c>
      <c r="D30" s="372">
        <v>67.99404761904762</v>
      </c>
      <c r="E30" s="372">
        <v>60.54435483870968</v>
      </c>
      <c r="F30" s="372">
        <v>80.218055555555566</v>
      </c>
      <c r="G30" s="372">
        <v>106.70430107526882</v>
      </c>
      <c r="H30" s="372">
        <v>130.15555555555554</v>
      </c>
      <c r="I30" s="372">
        <v>140.60483870967741</v>
      </c>
      <c r="J30" s="372">
        <v>140.55107526881721</v>
      </c>
      <c r="K30" s="372">
        <v>127.2</v>
      </c>
      <c r="L30" s="372">
        <v>111.83333333333336</v>
      </c>
      <c r="M30" s="372">
        <v>85.376388888888883</v>
      </c>
      <c r="N30" s="372">
        <v>70.822580645161295</v>
      </c>
      <c r="O30" s="392">
        <v>99.8</v>
      </c>
      <c r="P30" s="402"/>
    </row>
    <row r="31" spans="2:16">
      <c r="B31" s="371" t="s">
        <v>329</v>
      </c>
      <c r="C31" s="372">
        <v>79.208333333333357</v>
      </c>
      <c r="D31" s="372">
        <v>72.982142857142861</v>
      </c>
      <c r="E31" s="372">
        <v>64.986559139784944</v>
      </c>
      <c r="F31" s="372">
        <v>86.108333333333348</v>
      </c>
      <c r="G31" s="372">
        <v>114.53897849462365</v>
      </c>
      <c r="H31" s="372">
        <v>139.71250000000001</v>
      </c>
      <c r="I31" s="372">
        <v>150.93145161290323</v>
      </c>
      <c r="J31" s="372">
        <v>150.87231182795699</v>
      </c>
      <c r="K31" s="372">
        <v>136.54305555555555</v>
      </c>
      <c r="L31" s="372">
        <v>120.04166666666667</v>
      </c>
      <c r="M31" s="372">
        <v>91.643055555555549</v>
      </c>
      <c r="N31" s="372">
        <v>76.018817204301072</v>
      </c>
      <c r="O31" s="392">
        <v>107.2</v>
      </c>
      <c r="P31" s="402"/>
    </row>
    <row r="32" spans="2:16">
      <c r="B32" s="371" t="s">
        <v>957</v>
      </c>
      <c r="C32" s="373"/>
      <c r="D32" s="374"/>
      <c r="E32" s="374"/>
      <c r="F32" s="374"/>
      <c r="G32" s="374"/>
      <c r="H32" s="374"/>
      <c r="I32" s="374"/>
      <c r="J32" s="374"/>
      <c r="K32" s="374"/>
      <c r="L32" s="374"/>
      <c r="M32" s="374"/>
      <c r="N32" s="375"/>
      <c r="O32" s="393">
        <v>105.7</v>
      </c>
      <c r="P32" s="402"/>
    </row>
    <row r="33" spans="2:16">
      <c r="B33" s="367" t="s">
        <v>466</v>
      </c>
      <c r="C33" s="368"/>
      <c r="D33" s="368"/>
      <c r="E33" s="368"/>
      <c r="F33" s="368"/>
      <c r="G33" s="368"/>
      <c r="H33" s="368"/>
      <c r="I33" s="368"/>
      <c r="J33" s="368"/>
      <c r="K33" s="368"/>
      <c r="L33" s="368"/>
      <c r="M33" s="368"/>
      <c r="N33" s="368"/>
      <c r="O33" s="394"/>
      <c r="P33" s="402"/>
    </row>
    <row r="34" spans="2:16">
      <c r="B34" s="369"/>
      <c r="C34" s="370" t="s">
        <v>316</v>
      </c>
      <c r="D34" s="370" t="s">
        <v>317</v>
      </c>
      <c r="E34" s="370" t="s">
        <v>318</v>
      </c>
      <c r="F34" s="370" t="s">
        <v>319</v>
      </c>
      <c r="G34" s="370" t="s">
        <v>320</v>
      </c>
      <c r="H34" s="370" t="s">
        <v>321</v>
      </c>
      <c r="I34" s="370" t="s">
        <v>322</v>
      </c>
      <c r="J34" s="370" t="s">
        <v>323</v>
      </c>
      <c r="K34" s="370" t="s">
        <v>324</v>
      </c>
      <c r="L34" s="370" t="s">
        <v>325</v>
      </c>
      <c r="M34" s="370" t="s">
        <v>326</v>
      </c>
      <c r="N34" s="370" t="s">
        <v>327</v>
      </c>
      <c r="O34" s="395" t="s">
        <v>164</v>
      </c>
      <c r="P34" s="402"/>
    </row>
    <row r="35" spans="2:16">
      <c r="B35" s="371" t="s">
        <v>328</v>
      </c>
      <c r="C35" s="372">
        <v>51.773155230743633</v>
      </c>
      <c r="D35" s="372">
        <v>48.285004851336126</v>
      </c>
      <c r="E35" s="372">
        <v>47.758334535829903</v>
      </c>
      <c r="F35" s="372">
        <v>62.127050287764057</v>
      </c>
      <c r="G35" s="372">
        <v>90.089975898944147</v>
      </c>
      <c r="H35" s="372">
        <v>111.51915802358039</v>
      </c>
      <c r="I35" s="372">
        <v>122.27355383125443</v>
      </c>
      <c r="J35" s="372">
        <v>124.97586058068768</v>
      </c>
      <c r="K35" s="372">
        <v>117.41700690326712</v>
      </c>
      <c r="L35" s="372">
        <v>97.200857526935266</v>
      </c>
      <c r="M35" s="372">
        <v>68.846263034641211</v>
      </c>
      <c r="N35" s="372">
        <v>59.552560316946774</v>
      </c>
      <c r="O35" s="392">
        <v>83.7</v>
      </c>
      <c r="P35" s="402"/>
    </row>
    <row r="36" spans="2:16">
      <c r="B36" s="371" t="s">
        <v>329</v>
      </c>
      <c r="C36" s="372">
        <v>56.729838709677416</v>
      </c>
      <c r="D36" s="372">
        <v>52.907738095238095</v>
      </c>
      <c r="E36" s="372">
        <v>52.33064516129032</v>
      </c>
      <c r="F36" s="372">
        <v>68.075000000000003</v>
      </c>
      <c r="G36" s="372">
        <v>98.715053763440864</v>
      </c>
      <c r="H36" s="372">
        <v>122.19583333333334</v>
      </c>
      <c r="I36" s="372">
        <v>133.97983870967741</v>
      </c>
      <c r="J36" s="372">
        <v>136.94086021505376</v>
      </c>
      <c r="K36" s="372">
        <v>128.65833333333333</v>
      </c>
      <c r="L36" s="372">
        <v>106.50672043010752</v>
      </c>
      <c r="M36" s="372">
        <v>75.4375</v>
      </c>
      <c r="N36" s="372">
        <v>65.254032258064512</v>
      </c>
      <c r="O36" s="392">
        <v>91.7</v>
      </c>
      <c r="P36" s="402"/>
    </row>
    <row r="37" spans="2:16">
      <c r="B37" s="371" t="s">
        <v>957</v>
      </c>
      <c r="C37" s="373"/>
      <c r="D37" s="374"/>
      <c r="E37" s="374"/>
      <c r="F37" s="374"/>
      <c r="G37" s="374"/>
      <c r="H37" s="374"/>
      <c r="I37" s="374"/>
      <c r="J37" s="374"/>
      <c r="K37" s="374"/>
      <c r="L37" s="374"/>
      <c r="M37" s="374"/>
      <c r="N37" s="375"/>
      <c r="O37" s="393">
        <v>110</v>
      </c>
      <c r="P37" s="402"/>
    </row>
    <row r="38" spans="2:16">
      <c r="B38" s="367" t="s">
        <v>263</v>
      </c>
      <c r="C38" s="368"/>
      <c r="D38" s="368"/>
      <c r="E38" s="368"/>
      <c r="F38" s="368"/>
      <c r="G38" s="368"/>
      <c r="H38" s="368"/>
      <c r="I38" s="368"/>
      <c r="J38" s="368"/>
      <c r="K38" s="368"/>
      <c r="L38" s="368"/>
      <c r="M38" s="368"/>
      <c r="N38" s="368"/>
      <c r="O38" s="394"/>
      <c r="P38" s="402"/>
    </row>
    <row r="39" spans="2:16">
      <c r="B39" s="369"/>
      <c r="C39" s="370" t="s">
        <v>316</v>
      </c>
      <c r="D39" s="370" t="s">
        <v>317</v>
      </c>
      <c r="E39" s="370" t="s">
        <v>318</v>
      </c>
      <c r="F39" s="370" t="s">
        <v>319</v>
      </c>
      <c r="G39" s="370" t="s">
        <v>320</v>
      </c>
      <c r="H39" s="370" t="s">
        <v>321</v>
      </c>
      <c r="I39" s="370" t="s">
        <v>322</v>
      </c>
      <c r="J39" s="370" t="s">
        <v>323</v>
      </c>
      <c r="K39" s="370" t="s">
        <v>324</v>
      </c>
      <c r="L39" s="370" t="s">
        <v>325</v>
      </c>
      <c r="M39" s="370" t="s">
        <v>326</v>
      </c>
      <c r="N39" s="370" t="s">
        <v>327</v>
      </c>
      <c r="O39" s="395" t="s">
        <v>164</v>
      </c>
      <c r="P39" s="402"/>
    </row>
    <row r="40" spans="2:16">
      <c r="B40" s="371" t="s">
        <v>328</v>
      </c>
      <c r="C40" s="372">
        <v>68.849462365591393</v>
      </c>
      <c r="D40" s="372">
        <v>62.991150442477867</v>
      </c>
      <c r="E40" s="372">
        <v>56.422043010752681</v>
      </c>
      <c r="F40" s="372">
        <v>75.915277777777774</v>
      </c>
      <c r="G40" s="372">
        <v>101.68548387096773</v>
      </c>
      <c r="H40" s="372">
        <v>124.95694444444446</v>
      </c>
      <c r="I40" s="372">
        <v>135.76881720430106</v>
      </c>
      <c r="J40" s="372">
        <v>136.20564516129036</v>
      </c>
      <c r="K40" s="372">
        <v>123.55694444444445</v>
      </c>
      <c r="L40" s="372">
        <v>106.63440860215056</v>
      </c>
      <c r="M40" s="372">
        <v>80.720833333333346</v>
      </c>
      <c r="N40" s="372">
        <v>66.399193548387089</v>
      </c>
      <c r="O40" s="392">
        <v>95.2</v>
      </c>
      <c r="P40" s="402"/>
    </row>
    <row r="41" spans="2:16">
      <c r="B41" s="371" t="s">
        <v>329</v>
      </c>
      <c r="C41" s="372">
        <v>74.104838709677423</v>
      </c>
      <c r="D41" s="372">
        <v>67.802359882005888</v>
      </c>
      <c r="E41" s="372">
        <v>60.731182795698921</v>
      </c>
      <c r="F41" s="372">
        <v>81.718055555555551</v>
      </c>
      <c r="G41" s="372">
        <v>109.4543010752688</v>
      </c>
      <c r="H41" s="372">
        <v>134.50555555555553</v>
      </c>
      <c r="I41" s="372">
        <v>146.14381720430106</v>
      </c>
      <c r="J41" s="372">
        <v>146.61424731182797</v>
      </c>
      <c r="K41" s="372">
        <v>133</v>
      </c>
      <c r="L41" s="372">
        <v>114.77956989247312</v>
      </c>
      <c r="M41" s="372">
        <v>86.888888888888886</v>
      </c>
      <c r="N41" s="372">
        <v>71.47043010752688</v>
      </c>
      <c r="O41" s="392">
        <v>102.5</v>
      </c>
      <c r="P41" s="402"/>
    </row>
    <row r="42" spans="2:16">
      <c r="B42" s="371" t="s">
        <v>957</v>
      </c>
      <c r="C42" s="373"/>
      <c r="D42" s="374"/>
      <c r="E42" s="374"/>
      <c r="F42" s="374"/>
      <c r="G42" s="374"/>
      <c r="H42" s="374"/>
      <c r="I42" s="374"/>
      <c r="J42" s="374"/>
      <c r="K42" s="374"/>
      <c r="L42" s="374"/>
      <c r="M42" s="374"/>
      <c r="N42" s="375"/>
      <c r="O42" s="393">
        <v>100.6</v>
      </c>
      <c r="P42" s="402"/>
    </row>
    <row r="43" spans="2:16">
      <c r="B43" s="367" t="s">
        <v>6</v>
      </c>
      <c r="C43" s="368"/>
      <c r="D43" s="368"/>
      <c r="E43" s="368"/>
      <c r="F43" s="368"/>
      <c r="G43" s="368"/>
      <c r="H43" s="368"/>
      <c r="I43" s="368"/>
      <c r="J43" s="368"/>
      <c r="K43" s="368"/>
      <c r="L43" s="368"/>
      <c r="M43" s="368"/>
      <c r="N43" s="368"/>
      <c r="O43" s="394"/>
      <c r="P43" s="402"/>
    </row>
    <row r="44" spans="2:16">
      <c r="B44" s="369"/>
      <c r="C44" s="370" t="s">
        <v>316</v>
      </c>
      <c r="D44" s="370" t="s">
        <v>317</v>
      </c>
      <c r="E44" s="370" t="s">
        <v>318</v>
      </c>
      <c r="F44" s="370" t="s">
        <v>319</v>
      </c>
      <c r="G44" s="370" t="s">
        <v>320</v>
      </c>
      <c r="H44" s="370" t="s">
        <v>321</v>
      </c>
      <c r="I44" s="370" t="s">
        <v>322</v>
      </c>
      <c r="J44" s="370" t="s">
        <v>323</v>
      </c>
      <c r="K44" s="370" t="s">
        <v>324</v>
      </c>
      <c r="L44" s="370" t="s">
        <v>325</v>
      </c>
      <c r="M44" s="370" t="s">
        <v>326</v>
      </c>
      <c r="N44" s="370" t="s">
        <v>327</v>
      </c>
      <c r="O44" s="395" t="s">
        <v>164</v>
      </c>
      <c r="P44" s="402"/>
    </row>
    <row r="45" spans="2:16">
      <c r="B45" s="371" t="s">
        <v>328</v>
      </c>
      <c r="C45" s="372">
        <v>57.756068151326282</v>
      </c>
      <c r="D45" s="372">
        <v>56.536445773077901</v>
      </c>
      <c r="E45" s="372">
        <v>50.046550433928104</v>
      </c>
      <c r="F45" s="372">
        <v>69.803739926308324</v>
      </c>
      <c r="G45" s="372">
        <v>100.49705734568035</v>
      </c>
      <c r="H45" s="372">
        <v>127.29184134397478</v>
      </c>
      <c r="I45" s="372">
        <v>138.50828609380829</v>
      </c>
      <c r="J45" s="372">
        <v>141.58944358171192</v>
      </c>
      <c r="K45" s="372">
        <v>136.47784772200188</v>
      </c>
      <c r="L45" s="372">
        <v>111.94087390292614</v>
      </c>
      <c r="M45" s="372">
        <v>78.74922654892535</v>
      </c>
      <c r="N45" s="372">
        <v>63.281824798770927</v>
      </c>
      <c r="O45" s="392">
        <v>94.6</v>
      </c>
      <c r="P45" s="402"/>
    </row>
    <row r="46" spans="2:16">
      <c r="B46" s="371" t="s">
        <v>329</v>
      </c>
      <c r="C46" s="372">
        <v>61.056087046002858</v>
      </c>
      <c r="D46" s="372">
        <v>59.766729390653076</v>
      </c>
      <c r="E46" s="372">
        <v>52.905846699035017</v>
      </c>
      <c r="F46" s="372">
        <v>73.792477310234773</v>
      </c>
      <c r="G46" s="372">
        <v>106.24041096063064</v>
      </c>
      <c r="H46" s="372">
        <v>134.56694710595636</v>
      </c>
      <c r="I46" s="372">
        <v>146.42459180450939</v>
      </c>
      <c r="J46" s="372">
        <v>149.68188671260788</v>
      </c>
      <c r="K46" s="372">
        <v>144.27807989369393</v>
      </c>
      <c r="L46" s="372">
        <v>118.33842409525633</v>
      </c>
      <c r="M46" s="372">
        <v>83.249341552498251</v>
      </c>
      <c r="N46" s="372">
        <v>66.897729158959137</v>
      </c>
      <c r="O46" s="392">
        <v>100</v>
      </c>
      <c r="P46" s="402"/>
    </row>
    <row r="47" spans="2:16">
      <c r="B47" s="371" t="s">
        <v>957</v>
      </c>
      <c r="C47" s="373"/>
      <c r="D47" s="374"/>
      <c r="E47" s="374"/>
      <c r="F47" s="374"/>
      <c r="G47" s="374"/>
      <c r="H47" s="374"/>
      <c r="I47" s="374"/>
      <c r="J47" s="374"/>
      <c r="K47" s="374"/>
      <c r="L47" s="374"/>
      <c r="M47" s="374"/>
      <c r="N47" s="375"/>
      <c r="O47" s="393">
        <v>106.3</v>
      </c>
      <c r="P47" s="402"/>
    </row>
    <row r="48" spans="2:16">
      <c r="B48" s="367" t="s">
        <v>469</v>
      </c>
      <c r="C48" s="368"/>
      <c r="D48" s="368"/>
      <c r="E48" s="368"/>
      <c r="F48" s="368"/>
      <c r="G48" s="368"/>
      <c r="H48" s="368"/>
      <c r="I48" s="368"/>
      <c r="J48" s="368"/>
      <c r="K48" s="368"/>
      <c r="L48" s="368"/>
      <c r="M48" s="368"/>
      <c r="N48" s="368"/>
      <c r="O48" s="394"/>
      <c r="P48" s="402"/>
    </row>
    <row r="49" spans="2:16">
      <c r="B49" s="369"/>
      <c r="C49" s="370" t="s">
        <v>316</v>
      </c>
      <c r="D49" s="370" t="s">
        <v>317</v>
      </c>
      <c r="E49" s="370" t="s">
        <v>318</v>
      </c>
      <c r="F49" s="370" t="s">
        <v>319</v>
      </c>
      <c r="G49" s="370" t="s">
        <v>320</v>
      </c>
      <c r="H49" s="370" t="s">
        <v>321</v>
      </c>
      <c r="I49" s="370" t="s">
        <v>322</v>
      </c>
      <c r="J49" s="370" t="s">
        <v>323</v>
      </c>
      <c r="K49" s="370" t="s">
        <v>324</v>
      </c>
      <c r="L49" s="370" t="s">
        <v>325</v>
      </c>
      <c r="M49" s="370" t="s">
        <v>326</v>
      </c>
      <c r="N49" s="370" t="s">
        <v>327</v>
      </c>
      <c r="O49" s="395" t="s">
        <v>164</v>
      </c>
      <c r="P49" s="402"/>
    </row>
    <row r="50" spans="2:16">
      <c r="B50" s="371" t="s">
        <v>328</v>
      </c>
      <c r="C50" s="372">
        <v>40.389382115822208</v>
      </c>
      <c r="D50" s="372">
        <v>31.598032175989765</v>
      </c>
      <c r="E50" s="372">
        <v>27.310556094895091</v>
      </c>
      <c r="F50" s="372">
        <v>25.255781585156583</v>
      </c>
      <c r="G50" s="372">
        <v>33.176122861052299</v>
      </c>
      <c r="H50" s="372">
        <v>40.678967590039022</v>
      </c>
      <c r="I50" s="372">
        <v>50.767953448634614</v>
      </c>
      <c r="J50" s="372">
        <v>59.513954205810485</v>
      </c>
      <c r="K50" s="372">
        <v>62.065114578864581</v>
      </c>
      <c r="L50" s="372">
        <v>61.370531482354636</v>
      </c>
      <c r="M50" s="372">
        <v>55.973836712988508</v>
      </c>
      <c r="N50" s="372">
        <v>50.619427266511082</v>
      </c>
      <c r="O50" s="392">
        <v>45</v>
      </c>
      <c r="P50" s="402"/>
    </row>
    <row r="51" spans="2:16">
      <c r="B51" s="371" t="s">
        <v>329</v>
      </c>
      <c r="C51" s="372">
        <v>44.591397849462368</v>
      </c>
      <c r="D51" s="372">
        <v>34.885416666666664</v>
      </c>
      <c r="E51" s="372">
        <v>30.151881720430108</v>
      </c>
      <c r="F51" s="372">
        <v>27.883333333333333</v>
      </c>
      <c r="G51" s="372">
        <v>36.627688172043008</v>
      </c>
      <c r="H51" s="372">
        <v>44.911111111111111</v>
      </c>
      <c r="I51" s="372">
        <v>56.049731182795696</v>
      </c>
      <c r="J51" s="372">
        <v>65.70564516129032</v>
      </c>
      <c r="K51" s="372">
        <v>68.522222222222226</v>
      </c>
      <c r="L51" s="372">
        <v>67.755376344086017</v>
      </c>
      <c r="M51" s="372">
        <v>61.797222222222224</v>
      </c>
      <c r="N51" s="372">
        <v>55.88575268817204</v>
      </c>
      <c r="O51" s="392">
        <v>49.7</v>
      </c>
      <c r="P51" s="402"/>
    </row>
    <row r="52" spans="2:16">
      <c r="B52" s="371" t="s">
        <v>957</v>
      </c>
      <c r="C52" s="373"/>
      <c r="D52" s="374"/>
      <c r="E52" s="374"/>
      <c r="F52" s="374"/>
      <c r="G52" s="374"/>
      <c r="H52" s="374"/>
      <c r="I52" s="374"/>
      <c r="J52" s="374"/>
      <c r="K52" s="374"/>
      <c r="L52" s="374"/>
      <c r="M52" s="374"/>
      <c r="N52" s="375"/>
      <c r="O52" s="393">
        <v>65.8</v>
      </c>
      <c r="P52" s="402"/>
    </row>
    <row r="53" spans="2:16">
      <c r="B53" s="367" t="s">
        <v>467</v>
      </c>
      <c r="C53" s="368"/>
      <c r="D53" s="368"/>
      <c r="E53" s="368"/>
      <c r="F53" s="368"/>
      <c r="G53" s="368"/>
      <c r="H53" s="368"/>
      <c r="I53" s="368"/>
      <c r="J53" s="368"/>
      <c r="K53" s="368"/>
      <c r="L53" s="368"/>
      <c r="M53" s="368"/>
      <c r="N53" s="368"/>
      <c r="O53" s="394"/>
      <c r="P53" s="402"/>
    </row>
    <row r="54" spans="2:16">
      <c r="B54" s="369"/>
      <c r="C54" s="370" t="s">
        <v>316</v>
      </c>
      <c r="D54" s="370" t="s">
        <v>317</v>
      </c>
      <c r="E54" s="370" t="s">
        <v>318</v>
      </c>
      <c r="F54" s="370" t="s">
        <v>319</v>
      </c>
      <c r="G54" s="370" t="s">
        <v>320</v>
      </c>
      <c r="H54" s="370" t="s">
        <v>321</v>
      </c>
      <c r="I54" s="370" t="s">
        <v>322</v>
      </c>
      <c r="J54" s="370" t="s">
        <v>323</v>
      </c>
      <c r="K54" s="370" t="s">
        <v>324</v>
      </c>
      <c r="L54" s="370" t="s">
        <v>325</v>
      </c>
      <c r="M54" s="370" t="s">
        <v>326</v>
      </c>
      <c r="N54" s="370" t="s">
        <v>327</v>
      </c>
      <c r="O54" s="395" t="s">
        <v>164</v>
      </c>
      <c r="P54" s="402"/>
    </row>
    <row r="55" spans="2:16">
      <c r="B55" s="371" t="s">
        <v>328</v>
      </c>
      <c r="C55" s="372">
        <v>80.1260202630192</v>
      </c>
      <c r="D55" s="372">
        <v>75.160690675943457</v>
      </c>
      <c r="E55" s="372">
        <v>66.790229261012584</v>
      </c>
      <c r="F55" s="372">
        <v>63.53401044700103</v>
      </c>
      <c r="G55" s="372">
        <v>65.569880882138321</v>
      </c>
      <c r="H55" s="372">
        <v>78.109103134367402</v>
      </c>
      <c r="I55" s="372">
        <v>85.217734340807155</v>
      </c>
      <c r="J55" s="372">
        <v>90.132143293407992</v>
      </c>
      <c r="K55" s="372">
        <v>95.624485434521091</v>
      </c>
      <c r="L55" s="372">
        <v>97.95068791717749</v>
      </c>
      <c r="M55" s="372">
        <v>96.531717038294744</v>
      </c>
      <c r="N55" s="372">
        <v>89.766527897332438</v>
      </c>
      <c r="O55" s="392">
        <v>82.1</v>
      </c>
      <c r="P55" s="402"/>
    </row>
    <row r="56" spans="2:16">
      <c r="B56" s="371" t="s">
        <v>329</v>
      </c>
      <c r="C56" s="372">
        <v>88.0739247311828</v>
      </c>
      <c r="D56" s="372">
        <v>82.616071428571431</v>
      </c>
      <c r="E56" s="372">
        <v>73.415322580645167</v>
      </c>
      <c r="F56" s="372">
        <v>69.836111111111109</v>
      </c>
      <c r="G56" s="372">
        <v>72.0739247311828</v>
      </c>
      <c r="H56" s="372">
        <v>85.856944444444451</v>
      </c>
      <c r="I56" s="372">
        <v>93.670698924731184</v>
      </c>
      <c r="J56" s="372">
        <v>99.072580645161295</v>
      </c>
      <c r="K56" s="372">
        <v>105.10972222222222</v>
      </c>
      <c r="L56" s="372">
        <v>107.66666666666667</v>
      </c>
      <c r="M56" s="372">
        <v>106.10694444444445</v>
      </c>
      <c r="N56" s="372">
        <v>98.670698924731184</v>
      </c>
      <c r="O56" s="392">
        <v>90.2</v>
      </c>
      <c r="P56" s="402"/>
    </row>
    <row r="57" spans="2:16">
      <c r="B57" s="371" t="s">
        <v>957</v>
      </c>
      <c r="C57" s="373"/>
      <c r="D57" s="374"/>
      <c r="E57" s="374"/>
      <c r="F57" s="374"/>
      <c r="G57" s="374"/>
      <c r="H57" s="374"/>
      <c r="I57" s="374"/>
      <c r="J57" s="374"/>
      <c r="K57" s="374"/>
      <c r="L57" s="374"/>
      <c r="M57" s="374"/>
      <c r="N57" s="375"/>
      <c r="O57" s="393">
        <v>94.7</v>
      </c>
      <c r="P57" s="402"/>
    </row>
    <row r="58" spans="2:16">
      <c r="B58" s="367" t="s">
        <v>471</v>
      </c>
      <c r="C58" s="368"/>
      <c r="D58" s="368"/>
      <c r="E58" s="368"/>
      <c r="F58" s="368"/>
      <c r="G58" s="368"/>
      <c r="H58" s="368"/>
      <c r="I58" s="368"/>
      <c r="J58" s="368"/>
      <c r="K58" s="368"/>
      <c r="L58" s="368"/>
      <c r="M58" s="368"/>
      <c r="N58" s="368"/>
      <c r="O58" s="394"/>
      <c r="P58" s="402"/>
    </row>
    <row r="59" spans="2:16">
      <c r="B59" s="369"/>
      <c r="C59" s="370" t="s">
        <v>316</v>
      </c>
      <c r="D59" s="370" t="s">
        <v>317</v>
      </c>
      <c r="E59" s="370" t="s">
        <v>318</v>
      </c>
      <c r="F59" s="370" t="s">
        <v>319</v>
      </c>
      <c r="G59" s="370" t="s">
        <v>320</v>
      </c>
      <c r="H59" s="370" t="s">
        <v>321</v>
      </c>
      <c r="I59" s="370" t="s">
        <v>322</v>
      </c>
      <c r="J59" s="370" t="s">
        <v>323</v>
      </c>
      <c r="K59" s="370" t="s">
        <v>324</v>
      </c>
      <c r="L59" s="370" t="s">
        <v>325</v>
      </c>
      <c r="M59" s="370" t="s">
        <v>326</v>
      </c>
      <c r="N59" s="370" t="s">
        <v>327</v>
      </c>
      <c r="O59" s="395" t="s">
        <v>164</v>
      </c>
      <c r="P59" s="402"/>
    </row>
    <row r="60" spans="2:16">
      <c r="B60" s="371" t="s">
        <v>328</v>
      </c>
      <c r="C60" s="372">
        <v>26.065886278680964</v>
      </c>
      <c r="D60" s="372">
        <v>18.034397890396242</v>
      </c>
      <c r="E60" s="372">
        <v>14.781421566069328</v>
      </c>
      <c r="F60" s="372">
        <v>12.030178294742136</v>
      </c>
      <c r="G60" s="372">
        <v>19.788427969883752</v>
      </c>
      <c r="H60" s="372">
        <v>27.469772644705341</v>
      </c>
      <c r="I60" s="372">
        <v>37.233474091110196</v>
      </c>
      <c r="J60" s="372">
        <v>46.230657867152075</v>
      </c>
      <c r="K60" s="372">
        <v>50.214913476436962</v>
      </c>
      <c r="L60" s="372">
        <v>49.531261528303318</v>
      </c>
      <c r="M60" s="372">
        <v>43.48062232379344</v>
      </c>
      <c r="N60" s="372">
        <v>37.585273560659246</v>
      </c>
      <c r="O60" s="392">
        <v>32</v>
      </c>
      <c r="P60" s="402"/>
    </row>
    <row r="61" spans="2:16">
      <c r="B61" s="371" t="s">
        <v>329</v>
      </c>
      <c r="C61" s="372">
        <v>29.975806451612904</v>
      </c>
      <c r="D61" s="372">
        <v>20.739583333333332</v>
      </c>
      <c r="E61" s="372">
        <v>16.998655913978496</v>
      </c>
      <c r="F61" s="372">
        <v>13.834722222222222</v>
      </c>
      <c r="G61" s="372">
        <v>22.756720430107528</v>
      </c>
      <c r="H61" s="372">
        <v>31.590277777777779</v>
      </c>
      <c r="I61" s="372">
        <v>42.818548387096776</v>
      </c>
      <c r="J61" s="372">
        <v>53.16532258064516</v>
      </c>
      <c r="K61" s="372">
        <v>57.74722222222222</v>
      </c>
      <c r="L61" s="372">
        <v>56.961021505376344</v>
      </c>
      <c r="M61" s="372">
        <v>50.00277777777778</v>
      </c>
      <c r="N61" s="372">
        <v>43.223118279569896</v>
      </c>
      <c r="O61" s="392">
        <v>36.799999999999997</v>
      </c>
      <c r="P61" s="402"/>
    </row>
    <row r="62" spans="2:16">
      <c r="B62" s="371" t="s">
        <v>957</v>
      </c>
      <c r="C62" s="373"/>
      <c r="D62" s="374"/>
      <c r="E62" s="374"/>
      <c r="F62" s="374"/>
      <c r="G62" s="374"/>
      <c r="H62" s="374"/>
      <c r="I62" s="374"/>
      <c r="J62" s="374"/>
      <c r="K62" s="374"/>
      <c r="L62" s="374"/>
      <c r="M62" s="374"/>
      <c r="N62" s="375"/>
      <c r="O62" s="393">
        <v>46.6</v>
      </c>
      <c r="P62" s="402"/>
    </row>
    <row r="63" spans="2:16">
      <c r="B63" s="367" t="s">
        <v>474</v>
      </c>
      <c r="C63" s="368"/>
      <c r="D63" s="368"/>
      <c r="E63" s="368"/>
      <c r="F63" s="368"/>
      <c r="G63" s="368"/>
      <c r="H63" s="368"/>
      <c r="I63" s="368"/>
      <c r="J63" s="368"/>
      <c r="K63" s="368"/>
      <c r="L63" s="368"/>
      <c r="M63" s="368"/>
      <c r="N63" s="368"/>
      <c r="O63" s="394"/>
      <c r="P63" s="402"/>
    </row>
    <row r="64" spans="2:16">
      <c r="B64" s="369"/>
      <c r="C64" s="370" t="s">
        <v>316</v>
      </c>
      <c r="D64" s="370" t="s">
        <v>317</v>
      </c>
      <c r="E64" s="370" t="s">
        <v>318</v>
      </c>
      <c r="F64" s="370" t="s">
        <v>319</v>
      </c>
      <c r="G64" s="370" t="s">
        <v>320</v>
      </c>
      <c r="H64" s="370" t="s">
        <v>321</v>
      </c>
      <c r="I64" s="370" t="s">
        <v>322</v>
      </c>
      <c r="J64" s="370" t="s">
        <v>323</v>
      </c>
      <c r="K64" s="370" t="s">
        <v>324</v>
      </c>
      <c r="L64" s="370" t="s">
        <v>325</v>
      </c>
      <c r="M64" s="370" t="s">
        <v>326</v>
      </c>
      <c r="N64" s="370" t="s">
        <v>327</v>
      </c>
      <c r="O64" s="395" t="s">
        <v>164</v>
      </c>
      <c r="P64" s="402"/>
    </row>
    <row r="65" spans="2:16">
      <c r="B65" s="371" t="s">
        <v>328</v>
      </c>
      <c r="C65" s="372">
        <v>19.897009510698474</v>
      </c>
      <c r="D65" s="372">
        <v>17.568580727653146</v>
      </c>
      <c r="E65" s="372">
        <v>19.23038625054447</v>
      </c>
      <c r="F65" s="372">
        <v>18.187558149914341</v>
      </c>
      <c r="G65" s="372">
        <v>19.377269341764841</v>
      </c>
      <c r="H65" s="372">
        <v>19.15271815444617</v>
      </c>
      <c r="I65" s="372">
        <v>21.512723514122598</v>
      </c>
      <c r="J65" s="372">
        <v>22.803286059204183</v>
      </c>
      <c r="K65" s="372">
        <v>23.564692852581597</v>
      </c>
      <c r="L65" s="372">
        <v>23.295407185344242</v>
      </c>
      <c r="M65" s="372">
        <v>22.337486717787094</v>
      </c>
      <c r="N65" s="372">
        <v>21.23402226411471</v>
      </c>
      <c r="O65" s="392">
        <v>20.7</v>
      </c>
      <c r="P65" s="402"/>
    </row>
    <row r="66" spans="2:16">
      <c r="B66" s="371" t="s">
        <v>329</v>
      </c>
      <c r="C66" s="372">
        <v>21.302419354838708</v>
      </c>
      <c r="D66" s="372">
        <v>18.80952380952381</v>
      </c>
      <c r="E66" s="372">
        <v>20.588709677419356</v>
      </c>
      <c r="F66" s="372">
        <v>19.472222222222221</v>
      </c>
      <c r="G66" s="372">
        <v>20.745967741935484</v>
      </c>
      <c r="H66" s="372">
        <v>20.505555555555556</v>
      </c>
      <c r="I66" s="372">
        <v>23.032258064516128</v>
      </c>
      <c r="J66" s="372">
        <v>24.413978494623656</v>
      </c>
      <c r="K66" s="372">
        <v>25.229166666666668</v>
      </c>
      <c r="L66" s="372">
        <v>24.940860215053764</v>
      </c>
      <c r="M66" s="372">
        <v>23.915277777777778</v>
      </c>
      <c r="N66" s="372">
        <v>22.733870967741936</v>
      </c>
      <c r="O66" s="392">
        <v>22.2</v>
      </c>
      <c r="P66" s="402"/>
    </row>
    <row r="67" spans="2:16">
      <c r="B67" s="371" t="s">
        <v>957</v>
      </c>
      <c r="C67" s="373"/>
      <c r="D67" s="374"/>
      <c r="E67" s="374"/>
      <c r="F67" s="374"/>
      <c r="G67" s="374"/>
      <c r="H67" s="374"/>
      <c r="I67" s="374"/>
      <c r="J67" s="374"/>
      <c r="K67" s="374"/>
      <c r="L67" s="374"/>
      <c r="M67" s="374"/>
      <c r="N67" s="375"/>
      <c r="O67" s="393">
        <v>24.2</v>
      </c>
      <c r="P67" s="402"/>
    </row>
    <row r="68" spans="2:16">
      <c r="B68" s="367" t="s">
        <v>470</v>
      </c>
      <c r="C68" s="368"/>
      <c r="D68" s="368"/>
      <c r="E68" s="368"/>
      <c r="F68" s="368"/>
      <c r="G68" s="368"/>
      <c r="H68" s="368"/>
      <c r="I68" s="368"/>
      <c r="J68" s="368"/>
      <c r="K68" s="368"/>
      <c r="L68" s="368"/>
      <c r="M68" s="368"/>
      <c r="N68" s="368"/>
      <c r="O68" s="394"/>
      <c r="P68" s="402"/>
    </row>
    <row r="69" spans="2:16">
      <c r="B69" s="369"/>
      <c r="C69" s="370" t="s">
        <v>316</v>
      </c>
      <c r="D69" s="370" t="s">
        <v>317</v>
      </c>
      <c r="E69" s="370" t="s">
        <v>318</v>
      </c>
      <c r="F69" s="370" t="s">
        <v>319</v>
      </c>
      <c r="G69" s="370" t="s">
        <v>320</v>
      </c>
      <c r="H69" s="370" t="s">
        <v>321</v>
      </c>
      <c r="I69" s="370" t="s">
        <v>322</v>
      </c>
      <c r="J69" s="370" t="s">
        <v>323</v>
      </c>
      <c r="K69" s="370" t="s">
        <v>324</v>
      </c>
      <c r="L69" s="370" t="s">
        <v>325</v>
      </c>
      <c r="M69" s="370" t="s">
        <v>326</v>
      </c>
      <c r="N69" s="370" t="s">
        <v>327</v>
      </c>
      <c r="O69" s="395" t="s">
        <v>164</v>
      </c>
      <c r="P69" s="402"/>
    </row>
    <row r="70" spans="2:16">
      <c r="B70" s="371" t="s">
        <v>328</v>
      </c>
      <c r="C70" s="372">
        <v>16.558601889849037</v>
      </c>
      <c r="D70" s="372">
        <v>13.377056312807659</v>
      </c>
      <c r="E70" s="372">
        <v>11.396628601252914</v>
      </c>
      <c r="F70" s="372">
        <v>10.442048703266817</v>
      </c>
      <c r="G70" s="372">
        <v>13.506154194653341</v>
      </c>
      <c r="H70" s="372">
        <v>16.541012211497502</v>
      </c>
      <c r="I70" s="372">
        <v>20.520604849686038</v>
      </c>
      <c r="J70" s="372">
        <v>23.996934957615391</v>
      </c>
      <c r="K70" s="372">
        <v>25.574527256979891</v>
      </c>
      <c r="L70" s="372">
        <v>25.502150055894074</v>
      </c>
      <c r="M70" s="372">
        <v>23.261875893201463</v>
      </c>
      <c r="N70" s="372">
        <v>20.975382482006694</v>
      </c>
      <c r="O70" s="392">
        <v>18.5</v>
      </c>
      <c r="P70" s="402"/>
    </row>
    <row r="71" spans="2:16">
      <c r="B71" s="371" t="s">
        <v>329</v>
      </c>
      <c r="C71" s="372">
        <v>18.009408602150536</v>
      </c>
      <c r="D71" s="372">
        <v>14.549107142857142</v>
      </c>
      <c r="E71" s="372">
        <v>12.39516129032258</v>
      </c>
      <c r="F71" s="372">
        <v>11.356944444444444</v>
      </c>
      <c r="G71" s="372">
        <v>14.689516129032258</v>
      </c>
      <c r="H71" s="372">
        <v>17.990277777777777</v>
      </c>
      <c r="I71" s="372">
        <v>22.318548387096776</v>
      </c>
      <c r="J71" s="372">
        <v>26.099462365591396</v>
      </c>
      <c r="K71" s="372">
        <v>27.815277777777776</v>
      </c>
      <c r="L71" s="372">
        <v>27.736559139784948</v>
      </c>
      <c r="M71" s="372">
        <v>25.3</v>
      </c>
      <c r="N71" s="372">
        <v>22.813172043010752</v>
      </c>
      <c r="O71" s="392">
        <v>20.100000000000001</v>
      </c>
      <c r="P71" s="402"/>
    </row>
    <row r="72" spans="2:16">
      <c r="B72" s="371" t="s">
        <v>957</v>
      </c>
      <c r="C72" s="373"/>
      <c r="D72" s="374"/>
      <c r="E72" s="374"/>
      <c r="F72" s="374"/>
      <c r="G72" s="374"/>
      <c r="H72" s="374"/>
      <c r="I72" s="374"/>
      <c r="J72" s="374"/>
      <c r="K72" s="374"/>
      <c r="L72" s="374"/>
      <c r="M72" s="374"/>
      <c r="N72" s="375"/>
      <c r="O72" s="393">
        <v>20.100000000000001</v>
      </c>
      <c r="P72" s="402"/>
    </row>
    <row r="73" spans="2:16">
      <c r="B73" s="378"/>
      <c r="C73" s="377"/>
      <c r="D73" s="377"/>
      <c r="E73" s="377"/>
      <c r="F73" s="377"/>
      <c r="G73" s="377"/>
      <c r="H73" s="377"/>
      <c r="I73" s="377"/>
      <c r="J73" s="377"/>
      <c r="K73" s="377"/>
      <c r="L73" s="377"/>
      <c r="M73" s="377"/>
      <c r="N73" s="377"/>
      <c r="O73" s="396"/>
      <c r="P73" s="402"/>
    </row>
    <row r="74" spans="2:16">
      <c r="B74" s="379" t="s">
        <v>962</v>
      </c>
      <c r="O74" s="394"/>
      <c r="P74" s="402"/>
    </row>
    <row r="75" spans="2:16">
      <c r="B75" s="379"/>
      <c r="O75" s="394"/>
      <c r="P75" s="402"/>
    </row>
    <row r="76" spans="2:16">
      <c r="B76" s="369"/>
      <c r="C76" s="370" t="s">
        <v>316</v>
      </c>
      <c r="D76" s="370" t="s">
        <v>317</v>
      </c>
      <c r="E76" s="370" t="s">
        <v>318</v>
      </c>
      <c r="F76" s="370" t="s">
        <v>319</v>
      </c>
      <c r="G76" s="370" t="s">
        <v>320</v>
      </c>
      <c r="H76" s="370" t="s">
        <v>321</v>
      </c>
      <c r="I76" s="370" t="s">
        <v>322</v>
      </c>
      <c r="J76" s="370" t="s">
        <v>323</v>
      </c>
      <c r="K76" s="370" t="s">
        <v>324</v>
      </c>
      <c r="L76" s="370" t="s">
        <v>325</v>
      </c>
      <c r="M76" s="370" t="s">
        <v>326</v>
      </c>
      <c r="N76" s="370" t="s">
        <v>327</v>
      </c>
      <c r="O76" s="395" t="s">
        <v>164</v>
      </c>
      <c r="P76" s="402"/>
    </row>
    <row r="77" spans="2:16">
      <c r="B77" s="371" t="s">
        <v>328</v>
      </c>
      <c r="C77" s="380">
        <v>1037.4858834934953</v>
      </c>
      <c r="D77" s="380">
        <v>949.770415109689</v>
      </c>
      <c r="E77" s="380">
        <v>872.00370143112798</v>
      </c>
      <c r="F77" s="380">
        <v>984.52729366839071</v>
      </c>
      <c r="G77" s="380">
        <v>1223.30199039628</v>
      </c>
      <c r="H77" s="380">
        <v>1461.9367875605801</v>
      </c>
      <c r="I77" s="380">
        <v>1613.1597627291267</v>
      </c>
      <c r="J77" s="380">
        <v>1738.2655413957104</v>
      </c>
      <c r="K77" s="380">
        <v>1728.7591025998504</v>
      </c>
      <c r="L77" s="380">
        <v>1567.0964422765273</v>
      </c>
      <c r="M77" s="380">
        <v>1302.5120452508741</v>
      </c>
      <c r="N77" s="380">
        <v>1126.9931483232112</v>
      </c>
      <c r="O77" s="392">
        <v>1302.5999999999999</v>
      </c>
      <c r="P77" s="402"/>
    </row>
    <row r="78" spans="2:16">
      <c r="B78" s="371" t="s">
        <v>329</v>
      </c>
      <c r="C78" s="380">
        <v>1138.2129239997296</v>
      </c>
      <c r="D78" s="380">
        <v>1040.6684124994806</v>
      </c>
      <c r="E78" s="380">
        <v>954.86443516518068</v>
      </c>
      <c r="F78" s="380">
        <v>1075.0904062623697</v>
      </c>
      <c r="G78" s="380">
        <v>1334.6736095704728</v>
      </c>
      <c r="H78" s="380">
        <v>1593.9284429848406</v>
      </c>
      <c r="I78" s="380">
        <v>1759.3002221139445</v>
      </c>
      <c r="J78" s="380">
        <v>1900.3032957325449</v>
      </c>
      <c r="K78" s="380">
        <v>1891.6244343746716</v>
      </c>
      <c r="L78" s="380">
        <v>1717.1205676878965</v>
      </c>
      <c r="M78" s="380">
        <v>1431.2193796090673</v>
      </c>
      <c r="N78" s="380">
        <v>1239.1874790716552</v>
      </c>
      <c r="O78" s="392">
        <v>1425.3</v>
      </c>
      <c r="P78" s="402"/>
    </row>
    <row r="79" spans="2:16">
      <c r="B79" s="381" t="s">
        <v>964</v>
      </c>
      <c r="C79" s="382"/>
      <c r="D79" s="383"/>
      <c r="E79" s="383"/>
      <c r="F79" s="383"/>
      <c r="G79" s="383"/>
      <c r="H79" s="383"/>
      <c r="I79" s="383"/>
      <c r="J79" s="383"/>
      <c r="K79" s="383"/>
      <c r="L79" s="383"/>
      <c r="M79" s="383"/>
      <c r="N79" s="384"/>
      <c r="O79" s="397">
        <f>SUM(O12,O17,O22,O27,O32,O37,O42,O47,O52,O57,O62,O67,O72)</f>
        <v>1499.1</v>
      </c>
      <c r="P79" s="402"/>
    </row>
    <row r="80" spans="2:16">
      <c r="B80" s="381" t="s">
        <v>959</v>
      </c>
      <c r="C80" s="382"/>
      <c r="D80" s="383"/>
      <c r="E80" s="383"/>
      <c r="F80" s="383"/>
      <c r="G80" s="383"/>
      <c r="H80" s="383"/>
      <c r="I80" s="383"/>
      <c r="J80" s="383"/>
      <c r="K80" s="383"/>
      <c r="L80" s="383"/>
      <c r="M80" s="383"/>
      <c r="N80" s="384"/>
      <c r="O80" s="397">
        <v>43.911900000000003</v>
      </c>
      <c r="P80" s="402"/>
    </row>
    <row r="81" spans="1:16">
      <c r="B81" s="381" t="s">
        <v>960</v>
      </c>
      <c r="C81" s="385"/>
      <c r="D81" s="386"/>
      <c r="E81" s="386"/>
      <c r="F81" s="386"/>
      <c r="G81" s="386"/>
      <c r="H81" s="386"/>
      <c r="I81" s="386"/>
      <c r="J81" s="386"/>
      <c r="K81" s="386"/>
      <c r="L81" s="386"/>
      <c r="M81" s="386"/>
      <c r="N81" s="387"/>
      <c r="O81" s="397">
        <f>O79-O80</f>
        <v>1455.1880999999998</v>
      </c>
      <c r="P81" s="402"/>
    </row>
    <row r="82" spans="1:16">
      <c r="B82" s="332" t="s">
        <v>961</v>
      </c>
      <c r="C82" s="377"/>
      <c r="D82" s="377"/>
      <c r="E82" s="377"/>
      <c r="F82" s="377"/>
      <c r="G82" s="377"/>
      <c r="H82" s="377"/>
      <c r="I82" s="377"/>
      <c r="J82" s="377"/>
      <c r="K82" s="377"/>
      <c r="L82" s="377"/>
      <c r="M82" s="377"/>
      <c r="N82" s="377"/>
      <c r="O82" s="398"/>
      <c r="P82" s="402"/>
    </row>
    <row r="83" spans="1:16">
      <c r="B83" s="388"/>
      <c r="C83" s="377"/>
      <c r="D83" s="377"/>
      <c r="E83" s="377"/>
      <c r="F83" s="377"/>
      <c r="G83" s="377"/>
      <c r="H83" s="377"/>
      <c r="I83" s="377"/>
      <c r="J83" s="377"/>
      <c r="K83" s="377"/>
      <c r="L83" s="377"/>
      <c r="M83" s="377"/>
      <c r="N83" s="377"/>
      <c r="O83" s="398"/>
      <c r="P83" s="402"/>
    </row>
    <row r="84" spans="1:16">
      <c r="B84" s="389"/>
      <c r="C84" s="390"/>
      <c r="D84" s="390"/>
      <c r="E84" s="390"/>
      <c r="F84" s="390"/>
      <c r="G84" s="390"/>
      <c r="H84" s="390"/>
      <c r="I84" s="390"/>
      <c r="J84" s="390"/>
      <c r="K84" s="390"/>
      <c r="L84" s="390"/>
      <c r="M84" s="390"/>
      <c r="N84" s="390"/>
      <c r="O84" s="399"/>
      <c r="P84" s="402"/>
    </row>
    <row r="85" spans="1:16">
      <c r="B85" s="135"/>
      <c r="O85" s="394"/>
      <c r="P85" s="402"/>
    </row>
    <row r="86" spans="1:16" ht="15" thickBot="1">
      <c r="A86" s="366" t="s">
        <v>476</v>
      </c>
      <c r="B86" s="366"/>
      <c r="C86" s="366"/>
      <c r="D86" s="366"/>
      <c r="E86" s="366"/>
      <c r="F86" s="366"/>
      <c r="G86" s="366"/>
      <c r="H86" s="391"/>
      <c r="I86" s="391"/>
      <c r="J86" s="391"/>
      <c r="K86" s="391"/>
      <c r="L86" s="391"/>
      <c r="M86" s="391"/>
      <c r="N86" s="391"/>
      <c r="O86" s="400"/>
      <c r="P86" s="402"/>
    </row>
    <row r="87" spans="1:16">
      <c r="B87" s="153"/>
      <c r="C87" s="153"/>
      <c r="D87" s="153"/>
      <c r="E87" s="153"/>
      <c r="F87" s="153"/>
      <c r="G87" s="153"/>
      <c r="O87" s="394"/>
      <c r="P87" s="402"/>
    </row>
    <row r="88" spans="1:16">
      <c r="B88" s="367" t="s">
        <v>267</v>
      </c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94"/>
      <c r="P88" s="402"/>
    </row>
    <row r="89" spans="1:16">
      <c r="B89" s="369"/>
      <c r="C89" s="370" t="s">
        <v>316</v>
      </c>
      <c r="D89" s="370" t="s">
        <v>317</v>
      </c>
      <c r="E89" s="370" t="s">
        <v>318</v>
      </c>
      <c r="F89" s="370" t="s">
        <v>319</v>
      </c>
      <c r="G89" s="370" t="s">
        <v>320</v>
      </c>
      <c r="H89" s="370" t="s">
        <v>321</v>
      </c>
      <c r="I89" s="370" t="s">
        <v>322</v>
      </c>
      <c r="J89" s="370" t="s">
        <v>323</v>
      </c>
      <c r="K89" s="370" t="s">
        <v>324</v>
      </c>
      <c r="L89" s="370" t="s">
        <v>325</v>
      </c>
      <c r="M89" s="370" t="s">
        <v>326</v>
      </c>
      <c r="N89" s="370" t="s">
        <v>327</v>
      </c>
      <c r="O89" s="395" t="s">
        <v>164</v>
      </c>
      <c r="P89" s="402"/>
    </row>
    <row r="90" spans="1:16">
      <c r="B90" s="371" t="s">
        <v>328</v>
      </c>
      <c r="C90" s="372">
        <v>156.19999999999999</v>
      </c>
      <c r="D90" s="372">
        <v>155.9</v>
      </c>
      <c r="E90" s="372">
        <v>141.69999999999999</v>
      </c>
      <c r="F90" s="372">
        <v>143</v>
      </c>
      <c r="G90" s="372">
        <v>130.9</v>
      </c>
      <c r="H90" s="372">
        <v>130.30000000000001</v>
      </c>
      <c r="I90" s="372">
        <v>135.1</v>
      </c>
      <c r="J90" s="372">
        <v>156.19999999999999</v>
      </c>
      <c r="K90" s="372">
        <v>158.30000000000001</v>
      </c>
      <c r="L90" s="372">
        <v>150.19999999999999</v>
      </c>
      <c r="M90" s="372">
        <v>140.30000000000001</v>
      </c>
      <c r="N90" s="372">
        <v>150.19999999999999</v>
      </c>
      <c r="O90" s="392">
        <v>145.6</v>
      </c>
      <c r="P90" s="402"/>
    </row>
    <row r="91" spans="1:16">
      <c r="B91" s="371" t="s">
        <v>329</v>
      </c>
      <c r="C91" s="372">
        <v>173.9</v>
      </c>
      <c r="D91" s="372">
        <v>173.7</v>
      </c>
      <c r="E91" s="372">
        <v>157.9</v>
      </c>
      <c r="F91" s="372">
        <v>159.30000000000001</v>
      </c>
      <c r="G91" s="372">
        <v>145.80000000000001</v>
      </c>
      <c r="H91" s="372">
        <v>145.19999999999999</v>
      </c>
      <c r="I91" s="372">
        <v>150.5</v>
      </c>
      <c r="J91" s="372">
        <v>173.9</v>
      </c>
      <c r="K91" s="372">
        <v>176.3</v>
      </c>
      <c r="L91" s="372">
        <v>167.2</v>
      </c>
      <c r="M91" s="372">
        <v>156.19999999999999</v>
      </c>
      <c r="N91" s="372">
        <v>167.2</v>
      </c>
      <c r="O91" s="392">
        <v>162.19999999999999</v>
      </c>
      <c r="P91" s="402"/>
    </row>
    <row r="92" spans="1:16">
      <c r="B92" s="371" t="s">
        <v>957</v>
      </c>
      <c r="C92" s="373"/>
      <c r="D92" s="374"/>
      <c r="E92" s="374"/>
      <c r="F92" s="374"/>
      <c r="G92" s="374"/>
      <c r="H92" s="374"/>
      <c r="I92" s="374"/>
      <c r="J92" s="374"/>
      <c r="K92" s="374"/>
      <c r="L92" s="374"/>
      <c r="M92" s="374"/>
      <c r="N92" s="375"/>
      <c r="O92" s="393">
        <v>152.6</v>
      </c>
      <c r="P92" s="402"/>
    </row>
    <row r="93" spans="1:16">
      <c r="B93" s="367" t="s">
        <v>462</v>
      </c>
      <c r="C93" s="368"/>
      <c r="D93" s="368"/>
      <c r="E93" s="368"/>
      <c r="F93" s="368"/>
      <c r="G93" s="368"/>
      <c r="H93" s="368"/>
      <c r="I93" s="368"/>
      <c r="J93" s="368"/>
      <c r="K93" s="368"/>
      <c r="L93" s="368"/>
      <c r="M93" s="368"/>
      <c r="N93" s="368"/>
      <c r="O93" s="394"/>
      <c r="P93" s="402"/>
    </row>
    <row r="94" spans="1:16">
      <c r="B94" s="369"/>
      <c r="C94" s="370" t="s">
        <v>316</v>
      </c>
      <c r="D94" s="370" t="s">
        <v>317</v>
      </c>
      <c r="E94" s="370" t="s">
        <v>318</v>
      </c>
      <c r="F94" s="370" t="s">
        <v>319</v>
      </c>
      <c r="G94" s="370" t="s">
        <v>320</v>
      </c>
      <c r="H94" s="370" t="s">
        <v>321</v>
      </c>
      <c r="I94" s="370" t="s">
        <v>322</v>
      </c>
      <c r="J94" s="370" t="s">
        <v>323</v>
      </c>
      <c r="K94" s="370" t="s">
        <v>324</v>
      </c>
      <c r="L94" s="370" t="s">
        <v>325</v>
      </c>
      <c r="M94" s="370" t="s">
        <v>326</v>
      </c>
      <c r="N94" s="370" t="s">
        <v>327</v>
      </c>
      <c r="O94" s="395" t="s">
        <v>164</v>
      </c>
      <c r="P94" s="402"/>
    </row>
    <row r="95" spans="1:16">
      <c r="B95" s="371" t="s">
        <v>328</v>
      </c>
      <c r="C95" s="372">
        <v>30.739980730409268</v>
      </c>
      <c r="D95" s="372">
        <v>32.901120118775722</v>
      </c>
      <c r="E95" s="372">
        <v>30.295840312559907</v>
      </c>
      <c r="F95" s="372">
        <v>29.633229253183394</v>
      </c>
      <c r="G95" s="372">
        <v>26.950377237066146</v>
      </c>
      <c r="H95" s="372">
        <v>26.64465675802596</v>
      </c>
      <c r="I95" s="372">
        <v>26.895514436944843</v>
      </c>
      <c r="J95" s="372">
        <v>28.771372231000075</v>
      </c>
      <c r="K95" s="372">
        <v>30.543032099231034</v>
      </c>
      <c r="L95" s="372">
        <v>30.83926075441293</v>
      </c>
      <c r="M95" s="372">
        <v>32.531367481152309</v>
      </c>
      <c r="N95" s="372">
        <v>31.807237905738415</v>
      </c>
      <c r="O95" s="392">
        <v>29.9</v>
      </c>
      <c r="P95" s="402"/>
    </row>
    <row r="96" spans="1:16">
      <c r="B96" s="371" t="s">
        <v>329</v>
      </c>
      <c r="C96" s="372">
        <v>31.631720430107528</v>
      </c>
      <c r="D96" s="372">
        <v>33.855654761904759</v>
      </c>
      <c r="E96" s="372">
        <v>31.1747311827957</v>
      </c>
      <c r="F96" s="372">
        <v>30.493055555555557</v>
      </c>
      <c r="G96" s="372">
        <v>27.732526881720432</v>
      </c>
      <c r="H96" s="372">
        <v>27.418055555555554</v>
      </c>
      <c r="I96" s="372">
        <v>27.676075268817204</v>
      </c>
      <c r="J96" s="372">
        <v>29.606182795698924</v>
      </c>
      <c r="K96" s="372">
        <v>31.429166666666667</v>
      </c>
      <c r="L96" s="372">
        <v>31.733870967741936</v>
      </c>
      <c r="M96" s="372">
        <v>33.475000000000001</v>
      </c>
      <c r="N96" s="372">
        <v>32.729838709677416</v>
      </c>
      <c r="O96" s="392">
        <v>30.7</v>
      </c>
      <c r="P96" s="402"/>
    </row>
    <row r="97" spans="2:16">
      <c r="B97" s="371" t="s">
        <v>957</v>
      </c>
      <c r="C97" s="373"/>
      <c r="D97" s="374"/>
      <c r="E97" s="374"/>
      <c r="F97" s="374"/>
      <c r="G97" s="374"/>
      <c r="H97" s="374"/>
      <c r="I97" s="374"/>
      <c r="J97" s="374"/>
      <c r="K97" s="374"/>
      <c r="L97" s="374"/>
      <c r="M97" s="374"/>
      <c r="N97" s="375"/>
      <c r="O97" s="393">
        <v>29.5</v>
      </c>
      <c r="P97" s="402"/>
    </row>
    <row r="98" spans="2:16">
      <c r="B98" s="367" t="s">
        <v>463</v>
      </c>
      <c r="C98" s="368"/>
      <c r="D98" s="368"/>
      <c r="E98" s="368"/>
      <c r="F98" s="368"/>
      <c r="G98" s="368"/>
      <c r="H98" s="368"/>
      <c r="I98" s="368"/>
      <c r="J98" s="368"/>
      <c r="K98" s="368"/>
      <c r="L98" s="368"/>
      <c r="M98" s="368"/>
      <c r="N98" s="368"/>
      <c r="O98" s="394"/>
      <c r="P98" s="402"/>
    </row>
    <row r="99" spans="2:16">
      <c r="B99" s="369"/>
      <c r="C99" s="370" t="s">
        <v>316</v>
      </c>
      <c r="D99" s="370" t="s">
        <v>317</v>
      </c>
      <c r="E99" s="370" t="s">
        <v>318</v>
      </c>
      <c r="F99" s="370" t="s">
        <v>319</v>
      </c>
      <c r="G99" s="370" t="s">
        <v>320</v>
      </c>
      <c r="H99" s="370" t="s">
        <v>321</v>
      </c>
      <c r="I99" s="370" t="s">
        <v>322</v>
      </c>
      <c r="J99" s="370" t="s">
        <v>323</v>
      </c>
      <c r="K99" s="370" t="s">
        <v>324</v>
      </c>
      <c r="L99" s="370" t="s">
        <v>325</v>
      </c>
      <c r="M99" s="370" t="s">
        <v>326</v>
      </c>
      <c r="N99" s="370" t="s">
        <v>327</v>
      </c>
      <c r="O99" s="395" t="s">
        <v>164</v>
      </c>
      <c r="P99" s="402"/>
    </row>
    <row r="100" spans="2:16">
      <c r="B100" s="371" t="s">
        <v>328</v>
      </c>
      <c r="C100" s="372">
        <v>18.316246221527223</v>
      </c>
      <c r="D100" s="372">
        <v>19.131012189920494</v>
      </c>
      <c r="E100" s="372">
        <v>17.803042766104149</v>
      </c>
      <c r="F100" s="372">
        <v>17.077294596496188</v>
      </c>
      <c r="G100" s="372">
        <v>15.125952883133808</v>
      </c>
      <c r="H100" s="372">
        <v>14.597233269602652</v>
      </c>
      <c r="I100" s="372">
        <v>15.266382868235141</v>
      </c>
      <c r="J100" s="372">
        <v>17.000044804613697</v>
      </c>
      <c r="K100" s="372">
        <v>17.983575840736432</v>
      </c>
      <c r="L100" s="372">
        <v>18.475822164184084</v>
      </c>
      <c r="M100" s="372">
        <v>19.078493465563078</v>
      </c>
      <c r="N100" s="372">
        <v>19.013285849855134</v>
      </c>
      <c r="O100" s="392">
        <v>17.399999999999999</v>
      </c>
      <c r="P100" s="402"/>
    </row>
    <row r="101" spans="2:16">
      <c r="B101" s="371" t="s">
        <v>329</v>
      </c>
      <c r="C101" s="372">
        <v>19.286290322580644</v>
      </c>
      <c r="D101" s="372">
        <v>20.144345238095237</v>
      </c>
      <c r="E101" s="372">
        <v>18.745967741935484</v>
      </c>
      <c r="F101" s="372">
        <v>17.981944444444444</v>
      </c>
      <c r="G101" s="372">
        <v>15.92741935483871</v>
      </c>
      <c r="H101" s="372">
        <v>15.370833333333334</v>
      </c>
      <c r="I101" s="372">
        <v>16.0752688172043</v>
      </c>
      <c r="J101" s="372">
        <v>17.900537634408604</v>
      </c>
      <c r="K101" s="372">
        <v>18.93611111111111</v>
      </c>
      <c r="L101" s="372">
        <v>19.454301075268816</v>
      </c>
      <c r="M101" s="372">
        <v>20.088888888888889</v>
      </c>
      <c r="N101" s="372">
        <v>20.02016129032258</v>
      </c>
      <c r="O101" s="392">
        <v>18.3</v>
      </c>
      <c r="P101" s="402"/>
    </row>
    <row r="102" spans="2:16">
      <c r="B102" s="371" t="s">
        <v>957</v>
      </c>
      <c r="C102" s="373"/>
      <c r="D102" s="374"/>
      <c r="E102" s="374"/>
      <c r="F102" s="374"/>
      <c r="G102" s="374"/>
      <c r="H102" s="374"/>
      <c r="I102" s="374"/>
      <c r="J102" s="374"/>
      <c r="K102" s="374"/>
      <c r="L102" s="374"/>
      <c r="M102" s="374"/>
      <c r="N102" s="375"/>
      <c r="O102" s="393">
        <v>19.5</v>
      </c>
      <c r="P102" s="402"/>
    </row>
    <row r="103" spans="2:16">
      <c r="B103" s="367" t="s">
        <v>464</v>
      </c>
      <c r="C103" s="368"/>
      <c r="D103" s="368"/>
      <c r="E103" s="368"/>
      <c r="F103" s="368"/>
      <c r="G103" s="368"/>
      <c r="H103" s="368"/>
      <c r="I103" s="368"/>
      <c r="J103" s="368"/>
      <c r="K103" s="368"/>
      <c r="L103" s="368"/>
      <c r="M103" s="368"/>
      <c r="N103" s="368"/>
      <c r="O103" s="394"/>
      <c r="P103" s="402"/>
    </row>
    <row r="104" spans="2:16">
      <c r="B104" s="369"/>
      <c r="C104" s="370" t="s">
        <v>316</v>
      </c>
      <c r="D104" s="370" t="s">
        <v>317</v>
      </c>
      <c r="E104" s="370" t="s">
        <v>318</v>
      </c>
      <c r="F104" s="370" t="s">
        <v>319</v>
      </c>
      <c r="G104" s="370" t="s">
        <v>320</v>
      </c>
      <c r="H104" s="370" t="s">
        <v>321</v>
      </c>
      <c r="I104" s="370" t="s">
        <v>322</v>
      </c>
      <c r="J104" s="370" t="s">
        <v>323</v>
      </c>
      <c r="K104" s="370" t="s">
        <v>324</v>
      </c>
      <c r="L104" s="370" t="s">
        <v>325</v>
      </c>
      <c r="M104" s="370" t="s">
        <v>326</v>
      </c>
      <c r="N104" s="370" t="s">
        <v>327</v>
      </c>
      <c r="O104" s="395" t="s">
        <v>164</v>
      </c>
      <c r="P104" s="402"/>
    </row>
    <row r="105" spans="2:16">
      <c r="B105" s="371" t="s">
        <v>328</v>
      </c>
      <c r="C105" s="372">
        <v>16.798886332780949</v>
      </c>
      <c r="D105" s="372">
        <v>17.501146555717249</v>
      </c>
      <c r="E105" s="372">
        <v>16.307020353031824</v>
      </c>
      <c r="F105" s="372">
        <v>15.588510561536522</v>
      </c>
      <c r="G105" s="372">
        <v>13.748031083925721</v>
      </c>
      <c r="H105" s="372">
        <v>13.220136808431315</v>
      </c>
      <c r="I105" s="372">
        <v>13.883453955918679</v>
      </c>
      <c r="J105" s="372">
        <v>15.539195578243691</v>
      </c>
      <c r="K105" s="372">
        <v>16.455857619732857</v>
      </c>
      <c r="L105" s="372">
        <v>16.950918821370156</v>
      </c>
      <c r="M105" s="372">
        <v>17.504067937878784</v>
      </c>
      <c r="N105" s="372">
        <v>17.463227163157583</v>
      </c>
      <c r="O105" s="392">
        <v>15.9</v>
      </c>
      <c r="P105" s="402"/>
    </row>
    <row r="106" spans="2:16">
      <c r="B106" s="371" t="s">
        <v>329</v>
      </c>
      <c r="C106" s="372">
        <v>17.673387096774192</v>
      </c>
      <c r="D106" s="372">
        <v>18.41220238095238</v>
      </c>
      <c r="E106" s="372">
        <v>17.155913978494624</v>
      </c>
      <c r="F106" s="372">
        <v>16.399999999999999</v>
      </c>
      <c r="G106" s="372">
        <v>14.463709677419354</v>
      </c>
      <c r="H106" s="372">
        <v>13.908333333333333</v>
      </c>
      <c r="I106" s="372">
        <v>14.606182795698924</v>
      </c>
      <c r="J106" s="372">
        <v>16.348118279569892</v>
      </c>
      <c r="K106" s="372">
        <v>17.3125</v>
      </c>
      <c r="L106" s="372">
        <v>17.833333333333332</v>
      </c>
      <c r="M106" s="372">
        <v>18.415277777777778</v>
      </c>
      <c r="N106" s="372">
        <v>18.372311827956988</v>
      </c>
      <c r="O106" s="392">
        <v>16.7</v>
      </c>
      <c r="P106" s="402"/>
    </row>
    <row r="107" spans="2:16">
      <c r="B107" s="371" t="s">
        <v>957</v>
      </c>
      <c r="C107" s="373"/>
      <c r="D107" s="374"/>
      <c r="E107" s="374"/>
      <c r="F107" s="374"/>
      <c r="G107" s="374"/>
      <c r="H107" s="374"/>
      <c r="I107" s="374"/>
      <c r="J107" s="374"/>
      <c r="K107" s="374"/>
      <c r="L107" s="374"/>
      <c r="M107" s="374"/>
      <c r="N107" s="375"/>
      <c r="O107" s="393">
        <v>15.9</v>
      </c>
      <c r="P107" s="402"/>
    </row>
    <row r="108" spans="2:16">
      <c r="B108" s="367" t="s">
        <v>331</v>
      </c>
      <c r="C108" s="368"/>
      <c r="D108" s="368"/>
      <c r="E108" s="368"/>
      <c r="F108" s="368"/>
      <c r="G108" s="368"/>
      <c r="H108" s="368"/>
      <c r="I108" s="368"/>
      <c r="J108" s="368"/>
      <c r="K108" s="368"/>
      <c r="L108" s="368"/>
      <c r="M108" s="368"/>
      <c r="N108" s="368"/>
      <c r="O108" s="394"/>
      <c r="P108" s="402"/>
    </row>
    <row r="109" spans="2:16">
      <c r="B109" s="369"/>
      <c r="C109" s="370" t="s">
        <v>316</v>
      </c>
      <c r="D109" s="370" t="s">
        <v>317</v>
      </c>
      <c r="E109" s="370" t="s">
        <v>318</v>
      </c>
      <c r="F109" s="370" t="s">
        <v>319</v>
      </c>
      <c r="G109" s="370" t="s">
        <v>320</v>
      </c>
      <c r="H109" s="370" t="s">
        <v>321</v>
      </c>
      <c r="I109" s="370" t="s">
        <v>322</v>
      </c>
      <c r="J109" s="370" t="s">
        <v>323</v>
      </c>
      <c r="K109" s="370" t="s">
        <v>324</v>
      </c>
      <c r="L109" s="370" t="s">
        <v>325</v>
      </c>
      <c r="M109" s="370" t="s">
        <v>326</v>
      </c>
      <c r="N109" s="370" t="s">
        <v>327</v>
      </c>
      <c r="O109" s="395" t="s">
        <v>164</v>
      </c>
      <c r="P109" s="402"/>
    </row>
    <row r="110" spans="2:16">
      <c r="B110" s="371" t="s">
        <v>328</v>
      </c>
      <c r="C110" s="372">
        <v>11</v>
      </c>
      <c r="D110" s="372">
        <v>10</v>
      </c>
      <c r="E110" s="372">
        <v>10</v>
      </c>
      <c r="F110" s="372">
        <v>10</v>
      </c>
      <c r="G110" s="372">
        <v>10</v>
      </c>
      <c r="H110" s="372">
        <v>10</v>
      </c>
      <c r="I110" s="372">
        <v>11</v>
      </c>
      <c r="J110" s="372">
        <v>12</v>
      </c>
      <c r="K110" s="372">
        <v>13</v>
      </c>
      <c r="L110" s="372">
        <v>13</v>
      </c>
      <c r="M110" s="372">
        <v>12</v>
      </c>
      <c r="N110" s="372">
        <v>11</v>
      </c>
      <c r="O110" s="392">
        <v>11.1</v>
      </c>
      <c r="P110" s="402"/>
    </row>
    <row r="111" spans="2:16">
      <c r="B111" s="371" t="s">
        <v>329</v>
      </c>
      <c r="C111" s="372">
        <v>12</v>
      </c>
      <c r="D111" s="372">
        <v>11</v>
      </c>
      <c r="E111" s="372">
        <v>11</v>
      </c>
      <c r="F111" s="372">
        <v>11</v>
      </c>
      <c r="G111" s="372">
        <v>11</v>
      </c>
      <c r="H111" s="372">
        <v>11</v>
      </c>
      <c r="I111" s="372">
        <v>12</v>
      </c>
      <c r="J111" s="372">
        <v>14</v>
      </c>
      <c r="K111" s="372">
        <v>14</v>
      </c>
      <c r="L111" s="372">
        <v>14</v>
      </c>
      <c r="M111" s="372">
        <v>13</v>
      </c>
      <c r="N111" s="372">
        <v>12</v>
      </c>
      <c r="O111" s="392">
        <v>12.2</v>
      </c>
      <c r="P111" s="402"/>
    </row>
    <row r="112" spans="2:16">
      <c r="B112" s="371" t="s">
        <v>957</v>
      </c>
      <c r="C112" s="373"/>
      <c r="D112" s="374"/>
      <c r="E112" s="374"/>
      <c r="F112" s="374"/>
      <c r="G112" s="374"/>
      <c r="H112" s="374"/>
      <c r="I112" s="374"/>
      <c r="J112" s="374"/>
      <c r="K112" s="374"/>
      <c r="L112" s="374"/>
      <c r="M112" s="374"/>
      <c r="N112" s="375"/>
      <c r="O112" s="393">
        <v>11.8</v>
      </c>
      <c r="P112" s="402"/>
    </row>
    <row r="113" spans="2:16">
      <c r="B113" s="367" t="s">
        <v>465</v>
      </c>
      <c r="C113" s="368"/>
      <c r="D113" s="368"/>
      <c r="E113" s="368"/>
      <c r="F113" s="368"/>
      <c r="G113" s="368"/>
      <c r="H113" s="368"/>
      <c r="I113" s="368"/>
      <c r="J113" s="368"/>
      <c r="K113" s="368"/>
      <c r="L113" s="368"/>
      <c r="M113" s="368"/>
      <c r="N113" s="368"/>
      <c r="O113" s="394"/>
      <c r="P113" s="402"/>
    </row>
    <row r="114" spans="2:16">
      <c r="B114" s="369"/>
      <c r="C114" s="370" t="s">
        <v>316</v>
      </c>
      <c r="D114" s="370" t="s">
        <v>317</v>
      </c>
      <c r="E114" s="370" t="s">
        <v>318</v>
      </c>
      <c r="F114" s="370" t="s">
        <v>319</v>
      </c>
      <c r="G114" s="370" t="s">
        <v>320</v>
      </c>
      <c r="H114" s="370" t="s">
        <v>321</v>
      </c>
      <c r="I114" s="370" t="s">
        <v>322</v>
      </c>
      <c r="J114" s="370" t="s">
        <v>323</v>
      </c>
      <c r="K114" s="370" t="s">
        <v>324</v>
      </c>
      <c r="L114" s="370" t="s">
        <v>325</v>
      </c>
      <c r="M114" s="370" t="s">
        <v>326</v>
      </c>
      <c r="N114" s="370" t="s">
        <v>327</v>
      </c>
      <c r="O114" s="395" t="s">
        <v>164</v>
      </c>
      <c r="P114" s="402"/>
    </row>
    <row r="115" spans="2:16">
      <c r="B115" s="371" t="s">
        <v>328</v>
      </c>
      <c r="C115" s="372">
        <v>9.5429217806680775</v>
      </c>
      <c r="D115" s="372">
        <v>10.094027577327534</v>
      </c>
      <c r="E115" s="372">
        <v>8.6100711365985738</v>
      </c>
      <c r="F115" s="372">
        <v>9.414673490231138</v>
      </c>
      <c r="G115" s="372">
        <v>8.4862835531628207</v>
      </c>
      <c r="H115" s="372">
        <v>7.6029662109942198</v>
      </c>
      <c r="I115" s="372">
        <v>8.4328040567108093</v>
      </c>
      <c r="J115" s="372">
        <v>9.3508674966856411</v>
      </c>
      <c r="K115" s="372">
        <v>9.3486546221123596</v>
      </c>
      <c r="L115" s="372">
        <v>8.53018097738682</v>
      </c>
      <c r="M115" s="372">
        <v>10.079295595335772</v>
      </c>
      <c r="N115" s="372">
        <v>10.0115078255509</v>
      </c>
      <c r="O115" s="392">
        <v>9.1</v>
      </c>
      <c r="P115" s="402"/>
    </row>
    <row r="116" spans="2:16">
      <c r="B116" s="371" t="s">
        <v>329</v>
      </c>
      <c r="C116" s="372">
        <v>10.31465925672043</v>
      </c>
      <c r="D116" s="372">
        <v>10.910333059523809</v>
      </c>
      <c r="E116" s="372">
        <v>9.3063688450268831</v>
      </c>
      <c r="F116" s="372">
        <v>10.176039508333334</v>
      </c>
      <c r="G116" s="372">
        <v>9.1725705416666674</v>
      </c>
      <c r="H116" s="372">
        <v>8.2178191972222212</v>
      </c>
      <c r="I116" s="372">
        <v>9.1147661505376369</v>
      </c>
      <c r="J116" s="372">
        <v>10.107073514784949</v>
      </c>
      <c r="K116" s="372">
        <v>10.10468168472222</v>
      </c>
      <c r="L116" s="372">
        <v>9.2200179569892473</v>
      </c>
      <c r="M116" s="372">
        <v>10.894409700000001</v>
      </c>
      <c r="N116" s="372">
        <v>10.821139923387097</v>
      </c>
      <c r="O116" s="392">
        <v>9.9</v>
      </c>
      <c r="P116" s="402"/>
    </row>
    <row r="117" spans="2:16">
      <c r="B117" s="371" t="s">
        <v>957</v>
      </c>
      <c r="C117" s="373"/>
      <c r="D117" s="374"/>
      <c r="E117" s="374"/>
      <c r="F117" s="374"/>
      <c r="G117" s="374"/>
      <c r="H117" s="374"/>
      <c r="I117" s="374"/>
      <c r="J117" s="374"/>
      <c r="K117" s="374"/>
      <c r="L117" s="374"/>
      <c r="M117" s="374"/>
      <c r="N117" s="375"/>
      <c r="O117" s="393">
        <v>8.9</v>
      </c>
      <c r="P117" s="402"/>
    </row>
    <row r="118" spans="2:16">
      <c r="B118" s="376"/>
      <c r="C118" s="377"/>
      <c r="D118" s="377"/>
      <c r="E118" s="377"/>
      <c r="F118" s="377"/>
      <c r="G118" s="377"/>
      <c r="H118" s="377"/>
      <c r="I118" s="377"/>
      <c r="J118" s="377"/>
      <c r="K118" s="377"/>
      <c r="L118" s="377"/>
      <c r="M118" s="377"/>
      <c r="N118" s="377"/>
      <c r="O118" s="396"/>
      <c r="P118" s="402"/>
    </row>
    <row r="119" spans="2:16">
      <c r="B119" s="379" t="s">
        <v>963</v>
      </c>
      <c r="O119" s="394"/>
      <c r="P119" s="402"/>
    </row>
    <row r="120" spans="2:16">
      <c r="B120" s="379"/>
      <c r="O120" s="394"/>
      <c r="P120" s="402"/>
    </row>
    <row r="121" spans="2:16">
      <c r="B121" s="371"/>
      <c r="C121" s="370" t="s">
        <v>316</v>
      </c>
      <c r="D121" s="370" t="s">
        <v>317</v>
      </c>
      <c r="E121" s="370" t="s">
        <v>318</v>
      </c>
      <c r="F121" s="370" t="s">
        <v>319</v>
      </c>
      <c r="G121" s="370" t="s">
        <v>320</v>
      </c>
      <c r="H121" s="370" t="s">
        <v>321</v>
      </c>
      <c r="I121" s="370" t="s">
        <v>322</v>
      </c>
      <c r="J121" s="370" t="s">
        <v>323</v>
      </c>
      <c r="K121" s="370" t="s">
        <v>324</v>
      </c>
      <c r="L121" s="370" t="s">
        <v>325</v>
      </c>
      <c r="M121" s="370" t="s">
        <v>326</v>
      </c>
      <c r="N121" s="370" t="s">
        <v>327</v>
      </c>
      <c r="O121" s="395" t="s">
        <v>164</v>
      </c>
      <c r="P121" s="402"/>
    </row>
    <row r="122" spans="2:16">
      <c r="B122" s="371" t="s">
        <v>328</v>
      </c>
      <c r="C122" s="380">
        <v>242.59803506538549</v>
      </c>
      <c r="D122" s="380">
        <v>245.52730644174096</v>
      </c>
      <c r="E122" s="380">
        <v>224.71597456829443</v>
      </c>
      <c r="F122" s="380">
        <v>224.71370790144724</v>
      </c>
      <c r="G122" s="380">
        <v>205.21064475728849</v>
      </c>
      <c r="H122" s="380">
        <v>202.36499304705416</v>
      </c>
      <c r="I122" s="380">
        <v>210.57815531780943</v>
      </c>
      <c r="J122" s="380">
        <v>238.86148011054311</v>
      </c>
      <c r="K122" s="380">
        <v>245.63112018181266</v>
      </c>
      <c r="L122" s="380">
        <v>237.99618271735395</v>
      </c>
      <c r="M122" s="380">
        <v>231.49322447992992</v>
      </c>
      <c r="N122" s="380">
        <v>239.49525874430202</v>
      </c>
      <c r="O122" s="392">
        <v>229</v>
      </c>
      <c r="P122" s="402"/>
    </row>
    <row r="123" spans="2:16">
      <c r="B123" s="371" t="s">
        <v>329</v>
      </c>
      <c r="C123" s="380">
        <v>264.80605710618278</v>
      </c>
      <c r="D123" s="380">
        <v>268.02253544047619</v>
      </c>
      <c r="E123" s="380">
        <v>245.28298174825272</v>
      </c>
      <c r="F123" s="380">
        <v>245.35103950833334</v>
      </c>
      <c r="G123" s="380">
        <v>224.09622645564519</v>
      </c>
      <c r="H123" s="380">
        <v>221.11504141944442</v>
      </c>
      <c r="I123" s="380">
        <v>229.97229303225805</v>
      </c>
      <c r="J123" s="380">
        <v>261.8619122244624</v>
      </c>
      <c r="K123" s="380">
        <v>268.08245946249997</v>
      </c>
      <c r="L123" s="380">
        <v>259.44152333333329</v>
      </c>
      <c r="M123" s="380">
        <v>252.07357636666666</v>
      </c>
      <c r="N123" s="380">
        <v>261.14345175134406</v>
      </c>
      <c r="O123" s="392">
        <v>250</v>
      </c>
      <c r="P123" s="402"/>
    </row>
    <row r="124" spans="2:16">
      <c r="B124" s="381" t="s">
        <v>957</v>
      </c>
      <c r="C124" s="382"/>
      <c r="D124" s="383"/>
      <c r="E124" s="383"/>
      <c r="F124" s="383"/>
      <c r="G124" s="383"/>
      <c r="H124" s="383"/>
      <c r="I124" s="383"/>
      <c r="J124" s="383"/>
      <c r="K124" s="383"/>
      <c r="L124" s="383"/>
      <c r="M124" s="383"/>
      <c r="N124" s="384"/>
      <c r="O124" s="397">
        <f>SUM(O92,O97,O102,O107,O112,O117)</f>
        <v>238.20000000000002</v>
      </c>
      <c r="P124" s="402"/>
    </row>
    <row r="125" spans="2:16">
      <c r="B125" s="381" t="s">
        <v>959</v>
      </c>
      <c r="C125" s="382"/>
      <c r="D125" s="383"/>
      <c r="E125" s="383"/>
      <c r="F125" s="383"/>
      <c r="G125" s="383"/>
      <c r="H125" s="383"/>
      <c r="I125" s="383"/>
      <c r="J125" s="383"/>
      <c r="K125" s="383"/>
      <c r="L125" s="383"/>
      <c r="M125" s="383"/>
      <c r="N125" s="384"/>
      <c r="O125" s="397">
        <v>5.4629999999999992</v>
      </c>
      <c r="P125" s="402"/>
    </row>
    <row r="126" spans="2:16">
      <c r="B126" s="381" t="s">
        <v>960</v>
      </c>
      <c r="C126" s="385"/>
      <c r="D126" s="386"/>
      <c r="E126" s="386"/>
      <c r="F126" s="386"/>
      <c r="G126" s="386"/>
      <c r="H126" s="386"/>
      <c r="I126" s="386"/>
      <c r="J126" s="386"/>
      <c r="K126" s="386"/>
      <c r="L126" s="386"/>
      <c r="M126" s="386"/>
      <c r="N126" s="387"/>
      <c r="O126" s="397">
        <f>O124-O125</f>
        <v>232.73700000000002</v>
      </c>
      <c r="P126" s="402"/>
    </row>
    <row r="127" spans="2:16"/>
    <row r="128" spans="2:16"/>
    <row r="129"/>
    <row r="130"/>
    <row r="131"/>
    <row r="132"/>
    <row r="133"/>
    <row r="134"/>
    <row r="135"/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7D25D-1D76-4B57-BD5A-F461789D1B6F}">
  <sheetPr>
    <tabColor rgb="FF00B050"/>
  </sheetPr>
  <dimension ref="B1:DE41"/>
  <sheetViews>
    <sheetView showGridLines="0" zoomScaleNormal="100" workbookViewId="0">
      <pane xSplit="2" ySplit="7" topLeftCell="C8" activePane="bottomRight" state="frozen"/>
      <selection activeCell="N8" sqref="N8"/>
      <selection pane="topRight" activeCell="N8" sqref="N8"/>
      <selection pane="bottomLeft" activeCell="N8" sqref="N8"/>
      <selection pane="bottomRight"/>
    </sheetView>
  </sheetViews>
  <sheetFormatPr defaultColWidth="9.1796875" defaultRowHeight="11.5"/>
  <cols>
    <col min="1" max="1" width="1.1796875" style="20" customWidth="1"/>
    <col min="2" max="2" width="45.81640625" style="20" bestFit="1" customWidth="1"/>
    <col min="3" max="82" width="13.81640625" style="20" customWidth="1"/>
    <col min="83" max="83" width="9.1796875" style="20"/>
    <col min="84" max="109" width="13.81640625" style="20" customWidth="1"/>
    <col min="110" max="16384" width="9.1796875" style="20"/>
  </cols>
  <sheetData>
    <row r="1" spans="2:109" ht="11.5" customHeight="1"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</row>
    <row r="2" spans="2:109">
      <c r="B2" s="577" t="s">
        <v>67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</row>
    <row r="3" spans="2:109">
      <c r="B3" s="577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</row>
    <row r="4" spans="2:109">
      <c r="B4" s="577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</row>
    <row r="5" spans="2:109" ht="12" customHeight="1"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F5" s="151"/>
      <c r="CG5" s="151"/>
      <c r="CH5" s="151"/>
      <c r="CI5" s="151"/>
      <c r="CJ5" s="151"/>
      <c r="CK5" s="151"/>
      <c r="CL5" s="151"/>
      <c r="CM5" s="151"/>
      <c r="CN5" s="419"/>
      <c r="CO5" s="419"/>
      <c r="CP5" s="419"/>
      <c r="CQ5" s="419"/>
      <c r="CR5" s="419"/>
      <c r="CS5" s="419"/>
      <c r="CT5" s="420"/>
      <c r="CU5" s="420"/>
      <c r="CV5" s="151"/>
      <c r="CW5" s="151"/>
      <c r="CX5" s="151"/>
      <c r="CY5" s="151"/>
      <c r="CZ5" s="151"/>
      <c r="DA5" s="151"/>
      <c r="DB5" s="151"/>
      <c r="DC5" s="151"/>
      <c r="DD5" s="151"/>
      <c r="DE5" s="151"/>
    </row>
    <row r="6" spans="2:109" ht="15" customHeight="1">
      <c r="B6" s="5" t="s">
        <v>46</v>
      </c>
      <c r="C6" s="423" t="s">
        <v>47</v>
      </c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424" t="s">
        <v>375</v>
      </c>
      <c r="Q6" s="413"/>
      <c r="R6" s="413"/>
      <c r="S6" s="413"/>
      <c r="T6" s="413"/>
      <c r="U6" s="413"/>
      <c r="V6" s="413"/>
      <c r="W6" s="413"/>
      <c r="X6" s="413"/>
      <c r="Y6" s="413"/>
      <c r="Z6" s="413"/>
      <c r="AA6" s="413"/>
      <c r="AB6" s="413"/>
      <c r="AC6" s="414" t="s">
        <v>965</v>
      </c>
      <c r="AD6" s="415"/>
      <c r="AE6" s="415"/>
      <c r="AF6" s="415"/>
      <c r="AG6" s="415"/>
      <c r="AH6" s="416" t="s">
        <v>966</v>
      </c>
      <c r="AI6" s="417"/>
      <c r="AJ6" s="417"/>
      <c r="AK6" s="417"/>
      <c r="AL6" s="417"/>
      <c r="AM6" s="418" t="s">
        <v>967</v>
      </c>
      <c r="AN6" s="412"/>
      <c r="AO6" s="412"/>
      <c r="AP6" s="412"/>
      <c r="AQ6" s="412"/>
      <c r="AR6" s="422" t="s">
        <v>48</v>
      </c>
      <c r="AS6" s="404"/>
      <c r="AT6" s="404"/>
      <c r="AU6" s="404"/>
      <c r="AV6" s="404"/>
      <c r="AW6" s="404"/>
      <c r="AX6" s="404"/>
      <c r="AY6" s="404"/>
      <c r="AZ6" s="404"/>
      <c r="BA6" s="404"/>
      <c r="BB6" s="404"/>
      <c r="BC6" s="404"/>
      <c r="BD6" s="404"/>
      <c r="BE6" s="421" t="s">
        <v>438</v>
      </c>
      <c r="BF6" s="405"/>
      <c r="BG6" s="405"/>
      <c r="BH6" s="405"/>
      <c r="BI6" s="405"/>
      <c r="BJ6" s="405"/>
      <c r="BK6" s="405"/>
      <c r="BL6" s="405"/>
      <c r="BM6" s="405"/>
      <c r="BN6" s="405"/>
      <c r="BO6" s="405"/>
      <c r="BP6" s="405"/>
      <c r="BQ6" s="405"/>
      <c r="BR6" s="425" t="s">
        <v>50</v>
      </c>
      <c r="BS6" s="406"/>
      <c r="BT6" s="406"/>
      <c r="BU6" s="406"/>
      <c r="BV6" s="406"/>
      <c r="BW6" s="406"/>
      <c r="BX6" s="406"/>
      <c r="BY6" s="406"/>
      <c r="BZ6" s="406"/>
      <c r="CA6" s="406"/>
      <c r="CB6" s="406"/>
      <c r="CC6" s="406"/>
      <c r="CD6" s="406"/>
      <c r="CF6" s="2" t="s">
        <v>47</v>
      </c>
      <c r="CG6" s="2"/>
      <c r="CH6" s="2"/>
      <c r="CI6" s="2"/>
      <c r="CJ6" s="407" t="s">
        <v>375</v>
      </c>
      <c r="CK6" s="407"/>
      <c r="CL6" s="407"/>
      <c r="CM6" s="407"/>
      <c r="CN6" s="414" t="s">
        <v>965</v>
      </c>
      <c r="CO6" s="415"/>
      <c r="CP6" s="416" t="s">
        <v>966</v>
      </c>
      <c r="CQ6" s="417"/>
      <c r="CR6" s="418" t="s">
        <v>967</v>
      </c>
      <c r="CS6" s="412"/>
      <c r="CT6" s="408" t="s">
        <v>48</v>
      </c>
      <c r="CU6" s="408"/>
      <c r="CV6" s="408"/>
      <c r="CW6" s="408"/>
      <c r="CX6" s="409" t="s">
        <v>437</v>
      </c>
      <c r="CY6" s="409"/>
      <c r="CZ6" s="409"/>
      <c r="DA6" s="409"/>
      <c r="DB6" s="410" t="s">
        <v>50</v>
      </c>
      <c r="DC6" s="410"/>
      <c r="DD6" s="410"/>
      <c r="DE6" s="410"/>
    </row>
    <row r="7" spans="2:109" ht="23" customHeight="1">
      <c r="B7" s="5"/>
      <c r="C7" s="411" t="s">
        <v>280</v>
      </c>
      <c r="D7" s="411" t="s">
        <v>306</v>
      </c>
      <c r="E7" s="411" t="s">
        <v>311</v>
      </c>
      <c r="F7" s="411" t="s">
        <v>334</v>
      </c>
      <c r="G7" s="411" t="s">
        <v>347</v>
      </c>
      <c r="H7" s="411" t="s">
        <v>362</v>
      </c>
      <c r="I7" s="411" t="s">
        <v>368</v>
      </c>
      <c r="J7" s="411" t="s">
        <v>374</v>
      </c>
      <c r="K7" s="411" t="s">
        <v>757</v>
      </c>
      <c r="L7" s="411" t="s">
        <v>768</v>
      </c>
      <c r="M7" s="411" t="s">
        <v>908</v>
      </c>
      <c r="N7" s="411" t="s">
        <v>951</v>
      </c>
      <c r="O7" s="411" t="s">
        <v>968</v>
      </c>
      <c r="P7" s="411" t="s">
        <v>280</v>
      </c>
      <c r="Q7" s="411" t="s">
        <v>306</v>
      </c>
      <c r="R7" s="411" t="s">
        <v>311</v>
      </c>
      <c r="S7" s="411" t="s">
        <v>334</v>
      </c>
      <c r="T7" s="411" t="s">
        <v>347</v>
      </c>
      <c r="U7" s="411" t="s">
        <v>362</v>
      </c>
      <c r="V7" s="411" t="s">
        <v>368</v>
      </c>
      <c r="W7" s="411" t="s">
        <v>374</v>
      </c>
      <c r="X7" s="411" t="s">
        <v>1050</v>
      </c>
      <c r="Y7" s="411" t="s">
        <v>1051</v>
      </c>
      <c r="Z7" s="411" t="s">
        <v>1052</v>
      </c>
      <c r="AA7" s="411" t="s">
        <v>1053</v>
      </c>
      <c r="AB7" s="411" t="s">
        <v>968</v>
      </c>
      <c r="AC7" s="411" t="s">
        <v>1050</v>
      </c>
      <c r="AD7" s="411" t="s">
        <v>1051</v>
      </c>
      <c r="AE7" s="411" t="s">
        <v>1052</v>
      </c>
      <c r="AF7" s="411" t="s">
        <v>1053</v>
      </c>
      <c r="AG7" s="411" t="s">
        <v>968</v>
      </c>
      <c r="AH7" s="411" t="s">
        <v>1050</v>
      </c>
      <c r="AI7" s="411" t="s">
        <v>1051</v>
      </c>
      <c r="AJ7" s="411" t="s">
        <v>1052</v>
      </c>
      <c r="AK7" s="411" t="s">
        <v>1053</v>
      </c>
      <c r="AL7" s="411" t="s">
        <v>968</v>
      </c>
      <c r="AM7" s="411" t="s">
        <v>1050</v>
      </c>
      <c r="AN7" s="411" t="s">
        <v>1051</v>
      </c>
      <c r="AO7" s="411" t="s">
        <v>1052</v>
      </c>
      <c r="AP7" s="411" t="s">
        <v>1053</v>
      </c>
      <c r="AQ7" s="411" t="s">
        <v>968</v>
      </c>
      <c r="AR7" s="411" t="s">
        <v>280</v>
      </c>
      <c r="AS7" s="411" t="s">
        <v>306</v>
      </c>
      <c r="AT7" s="411" t="s">
        <v>311</v>
      </c>
      <c r="AU7" s="411" t="s">
        <v>334</v>
      </c>
      <c r="AV7" s="411" t="s">
        <v>347</v>
      </c>
      <c r="AW7" s="411" t="s">
        <v>362</v>
      </c>
      <c r="AX7" s="411" t="s">
        <v>368</v>
      </c>
      <c r="AY7" s="411" t="s">
        <v>374</v>
      </c>
      <c r="AZ7" s="411" t="s">
        <v>1050</v>
      </c>
      <c r="BA7" s="411" t="s">
        <v>1051</v>
      </c>
      <c r="BB7" s="411" t="s">
        <v>1052</v>
      </c>
      <c r="BC7" s="411" t="s">
        <v>1053</v>
      </c>
      <c r="BD7" s="411" t="s">
        <v>968</v>
      </c>
      <c r="BE7" s="411" t="s">
        <v>280</v>
      </c>
      <c r="BF7" s="411" t="s">
        <v>306</v>
      </c>
      <c r="BG7" s="411" t="s">
        <v>311</v>
      </c>
      <c r="BH7" s="411" t="s">
        <v>334</v>
      </c>
      <c r="BI7" s="411" t="s">
        <v>347</v>
      </c>
      <c r="BJ7" s="411" t="s">
        <v>362</v>
      </c>
      <c r="BK7" s="411" t="s">
        <v>368</v>
      </c>
      <c r="BL7" s="411" t="s">
        <v>374</v>
      </c>
      <c r="BM7" s="411" t="s">
        <v>1050</v>
      </c>
      <c r="BN7" s="411" t="s">
        <v>1051</v>
      </c>
      <c r="BO7" s="411" t="s">
        <v>1052</v>
      </c>
      <c r="BP7" s="411" t="s">
        <v>1053</v>
      </c>
      <c r="BQ7" s="411" t="s">
        <v>968</v>
      </c>
      <c r="BR7" s="411" t="s">
        <v>280</v>
      </c>
      <c r="BS7" s="411" t="s">
        <v>306</v>
      </c>
      <c r="BT7" s="411" t="s">
        <v>311</v>
      </c>
      <c r="BU7" s="411" t="s">
        <v>334</v>
      </c>
      <c r="BV7" s="411" t="s">
        <v>347</v>
      </c>
      <c r="BW7" s="411" t="s">
        <v>362</v>
      </c>
      <c r="BX7" s="411" t="s">
        <v>368</v>
      </c>
      <c r="BY7" s="411" t="s">
        <v>374</v>
      </c>
      <c r="BZ7" s="411" t="s">
        <v>1050</v>
      </c>
      <c r="CA7" s="411" t="s">
        <v>1051</v>
      </c>
      <c r="CB7" s="411" t="s">
        <v>1052</v>
      </c>
      <c r="CC7" s="411" t="s">
        <v>1053</v>
      </c>
      <c r="CD7" s="411" t="s">
        <v>968</v>
      </c>
      <c r="CF7" s="411">
        <v>2023</v>
      </c>
      <c r="CG7" s="411">
        <v>2024</v>
      </c>
      <c r="CH7" s="411">
        <v>2025</v>
      </c>
      <c r="CI7" s="411" t="s">
        <v>968</v>
      </c>
      <c r="CJ7" s="411">
        <v>2023</v>
      </c>
      <c r="CK7" s="411">
        <v>2024</v>
      </c>
      <c r="CL7" s="411" t="s">
        <v>1054</v>
      </c>
      <c r="CM7" s="411" t="s">
        <v>968</v>
      </c>
      <c r="CN7" s="411" t="s">
        <v>1054</v>
      </c>
      <c r="CO7" s="411" t="s">
        <v>968</v>
      </c>
      <c r="CP7" s="411" t="s">
        <v>1054</v>
      </c>
      <c r="CQ7" s="411" t="s">
        <v>968</v>
      </c>
      <c r="CR7" s="411" t="s">
        <v>1054</v>
      </c>
      <c r="CS7" s="411" t="s">
        <v>968</v>
      </c>
      <c r="CT7" s="411">
        <v>2023</v>
      </c>
      <c r="CU7" s="411">
        <v>2024</v>
      </c>
      <c r="CV7" s="411" t="s">
        <v>1054</v>
      </c>
      <c r="CW7" s="411" t="s">
        <v>968</v>
      </c>
      <c r="CX7" s="411">
        <v>2023</v>
      </c>
      <c r="CY7" s="411">
        <v>2024</v>
      </c>
      <c r="CZ7" s="411" t="s">
        <v>1054</v>
      </c>
      <c r="DA7" s="411" t="s">
        <v>968</v>
      </c>
      <c r="DB7" s="411">
        <v>2023</v>
      </c>
      <c r="DC7" s="411">
        <v>2024</v>
      </c>
      <c r="DD7" s="411" t="s">
        <v>1054</v>
      </c>
      <c r="DE7" s="411" t="s">
        <v>968</v>
      </c>
    </row>
    <row r="8" spans="2:109" ht="18" customHeight="1" thickBot="1">
      <c r="B8" s="29" t="s">
        <v>51</v>
      </c>
      <c r="C8" s="70">
        <v>2565396.8584500002</v>
      </c>
      <c r="D8" s="70">
        <v>2533214.4277499998</v>
      </c>
      <c r="E8" s="70">
        <v>2915470.1223499998</v>
      </c>
      <c r="F8" s="70">
        <v>3081098.2124599987</v>
      </c>
      <c r="G8" s="70">
        <v>2580047.4657999999</v>
      </c>
      <c r="H8" s="70">
        <v>2670990.4313199995</v>
      </c>
      <c r="I8" s="70">
        <v>3599711.5451500006</v>
      </c>
      <c r="J8" s="70">
        <v>4125614.5375700011</v>
      </c>
      <c r="K8" s="70">
        <v>3444708</v>
      </c>
      <c r="L8" s="70">
        <v>3336880</v>
      </c>
      <c r="M8" s="70">
        <v>4049463</v>
      </c>
      <c r="N8" s="70">
        <v>4375059</v>
      </c>
      <c r="O8" s="70">
        <v>3499564</v>
      </c>
      <c r="P8" s="70">
        <v>1465073.5916499998</v>
      </c>
      <c r="Q8" s="70">
        <v>1505710.4659199999</v>
      </c>
      <c r="R8" s="70">
        <v>1652326.34078</v>
      </c>
      <c r="S8" s="70">
        <v>1772697.946359999</v>
      </c>
      <c r="T8" s="70">
        <v>1543193.0187300001</v>
      </c>
      <c r="U8" s="70">
        <v>1565886.9954899997</v>
      </c>
      <c r="V8" s="70">
        <v>1821277.8759999997</v>
      </c>
      <c r="W8" s="70">
        <v>2019667.7455900004</v>
      </c>
      <c r="X8" s="70">
        <v>1832359</v>
      </c>
      <c r="Y8" s="70">
        <v>1822849</v>
      </c>
      <c r="Z8" s="70">
        <v>1833659</v>
      </c>
      <c r="AA8" s="70">
        <v>1931412</v>
      </c>
      <c r="AB8" s="70">
        <v>1928812</v>
      </c>
      <c r="AC8" s="70">
        <v>1167089</v>
      </c>
      <c r="AD8" s="70">
        <v>1209354</v>
      </c>
      <c r="AE8" s="70">
        <v>1202330</v>
      </c>
      <c r="AF8" s="70">
        <v>1331178</v>
      </c>
      <c r="AG8" s="70">
        <v>1189707</v>
      </c>
      <c r="AH8" s="70">
        <v>623781</v>
      </c>
      <c r="AI8" s="70">
        <v>673692</v>
      </c>
      <c r="AJ8" s="70">
        <v>647728</v>
      </c>
      <c r="AK8" s="70">
        <v>656228</v>
      </c>
      <c r="AL8" s="70">
        <v>649013</v>
      </c>
      <c r="AM8" s="70">
        <v>138677</v>
      </c>
      <c r="AN8" s="70">
        <v>114596</v>
      </c>
      <c r="AO8" s="70">
        <v>143793</v>
      </c>
      <c r="AP8" s="70">
        <v>119595</v>
      </c>
      <c r="AQ8" s="70">
        <v>141127</v>
      </c>
      <c r="AR8" s="70">
        <v>1250308.0883500001</v>
      </c>
      <c r="AS8" s="70">
        <v>1229420.88512</v>
      </c>
      <c r="AT8" s="70">
        <v>1502142.4216999998</v>
      </c>
      <c r="AU8" s="70">
        <v>1594454.2736499999</v>
      </c>
      <c r="AV8" s="70">
        <v>1376381.7320699999</v>
      </c>
      <c r="AW8" s="70">
        <v>1406955.3796300001</v>
      </c>
      <c r="AX8" s="70">
        <v>2299900.1960100001</v>
      </c>
      <c r="AY8" s="70">
        <v>2895794.6691999999</v>
      </c>
      <c r="AZ8" s="70">
        <v>2070792</v>
      </c>
      <c r="BA8" s="70">
        <v>2148059</v>
      </c>
      <c r="BB8" s="70">
        <v>2970824</v>
      </c>
      <c r="BC8" s="70">
        <v>3266773</v>
      </c>
      <c r="BD8" s="70">
        <v>2279256</v>
      </c>
      <c r="BE8" s="70">
        <v>23629.739309999997</v>
      </c>
      <c r="BF8" s="70">
        <v>26577.035090000005</v>
      </c>
      <c r="BG8" s="70">
        <v>26534.040399999991</v>
      </c>
      <c r="BH8" s="70">
        <v>29580.564900000019</v>
      </c>
      <c r="BI8" s="70">
        <v>0</v>
      </c>
      <c r="BJ8" s="70">
        <v>0</v>
      </c>
      <c r="BK8" s="70">
        <v>0</v>
      </c>
      <c r="BL8" s="70">
        <v>0</v>
      </c>
      <c r="BM8" s="70">
        <v>0</v>
      </c>
      <c r="BN8" s="70">
        <v>0</v>
      </c>
      <c r="BO8" s="70">
        <v>0</v>
      </c>
      <c r="BP8" s="70">
        <v>0</v>
      </c>
      <c r="BQ8" s="70">
        <v>0</v>
      </c>
      <c r="BR8" s="70">
        <v>-173614.56086</v>
      </c>
      <c r="BS8" s="70">
        <v>-228493.95838000003</v>
      </c>
      <c r="BT8" s="70">
        <v>-265532.68052999995</v>
      </c>
      <c r="BU8" s="70">
        <v>-315634.57245000027</v>
      </c>
      <c r="BV8" s="70">
        <v>-339527.28499999997</v>
      </c>
      <c r="BW8" s="70">
        <v>-301851.94380000012</v>
      </c>
      <c r="BX8" s="70">
        <v>-521466.52685999905</v>
      </c>
      <c r="BY8" s="70">
        <v>-789847.87721999909</v>
      </c>
      <c r="BZ8" s="111">
        <v>-458443</v>
      </c>
      <c r="CA8" s="111">
        <v>-634028</v>
      </c>
      <c r="CB8" s="111">
        <v>-755020</v>
      </c>
      <c r="CC8" s="111">
        <v>-823126</v>
      </c>
      <c r="CD8" s="111">
        <v>-708504</v>
      </c>
      <c r="CE8" s="102"/>
      <c r="CF8" s="70">
        <f t="shared" ref="CF8:CF22" si="0">SUM(C8:F8)</f>
        <v>11095179.621009998</v>
      </c>
      <c r="CG8" s="70">
        <f t="shared" ref="CG8:CG22" si="1">SUM(G8:J8)</f>
        <v>12976363.979840001</v>
      </c>
      <c r="CH8" s="70">
        <f t="shared" ref="CH8:CH22" si="2">SUM(K8:N8)</f>
        <v>15206110</v>
      </c>
      <c r="CI8" s="70">
        <f>O8</f>
        <v>3499564</v>
      </c>
      <c r="CJ8" s="70">
        <f t="shared" ref="CJ8:CJ22" si="3">SUM(P8:S8)</f>
        <v>6395808.344709998</v>
      </c>
      <c r="CK8" s="70">
        <f t="shared" ref="CK8:CK22" si="4">SUM(T8:W8)</f>
        <v>6950025.6358099999</v>
      </c>
      <c r="CL8" s="70">
        <f t="shared" ref="CL8:CL22" si="5">SUM(X8:AA8)</f>
        <v>7420279</v>
      </c>
      <c r="CM8" s="70">
        <f>AB8</f>
        <v>1928812</v>
      </c>
      <c r="CN8" s="70">
        <f>SUM(AC8:AF8)</f>
        <v>4909951</v>
      </c>
      <c r="CO8" s="70">
        <f>AG8</f>
        <v>1189707</v>
      </c>
      <c r="CP8" s="70">
        <f>SUM(AH8:AK8)</f>
        <v>2601429</v>
      </c>
      <c r="CQ8" s="70">
        <f>AL8</f>
        <v>649013</v>
      </c>
      <c r="CR8" s="70">
        <f>SUM(AM8:AP8)</f>
        <v>516661</v>
      </c>
      <c r="CS8" s="70">
        <f>AQ8</f>
        <v>141127</v>
      </c>
      <c r="CT8" s="70">
        <f t="shared" ref="CT8:CT22" si="6">SUM(AR8:AU8)</f>
        <v>5576325.6688199993</v>
      </c>
      <c r="CU8" s="70">
        <f t="shared" ref="CU8:CU22" si="7">SUM(AV8:AY8)</f>
        <v>7979031.9769100007</v>
      </c>
      <c r="CV8" s="70">
        <f t="shared" ref="CV8:CV22" si="8">SUM(AZ8:BC8)</f>
        <v>10456448</v>
      </c>
      <c r="CW8" s="70">
        <f>BD8</f>
        <v>2279256</v>
      </c>
      <c r="CX8" s="70">
        <f t="shared" ref="CX8:CX22" si="9">SUM(BE8:BH8)</f>
        <v>106321.37970000002</v>
      </c>
      <c r="CY8" s="70">
        <f t="shared" ref="CY8:CY22" si="10">SUM(BI8:BL8)</f>
        <v>0</v>
      </c>
      <c r="CZ8" s="70">
        <f t="shared" ref="CZ8:CZ22" si="11">SUM(BM8:BP8)</f>
        <v>0</v>
      </c>
      <c r="DA8" s="70">
        <f>BQ8</f>
        <v>0</v>
      </c>
      <c r="DB8" s="70">
        <f t="shared" ref="DB8:DB22" si="12">SUM(BR8:BU8)</f>
        <v>-983275.77222000039</v>
      </c>
      <c r="DC8" s="70">
        <f t="shared" ref="DC8:DC22" si="13">SUM(BV8:BY8)</f>
        <v>-1952693.6328799985</v>
      </c>
      <c r="DD8" s="70">
        <f t="shared" ref="DD8:DD22" si="14">SUM(BZ8:CC8)</f>
        <v>-2670617</v>
      </c>
      <c r="DE8" s="70">
        <f>CD8</f>
        <v>-708504</v>
      </c>
    </row>
    <row r="9" spans="2:109" ht="18" customHeight="1" thickTop="1" thickBot="1">
      <c r="B9" s="62" t="s">
        <v>53</v>
      </c>
      <c r="C9" s="65">
        <v>2180778.3711999999</v>
      </c>
      <c r="D9" s="65">
        <v>2186623.6192299998</v>
      </c>
      <c r="E9" s="65">
        <v>2523976.1812499999</v>
      </c>
      <c r="F9" s="65">
        <v>2666055.31</v>
      </c>
      <c r="G9" s="65">
        <v>2209357.1624699999</v>
      </c>
      <c r="H9" s="65">
        <v>2307884.5294300001</v>
      </c>
      <c r="I9" s="65">
        <v>3134682.3846899997</v>
      </c>
      <c r="J9" s="65">
        <v>3598924.9675799999</v>
      </c>
      <c r="K9" s="65">
        <v>2952303</v>
      </c>
      <c r="L9" s="65">
        <v>2885529</v>
      </c>
      <c r="M9" s="65">
        <v>3537391</v>
      </c>
      <c r="N9" s="65">
        <v>3801729</v>
      </c>
      <c r="O9" s="65">
        <v>3074535</v>
      </c>
      <c r="P9" s="65">
        <v>1251796.6834800001</v>
      </c>
      <c r="Q9" s="65">
        <v>1296795.2846300001</v>
      </c>
      <c r="R9" s="65">
        <v>1431836.4592599999</v>
      </c>
      <c r="S9" s="65">
        <v>1535058.0261600001</v>
      </c>
      <c r="T9" s="65">
        <v>1326171.3628099998</v>
      </c>
      <c r="U9" s="65">
        <v>1363817.1558900001</v>
      </c>
      <c r="V9" s="65">
        <v>1603124.7073300001</v>
      </c>
      <c r="W9" s="65">
        <v>1795523.3154800001</v>
      </c>
      <c r="X9" s="65">
        <v>1621001</v>
      </c>
      <c r="Y9" s="65">
        <v>1596775</v>
      </c>
      <c r="Z9" s="65">
        <v>1636050</v>
      </c>
      <c r="AA9" s="65">
        <v>1702279</v>
      </c>
      <c r="AB9" s="65">
        <v>1734430</v>
      </c>
      <c r="AC9" s="65">
        <v>989315</v>
      </c>
      <c r="AD9" s="65">
        <v>1025678</v>
      </c>
      <c r="AE9" s="65">
        <v>1036118</v>
      </c>
      <c r="AF9" s="65">
        <v>1146635</v>
      </c>
      <c r="AG9" s="65">
        <v>1026504</v>
      </c>
      <c r="AH9" s="65">
        <v>598287</v>
      </c>
      <c r="AI9" s="65">
        <v>638558</v>
      </c>
      <c r="AJ9" s="65">
        <v>625168</v>
      </c>
      <c r="AK9" s="65">
        <v>619044</v>
      </c>
      <c r="AL9" s="65">
        <v>620868</v>
      </c>
      <c r="AM9" s="65">
        <v>130587</v>
      </c>
      <c r="AN9" s="65">
        <v>107332</v>
      </c>
      <c r="AO9" s="65">
        <v>134956</v>
      </c>
      <c r="AP9" s="65">
        <v>112189</v>
      </c>
      <c r="AQ9" s="65">
        <v>133372</v>
      </c>
      <c r="AR9" s="65">
        <v>1074161.3711999999</v>
      </c>
      <c r="AS9" s="65">
        <v>1089082.6192300001</v>
      </c>
      <c r="AT9" s="65">
        <v>1328440.1812499999</v>
      </c>
      <c r="AU9" s="65">
        <v>1416619.30635</v>
      </c>
      <c r="AV9" s="65">
        <v>1205376.1624700001</v>
      </c>
      <c r="AW9" s="65">
        <v>1231047.5294300001</v>
      </c>
      <c r="AX9" s="65">
        <v>2040514.38469</v>
      </c>
      <c r="AY9" s="65">
        <v>2602859.9675799999</v>
      </c>
      <c r="AZ9" s="65">
        <v>1787787</v>
      </c>
      <c r="BA9" s="65">
        <v>1894174</v>
      </c>
      <c r="BB9" s="65">
        <v>2646332</v>
      </c>
      <c r="BC9" s="65">
        <v>2916108</v>
      </c>
      <c r="BD9" s="65">
        <v>2025027</v>
      </c>
      <c r="BE9" s="65">
        <v>18236</v>
      </c>
      <c r="BF9" s="65">
        <v>20464</v>
      </c>
      <c r="BG9" s="65">
        <v>20352</v>
      </c>
      <c r="BH9" s="65">
        <v>22701</v>
      </c>
      <c r="BI9" s="65">
        <v>0</v>
      </c>
      <c r="BJ9" s="65">
        <v>0</v>
      </c>
      <c r="BK9" s="65">
        <v>0</v>
      </c>
      <c r="BL9" s="65">
        <v>0</v>
      </c>
      <c r="BM9" s="65">
        <v>0</v>
      </c>
      <c r="BN9" s="65">
        <v>0</v>
      </c>
      <c r="BO9" s="65">
        <v>0</v>
      </c>
      <c r="BP9" s="65">
        <v>0</v>
      </c>
      <c r="BQ9" s="65">
        <v>0</v>
      </c>
      <c r="BR9" s="65">
        <v>-163415.68348000001</v>
      </c>
      <c r="BS9" s="65">
        <v>-219718.28463000001</v>
      </c>
      <c r="BT9" s="65">
        <v>-256652.45926</v>
      </c>
      <c r="BU9" s="65">
        <v>-308323.02616000007</v>
      </c>
      <c r="BV9" s="65">
        <v>-322190.36280999996</v>
      </c>
      <c r="BW9" s="65">
        <v>-286980.15588999999</v>
      </c>
      <c r="BX9" s="65">
        <v>-508956.70733</v>
      </c>
      <c r="BY9" s="65">
        <v>-799458.31548000011</v>
      </c>
      <c r="BZ9" s="220">
        <v>-456485</v>
      </c>
      <c r="CA9" s="220">
        <v>-605420</v>
      </c>
      <c r="CB9" s="220">
        <v>-744991</v>
      </c>
      <c r="CC9" s="220">
        <v>-816658</v>
      </c>
      <c r="CD9" s="220">
        <v>-684922</v>
      </c>
      <c r="CE9" s="102"/>
      <c r="CF9" s="65">
        <f t="shared" si="0"/>
        <v>9557433.4816800002</v>
      </c>
      <c r="CG9" s="65">
        <f t="shared" si="1"/>
        <v>11250849.04417</v>
      </c>
      <c r="CH9" s="65">
        <f t="shared" si="2"/>
        <v>13176952</v>
      </c>
      <c r="CI9" s="65">
        <f t="shared" ref="CI9:CI22" si="15">O9</f>
        <v>3074535</v>
      </c>
      <c r="CJ9" s="65">
        <f t="shared" si="3"/>
        <v>5515486.4535300005</v>
      </c>
      <c r="CK9" s="65">
        <f t="shared" si="4"/>
        <v>6088636.5415099999</v>
      </c>
      <c r="CL9" s="65">
        <f t="shared" si="5"/>
        <v>6556105</v>
      </c>
      <c r="CM9" s="65">
        <f t="shared" ref="CM9:CM22" si="16">AB9</f>
        <v>1734430</v>
      </c>
      <c r="CN9" s="65">
        <f t="shared" ref="CN9:CN22" si="17">SUM(AC9:AF9)</f>
        <v>4197746</v>
      </c>
      <c r="CO9" s="65">
        <f t="shared" ref="CO9:CO22" si="18">AG9</f>
        <v>1026504</v>
      </c>
      <c r="CP9" s="65">
        <f t="shared" ref="CP9:CP22" si="19">SUM(AH9:AK9)</f>
        <v>2481057</v>
      </c>
      <c r="CQ9" s="65">
        <f t="shared" ref="CQ9:CQ22" si="20">AL9</f>
        <v>620868</v>
      </c>
      <c r="CR9" s="65">
        <f t="shared" ref="CR9:CR22" si="21">SUM(AM9:AP9)</f>
        <v>485064</v>
      </c>
      <c r="CS9" s="65">
        <f t="shared" ref="CS9:CS22" si="22">AQ9</f>
        <v>133372</v>
      </c>
      <c r="CT9" s="65">
        <f t="shared" si="6"/>
        <v>4908303.4780299999</v>
      </c>
      <c r="CU9" s="65">
        <f t="shared" si="7"/>
        <v>7079798.0441699997</v>
      </c>
      <c r="CV9" s="65">
        <f t="shared" si="8"/>
        <v>9244401</v>
      </c>
      <c r="CW9" s="65">
        <f t="shared" ref="CW9:CW22" si="23">BD9</f>
        <v>2025027</v>
      </c>
      <c r="CX9" s="65">
        <f t="shared" si="9"/>
        <v>81753</v>
      </c>
      <c r="CY9" s="65">
        <f t="shared" si="10"/>
        <v>0</v>
      </c>
      <c r="CZ9" s="65">
        <f t="shared" si="11"/>
        <v>0</v>
      </c>
      <c r="DA9" s="65">
        <f t="shared" ref="DA9:DA22" si="24">BQ9</f>
        <v>0</v>
      </c>
      <c r="DB9" s="65">
        <f t="shared" si="12"/>
        <v>-948109.45353000006</v>
      </c>
      <c r="DC9" s="65">
        <f t="shared" si="13"/>
        <v>-1917585.5415100001</v>
      </c>
      <c r="DD9" s="65">
        <f t="shared" si="14"/>
        <v>-2623554</v>
      </c>
      <c r="DE9" s="65">
        <f t="shared" ref="DE9:DE22" si="25">CD9</f>
        <v>-684922</v>
      </c>
    </row>
    <row r="10" spans="2:109" ht="18" customHeight="1" thickTop="1" thickBot="1">
      <c r="B10" s="63" t="s">
        <v>359</v>
      </c>
      <c r="C10" s="64">
        <v>-953821.30847000005</v>
      </c>
      <c r="D10" s="64">
        <v>-977084.69152999995</v>
      </c>
      <c r="E10" s="64">
        <v>-1241664</v>
      </c>
      <c r="F10" s="64">
        <v>-1265567</v>
      </c>
      <c r="G10" s="64">
        <v>-1011850</v>
      </c>
      <c r="H10" s="64">
        <v>-1040723</v>
      </c>
      <c r="I10" s="64">
        <v>-1852369</v>
      </c>
      <c r="J10" s="64">
        <v>-2349761</v>
      </c>
      <c r="K10" s="64">
        <v>-1330937</v>
      </c>
      <c r="L10" s="64">
        <v>-1542313</v>
      </c>
      <c r="M10" s="64">
        <v>-2363111</v>
      </c>
      <c r="N10" s="64">
        <v>-2533761</v>
      </c>
      <c r="O10" s="64">
        <v>-1774580</v>
      </c>
      <c r="P10" s="64">
        <v>-147117.4737</v>
      </c>
      <c r="Q10" s="64">
        <v>-174905.06612999999</v>
      </c>
      <c r="R10" s="64">
        <v>-240633.45926000003</v>
      </c>
      <c r="S10" s="64">
        <v>-217701.02631000002</v>
      </c>
      <c r="T10" s="64">
        <v>-198678.36280999996</v>
      </c>
      <c r="U10" s="64">
        <v>-213856.15589000002</v>
      </c>
      <c r="V10" s="64">
        <v>-430552.70733000047</v>
      </c>
      <c r="W10" s="64">
        <v>-550509.31548000034</v>
      </c>
      <c r="X10" s="64">
        <v>-188700</v>
      </c>
      <c r="Y10" s="64">
        <v>-334939</v>
      </c>
      <c r="Z10" s="64">
        <v>-475329</v>
      </c>
      <c r="AA10" s="64">
        <v>-475573</v>
      </c>
      <c r="AB10" s="64">
        <v>-444157</v>
      </c>
      <c r="AC10" s="64">
        <v>-234860</v>
      </c>
      <c r="AD10" s="64">
        <v>-422909</v>
      </c>
      <c r="AE10" s="64">
        <v>-497818</v>
      </c>
      <c r="AF10" s="64">
        <v>-522436</v>
      </c>
      <c r="AG10" s="64">
        <v>-305012</v>
      </c>
      <c r="AH10" s="64">
        <v>-28795</v>
      </c>
      <c r="AI10" s="64">
        <v>-54878</v>
      </c>
      <c r="AJ10" s="64">
        <v>-77569</v>
      </c>
      <c r="AK10" s="64">
        <v>-100263</v>
      </c>
      <c r="AL10" s="64">
        <v>-128394</v>
      </c>
      <c r="AM10" s="64">
        <v>-22233</v>
      </c>
      <c r="AN10" s="64">
        <v>-31945</v>
      </c>
      <c r="AO10" s="64">
        <v>-60134</v>
      </c>
      <c r="AP10" s="64">
        <v>-28462</v>
      </c>
      <c r="AQ10" s="64">
        <v>-57065</v>
      </c>
      <c r="AR10" s="64">
        <v>-982155</v>
      </c>
      <c r="AS10" s="64">
        <v>-974915</v>
      </c>
      <c r="AT10" s="64">
        <v>-1238273</v>
      </c>
      <c r="AU10" s="64">
        <v>-1334126</v>
      </c>
      <c r="AV10" s="64">
        <v>-1135360</v>
      </c>
      <c r="AW10" s="64">
        <v>-1113850</v>
      </c>
      <c r="AX10" s="64">
        <v>-1930773</v>
      </c>
      <c r="AY10" s="64">
        <v>-2598709</v>
      </c>
      <c r="AZ10" s="64">
        <v>-1598722</v>
      </c>
      <c r="BA10" s="64">
        <v>-1812794</v>
      </c>
      <c r="BB10" s="64">
        <v>-2632773</v>
      </c>
      <c r="BC10" s="64">
        <v>-2874846</v>
      </c>
      <c r="BD10" s="64">
        <v>-2015345</v>
      </c>
      <c r="BE10" s="64">
        <v>-18197</v>
      </c>
      <c r="BF10" s="64">
        <v>-19344</v>
      </c>
      <c r="BG10" s="64">
        <v>-19408</v>
      </c>
      <c r="BH10" s="64">
        <v>-22063</v>
      </c>
      <c r="BI10" s="64">
        <v>0</v>
      </c>
      <c r="BJ10" s="64">
        <v>0</v>
      </c>
      <c r="BK10" s="64">
        <v>0</v>
      </c>
      <c r="BL10" s="64">
        <v>0</v>
      </c>
      <c r="BM10" s="64">
        <v>0</v>
      </c>
      <c r="BN10" s="64">
        <v>0</v>
      </c>
      <c r="BO10" s="64">
        <v>0</v>
      </c>
      <c r="BP10" s="64">
        <v>0</v>
      </c>
      <c r="BQ10" s="64">
        <v>0</v>
      </c>
      <c r="BR10" s="64">
        <v>193648.16523000001</v>
      </c>
      <c r="BS10" s="64">
        <v>192079.37459999998</v>
      </c>
      <c r="BT10" s="64">
        <v>256650.45926000003</v>
      </c>
      <c r="BU10" s="64">
        <v>308323.02631000004</v>
      </c>
      <c r="BV10" s="64">
        <v>322188.36280999996</v>
      </c>
      <c r="BW10" s="64">
        <v>286983.15589000005</v>
      </c>
      <c r="BX10" s="64">
        <v>508956.70733000047</v>
      </c>
      <c r="BY10" s="64">
        <v>799457.31548000034</v>
      </c>
      <c r="BZ10" s="111">
        <v>456485</v>
      </c>
      <c r="CA10" s="111">
        <v>605420</v>
      </c>
      <c r="CB10" s="111">
        <v>744991</v>
      </c>
      <c r="CC10" s="111">
        <v>816658</v>
      </c>
      <c r="CD10" s="111">
        <v>684922</v>
      </c>
      <c r="CE10" s="102"/>
      <c r="CF10" s="64">
        <f t="shared" si="0"/>
        <v>-4438137</v>
      </c>
      <c r="CG10" s="64">
        <f t="shared" si="1"/>
        <v>-6254703</v>
      </c>
      <c r="CH10" s="64">
        <f t="shared" si="2"/>
        <v>-7770122</v>
      </c>
      <c r="CI10" s="64">
        <f t="shared" si="15"/>
        <v>-1774580</v>
      </c>
      <c r="CJ10" s="64">
        <f t="shared" si="3"/>
        <v>-780357.02540000004</v>
      </c>
      <c r="CK10" s="64">
        <f t="shared" si="4"/>
        <v>-1393596.5415100008</v>
      </c>
      <c r="CL10" s="64">
        <f t="shared" si="5"/>
        <v>-1474541</v>
      </c>
      <c r="CM10" s="64">
        <f t="shared" si="16"/>
        <v>-444157</v>
      </c>
      <c r="CN10" s="64">
        <f t="shared" si="17"/>
        <v>-1678023</v>
      </c>
      <c r="CO10" s="64">
        <f t="shared" si="18"/>
        <v>-305012</v>
      </c>
      <c r="CP10" s="64">
        <f t="shared" si="19"/>
        <v>-261505</v>
      </c>
      <c r="CQ10" s="64">
        <f t="shared" si="20"/>
        <v>-128394</v>
      </c>
      <c r="CR10" s="64">
        <f t="shared" si="21"/>
        <v>-142774</v>
      </c>
      <c r="CS10" s="64">
        <f t="shared" si="22"/>
        <v>-57065</v>
      </c>
      <c r="CT10" s="64">
        <f t="shared" si="6"/>
        <v>-4529469</v>
      </c>
      <c r="CU10" s="64">
        <f t="shared" si="7"/>
        <v>-6778692</v>
      </c>
      <c r="CV10" s="64">
        <f t="shared" si="8"/>
        <v>-8919135</v>
      </c>
      <c r="CW10" s="64">
        <f t="shared" si="23"/>
        <v>-2015345</v>
      </c>
      <c r="CX10" s="64">
        <f t="shared" si="9"/>
        <v>-79012</v>
      </c>
      <c r="CY10" s="64">
        <f t="shared" si="10"/>
        <v>0</v>
      </c>
      <c r="CZ10" s="64">
        <f t="shared" si="11"/>
        <v>0</v>
      </c>
      <c r="DA10" s="64">
        <f t="shared" si="24"/>
        <v>0</v>
      </c>
      <c r="DB10" s="64">
        <f t="shared" si="12"/>
        <v>950701.02540000016</v>
      </c>
      <c r="DC10" s="64">
        <f t="shared" si="13"/>
        <v>1917585.5415100008</v>
      </c>
      <c r="DD10" s="64">
        <f t="shared" si="14"/>
        <v>2623554</v>
      </c>
      <c r="DE10" s="64">
        <f t="shared" si="25"/>
        <v>684922</v>
      </c>
    </row>
    <row r="11" spans="2:109" ht="18" customHeight="1" thickTop="1" thickBot="1">
      <c r="B11" s="29" t="s">
        <v>243</v>
      </c>
      <c r="C11" s="64">
        <v>-141471</v>
      </c>
      <c r="D11" s="64">
        <v>-152466</v>
      </c>
      <c r="E11" s="64">
        <v>-159807</v>
      </c>
      <c r="F11" s="64">
        <v>-160668</v>
      </c>
      <c r="G11" s="64">
        <v>-174964</v>
      </c>
      <c r="H11" s="64">
        <v>-175138</v>
      </c>
      <c r="I11" s="64">
        <v>-176393</v>
      </c>
      <c r="J11" s="64">
        <v>-178627</v>
      </c>
      <c r="K11" s="64">
        <v>-180540</v>
      </c>
      <c r="L11" s="64">
        <v>-176681</v>
      </c>
      <c r="M11" s="64">
        <v>-180634</v>
      </c>
      <c r="N11" s="64">
        <v>-173874</v>
      </c>
      <c r="O11" s="64">
        <v>-179693</v>
      </c>
      <c r="P11" s="64">
        <v>-141365</v>
      </c>
      <c r="Q11" s="64">
        <v>-152356</v>
      </c>
      <c r="R11" s="64">
        <v>-159684</v>
      </c>
      <c r="S11" s="64">
        <v>-159827</v>
      </c>
      <c r="T11" s="64">
        <v>-168548</v>
      </c>
      <c r="U11" s="64">
        <v>-172861</v>
      </c>
      <c r="V11" s="64">
        <v>-175810</v>
      </c>
      <c r="W11" s="64">
        <v>-178145</v>
      </c>
      <c r="X11" s="64">
        <v>-180171</v>
      </c>
      <c r="Y11" s="64">
        <v>-176573</v>
      </c>
      <c r="Z11" s="64">
        <v>-178085</v>
      </c>
      <c r="AA11" s="64">
        <v>-176269</v>
      </c>
      <c r="AB11" s="64">
        <v>-178501</v>
      </c>
      <c r="AC11" s="64">
        <v>-116927</v>
      </c>
      <c r="AD11" s="64">
        <v>-112508</v>
      </c>
      <c r="AE11" s="64">
        <v>-114408</v>
      </c>
      <c r="AF11" s="64">
        <v>-112233</v>
      </c>
      <c r="AG11" s="64">
        <v>-115199</v>
      </c>
      <c r="AH11" s="64">
        <v>-49646</v>
      </c>
      <c r="AI11" s="64">
        <v>-50715</v>
      </c>
      <c r="AJ11" s="64">
        <v>-50914</v>
      </c>
      <c r="AK11" s="64">
        <v>-50403</v>
      </c>
      <c r="AL11" s="64">
        <v>-51012</v>
      </c>
      <c r="AM11" s="64">
        <v>-13598</v>
      </c>
      <c r="AN11" s="64">
        <v>-13350</v>
      </c>
      <c r="AO11" s="64">
        <v>-12763</v>
      </c>
      <c r="AP11" s="64">
        <v>-13633</v>
      </c>
      <c r="AQ11" s="64">
        <v>-12290</v>
      </c>
      <c r="AR11" s="64">
        <v>0</v>
      </c>
      <c r="AS11" s="64">
        <v>37</v>
      </c>
      <c r="AT11" s="64">
        <v>5</v>
      </c>
      <c r="AU11" s="64">
        <v>0</v>
      </c>
      <c r="AV11" s="64">
        <v>-526</v>
      </c>
      <c r="AW11" s="64">
        <v>-218</v>
      </c>
      <c r="AX11" s="64">
        <v>-583</v>
      </c>
      <c r="AY11" s="64">
        <v>-482</v>
      </c>
      <c r="AZ11" s="64">
        <v>-369</v>
      </c>
      <c r="BA11" s="64">
        <v>-108</v>
      </c>
      <c r="BB11" s="64">
        <v>-6</v>
      </c>
      <c r="BC11" s="64">
        <v>-95</v>
      </c>
      <c r="BD11" s="64">
        <v>-91</v>
      </c>
      <c r="BE11" s="64">
        <v>-106</v>
      </c>
      <c r="BF11" s="64">
        <v>-147</v>
      </c>
      <c r="BG11" s="64">
        <v>-128</v>
      </c>
      <c r="BH11" s="64">
        <v>-841</v>
      </c>
      <c r="BI11" s="64">
        <v>-5890</v>
      </c>
      <c r="BJ11" s="64">
        <v>-2059</v>
      </c>
      <c r="BK11" s="64">
        <v>0</v>
      </c>
      <c r="BL11" s="64">
        <v>0</v>
      </c>
      <c r="BM11" s="64">
        <v>0</v>
      </c>
      <c r="BN11" s="64">
        <v>0</v>
      </c>
      <c r="BO11" s="64">
        <v>-2543</v>
      </c>
      <c r="BP11" s="64">
        <v>2490</v>
      </c>
      <c r="BQ11" s="64">
        <v>-1101</v>
      </c>
      <c r="BR11" s="64">
        <v>0</v>
      </c>
      <c r="BS11" s="64">
        <v>0</v>
      </c>
      <c r="BT11" s="64">
        <v>0</v>
      </c>
      <c r="BU11" s="64">
        <v>0</v>
      </c>
      <c r="BV11" s="64">
        <v>0</v>
      </c>
      <c r="BW11" s="64">
        <v>0</v>
      </c>
      <c r="BX11" s="64">
        <v>0</v>
      </c>
      <c r="BY11" s="64">
        <v>0</v>
      </c>
      <c r="BZ11" s="111">
        <v>0</v>
      </c>
      <c r="CA11" s="111">
        <v>0</v>
      </c>
      <c r="CB11" s="111">
        <v>0</v>
      </c>
      <c r="CC11" s="111">
        <v>0</v>
      </c>
      <c r="CD11" s="111">
        <v>0</v>
      </c>
      <c r="CE11" s="102"/>
      <c r="CF11" s="64">
        <f t="shared" si="0"/>
        <v>-614412</v>
      </c>
      <c r="CG11" s="64">
        <f t="shared" si="1"/>
        <v>-705122</v>
      </c>
      <c r="CH11" s="64">
        <f t="shared" si="2"/>
        <v>-711729</v>
      </c>
      <c r="CI11" s="64">
        <f t="shared" si="15"/>
        <v>-179693</v>
      </c>
      <c r="CJ11" s="64">
        <f t="shared" si="3"/>
        <v>-613232</v>
      </c>
      <c r="CK11" s="64">
        <f t="shared" si="4"/>
        <v>-695364</v>
      </c>
      <c r="CL11" s="64">
        <f t="shared" si="5"/>
        <v>-711098</v>
      </c>
      <c r="CM11" s="64">
        <f t="shared" si="16"/>
        <v>-178501</v>
      </c>
      <c r="CN11" s="64">
        <f t="shared" si="17"/>
        <v>-456076</v>
      </c>
      <c r="CO11" s="64">
        <f t="shared" si="18"/>
        <v>-115199</v>
      </c>
      <c r="CP11" s="64">
        <f t="shared" si="19"/>
        <v>-201678</v>
      </c>
      <c r="CQ11" s="64">
        <f t="shared" si="20"/>
        <v>-51012</v>
      </c>
      <c r="CR11" s="64">
        <f t="shared" si="21"/>
        <v>-53344</v>
      </c>
      <c r="CS11" s="64">
        <f t="shared" si="22"/>
        <v>-12290</v>
      </c>
      <c r="CT11" s="64">
        <f t="shared" si="6"/>
        <v>42</v>
      </c>
      <c r="CU11" s="64">
        <f t="shared" si="7"/>
        <v>-1809</v>
      </c>
      <c r="CV11" s="64">
        <f t="shared" si="8"/>
        <v>-578</v>
      </c>
      <c r="CW11" s="64">
        <f t="shared" si="23"/>
        <v>-91</v>
      </c>
      <c r="CX11" s="64">
        <f t="shared" si="9"/>
        <v>-1222</v>
      </c>
      <c r="CY11" s="64">
        <f t="shared" si="10"/>
        <v>-7949</v>
      </c>
      <c r="CZ11" s="64">
        <f t="shared" si="11"/>
        <v>-53</v>
      </c>
      <c r="DA11" s="64">
        <f t="shared" si="24"/>
        <v>-1101</v>
      </c>
      <c r="DB11" s="64">
        <f t="shared" si="12"/>
        <v>0</v>
      </c>
      <c r="DC11" s="64">
        <f t="shared" si="13"/>
        <v>0</v>
      </c>
      <c r="DD11" s="64">
        <f t="shared" si="14"/>
        <v>0</v>
      </c>
      <c r="DE11" s="64">
        <f t="shared" si="25"/>
        <v>0</v>
      </c>
    </row>
    <row r="12" spans="2:109" ht="18" customHeight="1" thickTop="1" thickBot="1">
      <c r="B12" s="29" t="s">
        <v>54</v>
      </c>
      <c r="C12" s="64">
        <v>-151981</v>
      </c>
      <c r="D12" s="64">
        <v>-159146</v>
      </c>
      <c r="E12" s="64">
        <v>-166636</v>
      </c>
      <c r="F12" s="64">
        <v>-194354</v>
      </c>
      <c r="G12" s="64">
        <v>-170127</v>
      </c>
      <c r="H12" s="64">
        <v>-193470</v>
      </c>
      <c r="I12" s="64">
        <v>-191125</v>
      </c>
      <c r="J12" s="64">
        <v>-180841</v>
      </c>
      <c r="K12" s="64">
        <v>-155553</v>
      </c>
      <c r="L12" s="64">
        <v>-158091</v>
      </c>
      <c r="M12" s="64">
        <v>-199951</v>
      </c>
      <c r="N12" s="64">
        <v>-148119</v>
      </c>
      <c r="O12" s="64">
        <v>-180333</v>
      </c>
      <c r="P12" s="64">
        <v>-151732</v>
      </c>
      <c r="Q12" s="64">
        <v>-158786</v>
      </c>
      <c r="R12" s="64">
        <v>-166045</v>
      </c>
      <c r="S12" s="64">
        <v>-192451</v>
      </c>
      <c r="T12" s="64">
        <v>-169516</v>
      </c>
      <c r="U12" s="64">
        <v>-193425</v>
      </c>
      <c r="V12" s="64">
        <v>-190191</v>
      </c>
      <c r="W12" s="64">
        <v>-176737</v>
      </c>
      <c r="X12" s="64">
        <v>-154219</v>
      </c>
      <c r="Y12" s="64">
        <v>-157022</v>
      </c>
      <c r="Z12" s="64">
        <v>-194324</v>
      </c>
      <c r="AA12" s="64">
        <v>-145227</v>
      </c>
      <c r="AB12" s="64">
        <v>-164152</v>
      </c>
      <c r="AC12" s="64">
        <v>-63006</v>
      </c>
      <c r="AD12" s="64">
        <v>-71264</v>
      </c>
      <c r="AE12" s="64">
        <v>-72790</v>
      </c>
      <c r="AF12" s="64">
        <v>-55495</v>
      </c>
      <c r="AG12" s="64">
        <v>-59712</v>
      </c>
      <c r="AH12" s="64">
        <v>-85512</v>
      </c>
      <c r="AI12" s="64">
        <v>-79811</v>
      </c>
      <c r="AJ12" s="64">
        <v>-112893</v>
      </c>
      <c r="AK12" s="64">
        <v>-84036</v>
      </c>
      <c r="AL12" s="64">
        <v>-100501</v>
      </c>
      <c r="AM12" s="64">
        <v>-5701</v>
      </c>
      <c r="AN12" s="64">
        <v>-5947</v>
      </c>
      <c r="AO12" s="64">
        <v>-8641</v>
      </c>
      <c r="AP12" s="64">
        <v>-5696</v>
      </c>
      <c r="AQ12" s="64">
        <v>-3939</v>
      </c>
      <c r="AR12" s="64">
        <v>0</v>
      </c>
      <c r="AS12" s="64">
        <v>-10</v>
      </c>
      <c r="AT12" s="64">
        <v>-27</v>
      </c>
      <c r="AU12" s="64">
        <v>-35</v>
      </c>
      <c r="AV12" s="64">
        <v>-611</v>
      </c>
      <c r="AW12" s="64">
        <v>-225</v>
      </c>
      <c r="AX12" s="64">
        <v>-1346</v>
      </c>
      <c r="AY12" s="64">
        <v>-3490</v>
      </c>
      <c r="AZ12" s="64">
        <v>-1334</v>
      </c>
      <c r="BA12" s="64">
        <v>-1213</v>
      </c>
      <c r="BB12" s="64">
        <v>-4774</v>
      </c>
      <c r="BC12" s="64">
        <v>-2692</v>
      </c>
      <c r="BD12" s="64">
        <v>-8238</v>
      </c>
      <c r="BE12" s="64">
        <v>-249</v>
      </c>
      <c r="BF12" s="64">
        <v>-350</v>
      </c>
      <c r="BG12" s="64">
        <v>-564</v>
      </c>
      <c r="BH12" s="64">
        <v>-1868</v>
      </c>
      <c r="BI12" s="64">
        <v>0</v>
      </c>
      <c r="BJ12" s="64">
        <v>180</v>
      </c>
      <c r="BK12" s="64">
        <v>412</v>
      </c>
      <c r="BL12" s="64">
        <v>-614</v>
      </c>
      <c r="BM12" s="64">
        <v>0</v>
      </c>
      <c r="BN12" s="64">
        <v>144</v>
      </c>
      <c r="BO12" s="64">
        <v>-853</v>
      </c>
      <c r="BP12" s="64">
        <v>-200</v>
      </c>
      <c r="BQ12" s="64">
        <v>-7943</v>
      </c>
      <c r="BR12" s="64">
        <v>0</v>
      </c>
      <c r="BS12" s="64">
        <v>0</v>
      </c>
      <c r="BT12" s="64">
        <v>0</v>
      </c>
      <c r="BU12" s="64">
        <v>0</v>
      </c>
      <c r="BV12" s="64">
        <v>0</v>
      </c>
      <c r="BW12" s="64">
        <v>0</v>
      </c>
      <c r="BX12" s="64">
        <v>0</v>
      </c>
      <c r="BY12" s="64">
        <v>0</v>
      </c>
      <c r="BZ12" s="111">
        <v>0</v>
      </c>
      <c r="CA12" s="111">
        <v>0</v>
      </c>
      <c r="CB12" s="111">
        <v>0</v>
      </c>
      <c r="CC12" s="111">
        <v>0</v>
      </c>
      <c r="CD12" s="111">
        <v>0</v>
      </c>
      <c r="CE12" s="102"/>
      <c r="CF12" s="64">
        <f t="shared" si="0"/>
        <v>-672117</v>
      </c>
      <c r="CG12" s="64">
        <f t="shared" si="1"/>
        <v>-735563</v>
      </c>
      <c r="CH12" s="64">
        <f t="shared" si="2"/>
        <v>-661714</v>
      </c>
      <c r="CI12" s="64">
        <f t="shared" si="15"/>
        <v>-180333</v>
      </c>
      <c r="CJ12" s="64">
        <f t="shared" si="3"/>
        <v>-669014</v>
      </c>
      <c r="CK12" s="64">
        <f t="shared" si="4"/>
        <v>-729869</v>
      </c>
      <c r="CL12" s="64">
        <f t="shared" si="5"/>
        <v>-650792</v>
      </c>
      <c r="CM12" s="64">
        <f t="shared" si="16"/>
        <v>-164152</v>
      </c>
      <c r="CN12" s="64">
        <f t="shared" si="17"/>
        <v>-262555</v>
      </c>
      <c r="CO12" s="64">
        <f t="shared" si="18"/>
        <v>-59712</v>
      </c>
      <c r="CP12" s="64">
        <f t="shared" si="19"/>
        <v>-362252</v>
      </c>
      <c r="CQ12" s="64">
        <f t="shared" si="20"/>
        <v>-100501</v>
      </c>
      <c r="CR12" s="64">
        <f t="shared" si="21"/>
        <v>-25985</v>
      </c>
      <c r="CS12" s="64">
        <f t="shared" si="22"/>
        <v>-3939</v>
      </c>
      <c r="CT12" s="64">
        <f t="shared" si="6"/>
        <v>-72</v>
      </c>
      <c r="CU12" s="64">
        <f t="shared" si="7"/>
        <v>-5672</v>
      </c>
      <c r="CV12" s="64">
        <f t="shared" si="8"/>
        <v>-10013</v>
      </c>
      <c r="CW12" s="64">
        <f t="shared" si="23"/>
        <v>-8238</v>
      </c>
      <c r="CX12" s="64">
        <f t="shared" si="9"/>
        <v>-3031</v>
      </c>
      <c r="CY12" s="64">
        <f t="shared" si="10"/>
        <v>-22</v>
      </c>
      <c r="CZ12" s="64">
        <f t="shared" si="11"/>
        <v>-909</v>
      </c>
      <c r="DA12" s="64">
        <f t="shared" si="24"/>
        <v>-7943</v>
      </c>
      <c r="DB12" s="64">
        <f t="shared" si="12"/>
        <v>0</v>
      </c>
      <c r="DC12" s="64">
        <f t="shared" si="13"/>
        <v>0</v>
      </c>
      <c r="DD12" s="64">
        <f t="shared" si="14"/>
        <v>0</v>
      </c>
      <c r="DE12" s="64">
        <f t="shared" si="25"/>
        <v>0</v>
      </c>
    </row>
    <row r="13" spans="2:109" ht="18" customHeight="1" thickTop="1" thickBot="1">
      <c r="B13" s="29" t="s">
        <v>61</v>
      </c>
      <c r="C13" s="64">
        <v>-309241</v>
      </c>
      <c r="D13" s="64">
        <v>-310344</v>
      </c>
      <c r="E13" s="64">
        <v>-322626</v>
      </c>
      <c r="F13" s="64">
        <v>-333899</v>
      </c>
      <c r="G13" s="64">
        <v>-339325</v>
      </c>
      <c r="H13" s="64">
        <v>-376102</v>
      </c>
      <c r="I13" s="64">
        <v>-378748</v>
      </c>
      <c r="J13" s="64">
        <v>-247990</v>
      </c>
      <c r="K13" s="64">
        <v>-449004</v>
      </c>
      <c r="L13" s="64">
        <v>-513007</v>
      </c>
      <c r="M13" s="64">
        <v>-457004</v>
      </c>
      <c r="N13" s="64">
        <v>-463636</v>
      </c>
      <c r="O13" s="64">
        <v>-452475</v>
      </c>
      <c r="P13" s="64">
        <v>-309147</v>
      </c>
      <c r="Q13" s="64">
        <v>-309873</v>
      </c>
      <c r="R13" s="64">
        <v>-322345</v>
      </c>
      <c r="S13" s="64">
        <v>-333772</v>
      </c>
      <c r="T13" s="64">
        <v>-339229</v>
      </c>
      <c r="U13" s="64">
        <v>-367681</v>
      </c>
      <c r="V13" s="64">
        <v>-370107</v>
      </c>
      <c r="W13" s="64">
        <v>-392943</v>
      </c>
      <c r="X13" s="64">
        <v>-448908</v>
      </c>
      <c r="Y13" s="64">
        <v>-501859</v>
      </c>
      <c r="Z13" s="64">
        <v>-452398</v>
      </c>
      <c r="AA13" s="64">
        <v>-459973</v>
      </c>
      <c r="AB13" s="64">
        <v>-428310</v>
      </c>
      <c r="AC13" s="64">
        <v>-226180</v>
      </c>
      <c r="AD13" s="64">
        <v>-251287</v>
      </c>
      <c r="AE13" s="64">
        <v>-224177</v>
      </c>
      <c r="AF13" s="64">
        <v>-218237</v>
      </c>
      <c r="AG13" s="64">
        <v>-196088</v>
      </c>
      <c r="AH13" s="64">
        <v>-181845</v>
      </c>
      <c r="AI13" s="64">
        <v>-205461</v>
      </c>
      <c r="AJ13" s="64">
        <v>-187678</v>
      </c>
      <c r="AK13" s="64">
        <v>-198316</v>
      </c>
      <c r="AL13" s="64">
        <v>-185245</v>
      </c>
      <c r="AM13" s="64">
        <v>-40883</v>
      </c>
      <c r="AN13" s="64">
        <v>-45111</v>
      </c>
      <c r="AO13" s="64">
        <v>-40543</v>
      </c>
      <c r="AP13" s="64">
        <v>-43420</v>
      </c>
      <c r="AQ13" s="64">
        <v>-46977</v>
      </c>
      <c r="AR13" s="64">
        <v>0</v>
      </c>
      <c r="AS13" s="64">
        <v>0</v>
      </c>
      <c r="AT13" s="64">
        <v>0</v>
      </c>
      <c r="AU13" s="64">
        <v>0</v>
      </c>
      <c r="AV13" s="64">
        <v>-96</v>
      </c>
      <c r="AW13" s="64">
        <v>-86</v>
      </c>
      <c r="AX13" s="64">
        <v>-96</v>
      </c>
      <c r="AY13" s="64">
        <v>-70</v>
      </c>
      <c r="AZ13" s="64">
        <v>-96</v>
      </c>
      <c r="BA13" s="64">
        <v>-95</v>
      </c>
      <c r="BB13" s="64">
        <v>-246</v>
      </c>
      <c r="BC13" s="64">
        <v>-260</v>
      </c>
      <c r="BD13" s="64">
        <v>-274</v>
      </c>
      <c r="BE13" s="64">
        <v>-94</v>
      </c>
      <c r="BF13" s="64">
        <v>-471</v>
      </c>
      <c r="BG13" s="64">
        <v>-281</v>
      </c>
      <c r="BH13" s="64">
        <v>-127</v>
      </c>
      <c r="BI13" s="64">
        <v>0</v>
      </c>
      <c r="BJ13" s="64">
        <v>-8335</v>
      </c>
      <c r="BK13" s="64">
        <v>-8545</v>
      </c>
      <c r="BL13" s="64">
        <v>-45655</v>
      </c>
      <c r="BM13" s="64">
        <v>0</v>
      </c>
      <c r="BN13" s="64">
        <v>-11053</v>
      </c>
      <c r="BO13" s="64">
        <v>-4360</v>
      </c>
      <c r="BP13" s="64">
        <v>-3403</v>
      </c>
      <c r="BQ13" s="64">
        <v>-23891</v>
      </c>
      <c r="BR13" s="64">
        <v>0</v>
      </c>
      <c r="BS13" s="64">
        <v>0</v>
      </c>
      <c r="BT13" s="64">
        <v>0</v>
      </c>
      <c r="BU13" s="64">
        <v>0</v>
      </c>
      <c r="BV13" s="64">
        <v>0</v>
      </c>
      <c r="BW13" s="64">
        <v>0</v>
      </c>
      <c r="BX13" s="64">
        <v>0</v>
      </c>
      <c r="BY13" s="64">
        <v>190678</v>
      </c>
      <c r="BZ13" s="111">
        <v>0</v>
      </c>
      <c r="CA13" s="111">
        <v>0</v>
      </c>
      <c r="CB13" s="111">
        <v>0</v>
      </c>
      <c r="CC13" s="111">
        <v>0</v>
      </c>
      <c r="CD13" s="111">
        <v>0</v>
      </c>
      <c r="CE13" s="102"/>
      <c r="CF13" s="64">
        <f t="shared" si="0"/>
        <v>-1276110</v>
      </c>
      <c r="CG13" s="64">
        <f t="shared" si="1"/>
        <v>-1342165</v>
      </c>
      <c r="CH13" s="64">
        <f t="shared" si="2"/>
        <v>-1882651</v>
      </c>
      <c r="CI13" s="64">
        <f t="shared" si="15"/>
        <v>-452475</v>
      </c>
      <c r="CJ13" s="64">
        <f t="shared" si="3"/>
        <v>-1275137</v>
      </c>
      <c r="CK13" s="64">
        <f t="shared" si="4"/>
        <v>-1469960</v>
      </c>
      <c r="CL13" s="64">
        <f t="shared" si="5"/>
        <v>-1863138</v>
      </c>
      <c r="CM13" s="64">
        <f t="shared" si="16"/>
        <v>-428310</v>
      </c>
      <c r="CN13" s="64">
        <f t="shared" si="17"/>
        <v>-919881</v>
      </c>
      <c r="CO13" s="64">
        <f t="shared" si="18"/>
        <v>-196088</v>
      </c>
      <c r="CP13" s="64">
        <f t="shared" si="19"/>
        <v>-773300</v>
      </c>
      <c r="CQ13" s="64">
        <f t="shared" si="20"/>
        <v>-185245</v>
      </c>
      <c r="CR13" s="64">
        <f t="shared" si="21"/>
        <v>-169957</v>
      </c>
      <c r="CS13" s="64">
        <f t="shared" si="22"/>
        <v>-46977</v>
      </c>
      <c r="CT13" s="64">
        <f t="shared" si="6"/>
        <v>0</v>
      </c>
      <c r="CU13" s="64">
        <f t="shared" si="7"/>
        <v>-348</v>
      </c>
      <c r="CV13" s="64">
        <f t="shared" si="8"/>
        <v>-697</v>
      </c>
      <c r="CW13" s="64">
        <f t="shared" si="23"/>
        <v>-274</v>
      </c>
      <c r="CX13" s="64">
        <f t="shared" si="9"/>
        <v>-973</v>
      </c>
      <c r="CY13" s="64">
        <f t="shared" si="10"/>
        <v>-62535</v>
      </c>
      <c r="CZ13" s="64">
        <f t="shared" si="11"/>
        <v>-18816</v>
      </c>
      <c r="DA13" s="64">
        <f t="shared" si="24"/>
        <v>-23891</v>
      </c>
      <c r="DB13" s="64">
        <f t="shared" si="12"/>
        <v>0</v>
      </c>
      <c r="DC13" s="64">
        <f t="shared" si="13"/>
        <v>190678</v>
      </c>
      <c r="DD13" s="64">
        <f t="shared" si="14"/>
        <v>0</v>
      </c>
      <c r="DE13" s="64">
        <f t="shared" si="25"/>
        <v>0</v>
      </c>
    </row>
    <row r="14" spans="2:109" ht="18" customHeight="1" thickTop="1" thickBot="1">
      <c r="B14" s="62" t="s">
        <v>55</v>
      </c>
      <c r="C14" s="65">
        <f t="shared" ref="C14:BV14" si="26">SUM(C9:C13)</f>
        <v>624264.06272999989</v>
      </c>
      <c r="D14" s="65">
        <f t="shared" si="26"/>
        <v>587582.92769999988</v>
      </c>
      <c r="E14" s="65">
        <f t="shared" si="26"/>
        <v>633243.18124999991</v>
      </c>
      <c r="F14" s="65">
        <f t="shared" si="26"/>
        <v>711567.31</v>
      </c>
      <c r="G14" s="65">
        <f t="shared" si="26"/>
        <v>513091.16246999986</v>
      </c>
      <c r="H14" s="65">
        <v>522451.52943000011</v>
      </c>
      <c r="I14" s="65">
        <v>536047.38468999974</v>
      </c>
      <c r="J14" s="65">
        <v>641705.96757999994</v>
      </c>
      <c r="K14" s="65">
        <v>836269</v>
      </c>
      <c r="L14" s="65">
        <v>495437</v>
      </c>
      <c r="M14" s="65">
        <v>336691</v>
      </c>
      <c r="N14" s="65">
        <v>482339</v>
      </c>
      <c r="O14" s="65">
        <v>487454</v>
      </c>
      <c r="P14" s="65">
        <f t="shared" si="26"/>
        <v>502435.20978000015</v>
      </c>
      <c r="Q14" s="65">
        <f t="shared" si="26"/>
        <v>500875.21850000019</v>
      </c>
      <c r="R14" s="65">
        <f t="shared" si="26"/>
        <v>543129</v>
      </c>
      <c r="S14" s="65">
        <f t="shared" si="26"/>
        <v>631306.99985000002</v>
      </c>
      <c r="T14" s="65">
        <f t="shared" si="26"/>
        <v>450200</v>
      </c>
      <c r="U14" s="65">
        <v>415994</v>
      </c>
      <c r="V14" s="65">
        <v>436463.99999999953</v>
      </c>
      <c r="W14" s="65">
        <v>497188.99999999977</v>
      </c>
      <c r="X14" s="65">
        <v>649003</v>
      </c>
      <c r="Y14" s="65">
        <v>426382</v>
      </c>
      <c r="Z14" s="65">
        <v>335914</v>
      </c>
      <c r="AA14" s="65">
        <v>445237</v>
      </c>
      <c r="AB14" s="65">
        <v>519310</v>
      </c>
      <c r="AC14" s="65">
        <v>348342</v>
      </c>
      <c r="AD14" s="65">
        <v>167710</v>
      </c>
      <c r="AE14" s="65">
        <v>126925</v>
      </c>
      <c r="AF14" s="65">
        <v>238234</v>
      </c>
      <c r="AG14" s="65">
        <v>350493</v>
      </c>
      <c r="AH14" s="65">
        <v>252489</v>
      </c>
      <c r="AI14" s="65">
        <v>247693</v>
      </c>
      <c r="AJ14" s="65">
        <v>196114</v>
      </c>
      <c r="AK14" s="65">
        <v>186026</v>
      </c>
      <c r="AL14" s="65">
        <v>155716</v>
      </c>
      <c r="AM14" s="65">
        <v>48172</v>
      </c>
      <c r="AN14" s="65">
        <v>10979</v>
      </c>
      <c r="AO14" s="65">
        <v>12875</v>
      </c>
      <c r="AP14" s="65">
        <v>20978</v>
      </c>
      <c r="AQ14" s="65">
        <v>13101</v>
      </c>
      <c r="AR14" s="65">
        <f t="shared" si="26"/>
        <v>92006.371199999936</v>
      </c>
      <c r="AS14" s="65">
        <f t="shared" si="26"/>
        <v>114194.61923000007</v>
      </c>
      <c r="AT14" s="65">
        <f t="shared" si="26"/>
        <v>90145.181249999907</v>
      </c>
      <c r="AU14" s="65">
        <f t="shared" si="26"/>
        <v>82458.30634999997</v>
      </c>
      <c r="AV14" s="65">
        <f t="shared" si="26"/>
        <v>68783.162470000098</v>
      </c>
      <c r="AW14" s="65">
        <v>116668.52943000011</v>
      </c>
      <c r="AX14" s="65">
        <v>107716.38468999998</v>
      </c>
      <c r="AY14" s="65">
        <v>108.96757999993861</v>
      </c>
      <c r="AZ14" s="65">
        <v>187266</v>
      </c>
      <c r="BA14" s="65">
        <v>79964</v>
      </c>
      <c r="BB14" s="65">
        <v>8533</v>
      </c>
      <c r="BC14" s="65">
        <v>38215</v>
      </c>
      <c r="BD14" s="65">
        <v>1079</v>
      </c>
      <c r="BE14" s="65">
        <f t="shared" si="26"/>
        <v>-410</v>
      </c>
      <c r="BF14" s="65">
        <f t="shared" si="26"/>
        <v>152</v>
      </c>
      <c r="BG14" s="65">
        <f t="shared" si="26"/>
        <v>-29</v>
      </c>
      <c r="BH14" s="65">
        <f t="shared" si="26"/>
        <v>-2198</v>
      </c>
      <c r="BI14" s="65">
        <f t="shared" si="26"/>
        <v>-5890</v>
      </c>
      <c r="BJ14" s="65">
        <v>-10214</v>
      </c>
      <c r="BK14" s="65">
        <v>-8133</v>
      </c>
      <c r="BL14" s="65">
        <v>-46269</v>
      </c>
      <c r="BM14" s="65">
        <v>0</v>
      </c>
      <c r="BN14" s="65">
        <v>-10909</v>
      </c>
      <c r="BO14" s="65">
        <v>-7756</v>
      </c>
      <c r="BP14" s="65">
        <v>-1113</v>
      </c>
      <c r="BQ14" s="65">
        <v>-32935</v>
      </c>
      <c r="BR14" s="65">
        <f t="shared" si="26"/>
        <v>30232.481750000006</v>
      </c>
      <c r="BS14" s="65">
        <f t="shared" si="26"/>
        <v>-27638.910030000028</v>
      </c>
      <c r="BT14" s="65">
        <f t="shared" si="26"/>
        <v>-1.9999999999708962</v>
      </c>
      <c r="BU14" s="65">
        <f t="shared" si="26"/>
        <v>1.4999997802078724E-4</v>
      </c>
      <c r="BV14" s="65">
        <f t="shared" si="26"/>
        <v>-2</v>
      </c>
      <c r="BW14" s="65">
        <v>3.0000000000582077</v>
      </c>
      <c r="BX14" s="65">
        <v>4.6566128730773926E-10</v>
      </c>
      <c r="BY14" s="65">
        <v>190677.00000000023</v>
      </c>
      <c r="BZ14" s="65">
        <v>0</v>
      </c>
      <c r="CA14" s="220">
        <v>0</v>
      </c>
      <c r="CB14" s="220">
        <v>0</v>
      </c>
      <c r="CC14" s="220">
        <v>0</v>
      </c>
      <c r="CD14" s="220">
        <v>0</v>
      </c>
      <c r="CE14" s="102"/>
      <c r="CF14" s="65">
        <f t="shared" si="0"/>
        <v>2556657.4816799997</v>
      </c>
      <c r="CG14" s="65">
        <f t="shared" si="1"/>
        <v>2213296.0441699997</v>
      </c>
      <c r="CH14" s="65">
        <f t="shared" si="2"/>
        <v>2150736</v>
      </c>
      <c r="CI14" s="65">
        <f t="shared" si="15"/>
        <v>487454</v>
      </c>
      <c r="CJ14" s="65">
        <f t="shared" si="3"/>
        <v>2177746.4281300004</v>
      </c>
      <c r="CK14" s="65">
        <f t="shared" si="4"/>
        <v>1799846.9999999993</v>
      </c>
      <c r="CL14" s="65">
        <f t="shared" si="5"/>
        <v>1856536</v>
      </c>
      <c r="CM14" s="65">
        <f t="shared" si="16"/>
        <v>519310</v>
      </c>
      <c r="CN14" s="65">
        <f t="shared" si="17"/>
        <v>881211</v>
      </c>
      <c r="CO14" s="65">
        <f t="shared" si="18"/>
        <v>350493</v>
      </c>
      <c r="CP14" s="65">
        <f t="shared" si="19"/>
        <v>882322</v>
      </c>
      <c r="CQ14" s="65">
        <f t="shared" si="20"/>
        <v>155716</v>
      </c>
      <c r="CR14" s="65">
        <f t="shared" si="21"/>
        <v>93004</v>
      </c>
      <c r="CS14" s="65">
        <f t="shared" si="22"/>
        <v>13101</v>
      </c>
      <c r="CT14" s="65">
        <f t="shared" si="6"/>
        <v>378804.47802999988</v>
      </c>
      <c r="CU14" s="65">
        <f t="shared" si="7"/>
        <v>293277.04417000012</v>
      </c>
      <c r="CV14" s="65">
        <f t="shared" si="8"/>
        <v>313978</v>
      </c>
      <c r="CW14" s="65">
        <f t="shared" si="23"/>
        <v>1079</v>
      </c>
      <c r="CX14" s="65">
        <f t="shared" si="9"/>
        <v>-2485</v>
      </c>
      <c r="CY14" s="65">
        <f t="shared" si="10"/>
        <v>-70506</v>
      </c>
      <c r="CZ14" s="65">
        <f t="shared" si="11"/>
        <v>-19778</v>
      </c>
      <c r="DA14" s="65">
        <f t="shared" si="24"/>
        <v>-32935</v>
      </c>
      <c r="DB14" s="65">
        <f t="shared" si="12"/>
        <v>2591.5718699999852</v>
      </c>
      <c r="DC14" s="65">
        <f t="shared" si="13"/>
        <v>190678.00000000076</v>
      </c>
      <c r="DD14" s="65">
        <f t="shared" si="14"/>
        <v>0</v>
      </c>
      <c r="DE14" s="65">
        <f t="shared" si="25"/>
        <v>0</v>
      </c>
    </row>
    <row r="15" spans="2:109" ht="18" customHeight="1" thickTop="1" thickBot="1">
      <c r="B15" s="23" t="s">
        <v>313</v>
      </c>
      <c r="C15" s="64">
        <v>-140596</v>
      </c>
      <c r="D15" s="64">
        <v>-141999</v>
      </c>
      <c r="E15" s="64">
        <v>-137670</v>
      </c>
      <c r="F15" s="64">
        <v>-164067</v>
      </c>
      <c r="G15" s="64">
        <v>-139209</v>
      </c>
      <c r="H15" s="64">
        <v>-135641</v>
      </c>
      <c r="I15" s="64">
        <v>-152521</v>
      </c>
      <c r="J15" s="64">
        <v>-189689</v>
      </c>
      <c r="K15" s="64">
        <v>-146405</v>
      </c>
      <c r="L15" s="64">
        <v>-133406</v>
      </c>
      <c r="M15" s="64">
        <v>-135710</v>
      </c>
      <c r="N15" s="64">
        <v>-193109</v>
      </c>
      <c r="O15" s="64">
        <v>-133197</v>
      </c>
      <c r="P15" s="64">
        <v>-82630.699642849242</v>
      </c>
      <c r="Q15" s="64">
        <v>-85338.218500000003</v>
      </c>
      <c r="R15" s="64">
        <v>-83904</v>
      </c>
      <c r="S15" s="64">
        <v>-88646</v>
      </c>
      <c r="T15" s="64">
        <v>-89411.591903412598</v>
      </c>
      <c r="U15" s="64">
        <v>-87654</v>
      </c>
      <c r="V15" s="64">
        <v>-86689</v>
      </c>
      <c r="W15" s="64">
        <v>-89956</v>
      </c>
      <c r="X15" s="64">
        <v>-92473</v>
      </c>
      <c r="Y15" s="64">
        <v>-81124</v>
      </c>
      <c r="Z15" s="64">
        <v>-79903</v>
      </c>
      <c r="AA15" s="64">
        <v>-133548</v>
      </c>
      <c r="AB15" s="64">
        <v>-79493</v>
      </c>
      <c r="AC15" s="64">
        <v>-52682</v>
      </c>
      <c r="AD15" s="64">
        <v>-40416</v>
      </c>
      <c r="AE15" s="64">
        <v>-55810</v>
      </c>
      <c r="AF15" s="64">
        <v>-75238</v>
      </c>
      <c r="AG15" s="64">
        <v>-46042</v>
      </c>
      <c r="AH15" s="64">
        <v>-34584</v>
      </c>
      <c r="AI15" s="64">
        <v>-36125</v>
      </c>
      <c r="AJ15" s="64">
        <v>-20608</v>
      </c>
      <c r="AK15" s="64">
        <v>-51679</v>
      </c>
      <c r="AL15" s="64">
        <v>-27774</v>
      </c>
      <c r="AM15" s="64">
        <v>-5207</v>
      </c>
      <c r="AN15" s="64">
        <v>-4583</v>
      </c>
      <c r="AO15" s="64">
        <v>-3485</v>
      </c>
      <c r="AP15" s="64">
        <v>-6631</v>
      </c>
      <c r="AQ15" s="64">
        <v>-5677</v>
      </c>
      <c r="AR15" s="64">
        <v>-18791.377357494745</v>
      </c>
      <c r="AS15" s="64">
        <v>-22289</v>
      </c>
      <c r="AT15" s="64">
        <v>-21903</v>
      </c>
      <c r="AU15" s="64">
        <v>-22598</v>
      </c>
      <c r="AV15" s="64">
        <v>-19383</v>
      </c>
      <c r="AW15" s="64">
        <v>-20503</v>
      </c>
      <c r="AX15" s="64">
        <v>-28139</v>
      </c>
      <c r="AY15" s="64">
        <v>-30246</v>
      </c>
      <c r="AZ15" s="64">
        <v>-31278</v>
      </c>
      <c r="BA15" s="64">
        <v>-30269</v>
      </c>
      <c r="BB15" s="64">
        <v>-31477</v>
      </c>
      <c r="BC15" s="64">
        <v>-34161</v>
      </c>
      <c r="BD15" s="64">
        <v>-28026</v>
      </c>
      <c r="BE15" s="64">
        <v>-39168.132779656022</v>
      </c>
      <c r="BF15" s="64">
        <v>-34377</v>
      </c>
      <c r="BG15" s="64">
        <v>-31863</v>
      </c>
      <c r="BH15" s="64">
        <v>-52823</v>
      </c>
      <c r="BI15" s="64">
        <v>-30414</v>
      </c>
      <c r="BJ15" s="64">
        <v>-27484</v>
      </c>
      <c r="BK15" s="64">
        <v>-37693</v>
      </c>
      <c r="BL15" s="64">
        <v>-69487</v>
      </c>
      <c r="BM15" s="64">
        <v>-22654</v>
      </c>
      <c r="BN15" s="64">
        <v>-22013</v>
      </c>
      <c r="BO15" s="64">
        <v>-24330</v>
      </c>
      <c r="BP15" s="64">
        <v>-25400</v>
      </c>
      <c r="BQ15" s="64">
        <v>-25678</v>
      </c>
      <c r="BR15" s="64">
        <v>-5.7902199999989534</v>
      </c>
      <c r="BS15" s="64">
        <v>5.2185000000001196</v>
      </c>
      <c r="BT15" s="64">
        <v>0</v>
      </c>
      <c r="BU15" s="128">
        <v>0</v>
      </c>
      <c r="BV15" s="64">
        <v>0</v>
      </c>
      <c r="BW15" s="128">
        <v>0</v>
      </c>
      <c r="BX15" s="128">
        <v>0</v>
      </c>
      <c r="BY15" s="128">
        <v>0</v>
      </c>
      <c r="BZ15" s="221">
        <v>0</v>
      </c>
      <c r="CA15" s="221">
        <v>0</v>
      </c>
      <c r="CB15" s="221">
        <v>0</v>
      </c>
      <c r="CC15" s="221">
        <v>0</v>
      </c>
      <c r="CD15" s="221">
        <v>0</v>
      </c>
      <c r="CE15" s="102"/>
      <c r="CF15" s="128">
        <f t="shared" si="0"/>
        <v>-584332</v>
      </c>
      <c r="CG15" s="128">
        <f t="shared" si="1"/>
        <v>-617060</v>
      </c>
      <c r="CH15" s="128">
        <f t="shared" si="2"/>
        <v>-608630</v>
      </c>
      <c r="CI15" s="128">
        <f t="shared" si="15"/>
        <v>-133197</v>
      </c>
      <c r="CJ15" s="128">
        <f t="shared" si="3"/>
        <v>-340518.91814284923</v>
      </c>
      <c r="CK15" s="128">
        <f t="shared" si="4"/>
        <v>-353710.5919034126</v>
      </c>
      <c r="CL15" s="128">
        <f t="shared" si="5"/>
        <v>-387048</v>
      </c>
      <c r="CM15" s="128">
        <f t="shared" si="16"/>
        <v>-79493</v>
      </c>
      <c r="CN15" s="128">
        <f t="shared" si="17"/>
        <v>-224146</v>
      </c>
      <c r="CO15" s="128">
        <f t="shared" si="18"/>
        <v>-46042</v>
      </c>
      <c r="CP15" s="128">
        <f t="shared" si="19"/>
        <v>-142996</v>
      </c>
      <c r="CQ15" s="128">
        <f t="shared" si="20"/>
        <v>-27774</v>
      </c>
      <c r="CR15" s="128">
        <f t="shared" si="21"/>
        <v>-19906</v>
      </c>
      <c r="CS15" s="128">
        <f t="shared" si="22"/>
        <v>-5677</v>
      </c>
      <c r="CT15" s="128">
        <f t="shared" si="6"/>
        <v>-85581.377357494741</v>
      </c>
      <c r="CU15" s="128">
        <f t="shared" si="7"/>
        <v>-98271</v>
      </c>
      <c r="CV15" s="128">
        <f t="shared" si="8"/>
        <v>-127185</v>
      </c>
      <c r="CW15" s="128">
        <f t="shared" si="23"/>
        <v>-28026</v>
      </c>
      <c r="CX15" s="128">
        <f t="shared" si="9"/>
        <v>-158231.13277965604</v>
      </c>
      <c r="CY15" s="128">
        <f t="shared" si="10"/>
        <v>-165078</v>
      </c>
      <c r="CZ15" s="128">
        <f t="shared" si="11"/>
        <v>-94397</v>
      </c>
      <c r="DA15" s="128">
        <f t="shared" si="24"/>
        <v>-25678</v>
      </c>
      <c r="DB15" s="128">
        <f t="shared" si="12"/>
        <v>-0.57171999999883383</v>
      </c>
      <c r="DC15" s="128">
        <f t="shared" si="13"/>
        <v>0</v>
      </c>
      <c r="DD15" s="128">
        <f t="shared" si="14"/>
        <v>0</v>
      </c>
      <c r="DE15" s="128">
        <f t="shared" si="25"/>
        <v>0</v>
      </c>
    </row>
    <row r="16" spans="2:109" ht="18" customHeight="1" thickTop="1" thickBot="1">
      <c r="B16" s="23" t="s">
        <v>61</v>
      </c>
      <c r="C16" s="64">
        <v>-14856</v>
      </c>
      <c r="D16" s="64">
        <v>-12880</v>
      </c>
      <c r="E16" s="64">
        <v>-14603</v>
      </c>
      <c r="F16" s="64">
        <v>-13640</v>
      </c>
      <c r="G16" s="64">
        <v>-6449</v>
      </c>
      <c r="H16" s="64">
        <v>-7089</v>
      </c>
      <c r="I16" s="64">
        <v>-6976</v>
      </c>
      <c r="J16" s="64">
        <v>-8862</v>
      </c>
      <c r="K16" s="64">
        <v>-9192</v>
      </c>
      <c r="L16" s="64">
        <v>-8740</v>
      </c>
      <c r="M16" s="64">
        <v>-8549</v>
      </c>
      <c r="N16" s="64">
        <v>-13852</v>
      </c>
      <c r="O16" s="64">
        <v>-14356</v>
      </c>
      <c r="P16" s="64">
        <v>-2731</v>
      </c>
      <c r="Q16" s="64">
        <v>-1760</v>
      </c>
      <c r="R16" s="64">
        <v>-2007</v>
      </c>
      <c r="S16" s="64">
        <v>-1147</v>
      </c>
      <c r="T16" s="64">
        <v>-2609</v>
      </c>
      <c r="U16" s="64">
        <v>-3203</v>
      </c>
      <c r="V16" s="64">
        <v>-2770</v>
      </c>
      <c r="W16" s="64">
        <v>-1726</v>
      </c>
      <c r="X16" s="64">
        <v>-2749</v>
      </c>
      <c r="Y16" s="64">
        <v>-2705</v>
      </c>
      <c r="Z16" s="64">
        <v>-3697</v>
      </c>
      <c r="AA16" s="64">
        <v>-3167</v>
      </c>
      <c r="AB16" s="64">
        <v>-2937</v>
      </c>
      <c r="AC16" s="64">
        <v>-837</v>
      </c>
      <c r="AD16" s="64">
        <v>-646</v>
      </c>
      <c r="AE16" s="64">
        <v>-1632</v>
      </c>
      <c r="AF16" s="64">
        <v>-573</v>
      </c>
      <c r="AG16" s="64">
        <v>-485</v>
      </c>
      <c r="AH16" s="64">
        <v>-1912</v>
      </c>
      <c r="AI16" s="64">
        <v>-2055</v>
      </c>
      <c r="AJ16" s="64">
        <v>-2010</v>
      </c>
      <c r="AK16" s="64">
        <v>-2484</v>
      </c>
      <c r="AL16" s="64">
        <v>-2306</v>
      </c>
      <c r="AM16" s="64">
        <v>0</v>
      </c>
      <c r="AN16" s="64">
        <v>-4</v>
      </c>
      <c r="AO16" s="64">
        <v>-55</v>
      </c>
      <c r="AP16" s="64">
        <v>-110</v>
      </c>
      <c r="AQ16" s="64">
        <v>-146</v>
      </c>
      <c r="AR16" s="64">
        <v>-586</v>
      </c>
      <c r="AS16" s="64">
        <v>-747</v>
      </c>
      <c r="AT16" s="64">
        <v>-798</v>
      </c>
      <c r="AU16" s="64">
        <v>-809</v>
      </c>
      <c r="AV16" s="64">
        <v>-885</v>
      </c>
      <c r="AW16" s="64">
        <v>-972</v>
      </c>
      <c r="AX16" s="64">
        <v>-1291</v>
      </c>
      <c r="AY16" s="64">
        <v>-1894</v>
      </c>
      <c r="AZ16" s="64">
        <v>-2655</v>
      </c>
      <c r="BA16" s="64">
        <v>-2279</v>
      </c>
      <c r="BB16" s="64">
        <v>-2538</v>
      </c>
      <c r="BC16" s="64">
        <v>-4505</v>
      </c>
      <c r="BD16" s="64">
        <v>-4069</v>
      </c>
      <c r="BE16" s="64">
        <v>-11539</v>
      </c>
      <c r="BF16" s="64">
        <v>-10373</v>
      </c>
      <c r="BG16" s="64">
        <v>-11798</v>
      </c>
      <c r="BH16" s="64">
        <v>-11684</v>
      </c>
      <c r="BI16" s="64">
        <v>-2955</v>
      </c>
      <c r="BJ16" s="64">
        <v>-2914</v>
      </c>
      <c r="BK16" s="64">
        <v>-2915</v>
      </c>
      <c r="BL16" s="64">
        <v>-5242</v>
      </c>
      <c r="BM16" s="64">
        <v>-3788</v>
      </c>
      <c r="BN16" s="64">
        <v>-3756</v>
      </c>
      <c r="BO16" s="64">
        <v>-2314</v>
      </c>
      <c r="BP16" s="64">
        <v>-6180</v>
      </c>
      <c r="BQ16" s="64">
        <v>-7350</v>
      </c>
      <c r="BR16" s="64">
        <v>0</v>
      </c>
      <c r="BS16" s="64">
        <v>0</v>
      </c>
      <c r="BT16" s="64">
        <v>0</v>
      </c>
      <c r="BU16" s="64">
        <v>0</v>
      </c>
      <c r="BV16" s="64">
        <v>0</v>
      </c>
      <c r="BW16" s="64">
        <v>0</v>
      </c>
      <c r="BX16" s="64">
        <v>0</v>
      </c>
      <c r="BY16" s="64">
        <v>0</v>
      </c>
      <c r="BZ16" s="111">
        <v>0</v>
      </c>
      <c r="CA16" s="111">
        <v>0</v>
      </c>
      <c r="CB16" s="111">
        <v>0</v>
      </c>
      <c r="CC16" s="111">
        <v>0</v>
      </c>
      <c r="CD16" s="111">
        <v>0</v>
      </c>
      <c r="CE16" s="102"/>
      <c r="CF16" s="64">
        <f t="shared" si="0"/>
        <v>-55979</v>
      </c>
      <c r="CG16" s="64">
        <f t="shared" si="1"/>
        <v>-29376</v>
      </c>
      <c r="CH16" s="64">
        <f t="shared" si="2"/>
        <v>-40333</v>
      </c>
      <c r="CI16" s="64">
        <f t="shared" si="15"/>
        <v>-14356</v>
      </c>
      <c r="CJ16" s="64">
        <f t="shared" si="3"/>
        <v>-7645</v>
      </c>
      <c r="CK16" s="64">
        <f t="shared" si="4"/>
        <v>-10308</v>
      </c>
      <c r="CL16" s="64">
        <f t="shared" si="5"/>
        <v>-12318</v>
      </c>
      <c r="CM16" s="64">
        <f t="shared" si="16"/>
        <v>-2937</v>
      </c>
      <c r="CN16" s="64">
        <f t="shared" si="17"/>
        <v>-3688</v>
      </c>
      <c r="CO16" s="64">
        <f t="shared" si="18"/>
        <v>-485</v>
      </c>
      <c r="CP16" s="64">
        <f t="shared" si="19"/>
        <v>-8461</v>
      </c>
      <c r="CQ16" s="64">
        <f t="shared" si="20"/>
        <v>-2306</v>
      </c>
      <c r="CR16" s="64">
        <f t="shared" si="21"/>
        <v>-169</v>
      </c>
      <c r="CS16" s="64">
        <f t="shared" si="22"/>
        <v>-146</v>
      </c>
      <c r="CT16" s="64">
        <f t="shared" si="6"/>
        <v>-2940</v>
      </c>
      <c r="CU16" s="64">
        <f t="shared" si="7"/>
        <v>-5042</v>
      </c>
      <c r="CV16" s="64">
        <f t="shared" si="8"/>
        <v>-11977</v>
      </c>
      <c r="CW16" s="64">
        <f t="shared" si="23"/>
        <v>-4069</v>
      </c>
      <c r="CX16" s="64">
        <f t="shared" si="9"/>
        <v>-45394</v>
      </c>
      <c r="CY16" s="64">
        <f t="shared" si="10"/>
        <v>-14026</v>
      </c>
      <c r="CZ16" s="64">
        <f t="shared" si="11"/>
        <v>-16038</v>
      </c>
      <c r="DA16" s="64">
        <f t="shared" si="24"/>
        <v>-7350</v>
      </c>
      <c r="DB16" s="64">
        <f t="shared" si="12"/>
        <v>0</v>
      </c>
      <c r="DC16" s="64">
        <f t="shared" si="13"/>
        <v>0</v>
      </c>
      <c r="DD16" s="64">
        <f t="shared" si="14"/>
        <v>0</v>
      </c>
      <c r="DE16" s="64">
        <f t="shared" si="25"/>
        <v>0</v>
      </c>
    </row>
    <row r="17" spans="2:109" ht="18" customHeight="1" thickTop="1" thickBot="1">
      <c r="B17" s="23" t="s">
        <v>360</v>
      </c>
      <c r="C17" s="64">
        <v>57224.628799999999</v>
      </c>
      <c r="D17" s="64">
        <v>49490.380770000003</v>
      </c>
      <c r="E17" s="64">
        <v>-38429.181250000001</v>
      </c>
      <c r="F17" s="64">
        <v>47699.693650000001</v>
      </c>
      <c r="G17" s="64">
        <v>226616.83752999999</v>
      </c>
      <c r="H17" s="64">
        <v>1383.4705700000004</v>
      </c>
      <c r="I17" s="64">
        <v>246826.61530999999</v>
      </c>
      <c r="J17" s="64">
        <v>-310737.96758</v>
      </c>
      <c r="K17" s="64">
        <v>238640</v>
      </c>
      <c r="L17" s="64">
        <v>-358025</v>
      </c>
      <c r="M17" s="64">
        <v>6339</v>
      </c>
      <c r="N17" s="64">
        <v>722050</v>
      </c>
      <c r="O17" s="64">
        <v>-506616</v>
      </c>
      <c r="P17" s="64">
        <v>10231</v>
      </c>
      <c r="Q17" s="64">
        <v>135847</v>
      </c>
      <c r="R17" s="64">
        <v>-8724</v>
      </c>
      <c r="S17" s="64">
        <v>-10732</v>
      </c>
      <c r="T17" s="64">
        <v>-22324</v>
      </c>
      <c r="U17" s="64">
        <v>99089</v>
      </c>
      <c r="V17" s="64">
        <v>57303</v>
      </c>
      <c r="W17" s="64">
        <v>1510852</v>
      </c>
      <c r="X17" s="64">
        <v>11922</v>
      </c>
      <c r="Y17" s="64">
        <v>382</v>
      </c>
      <c r="Z17" s="64">
        <v>-6814</v>
      </c>
      <c r="AA17" s="64">
        <v>468094</v>
      </c>
      <c r="AB17" s="64">
        <v>-2978</v>
      </c>
      <c r="AC17" s="64">
        <v>22769</v>
      </c>
      <c r="AD17" s="64">
        <v>5676</v>
      </c>
      <c r="AE17" s="64">
        <v>-10979</v>
      </c>
      <c r="AF17" s="64">
        <v>476118</v>
      </c>
      <c r="AG17" s="64">
        <v>2501</v>
      </c>
      <c r="AH17" s="64">
        <v>-6777</v>
      </c>
      <c r="AI17" s="64">
        <v>-6997</v>
      </c>
      <c r="AJ17" s="64">
        <v>5033</v>
      </c>
      <c r="AK17" s="64">
        <v>-6942</v>
      </c>
      <c r="AL17" s="64">
        <v>-69</v>
      </c>
      <c r="AM17" s="64">
        <v>-4070</v>
      </c>
      <c r="AN17" s="64">
        <v>1703</v>
      </c>
      <c r="AO17" s="64">
        <v>-868</v>
      </c>
      <c r="AP17" s="64">
        <v>-1082</v>
      </c>
      <c r="AQ17" s="64">
        <v>-5410</v>
      </c>
      <c r="AR17" s="64">
        <v>75629.628800000006</v>
      </c>
      <c r="AS17" s="64">
        <v>-81093.619229999997</v>
      </c>
      <c r="AT17" s="64">
        <v>-114251.18124999999</v>
      </c>
      <c r="AU17" s="64">
        <v>-24806.306349999999</v>
      </c>
      <c r="AV17" s="64">
        <v>115966.83753</v>
      </c>
      <c r="AW17" s="64">
        <v>-71959.529429999995</v>
      </c>
      <c r="AX17" s="64">
        <v>-18653.384689999999</v>
      </c>
      <c r="AY17" s="64">
        <v>-86470.967579999997</v>
      </c>
      <c r="AZ17" s="64">
        <v>-33166</v>
      </c>
      <c r="BA17" s="64">
        <v>77282</v>
      </c>
      <c r="BB17" s="64">
        <v>103268</v>
      </c>
      <c r="BC17" s="64">
        <v>156068</v>
      </c>
      <c r="BD17" s="64">
        <v>421295</v>
      </c>
      <c r="BE17" s="64">
        <v>-1504</v>
      </c>
      <c r="BF17" s="64">
        <v>-1621</v>
      </c>
      <c r="BG17" s="64">
        <v>864</v>
      </c>
      <c r="BH17" s="64">
        <v>3463</v>
      </c>
      <c r="BI17" s="64">
        <v>-1450</v>
      </c>
      <c r="BJ17" s="64">
        <v>331</v>
      </c>
      <c r="BK17" s="64">
        <v>299</v>
      </c>
      <c r="BL17" s="64">
        <v>-1922</v>
      </c>
      <c r="BM17" s="64">
        <v>-8065</v>
      </c>
      <c r="BN17" s="64">
        <v>-3916</v>
      </c>
      <c r="BO17" s="64">
        <v>496</v>
      </c>
      <c r="BP17" s="64">
        <v>-16735</v>
      </c>
      <c r="BQ17" s="64">
        <v>-560</v>
      </c>
      <c r="BR17" s="64">
        <v>-27132</v>
      </c>
      <c r="BS17" s="64">
        <v>-3642</v>
      </c>
      <c r="BT17" s="64">
        <v>83682</v>
      </c>
      <c r="BU17" s="64">
        <v>79775</v>
      </c>
      <c r="BV17" s="64">
        <v>134424</v>
      </c>
      <c r="BW17" s="64">
        <v>-26077</v>
      </c>
      <c r="BX17" s="64">
        <v>207878</v>
      </c>
      <c r="BY17" s="64">
        <v>-1733197</v>
      </c>
      <c r="BZ17" s="111">
        <v>267949</v>
      </c>
      <c r="CA17" s="111">
        <v>-431773</v>
      </c>
      <c r="CB17" s="111">
        <v>-90611</v>
      </c>
      <c r="CC17" s="111">
        <v>114623</v>
      </c>
      <c r="CD17" s="111">
        <v>-924373</v>
      </c>
      <c r="CE17" s="102"/>
      <c r="CF17" s="64">
        <f t="shared" si="0"/>
        <v>115985.52197</v>
      </c>
      <c r="CG17" s="64">
        <f t="shared" si="1"/>
        <v>164088.95582999999</v>
      </c>
      <c r="CH17" s="64">
        <f t="shared" si="2"/>
        <v>609004</v>
      </c>
      <c r="CI17" s="64">
        <f t="shared" si="15"/>
        <v>-506616</v>
      </c>
      <c r="CJ17" s="64">
        <f t="shared" si="3"/>
        <v>126622</v>
      </c>
      <c r="CK17" s="64">
        <f t="shared" si="4"/>
        <v>1644920</v>
      </c>
      <c r="CL17" s="64">
        <f t="shared" si="5"/>
        <v>473584</v>
      </c>
      <c r="CM17" s="64">
        <f t="shared" si="16"/>
        <v>-2978</v>
      </c>
      <c r="CN17" s="64">
        <f t="shared" si="17"/>
        <v>493584</v>
      </c>
      <c r="CO17" s="64">
        <f t="shared" si="18"/>
        <v>2501</v>
      </c>
      <c r="CP17" s="64">
        <f t="shared" si="19"/>
        <v>-15683</v>
      </c>
      <c r="CQ17" s="64">
        <f t="shared" si="20"/>
        <v>-69</v>
      </c>
      <c r="CR17" s="64">
        <f t="shared" si="21"/>
        <v>-4317</v>
      </c>
      <c r="CS17" s="64">
        <f t="shared" si="22"/>
        <v>-5410</v>
      </c>
      <c r="CT17" s="64">
        <f t="shared" si="6"/>
        <v>-144521.47803</v>
      </c>
      <c r="CU17" s="64">
        <f t="shared" si="7"/>
        <v>-61117.044169999986</v>
      </c>
      <c r="CV17" s="64">
        <f t="shared" si="8"/>
        <v>303452</v>
      </c>
      <c r="CW17" s="64">
        <f t="shared" si="23"/>
        <v>421295</v>
      </c>
      <c r="CX17" s="64">
        <f t="shared" si="9"/>
        <v>1202</v>
      </c>
      <c r="CY17" s="64">
        <f t="shared" si="10"/>
        <v>-2742</v>
      </c>
      <c r="CZ17" s="64">
        <f t="shared" si="11"/>
        <v>-28220</v>
      </c>
      <c r="DA17" s="64">
        <f t="shared" si="24"/>
        <v>-560</v>
      </c>
      <c r="DB17" s="64">
        <f t="shared" si="12"/>
        <v>132683</v>
      </c>
      <c r="DC17" s="64">
        <f t="shared" si="13"/>
        <v>-1416972</v>
      </c>
      <c r="DD17" s="64">
        <f t="shared" si="14"/>
        <v>-139812</v>
      </c>
      <c r="DE17" s="64">
        <f t="shared" si="25"/>
        <v>-924373</v>
      </c>
    </row>
    <row r="18" spans="2:109" ht="18" customHeight="1" thickTop="1" thickBot="1">
      <c r="B18" s="24" t="s">
        <v>56</v>
      </c>
      <c r="C18" s="64">
        <v>30991</v>
      </c>
      <c r="D18" s="64">
        <v>-7167</v>
      </c>
      <c r="E18" s="64">
        <v>46063</v>
      </c>
      <c r="F18" s="64">
        <v>12261</v>
      </c>
      <c r="G18" s="64">
        <v>62769</v>
      </c>
      <c r="H18" s="64">
        <v>48423</v>
      </c>
      <c r="I18" s="64">
        <v>57522</v>
      </c>
      <c r="J18" s="64">
        <v>-12687</v>
      </c>
      <c r="K18" s="64">
        <v>72147</v>
      </c>
      <c r="L18" s="64">
        <v>14758</v>
      </c>
      <c r="M18" s="64">
        <v>58193</v>
      </c>
      <c r="N18" s="64">
        <v>60249</v>
      </c>
      <c r="O18" s="64">
        <v>71487</v>
      </c>
      <c r="P18" s="64">
        <v>30598</v>
      </c>
      <c r="Q18" s="64">
        <v>-6914</v>
      </c>
      <c r="R18" s="64">
        <v>46353</v>
      </c>
      <c r="S18" s="64">
        <v>12383</v>
      </c>
      <c r="T18" s="64">
        <v>62635</v>
      </c>
      <c r="U18" s="64">
        <v>48709</v>
      </c>
      <c r="V18" s="64">
        <v>58310</v>
      </c>
      <c r="W18" s="64">
        <v>-16144</v>
      </c>
      <c r="X18" s="64">
        <v>73534</v>
      </c>
      <c r="Y18" s="64">
        <v>14995</v>
      </c>
      <c r="Z18" s="64">
        <v>57677</v>
      </c>
      <c r="AA18" s="64">
        <v>62925</v>
      </c>
      <c r="AB18" s="64">
        <v>73211</v>
      </c>
      <c r="AC18" s="64">
        <v>78140</v>
      </c>
      <c r="AD18" s="64">
        <v>16624</v>
      </c>
      <c r="AE18" s="64">
        <v>58840</v>
      </c>
      <c r="AF18" s="64">
        <v>63261</v>
      </c>
      <c r="AG18" s="64">
        <v>78213</v>
      </c>
      <c r="AH18" s="64">
        <v>-4606</v>
      </c>
      <c r="AI18" s="64">
        <v>-1629</v>
      </c>
      <c r="AJ18" s="64">
        <v>-1163</v>
      </c>
      <c r="AK18" s="64">
        <v>-336</v>
      </c>
      <c r="AL18" s="64">
        <v>-5002</v>
      </c>
      <c r="AM18" s="64">
        <v>0</v>
      </c>
      <c r="AN18" s="64">
        <v>0</v>
      </c>
      <c r="AO18" s="64">
        <v>0</v>
      </c>
      <c r="AP18" s="64">
        <v>0</v>
      </c>
      <c r="AQ18" s="64">
        <v>0</v>
      </c>
      <c r="AR18" s="64">
        <v>393</v>
      </c>
      <c r="AS18" s="64">
        <v>-253</v>
      </c>
      <c r="AT18" s="64">
        <v>-290</v>
      </c>
      <c r="AU18" s="64">
        <v>-122</v>
      </c>
      <c r="AV18" s="64">
        <v>134</v>
      </c>
      <c r="AW18" s="64">
        <v>-286</v>
      </c>
      <c r="AX18" s="64">
        <v>-788</v>
      </c>
      <c r="AY18" s="64">
        <v>2538</v>
      </c>
      <c r="AZ18" s="64">
        <v>-1387</v>
      </c>
      <c r="BA18" s="64">
        <v>-237</v>
      </c>
      <c r="BB18" s="64">
        <v>516</v>
      </c>
      <c r="BC18" s="64">
        <v>-2676</v>
      </c>
      <c r="BD18" s="64">
        <v>-1724</v>
      </c>
      <c r="BE18" s="64">
        <v>0</v>
      </c>
      <c r="BF18" s="64">
        <v>0</v>
      </c>
      <c r="BG18" s="64">
        <v>0</v>
      </c>
      <c r="BH18" s="64">
        <v>0</v>
      </c>
      <c r="BI18" s="64">
        <v>0</v>
      </c>
      <c r="BJ18" s="64">
        <v>0</v>
      </c>
      <c r="BK18" s="64">
        <v>0</v>
      </c>
      <c r="BL18" s="64">
        <v>918</v>
      </c>
      <c r="BM18" s="64">
        <v>0</v>
      </c>
      <c r="BN18" s="64">
        <v>0</v>
      </c>
      <c r="BO18" s="64">
        <v>0</v>
      </c>
      <c r="BP18" s="64">
        <v>0</v>
      </c>
      <c r="BQ18" s="64">
        <v>0</v>
      </c>
      <c r="BR18" s="64">
        <v>0</v>
      </c>
      <c r="BS18" s="64">
        <v>0</v>
      </c>
      <c r="BT18" s="64">
        <v>0</v>
      </c>
      <c r="BU18" s="64">
        <v>0</v>
      </c>
      <c r="BV18" s="64">
        <v>0</v>
      </c>
      <c r="BW18" s="64">
        <v>0</v>
      </c>
      <c r="BX18" s="64">
        <v>0</v>
      </c>
      <c r="BY18" s="64">
        <v>1</v>
      </c>
      <c r="BZ18" s="111">
        <v>0</v>
      </c>
      <c r="CA18" s="111">
        <v>0</v>
      </c>
      <c r="CB18" s="111">
        <v>0</v>
      </c>
      <c r="CC18" s="111">
        <v>0</v>
      </c>
      <c r="CD18" s="111">
        <v>0</v>
      </c>
      <c r="CE18" s="102"/>
      <c r="CF18" s="64">
        <f t="shared" si="0"/>
        <v>82148</v>
      </c>
      <c r="CG18" s="64">
        <f t="shared" si="1"/>
        <v>156027</v>
      </c>
      <c r="CH18" s="64">
        <f t="shared" si="2"/>
        <v>205347</v>
      </c>
      <c r="CI18" s="64">
        <f t="shared" si="15"/>
        <v>71487</v>
      </c>
      <c r="CJ18" s="64">
        <f t="shared" si="3"/>
        <v>82420</v>
      </c>
      <c r="CK18" s="64">
        <f t="shared" si="4"/>
        <v>153510</v>
      </c>
      <c r="CL18" s="64">
        <f t="shared" si="5"/>
        <v>209131</v>
      </c>
      <c r="CM18" s="64">
        <f t="shared" si="16"/>
        <v>73211</v>
      </c>
      <c r="CN18" s="64">
        <f t="shared" si="17"/>
        <v>216865</v>
      </c>
      <c r="CO18" s="64">
        <f t="shared" si="18"/>
        <v>78213</v>
      </c>
      <c r="CP18" s="64">
        <f t="shared" si="19"/>
        <v>-7734</v>
      </c>
      <c r="CQ18" s="64">
        <f t="shared" si="20"/>
        <v>-5002</v>
      </c>
      <c r="CR18" s="64">
        <f t="shared" si="21"/>
        <v>0</v>
      </c>
      <c r="CS18" s="64">
        <f t="shared" si="22"/>
        <v>0</v>
      </c>
      <c r="CT18" s="64">
        <f t="shared" si="6"/>
        <v>-272</v>
      </c>
      <c r="CU18" s="64">
        <f t="shared" si="7"/>
        <v>1598</v>
      </c>
      <c r="CV18" s="64">
        <f t="shared" si="8"/>
        <v>-3784</v>
      </c>
      <c r="CW18" s="64">
        <f t="shared" si="23"/>
        <v>-1724</v>
      </c>
      <c r="CX18" s="64">
        <f t="shared" si="9"/>
        <v>0</v>
      </c>
      <c r="CY18" s="64">
        <f t="shared" si="10"/>
        <v>918</v>
      </c>
      <c r="CZ18" s="64">
        <f t="shared" si="11"/>
        <v>0</v>
      </c>
      <c r="DA18" s="64">
        <f t="shared" si="24"/>
        <v>0</v>
      </c>
      <c r="DB18" s="64">
        <f t="shared" si="12"/>
        <v>0</v>
      </c>
      <c r="DC18" s="64">
        <f t="shared" si="13"/>
        <v>1</v>
      </c>
      <c r="DD18" s="64">
        <f t="shared" si="14"/>
        <v>0</v>
      </c>
      <c r="DE18" s="64">
        <f t="shared" si="25"/>
        <v>0</v>
      </c>
    </row>
    <row r="19" spans="2:109" ht="18" customHeight="1" thickTop="1" thickBot="1">
      <c r="B19" s="25" t="s">
        <v>60</v>
      </c>
      <c r="C19" s="64">
        <v>-161941</v>
      </c>
      <c r="D19" s="64">
        <v>-168338</v>
      </c>
      <c r="E19" s="64">
        <v>-270858</v>
      </c>
      <c r="F19" s="64">
        <v>-269090</v>
      </c>
      <c r="G19" s="64">
        <v>-354404</v>
      </c>
      <c r="H19" s="64">
        <v>-392606</v>
      </c>
      <c r="I19" s="64">
        <v>-344160</v>
      </c>
      <c r="J19" s="64">
        <v>-547320</v>
      </c>
      <c r="K19" s="64">
        <v>-732077</v>
      </c>
      <c r="L19" s="64">
        <v>-644527</v>
      </c>
      <c r="M19" s="64">
        <v>-625290</v>
      </c>
      <c r="N19" s="64">
        <v>-432044</v>
      </c>
      <c r="O19" s="64">
        <v>-589831</v>
      </c>
      <c r="P19" s="64">
        <v>-120421</v>
      </c>
      <c r="Q19" s="64">
        <v>-86312</v>
      </c>
      <c r="R19" s="64">
        <v>-172161</v>
      </c>
      <c r="S19" s="64">
        <v>-325295</v>
      </c>
      <c r="T19" s="64">
        <v>-303642</v>
      </c>
      <c r="U19" s="64">
        <v>-326421</v>
      </c>
      <c r="V19" s="64">
        <v>-292958</v>
      </c>
      <c r="W19" s="64">
        <v>-366354</v>
      </c>
      <c r="X19" s="64">
        <v>-489010</v>
      </c>
      <c r="Y19" s="64">
        <v>-434353</v>
      </c>
      <c r="Z19" s="64">
        <v>-313720</v>
      </c>
      <c r="AA19" s="64">
        <v>-266530</v>
      </c>
      <c r="AB19" s="64">
        <v>-426307</v>
      </c>
      <c r="AC19" s="64">
        <v>-349901</v>
      </c>
      <c r="AD19" s="64">
        <v>-216179</v>
      </c>
      <c r="AE19" s="64">
        <v>-192027</v>
      </c>
      <c r="AF19" s="64">
        <v>-234223</v>
      </c>
      <c r="AG19" s="64">
        <v>-272002</v>
      </c>
      <c r="AH19" s="64">
        <v>-178850</v>
      </c>
      <c r="AI19" s="64">
        <v>-204353</v>
      </c>
      <c r="AJ19" s="64">
        <v>-107746</v>
      </c>
      <c r="AK19" s="64">
        <v>-24122</v>
      </c>
      <c r="AL19" s="64">
        <v>-139901</v>
      </c>
      <c r="AM19" s="64">
        <v>39741</v>
      </c>
      <c r="AN19" s="64">
        <v>-13821</v>
      </c>
      <c r="AO19" s="64">
        <v>-13947</v>
      </c>
      <c r="AP19" s="64">
        <v>-8185</v>
      </c>
      <c r="AQ19" s="64">
        <v>-14404</v>
      </c>
      <c r="AR19" s="64">
        <v>8611</v>
      </c>
      <c r="AS19" s="64">
        <v>7994</v>
      </c>
      <c r="AT19" s="64">
        <v>9985</v>
      </c>
      <c r="AU19" s="64">
        <v>10180</v>
      </c>
      <c r="AV19" s="64">
        <v>11453</v>
      </c>
      <c r="AW19" s="64">
        <v>11307</v>
      </c>
      <c r="AX19" s="64">
        <v>13846</v>
      </c>
      <c r="AY19" s="64">
        <v>12381</v>
      </c>
      <c r="AZ19" s="64">
        <v>19855</v>
      </c>
      <c r="BA19" s="64">
        <v>18618</v>
      </c>
      <c r="BB19" s="64">
        <v>19072</v>
      </c>
      <c r="BC19" s="64">
        <v>16082</v>
      </c>
      <c r="BD19" s="64">
        <v>12925</v>
      </c>
      <c r="BE19" s="64">
        <v>-50131</v>
      </c>
      <c r="BF19" s="64">
        <v>-90020</v>
      </c>
      <c r="BG19" s="64">
        <v>-108682</v>
      </c>
      <c r="BH19" s="64">
        <v>46025</v>
      </c>
      <c r="BI19" s="64">
        <v>-62215</v>
      </c>
      <c r="BJ19" s="64">
        <v>-77492</v>
      </c>
      <c r="BK19" s="64">
        <v>-65048</v>
      </c>
      <c r="BL19" s="64">
        <v>-193347</v>
      </c>
      <c r="BM19" s="64">
        <v>-262922</v>
      </c>
      <c r="BN19" s="64">
        <v>-228792</v>
      </c>
      <c r="BO19" s="64">
        <v>-330642</v>
      </c>
      <c r="BP19" s="64">
        <v>-181596</v>
      </c>
      <c r="BQ19" s="64">
        <v>-176449</v>
      </c>
      <c r="BR19" s="64">
        <v>0</v>
      </c>
      <c r="BS19" s="64">
        <v>0</v>
      </c>
      <c r="BT19" s="64">
        <v>0</v>
      </c>
      <c r="BU19" s="64">
        <v>0</v>
      </c>
      <c r="BV19" s="64">
        <v>0</v>
      </c>
      <c r="BW19" s="64">
        <v>0</v>
      </c>
      <c r="BX19" s="64">
        <v>0</v>
      </c>
      <c r="BY19" s="64">
        <v>0</v>
      </c>
      <c r="BZ19" s="111">
        <v>0</v>
      </c>
      <c r="CA19" s="111">
        <v>0</v>
      </c>
      <c r="CB19" s="111">
        <v>0</v>
      </c>
      <c r="CC19" s="111">
        <v>0</v>
      </c>
      <c r="CD19" s="111">
        <v>0</v>
      </c>
      <c r="CE19" s="102"/>
      <c r="CF19" s="64">
        <f t="shared" si="0"/>
        <v>-870227</v>
      </c>
      <c r="CG19" s="64">
        <f t="shared" si="1"/>
        <v>-1638490</v>
      </c>
      <c r="CH19" s="64">
        <f t="shared" si="2"/>
        <v>-2433938</v>
      </c>
      <c r="CI19" s="64">
        <f t="shared" si="15"/>
        <v>-589831</v>
      </c>
      <c r="CJ19" s="64">
        <f t="shared" si="3"/>
        <v>-704189</v>
      </c>
      <c r="CK19" s="64">
        <f t="shared" si="4"/>
        <v>-1289375</v>
      </c>
      <c r="CL19" s="64">
        <f t="shared" si="5"/>
        <v>-1503613</v>
      </c>
      <c r="CM19" s="64">
        <f t="shared" si="16"/>
        <v>-426307</v>
      </c>
      <c r="CN19" s="64">
        <f t="shared" si="17"/>
        <v>-992330</v>
      </c>
      <c r="CO19" s="64">
        <f t="shared" si="18"/>
        <v>-272002</v>
      </c>
      <c r="CP19" s="64">
        <f t="shared" si="19"/>
        <v>-515071</v>
      </c>
      <c r="CQ19" s="64">
        <f t="shared" si="20"/>
        <v>-139901</v>
      </c>
      <c r="CR19" s="64">
        <f t="shared" si="21"/>
        <v>3788</v>
      </c>
      <c r="CS19" s="64">
        <f t="shared" si="22"/>
        <v>-14404</v>
      </c>
      <c r="CT19" s="64">
        <f t="shared" si="6"/>
        <v>36770</v>
      </c>
      <c r="CU19" s="64">
        <f t="shared" si="7"/>
        <v>48987</v>
      </c>
      <c r="CV19" s="64">
        <f t="shared" si="8"/>
        <v>73627</v>
      </c>
      <c r="CW19" s="64">
        <f t="shared" si="23"/>
        <v>12925</v>
      </c>
      <c r="CX19" s="64">
        <f t="shared" si="9"/>
        <v>-202808</v>
      </c>
      <c r="CY19" s="64">
        <f t="shared" si="10"/>
        <v>-398102</v>
      </c>
      <c r="CZ19" s="64">
        <f t="shared" si="11"/>
        <v>-1003952</v>
      </c>
      <c r="DA19" s="64">
        <f t="shared" si="24"/>
        <v>-176449</v>
      </c>
      <c r="DB19" s="64">
        <f t="shared" si="12"/>
        <v>0</v>
      </c>
      <c r="DC19" s="64">
        <f t="shared" si="13"/>
        <v>0</v>
      </c>
      <c r="DD19" s="64">
        <f t="shared" si="14"/>
        <v>0</v>
      </c>
      <c r="DE19" s="64">
        <f t="shared" si="25"/>
        <v>0</v>
      </c>
    </row>
    <row r="20" spans="2:109" ht="18" customHeight="1" thickTop="1" thickBot="1">
      <c r="B20" s="62" t="s">
        <v>64</v>
      </c>
      <c r="C20" s="65">
        <f t="shared" ref="C20" si="27">SUM(C14:C19)</f>
        <v>395086.69152999984</v>
      </c>
      <c r="D20" s="65">
        <f t="shared" ref="D20" si="28">SUM(D14:D19)</f>
        <v>306689.30846999987</v>
      </c>
      <c r="E20" s="65">
        <f t="shared" ref="E20" si="29">SUM(E14:E19)</f>
        <v>217745.99999999988</v>
      </c>
      <c r="F20" s="65">
        <f>SUM(F14:F19)</f>
        <v>324731.00365000009</v>
      </c>
      <c r="G20" s="65">
        <f t="shared" ref="G20" si="30">SUM(G14:G19)</f>
        <v>302414.99999999988</v>
      </c>
      <c r="H20" s="65">
        <v>36922.000000000116</v>
      </c>
      <c r="I20" s="65">
        <v>336738.99999999977</v>
      </c>
      <c r="J20" s="65">
        <v>-427590.00000000006</v>
      </c>
      <c r="K20" s="65">
        <v>259382</v>
      </c>
      <c r="L20" s="65">
        <v>-634503</v>
      </c>
      <c r="M20" s="65">
        <v>-368326</v>
      </c>
      <c r="N20" s="65">
        <v>625633</v>
      </c>
      <c r="O20" s="65">
        <v>-685059</v>
      </c>
      <c r="P20" s="65">
        <f t="shared" ref="P20" si="31">SUM(P14:P19)</f>
        <v>337481.51013715088</v>
      </c>
      <c r="Q20" s="65">
        <f t="shared" ref="Q20:R20" si="32">SUM(Q14:Q19)</f>
        <v>456398.00000000023</v>
      </c>
      <c r="R20" s="65">
        <f t="shared" si="32"/>
        <v>322686</v>
      </c>
      <c r="S20" s="65">
        <f>SUM(S14:S19)</f>
        <v>217869.99985000002</v>
      </c>
      <c r="T20" s="65">
        <f t="shared" ref="T20" si="33">SUM(T14:T19)</f>
        <v>94848.408096587402</v>
      </c>
      <c r="U20" s="65">
        <v>146514</v>
      </c>
      <c r="V20" s="65">
        <v>169659.99999999953</v>
      </c>
      <c r="W20" s="65">
        <v>1533860.9999999998</v>
      </c>
      <c r="X20" s="65">
        <v>150227</v>
      </c>
      <c r="Y20" s="65">
        <v>-76423</v>
      </c>
      <c r="Z20" s="65">
        <v>-10543</v>
      </c>
      <c r="AA20" s="65">
        <v>573011</v>
      </c>
      <c r="AB20" s="65">
        <v>80806</v>
      </c>
      <c r="AC20" s="65">
        <v>45831</v>
      </c>
      <c r="AD20" s="65">
        <v>-67231</v>
      </c>
      <c r="AE20" s="65">
        <v>-74683</v>
      </c>
      <c r="AF20" s="65">
        <v>467579</v>
      </c>
      <c r="AG20" s="65">
        <v>112678</v>
      </c>
      <c r="AH20" s="65">
        <v>25760</v>
      </c>
      <c r="AI20" s="65">
        <v>-3466</v>
      </c>
      <c r="AJ20" s="65">
        <v>69620</v>
      </c>
      <c r="AK20" s="65">
        <v>100463</v>
      </c>
      <c r="AL20" s="65">
        <v>-19336</v>
      </c>
      <c r="AM20" s="65">
        <v>78636</v>
      </c>
      <c r="AN20" s="65">
        <v>-5726</v>
      </c>
      <c r="AO20" s="65">
        <v>-5480</v>
      </c>
      <c r="AP20" s="65">
        <v>4970</v>
      </c>
      <c r="AQ20" s="65">
        <v>-12536</v>
      </c>
      <c r="AR20" s="65">
        <f t="shared" ref="AR20" si="34">SUM(AR14:AR19)</f>
        <v>157262.62264250522</v>
      </c>
      <c r="AS20" s="65">
        <f t="shared" ref="AS20:AT20" si="35">SUM(AS14:AS19)</f>
        <v>17806.000000000073</v>
      </c>
      <c r="AT20" s="65">
        <f t="shared" si="35"/>
        <v>-37112.000000000087</v>
      </c>
      <c r="AU20" s="65">
        <f>SUM(AU14:AU19)</f>
        <v>44302.999999999971</v>
      </c>
      <c r="AV20" s="65">
        <f t="shared" ref="AV20" si="36">SUM(AV14:AV19)</f>
        <v>176069.00000000012</v>
      </c>
      <c r="AW20" s="65">
        <v>34255.000000000116</v>
      </c>
      <c r="AX20" s="65">
        <v>72690.999999999971</v>
      </c>
      <c r="AY20" s="65">
        <v>-103583.00000000006</v>
      </c>
      <c r="AZ20" s="65">
        <v>138635</v>
      </c>
      <c r="BA20" s="65">
        <v>143079</v>
      </c>
      <c r="BB20" s="65">
        <v>97374</v>
      </c>
      <c r="BC20" s="65">
        <v>169023</v>
      </c>
      <c r="BD20" s="65">
        <v>401480</v>
      </c>
      <c r="BE20" s="65">
        <f t="shared" ref="BE20" si="37">SUM(BE14:BE19)</f>
        <v>-102752.13277965602</v>
      </c>
      <c r="BF20" s="65">
        <f t="shared" ref="BF20:BG20" si="38">SUM(BF14:BF19)</f>
        <v>-136239</v>
      </c>
      <c r="BG20" s="65">
        <f t="shared" si="38"/>
        <v>-151508</v>
      </c>
      <c r="BH20" s="65">
        <f>SUM(BH14:BH19)</f>
        <v>-17217</v>
      </c>
      <c r="BI20" s="65">
        <f t="shared" ref="BI20" si="39">SUM(BI14:BI19)</f>
        <v>-102924</v>
      </c>
      <c r="BJ20" s="65">
        <v>-117773</v>
      </c>
      <c r="BK20" s="65">
        <v>-113490</v>
      </c>
      <c r="BL20" s="65">
        <v>-315349</v>
      </c>
      <c r="BM20" s="65">
        <v>-297429</v>
      </c>
      <c r="BN20" s="65">
        <v>-269386</v>
      </c>
      <c r="BO20" s="65">
        <v>-364546</v>
      </c>
      <c r="BP20" s="65">
        <v>-231024</v>
      </c>
      <c r="BQ20" s="65">
        <v>-242972</v>
      </c>
      <c r="BR20" s="65">
        <f t="shared" ref="BR20" si="40">SUM(BR14:BR19)</f>
        <v>3094.6915300000073</v>
      </c>
      <c r="BS20" s="65">
        <f t="shared" ref="BS20:BT20" si="41">SUM(BS14:BS19)</f>
        <v>-31275.691530000029</v>
      </c>
      <c r="BT20" s="65">
        <f t="shared" si="41"/>
        <v>83680.000000000029</v>
      </c>
      <c r="BU20" s="65">
        <f>SUM(BU14:BU19)</f>
        <v>79775.000149999978</v>
      </c>
      <c r="BV20" s="65">
        <f t="shared" ref="BV20" si="42">SUM(BV14:BV19)</f>
        <v>134422</v>
      </c>
      <c r="BW20" s="65">
        <v>-26073.999999999942</v>
      </c>
      <c r="BX20" s="65">
        <v>207878.00000000047</v>
      </c>
      <c r="BY20" s="65">
        <v>-1542518.9999999998</v>
      </c>
      <c r="BZ20" s="65">
        <v>267949</v>
      </c>
      <c r="CA20" s="220">
        <v>-431773</v>
      </c>
      <c r="CB20" s="220">
        <v>-90611</v>
      </c>
      <c r="CC20" s="220">
        <v>114623</v>
      </c>
      <c r="CD20" s="220">
        <v>-924373</v>
      </c>
      <c r="CE20" s="102"/>
      <c r="CF20" s="65">
        <f t="shared" si="0"/>
        <v>1244253.0036499999</v>
      </c>
      <c r="CG20" s="65">
        <f t="shared" si="1"/>
        <v>248485.99999999971</v>
      </c>
      <c r="CH20" s="65">
        <f t="shared" si="2"/>
        <v>-117814</v>
      </c>
      <c r="CI20" s="65">
        <f t="shared" si="15"/>
        <v>-685059</v>
      </c>
      <c r="CJ20" s="65">
        <f t="shared" si="3"/>
        <v>1334435.509987151</v>
      </c>
      <c r="CK20" s="65">
        <f t="shared" si="4"/>
        <v>1944883.4080965868</v>
      </c>
      <c r="CL20" s="65">
        <f t="shared" si="5"/>
        <v>636272</v>
      </c>
      <c r="CM20" s="65">
        <f t="shared" si="16"/>
        <v>80806</v>
      </c>
      <c r="CN20" s="65">
        <f t="shared" si="17"/>
        <v>371496</v>
      </c>
      <c r="CO20" s="65">
        <f t="shared" si="18"/>
        <v>112678</v>
      </c>
      <c r="CP20" s="65">
        <f t="shared" si="19"/>
        <v>192377</v>
      </c>
      <c r="CQ20" s="65">
        <f t="shared" si="20"/>
        <v>-19336</v>
      </c>
      <c r="CR20" s="65">
        <f t="shared" si="21"/>
        <v>72400</v>
      </c>
      <c r="CS20" s="65">
        <f t="shared" si="22"/>
        <v>-12536</v>
      </c>
      <c r="CT20" s="65">
        <f t="shared" si="6"/>
        <v>182259.62264250516</v>
      </c>
      <c r="CU20" s="65">
        <f t="shared" si="7"/>
        <v>179432.00000000017</v>
      </c>
      <c r="CV20" s="65">
        <f t="shared" si="8"/>
        <v>548111</v>
      </c>
      <c r="CW20" s="65">
        <f t="shared" si="23"/>
        <v>401480</v>
      </c>
      <c r="CX20" s="65">
        <f t="shared" si="9"/>
        <v>-407716.13277965604</v>
      </c>
      <c r="CY20" s="65">
        <f t="shared" si="10"/>
        <v>-649536</v>
      </c>
      <c r="CZ20" s="65">
        <f t="shared" si="11"/>
        <v>-1162385</v>
      </c>
      <c r="DA20" s="65">
        <f t="shared" si="24"/>
        <v>-242972</v>
      </c>
      <c r="DB20" s="65">
        <f t="shared" si="12"/>
        <v>135274.00014999998</v>
      </c>
      <c r="DC20" s="65">
        <f t="shared" si="13"/>
        <v>-1226292.9999999993</v>
      </c>
      <c r="DD20" s="65">
        <f t="shared" si="14"/>
        <v>-139812</v>
      </c>
      <c r="DE20" s="65">
        <f t="shared" si="25"/>
        <v>-924373</v>
      </c>
    </row>
    <row r="21" spans="2:109" ht="18" customHeight="1" thickTop="1" thickBot="1">
      <c r="B21" s="24" t="s">
        <v>57</v>
      </c>
      <c r="C21" s="64">
        <v>-104762</v>
      </c>
      <c r="D21" s="64">
        <v>-87894</v>
      </c>
      <c r="E21" s="64">
        <v>-931448</v>
      </c>
      <c r="F21" s="64">
        <v>-104545</v>
      </c>
      <c r="G21" s="64">
        <v>-151163</v>
      </c>
      <c r="H21" s="64">
        <v>-54512</v>
      </c>
      <c r="I21" s="64">
        <v>-139512</v>
      </c>
      <c r="J21" s="64">
        <v>64019</v>
      </c>
      <c r="K21" s="64">
        <v>-205385</v>
      </c>
      <c r="L21" s="64">
        <v>71650</v>
      </c>
      <c r="M21" s="64">
        <v>-35369</v>
      </c>
      <c r="N21" s="64">
        <v>-270957</v>
      </c>
      <c r="O21" s="64">
        <v>83453</v>
      </c>
      <c r="P21" s="64">
        <v>-61971</v>
      </c>
      <c r="Q21" s="64">
        <v>-91071</v>
      </c>
      <c r="R21" s="64">
        <v>-918416</v>
      </c>
      <c r="S21" s="64">
        <v>52458</v>
      </c>
      <c r="T21" s="64">
        <v>-6357</v>
      </c>
      <c r="U21" s="64">
        <v>-61897</v>
      </c>
      <c r="V21" s="64">
        <v>-31373</v>
      </c>
      <c r="W21" s="64">
        <v>-535850</v>
      </c>
      <c r="X21" s="64">
        <v>-78537</v>
      </c>
      <c r="Y21" s="64">
        <v>-52502</v>
      </c>
      <c r="Z21" s="64">
        <v>-45293</v>
      </c>
      <c r="AA21" s="64">
        <v>-202189</v>
      </c>
      <c r="AB21" s="64">
        <v>-109857</v>
      </c>
      <c r="AC21" s="64">
        <v>-14647</v>
      </c>
      <c r="AD21" s="64">
        <v>-2028</v>
      </c>
      <c r="AE21" s="64">
        <v>22171</v>
      </c>
      <c r="AF21" s="64">
        <v>-110179</v>
      </c>
      <c r="AG21" s="64">
        <v>-33581</v>
      </c>
      <c r="AH21" s="64">
        <v>-39285</v>
      </c>
      <c r="AI21" s="64">
        <v>-44279</v>
      </c>
      <c r="AJ21" s="64">
        <v>-59538</v>
      </c>
      <c r="AK21" s="64">
        <v>-83288</v>
      </c>
      <c r="AL21" s="64">
        <v>-64937</v>
      </c>
      <c r="AM21" s="64">
        <v>-24605</v>
      </c>
      <c r="AN21" s="64">
        <v>-6195</v>
      </c>
      <c r="AO21" s="64">
        <v>-7926</v>
      </c>
      <c r="AP21" s="64">
        <v>-8722</v>
      </c>
      <c r="AQ21" s="64">
        <v>-11339</v>
      </c>
      <c r="AR21" s="64">
        <v>-51932</v>
      </c>
      <c r="AS21" s="64">
        <v>-2944</v>
      </c>
      <c r="AT21" s="64">
        <v>7712</v>
      </c>
      <c r="AU21" s="64">
        <v>-11036</v>
      </c>
      <c r="AV21" s="64">
        <v>-62403</v>
      </c>
      <c r="AW21" s="64">
        <v>-10441</v>
      </c>
      <c r="AX21" s="64">
        <v>-26567</v>
      </c>
      <c r="AY21" s="64">
        <v>40022</v>
      </c>
      <c r="AZ21" s="64">
        <v>-62917</v>
      </c>
      <c r="BA21" s="64">
        <v>-49414</v>
      </c>
      <c r="BB21" s="64">
        <v>-29816</v>
      </c>
      <c r="BC21" s="64">
        <v>-57430</v>
      </c>
      <c r="BD21" s="64">
        <v>-137257</v>
      </c>
      <c r="BE21" s="64">
        <v>9141</v>
      </c>
      <c r="BF21" s="64">
        <v>6121</v>
      </c>
      <c r="BG21" s="64">
        <v>-20744</v>
      </c>
      <c r="BH21" s="64">
        <v>8533</v>
      </c>
      <c r="BI21" s="64">
        <v>1042</v>
      </c>
      <c r="BJ21" s="64">
        <v>8964</v>
      </c>
      <c r="BK21" s="64">
        <v>-10893</v>
      </c>
      <c r="BL21" s="64">
        <v>-394</v>
      </c>
      <c r="BM21" s="64">
        <v>27172</v>
      </c>
      <c r="BN21" s="64">
        <v>26764</v>
      </c>
      <c r="BO21" s="64">
        <v>8931</v>
      </c>
      <c r="BP21" s="64">
        <v>27634</v>
      </c>
      <c r="BQ21" s="64">
        <v>16280</v>
      </c>
      <c r="BR21" s="64">
        <v>0</v>
      </c>
      <c r="BS21" s="64">
        <v>0</v>
      </c>
      <c r="BT21" s="64">
        <v>0</v>
      </c>
      <c r="BU21" s="64">
        <v>-154500</v>
      </c>
      <c r="BV21" s="64">
        <v>-83445</v>
      </c>
      <c r="BW21" s="64">
        <v>8862</v>
      </c>
      <c r="BX21" s="64">
        <v>-70679</v>
      </c>
      <c r="BY21" s="64">
        <v>560241</v>
      </c>
      <c r="BZ21" s="111">
        <v>-91103</v>
      </c>
      <c r="CA21" s="111">
        <v>146802</v>
      </c>
      <c r="CB21" s="111">
        <v>30809</v>
      </c>
      <c r="CC21" s="111">
        <v>-38972</v>
      </c>
      <c r="CD21" s="111">
        <v>314287</v>
      </c>
      <c r="CE21" s="102"/>
      <c r="CF21" s="64">
        <f t="shared" si="0"/>
        <v>-1228649</v>
      </c>
      <c r="CG21" s="64">
        <f t="shared" si="1"/>
        <v>-281168</v>
      </c>
      <c r="CH21" s="64">
        <f t="shared" si="2"/>
        <v>-440061</v>
      </c>
      <c r="CI21" s="64">
        <f t="shared" si="15"/>
        <v>83453</v>
      </c>
      <c r="CJ21" s="64">
        <f t="shared" si="3"/>
        <v>-1019000</v>
      </c>
      <c r="CK21" s="64">
        <f t="shared" si="4"/>
        <v>-635477</v>
      </c>
      <c r="CL21" s="64">
        <f t="shared" si="5"/>
        <v>-378521</v>
      </c>
      <c r="CM21" s="64">
        <f t="shared" si="16"/>
        <v>-109857</v>
      </c>
      <c r="CN21" s="64">
        <f t="shared" si="17"/>
        <v>-104683</v>
      </c>
      <c r="CO21" s="64">
        <f t="shared" si="18"/>
        <v>-33581</v>
      </c>
      <c r="CP21" s="64">
        <f t="shared" si="19"/>
        <v>-226390</v>
      </c>
      <c r="CQ21" s="64">
        <f t="shared" si="20"/>
        <v>-64937</v>
      </c>
      <c r="CR21" s="64">
        <f t="shared" si="21"/>
        <v>-47448</v>
      </c>
      <c r="CS21" s="64">
        <f t="shared" si="22"/>
        <v>-11339</v>
      </c>
      <c r="CT21" s="64">
        <f t="shared" si="6"/>
        <v>-58200</v>
      </c>
      <c r="CU21" s="64">
        <f t="shared" si="7"/>
        <v>-59389</v>
      </c>
      <c r="CV21" s="64">
        <f t="shared" si="8"/>
        <v>-199577</v>
      </c>
      <c r="CW21" s="64">
        <f t="shared" si="23"/>
        <v>-137257</v>
      </c>
      <c r="CX21" s="64">
        <f t="shared" si="9"/>
        <v>3051</v>
      </c>
      <c r="CY21" s="64">
        <f t="shared" si="10"/>
        <v>-1281</v>
      </c>
      <c r="CZ21" s="64">
        <f t="shared" si="11"/>
        <v>90501</v>
      </c>
      <c r="DA21" s="64">
        <f t="shared" si="24"/>
        <v>16280</v>
      </c>
      <c r="DB21" s="64">
        <f t="shared" si="12"/>
        <v>-154500</v>
      </c>
      <c r="DC21" s="64">
        <f t="shared" si="13"/>
        <v>414979</v>
      </c>
      <c r="DD21" s="64">
        <f t="shared" si="14"/>
        <v>47536</v>
      </c>
      <c r="DE21" s="64">
        <f t="shared" si="25"/>
        <v>314287</v>
      </c>
    </row>
    <row r="22" spans="2:109" ht="18" customHeight="1" thickTop="1" thickBot="1">
      <c r="B22" s="62" t="s">
        <v>58</v>
      </c>
      <c r="C22" s="65">
        <f t="shared" ref="C22" si="43">SUM(C20:C21)</f>
        <v>290324.69152999984</v>
      </c>
      <c r="D22" s="65">
        <f t="shared" ref="D22" si="44">SUM(D20:D21)</f>
        <v>218795.30846999987</v>
      </c>
      <c r="E22" s="65">
        <f t="shared" ref="E22" si="45">SUM(E20:E21)</f>
        <v>-713702.00000000012</v>
      </c>
      <c r="F22" s="65">
        <f>SUM(F20:F21)</f>
        <v>220186.00365000009</v>
      </c>
      <c r="G22" s="65">
        <f t="shared" ref="G22" si="46">SUM(G20:G21)</f>
        <v>151251.99999999988</v>
      </c>
      <c r="H22" s="65">
        <v>-17589.999999999884</v>
      </c>
      <c r="I22" s="65">
        <v>197226.99999999977</v>
      </c>
      <c r="J22" s="65">
        <v>-363571.00000000006</v>
      </c>
      <c r="K22" s="65">
        <v>53997</v>
      </c>
      <c r="L22" s="65">
        <v>-562853</v>
      </c>
      <c r="M22" s="65">
        <v>-403695</v>
      </c>
      <c r="N22" s="65">
        <v>354676</v>
      </c>
      <c r="O22" s="65">
        <v>-601606</v>
      </c>
      <c r="P22" s="65">
        <f t="shared" ref="P22" si="47">SUM(P20:P21)</f>
        <v>275510.51013715088</v>
      </c>
      <c r="Q22" s="65">
        <f t="shared" ref="Q22:R22" si="48">SUM(Q20:Q21)</f>
        <v>365327.00000000023</v>
      </c>
      <c r="R22" s="65">
        <f t="shared" si="48"/>
        <v>-595730</v>
      </c>
      <c r="S22" s="65">
        <f>SUM(S20:S21)</f>
        <v>270327.99985000002</v>
      </c>
      <c r="T22" s="65">
        <f t="shared" ref="T22" si="49">SUM(T20:T21)</f>
        <v>88491.408096587402</v>
      </c>
      <c r="U22" s="65">
        <v>84617</v>
      </c>
      <c r="V22" s="65">
        <v>138286.99999999953</v>
      </c>
      <c r="W22" s="65">
        <v>998010.99999999977</v>
      </c>
      <c r="X22" s="65">
        <v>71690</v>
      </c>
      <c r="Y22" s="65">
        <v>-128925</v>
      </c>
      <c r="Z22" s="65">
        <v>-55836</v>
      </c>
      <c r="AA22" s="65">
        <v>370822</v>
      </c>
      <c r="AB22" s="65">
        <v>-29051</v>
      </c>
      <c r="AC22" s="65">
        <v>31184</v>
      </c>
      <c r="AD22" s="65">
        <v>-69259</v>
      </c>
      <c r="AE22" s="65">
        <v>-52512</v>
      </c>
      <c r="AF22" s="65">
        <v>357400</v>
      </c>
      <c r="AG22" s="65">
        <v>79097</v>
      </c>
      <c r="AH22" s="65">
        <v>-13525</v>
      </c>
      <c r="AI22" s="65">
        <v>-47745</v>
      </c>
      <c r="AJ22" s="65">
        <v>10082</v>
      </c>
      <c r="AK22" s="65">
        <v>17175</v>
      </c>
      <c r="AL22" s="65">
        <v>-84273</v>
      </c>
      <c r="AM22" s="65">
        <v>54031</v>
      </c>
      <c r="AN22" s="65">
        <v>-11921</v>
      </c>
      <c r="AO22" s="65">
        <v>-13406</v>
      </c>
      <c r="AP22" s="65">
        <v>-3752</v>
      </c>
      <c r="AQ22" s="65">
        <v>-23875</v>
      </c>
      <c r="AR22" s="65">
        <f t="shared" ref="AR22" si="50">SUM(AR20:AR21)</f>
        <v>105330.62264250522</v>
      </c>
      <c r="AS22" s="65">
        <f t="shared" ref="AS22:AT22" si="51">SUM(AS20:AS21)</f>
        <v>14862.000000000073</v>
      </c>
      <c r="AT22" s="65">
        <f t="shared" si="51"/>
        <v>-29400.000000000087</v>
      </c>
      <c r="AU22" s="65">
        <f>SUM(AU20:AU21)</f>
        <v>33266.999999999971</v>
      </c>
      <c r="AV22" s="65">
        <f t="shared" ref="AV22" si="52">SUM(AV20:AV21)</f>
        <v>113666.00000000012</v>
      </c>
      <c r="AW22" s="65">
        <v>23814.000000000116</v>
      </c>
      <c r="AX22" s="65">
        <v>46123.999999999971</v>
      </c>
      <c r="AY22" s="65">
        <v>-63561.000000000058</v>
      </c>
      <c r="AZ22" s="65">
        <v>75718</v>
      </c>
      <c r="BA22" s="65">
        <v>93665</v>
      </c>
      <c r="BB22" s="65">
        <v>67558</v>
      </c>
      <c r="BC22" s="65">
        <v>111593</v>
      </c>
      <c r="BD22" s="65">
        <v>264223</v>
      </c>
      <c r="BE22" s="65">
        <f t="shared" ref="BE22" si="53">SUM(BE20:BE21)</f>
        <v>-93611.132779656022</v>
      </c>
      <c r="BF22" s="65">
        <f t="shared" ref="BF22:BG22" si="54">SUM(BF20:BF21)</f>
        <v>-130118</v>
      </c>
      <c r="BG22" s="65">
        <f t="shared" si="54"/>
        <v>-172252</v>
      </c>
      <c r="BH22" s="65">
        <f>SUM(BH20:BH21)</f>
        <v>-8684</v>
      </c>
      <c r="BI22" s="65">
        <f t="shared" ref="BI22" si="55">SUM(BI20:BI21)</f>
        <v>-101882</v>
      </c>
      <c r="BJ22" s="65">
        <v>-108809</v>
      </c>
      <c r="BK22" s="65">
        <v>-124383</v>
      </c>
      <c r="BL22" s="65">
        <v>-315743</v>
      </c>
      <c r="BM22" s="65">
        <v>-270257</v>
      </c>
      <c r="BN22" s="65">
        <v>-242622</v>
      </c>
      <c r="BO22" s="65">
        <v>-355615</v>
      </c>
      <c r="BP22" s="65">
        <v>-203390</v>
      </c>
      <c r="BQ22" s="65">
        <v>-226692</v>
      </c>
      <c r="BR22" s="65">
        <f t="shared" ref="BR22" si="56">SUM(BR20:BR21)</f>
        <v>3094.6915300000073</v>
      </c>
      <c r="BS22" s="65">
        <f t="shared" ref="BS22:BT22" si="57">SUM(BS20:BS21)</f>
        <v>-31275.691530000029</v>
      </c>
      <c r="BT22" s="65">
        <f t="shared" si="57"/>
        <v>83680.000000000029</v>
      </c>
      <c r="BU22" s="65">
        <f>SUM(BU20:BU21)</f>
        <v>-74724.999850000022</v>
      </c>
      <c r="BV22" s="65">
        <f t="shared" ref="BV22" si="58">SUM(BV20:BV21)</f>
        <v>50977</v>
      </c>
      <c r="BW22" s="65">
        <v>-17211.999999999942</v>
      </c>
      <c r="BX22" s="65">
        <v>137199.00000000047</v>
      </c>
      <c r="BY22" s="65">
        <v>-982277.99999999977</v>
      </c>
      <c r="BZ22" s="65">
        <v>176846</v>
      </c>
      <c r="CA22" s="220">
        <v>-284971</v>
      </c>
      <c r="CB22" s="220">
        <v>-59802</v>
      </c>
      <c r="CC22" s="220">
        <v>75651</v>
      </c>
      <c r="CD22" s="220">
        <v>-610086</v>
      </c>
      <c r="CE22" s="102"/>
      <c r="CF22" s="65">
        <f t="shared" si="0"/>
        <v>15604.003649999679</v>
      </c>
      <c r="CG22" s="65">
        <f t="shared" si="1"/>
        <v>-32682.000000000291</v>
      </c>
      <c r="CH22" s="65">
        <f t="shared" si="2"/>
        <v>-557875</v>
      </c>
      <c r="CI22" s="65">
        <f t="shared" si="15"/>
        <v>-601606</v>
      </c>
      <c r="CJ22" s="65">
        <f t="shared" si="3"/>
        <v>315435.50998715113</v>
      </c>
      <c r="CK22" s="65">
        <f t="shared" si="4"/>
        <v>1309406.4080965868</v>
      </c>
      <c r="CL22" s="65">
        <f t="shared" si="5"/>
        <v>257751</v>
      </c>
      <c r="CM22" s="65">
        <f t="shared" si="16"/>
        <v>-29051</v>
      </c>
      <c r="CN22" s="65">
        <f t="shared" si="17"/>
        <v>266813</v>
      </c>
      <c r="CO22" s="65">
        <f t="shared" si="18"/>
        <v>79097</v>
      </c>
      <c r="CP22" s="65">
        <f t="shared" si="19"/>
        <v>-34013</v>
      </c>
      <c r="CQ22" s="65">
        <f t="shared" si="20"/>
        <v>-84273</v>
      </c>
      <c r="CR22" s="65">
        <f t="shared" si="21"/>
        <v>24952</v>
      </c>
      <c r="CS22" s="65">
        <f t="shared" si="22"/>
        <v>-23875</v>
      </c>
      <c r="CT22" s="65">
        <f t="shared" si="6"/>
        <v>124059.62264250517</v>
      </c>
      <c r="CU22" s="65">
        <f t="shared" si="7"/>
        <v>120043.00000000015</v>
      </c>
      <c r="CV22" s="65">
        <f t="shared" si="8"/>
        <v>348534</v>
      </c>
      <c r="CW22" s="65">
        <f t="shared" si="23"/>
        <v>264223</v>
      </c>
      <c r="CX22" s="65">
        <f t="shared" si="9"/>
        <v>-404665.13277965604</v>
      </c>
      <c r="CY22" s="65">
        <f t="shared" si="10"/>
        <v>-650817</v>
      </c>
      <c r="CZ22" s="65">
        <f t="shared" si="11"/>
        <v>-1071884</v>
      </c>
      <c r="DA22" s="65">
        <f t="shared" si="24"/>
        <v>-226692</v>
      </c>
      <c r="DB22" s="65">
        <f t="shared" si="12"/>
        <v>-19225.999850000015</v>
      </c>
      <c r="DC22" s="65">
        <f t="shared" si="13"/>
        <v>-811313.9999999993</v>
      </c>
      <c r="DD22" s="65">
        <f t="shared" si="14"/>
        <v>-92276</v>
      </c>
      <c r="DE22" s="65">
        <f t="shared" si="25"/>
        <v>-610086</v>
      </c>
    </row>
    <row r="23" spans="2:109" ht="18" customHeight="1" thickTop="1">
      <c r="B23" s="26"/>
      <c r="C23" s="27"/>
      <c r="D23" s="27">
        <v>-838116</v>
      </c>
      <c r="E23" s="27">
        <v>-838116</v>
      </c>
      <c r="F23" s="27">
        <v>107593</v>
      </c>
      <c r="G23" s="27"/>
      <c r="H23" s="27">
        <v>-838116</v>
      </c>
      <c r="I23" s="27"/>
      <c r="J23" s="27"/>
      <c r="K23" s="27"/>
      <c r="L23" s="27"/>
      <c r="M23" s="27"/>
      <c r="N23" s="27"/>
      <c r="O23" s="27"/>
      <c r="P23" s="27"/>
      <c r="Q23" s="27">
        <v>-838116</v>
      </c>
      <c r="R23" s="27">
        <v>-838116</v>
      </c>
      <c r="S23" s="27">
        <v>107593</v>
      </c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>
        <v>-838116</v>
      </c>
      <c r="AT23" s="27">
        <v>-838116</v>
      </c>
      <c r="AU23" s="27">
        <v>107593</v>
      </c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>
        <v>-838116</v>
      </c>
      <c r="BG23" s="27">
        <v>-838116</v>
      </c>
      <c r="BH23" s="27">
        <v>107593</v>
      </c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>
        <v>-838116</v>
      </c>
      <c r="BT23" s="27">
        <v>-838116</v>
      </c>
      <c r="BU23" s="27">
        <v>107593</v>
      </c>
      <c r="BV23" s="27"/>
      <c r="BW23" s="27"/>
      <c r="BX23" s="27"/>
      <c r="BY23" s="27"/>
      <c r="BZ23" s="27"/>
      <c r="CA23" s="27"/>
      <c r="CB23" s="27"/>
      <c r="CC23" s="27"/>
      <c r="CD23" s="27"/>
      <c r="CE23" s="102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</row>
    <row r="24" spans="2:109" ht="18" customHeight="1" thickBot="1">
      <c r="B24" s="9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102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</row>
    <row r="25" spans="2:109" ht="18" customHeight="1" thickTop="1" thickBot="1">
      <c r="B25" s="4" t="s">
        <v>59</v>
      </c>
      <c r="C25" s="68">
        <f>C20</f>
        <v>395086.69152999984</v>
      </c>
      <c r="D25" s="68">
        <f t="shared" ref="D25" si="59">D20</f>
        <v>306689.30846999987</v>
      </c>
      <c r="E25" s="68">
        <f t="shared" ref="E25:F25" si="60">E20</f>
        <v>217745.99999999988</v>
      </c>
      <c r="F25" s="68">
        <f t="shared" si="60"/>
        <v>324731.00365000009</v>
      </c>
      <c r="G25" s="68">
        <f>G20</f>
        <v>302414.99999999988</v>
      </c>
      <c r="H25" s="68">
        <v>36922.000000000116</v>
      </c>
      <c r="I25" s="68">
        <v>336738.99999999977</v>
      </c>
      <c r="J25" s="68">
        <v>-427590.00000000006</v>
      </c>
      <c r="K25" s="68">
        <v>259382</v>
      </c>
      <c r="L25" s="68">
        <v>-634503</v>
      </c>
      <c r="M25" s="68">
        <v>-368326</v>
      </c>
      <c r="N25" s="68">
        <v>625633</v>
      </c>
      <c r="O25" s="68">
        <v>-685059</v>
      </c>
      <c r="P25" s="68">
        <f>P20</f>
        <v>337481.51013715088</v>
      </c>
      <c r="Q25" s="68">
        <f t="shared" ref="Q25:S25" si="61">Q20</f>
        <v>456398.00000000023</v>
      </c>
      <c r="R25" s="68">
        <f t="shared" si="61"/>
        <v>322686</v>
      </c>
      <c r="S25" s="68">
        <f t="shared" si="61"/>
        <v>217869.99985000002</v>
      </c>
      <c r="T25" s="68">
        <f>T20</f>
        <v>94848.408096587402</v>
      </c>
      <c r="U25" s="68">
        <v>146514</v>
      </c>
      <c r="V25" s="68">
        <v>169659.99999999953</v>
      </c>
      <c r="W25" s="68">
        <v>1533860.9999999998</v>
      </c>
      <c r="X25" s="68">
        <v>150227</v>
      </c>
      <c r="Y25" s="68">
        <v>-76423</v>
      </c>
      <c r="Z25" s="68">
        <v>-10543</v>
      </c>
      <c r="AA25" s="68">
        <v>573011</v>
      </c>
      <c r="AB25" s="68">
        <v>80806</v>
      </c>
      <c r="AC25" s="68">
        <v>45831</v>
      </c>
      <c r="AD25" s="68">
        <v>-67231</v>
      </c>
      <c r="AE25" s="68">
        <v>-74683</v>
      </c>
      <c r="AF25" s="68">
        <v>467579</v>
      </c>
      <c r="AG25" s="68">
        <v>112678</v>
      </c>
      <c r="AH25" s="68">
        <v>25760</v>
      </c>
      <c r="AI25" s="68">
        <v>-3466</v>
      </c>
      <c r="AJ25" s="68">
        <v>69620</v>
      </c>
      <c r="AK25" s="68">
        <v>100463</v>
      </c>
      <c r="AL25" s="68">
        <v>-19336</v>
      </c>
      <c r="AM25" s="68">
        <v>78636</v>
      </c>
      <c r="AN25" s="68">
        <v>-5726</v>
      </c>
      <c r="AO25" s="68">
        <v>-5480</v>
      </c>
      <c r="AP25" s="68">
        <v>4970</v>
      </c>
      <c r="AQ25" s="68">
        <v>-12536</v>
      </c>
      <c r="AR25" s="68">
        <f>AR20</f>
        <v>157262.62264250522</v>
      </c>
      <c r="AS25" s="68">
        <f t="shared" ref="AS25:AU25" si="62">AS20</f>
        <v>17806.000000000073</v>
      </c>
      <c r="AT25" s="68">
        <f t="shared" si="62"/>
        <v>-37112.000000000087</v>
      </c>
      <c r="AU25" s="68">
        <f t="shared" si="62"/>
        <v>44302.999999999971</v>
      </c>
      <c r="AV25" s="68">
        <f>AV20</f>
        <v>176069.00000000012</v>
      </c>
      <c r="AW25" s="68">
        <v>34255.000000000116</v>
      </c>
      <c r="AX25" s="68">
        <v>72690.999999999971</v>
      </c>
      <c r="AY25" s="68">
        <v>-103583.00000000006</v>
      </c>
      <c r="AZ25" s="68">
        <v>138635</v>
      </c>
      <c r="BA25" s="68">
        <v>143079</v>
      </c>
      <c r="BB25" s="68">
        <v>97374</v>
      </c>
      <c r="BC25" s="68">
        <v>169023</v>
      </c>
      <c r="BD25" s="68">
        <v>401480</v>
      </c>
      <c r="BE25" s="68">
        <f>BE20</f>
        <v>-102752.13277965602</v>
      </c>
      <c r="BF25" s="68">
        <f t="shared" ref="BF25:BH25" si="63">BF20</f>
        <v>-136239</v>
      </c>
      <c r="BG25" s="68">
        <f t="shared" si="63"/>
        <v>-151508</v>
      </c>
      <c r="BH25" s="68">
        <f t="shared" si="63"/>
        <v>-17217</v>
      </c>
      <c r="BI25" s="68">
        <f>BI20</f>
        <v>-102924</v>
      </c>
      <c r="BJ25" s="68">
        <v>-117773</v>
      </c>
      <c r="BK25" s="68">
        <v>-113490</v>
      </c>
      <c r="BL25" s="68">
        <v>-315349</v>
      </c>
      <c r="BM25" s="68">
        <v>-297429</v>
      </c>
      <c r="BN25" s="68">
        <v>-269386</v>
      </c>
      <c r="BO25" s="68">
        <v>-364546</v>
      </c>
      <c r="BP25" s="68">
        <v>-231024</v>
      </c>
      <c r="BQ25" s="68">
        <v>-242972</v>
      </c>
      <c r="BR25" s="68">
        <f>BR20</f>
        <v>3094.6915300000073</v>
      </c>
      <c r="BS25" s="68">
        <f t="shared" ref="BS25:BU25" si="64">BS20</f>
        <v>-31275.691530000029</v>
      </c>
      <c r="BT25" s="68">
        <f t="shared" si="64"/>
        <v>83680.000000000029</v>
      </c>
      <c r="BU25" s="68">
        <f t="shared" si="64"/>
        <v>79775.000149999978</v>
      </c>
      <c r="BV25" s="68">
        <f>BV20</f>
        <v>134422</v>
      </c>
      <c r="BW25" s="68">
        <v>-26073.999999999942</v>
      </c>
      <c r="BX25" s="68">
        <v>207878.00000000047</v>
      </c>
      <c r="BY25" s="68">
        <v>-1542518.9999999998</v>
      </c>
      <c r="BZ25" s="68">
        <v>267949</v>
      </c>
      <c r="CA25" s="227">
        <v>-431773</v>
      </c>
      <c r="CB25" s="227">
        <v>-90611</v>
      </c>
      <c r="CC25" s="227">
        <v>114623</v>
      </c>
      <c r="CD25" s="227">
        <v>-924373</v>
      </c>
      <c r="CE25" s="102"/>
      <c r="CF25" s="68">
        <f t="shared" ref="CF25:CF36" si="65">SUM(C25:F25)</f>
        <v>1244253.0036499999</v>
      </c>
      <c r="CG25" s="68">
        <f t="shared" ref="CG25:CG36" si="66">SUM(G25:J25)</f>
        <v>248485.99999999971</v>
      </c>
      <c r="CH25" s="68">
        <f t="shared" ref="CH25:CH36" si="67">SUM(K25:N25)</f>
        <v>-117814</v>
      </c>
      <c r="CI25" s="68">
        <f t="shared" ref="CI25:CI37" si="68">O25</f>
        <v>-685059</v>
      </c>
      <c r="CJ25" s="68">
        <f t="shared" ref="CJ25:CJ36" si="69">SUM(P25:S25)</f>
        <v>1334435.509987151</v>
      </c>
      <c r="CK25" s="68">
        <f t="shared" ref="CK25:CK36" si="70">SUM(T25:W25)</f>
        <v>1944883.4080965868</v>
      </c>
      <c r="CL25" s="68">
        <f t="shared" ref="CL25:CL36" si="71">SUM(X25:AA25)</f>
        <v>636272</v>
      </c>
      <c r="CM25" s="68">
        <f t="shared" ref="CM25:CM37" si="72">AB25</f>
        <v>80806</v>
      </c>
      <c r="CN25" s="68">
        <f t="shared" ref="CN25:CN37" si="73">SUM(AC25:AF25)</f>
        <v>371496</v>
      </c>
      <c r="CO25" s="68">
        <f t="shared" ref="CO25:CO37" si="74">AG25</f>
        <v>112678</v>
      </c>
      <c r="CP25" s="68">
        <f t="shared" ref="CP25:CP37" si="75">SUM(AH25:AK25)</f>
        <v>192377</v>
      </c>
      <c r="CQ25" s="68">
        <f t="shared" ref="CQ25:CQ37" si="76">AL25</f>
        <v>-19336</v>
      </c>
      <c r="CR25" s="68">
        <f t="shared" ref="CR25:CR37" si="77">SUM(AM25:AP25)</f>
        <v>72400</v>
      </c>
      <c r="CS25" s="68">
        <f t="shared" ref="CS25:CS37" si="78">AQ25</f>
        <v>-12536</v>
      </c>
      <c r="CT25" s="68">
        <f t="shared" ref="CT25:CT36" si="79">SUM(AR25:AU25)</f>
        <v>182259.62264250516</v>
      </c>
      <c r="CU25" s="68">
        <f t="shared" ref="CU25:CU36" si="80">SUM(AV25:AY25)</f>
        <v>179432.00000000017</v>
      </c>
      <c r="CV25" s="68">
        <f t="shared" ref="CV25:CV36" si="81">SUM(AZ25:BC25)</f>
        <v>548111</v>
      </c>
      <c r="CW25" s="68">
        <f t="shared" ref="CW25:CW37" si="82">BD25</f>
        <v>401480</v>
      </c>
      <c r="CX25" s="68">
        <f t="shared" ref="CX25:CX36" si="83">SUM(BE25:BH25)</f>
        <v>-407716.13277965604</v>
      </c>
      <c r="CY25" s="68">
        <f t="shared" ref="CY25:CY36" si="84">SUM(BI25:BL25)</f>
        <v>-649536</v>
      </c>
      <c r="CZ25" s="68">
        <f t="shared" ref="CZ25:CZ36" si="85">SUM(BM25:BP25)</f>
        <v>-1162385</v>
      </c>
      <c r="DA25" s="68">
        <f t="shared" ref="DA25:DA36" si="86">BQ25</f>
        <v>-242972</v>
      </c>
      <c r="DB25" s="68">
        <f t="shared" ref="DB25:DB36" si="87">SUM(BR25:BU25)</f>
        <v>135274.00014999998</v>
      </c>
      <c r="DC25" s="68">
        <f t="shared" ref="DC25:DC36" si="88">SUM(BV25:BY25)</f>
        <v>-1226292.9999999993</v>
      </c>
      <c r="DD25" s="68">
        <f t="shared" ref="DD25:DD36" si="89">SUM(BZ25:CC25)</f>
        <v>-139812</v>
      </c>
      <c r="DE25" s="68">
        <f t="shared" ref="DE25:DE36" si="90">CD25</f>
        <v>-924373</v>
      </c>
    </row>
    <row r="26" spans="2:109" ht="18" customHeight="1" thickTop="1" thickBot="1">
      <c r="B26" s="29" t="s">
        <v>56</v>
      </c>
      <c r="C26" s="64">
        <f>-C18</f>
        <v>-30991</v>
      </c>
      <c r="D26" s="64">
        <f t="shared" ref="D26" si="91">-D18</f>
        <v>7167</v>
      </c>
      <c r="E26" s="64">
        <f t="shared" ref="E26:F26" si="92">-E18</f>
        <v>-46063</v>
      </c>
      <c r="F26" s="64">
        <f t="shared" si="92"/>
        <v>-12261</v>
      </c>
      <c r="G26" s="64">
        <f>-G18</f>
        <v>-62769</v>
      </c>
      <c r="H26" s="64">
        <v>-48423</v>
      </c>
      <c r="I26" s="64">
        <v>-57522</v>
      </c>
      <c r="J26" s="64">
        <v>12687</v>
      </c>
      <c r="K26" s="64">
        <v>-72147</v>
      </c>
      <c r="L26" s="64">
        <v>-14758</v>
      </c>
      <c r="M26" s="64">
        <v>-58193</v>
      </c>
      <c r="N26" s="64">
        <v>-60249</v>
      </c>
      <c r="O26" s="64">
        <v>-71487</v>
      </c>
      <c r="P26" s="64">
        <f>-P18</f>
        <v>-30598</v>
      </c>
      <c r="Q26" s="64">
        <f t="shared" ref="Q26:S27" si="93">-Q18</f>
        <v>6914</v>
      </c>
      <c r="R26" s="64">
        <f t="shared" si="93"/>
        <v>-46353</v>
      </c>
      <c r="S26" s="64">
        <f t="shared" si="93"/>
        <v>-12383</v>
      </c>
      <c r="T26" s="64">
        <f>-T18</f>
        <v>-62635</v>
      </c>
      <c r="U26" s="64">
        <v>-48709</v>
      </c>
      <c r="V26" s="64">
        <v>-58310</v>
      </c>
      <c r="W26" s="64">
        <v>16144</v>
      </c>
      <c r="X26" s="64">
        <v>-73534</v>
      </c>
      <c r="Y26" s="64">
        <v>-14995</v>
      </c>
      <c r="Z26" s="64">
        <v>-57677</v>
      </c>
      <c r="AA26" s="64">
        <v>-62925</v>
      </c>
      <c r="AB26" s="64">
        <v>-73211</v>
      </c>
      <c r="AC26" s="64">
        <v>-78140</v>
      </c>
      <c r="AD26" s="64">
        <v>-16624</v>
      </c>
      <c r="AE26" s="64">
        <v>-58840</v>
      </c>
      <c r="AF26" s="64">
        <v>-63261</v>
      </c>
      <c r="AG26" s="64">
        <v>-78213</v>
      </c>
      <c r="AH26" s="64">
        <v>4606</v>
      </c>
      <c r="AI26" s="64">
        <v>1629</v>
      </c>
      <c r="AJ26" s="64">
        <v>1163</v>
      </c>
      <c r="AK26" s="64">
        <v>336</v>
      </c>
      <c r="AL26" s="64">
        <v>5002</v>
      </c>
      <c r="AM26" s="64">
        <v>0</v>
      </c>
      <c r="AN26" s="64">
        <v>0</v>
      </c>
      <c r="AO26" s="64">
        <v>0</v>
      </c>
      <c r="AP26" s="64">
        <v>0</v>
      </c>
      <c r="AQ26" s="64">
        <v>0</v>
      </c>
      <c r="AR26" s="64">
        <f>-AR18</f>
        <v>-393</v>
      </c>
      <c r="AS26" s="64">
        <f t="shared" ref="AS26:AU27" si="94">-AS18</f>
        <v>253</v>
      </c>
      <c r="AT26" s="64">
        <f t="shared" si="94"/>
        <v>290</v>
      </c>
      <c r="AU26" s="64">
        <f t="shared" si="94"/>
        <v>122</v>
      </c>
      <c r="AV26" s="64">
        <f>-AV18</f>
        <v>-134</v>
      </c>
      <c r="AW26" s="64">
        <v>286</v>
      </c>
      <c r="AX26" s="64">
        <v>788</v>
      </c>
      <c r="AY26" s="64">
        <v>-2538</v>
      </c>
      <c r="AZ26" s="64">
        <v>1387</v>
      </c>
      <c r="BA26" s="64">
        <v>237</v>
      </c>
      <c r="BB26" s="64">
        <v>-516</v>
      </c>
      <c r="BC26" s="64">
        <v>2676</v>
      </c>
      <c r="BD26" s="64">
        <v>1724</v>
      </c>
      <c r="BE26" s="64">
        <f>-BE18</f>
        <v>0</v>
      </c>
      <c r="BF26" s="64">
        <f t="shared" ref="BF26:BH27" si="95">-BF18</f>
        <v>0</v>
      </c>
      <c r="BG26" s="64">
        <f t="shared" si="95"/>
        <v>0</v>
      </c>
      <c r="BH26" s="64">
        <f t="shared" si="95"/>
        <v>0</v>
      </c>
      <c r="BI26" s="64">
        <f>-BI18</f>
        <v>0</v>
      </c>
      <c r="BJ26" s="64">
        <v>0</v>
      </c>
      <c r="BK26" s="64">
        <v>0</v>
      </c>
      <c r="BL26" s="64">
        <v>-918</v>
      </c>
      <c r="BM26" s="64">
        <v>0</v>
      </c>
      <c r="BN26" s="64">
        <v>0</v>
      </c>
      <c r="BO26" s="64">
        <v>0</v>
      </c>
      <c r="BP26" s="64">
        <v>0</v>
      </c>
      <c r="BQ26" s="64">
        <v>0</v>
      </c>
      <c r="BR26" s="64">
        <f>-BR18</f>
        <v>0</v>
      </c>
      <c r="BS26" s="64">
        <f t="shared" ref="BS26:BU27" si="96">-BS18</f>
        <v>0</v>
      </c>
      <c r="BT26" s="64">
        <f t="shared" si="96"/>
        <v>0</v>
      </c>
      <c r="BU26" s="64">
        <f t="shared" si="96"/>
        <v>0</v>
      </c>
      <c r="BV26" s="64">
        <f>-BV18</f>
        <v>0</v>
      </c>
      <c r="BW26" s="64">
        <v>0</v>
      </c>
      <c r="BX26" s="64">
        <v>0</v>
      </c>
      <c r="BY26" s="64">
        <v>-1</v>
      </c>
      <c r="BZ26" s="64">
        <v>0</v>
      </c>
      <c r="CA26" s="111">
        <v>0</v>
      </c>
      <c r="CB26" s="111">
        <v>0</v>
      </c>
      <c r="CC26" s="111">
        <v>0</v>
      </c>
      <c r="CD26" s="111">
        <v>0</v>
      </c>
      <c r="CE26" s="102"/>
      <c r="CF26" s="64">
        <f t="shared" si="65"/>
        <v>-82148</v>
      </c>
      <c r="CG26" s="64">
        <f t="shared" si="66"/>
        <v>-156027</v>
      </c>
      <c r="CH26" s="64">
        <f t="shared" si="67"/>
        <v>-205347</v>
      </c>
      <c r="CI26" s="64">
        <f t="shared" si="68"/>
        <v>-71487</v>
      </c>
      <c r="CJ26" s="64">
        <f t="shared" si="69"/>
        <v>-82420</v>
      </c>
      <c r="CK26" s="64">
        <f t="shared" si="70"/>
        <v>-153510</v>
      </c>
      <c r="CL26" s="64">
        <f t="shared" si="71"/>
        <v>-209131</v>
      </c>
      <c r="CM26" s="64">
        <f t="shared" si="72"/>
        <v>-73211</v>
      </c>
      <c r="CN26" s="64">
        <f t="shared" si="73"/>
        <v>-216865</v>
      </c>
      <c r="CO26" s="64">
        <f t="shared" si="74"/>
        <v>-78213</v>
      </c>
      <c r="CP26" s="64">
        <f t="shared" si="75"/>
        <v>7734</v>
      </c>
      <c r="CQ26" s="64">
        <f t="shared" si="76"/>
        <v>5002</v>
      </c>
      <c r="CR26" s="64">
        <f t="shared" si="77"/>
        <v>0</v>
      </c>
      <c r="CS26" s="64">
        <f t="shared" si="78"/>
        <v>0</v>
      </c>
      <c r="CT26" s="64">
        <f t="shared" si="79"/>
        <v>272</v>
      </c>
      <c r="CU26" s="64">
        <f t="shared" si="80"/>
        <v>-1598</v>
      </c>
      <c r="CV26" s="64">
        <f t="shared" si="81"/>
        <v>3784</v>
      </c>
      <c r="CW26" s="64">
        <f t="shared" si="82"/>
        <v>1724</v>
      </c>
      <c r="CX26" s="64">
        <f t="shared" si="83"/>
        <v>0</v>
      </c>
      <c r="CY26" s="64">
        <f t="shared" si="84"/>
        <v>-918</v>
      </c>
      <c r="CZ26" s="64">
        <f t="shared" si="85"/>
        <v>0</v>
      </c>
      <c r="DA26" s="64">
        <f t="shared" si="86"/>
        <v>0</v>
      </c>
      <c r="DB26" s="64">
        <f t="shared" si="87"/>
        <v>0</v>
      </c>
      <c r="DC26" s="64">
        <f t="shared" si="88"/>
        <v>-1</v>
      </c>
      <c r="DD26" s="64">
        <f t="shared" si="89"/>
        <v>0</v>
      </c>
      <c r="DE26" s="64">
        <f t="shared" si="90"/>
        <v>0</v>
      </c>
    </row>
    <row r="27" spans="2:109" ht="18" customHeight="1" thickTop="1" thickBot="1">
      <c r="B27" s="29" t="s">
        <v>60</v>
      </c>
      <c r="C27" s="64">
        <f>-C19</f>
        <v>161941</v>
      </c>
      <c r="D27" s="64">
        <f t="shared" ref="D27" si="97">-D19</f>
        <v>168338</v>
      </c>
      <c r="E27" s="64">
        <f t="shared" ref="E27:F27" si="98">-E19</f>
        <v>270858</v>
      </c>
      <c r="F27" s="64">
        <f t="shared" si="98"/>
        <v>269090</v>
      </c>
      <c r="G27" s="64">
        <f>-G19</f>
        <v>354404</v>
      </c>
      <c r="H27" s="64">
        <v>392606</v>
      </c>
      <c r="I27" s="64">
        <v>344160</v>
      </c>
      <c r="J27" s="64">
        <v>547320</v>
      </c>
      <c r="K27" s="64">
        <v>732077</v>
      </c>
      <c r="L27" s="64">
        <v>644527</v>
      </c>
      <c r="M27" s="64">
        <v>625290</v>
      </c>
      <c r="N27" s="64">
        <v>432044</v>
      </c>
      <c r="O27" s="64">
        <v>589831</v>
      </c>
      <c r="P27" s="64">
        <f>-P19</f>
        <v>120421</v>
      </c>
      <c r="Q27" s="64">
        <f t="shared" si="93"/>
        <v>86312</v>
      </c>
      <c r="R27" s="64">
        <f t="shared" si="93"/>
        <v>172161</v>
      </c>
      <c r="S27" s="64">
        <f t="shared" si="93"/>
        <v>325295</v>
      </c>
      <c r="T27" s="64">
        <f>-T19</f>
        <v>303642</v>
      </c>
      <c r="U27" s="64">
        <v>326421</v>
      </c>
      <c r="V27" s="64">
        <v>292958</v>
      </c>
      <c r="W27" s="64">
        <v>366354</v>
      </c>
      <c r="X27" s="64">
        <v>489010</v>
      </c>
      <c r="Y27" s="64">
        <v>434353</v>
      </c>
      <c r="Z27" s="64">
        <v>313720</v>
      </c>
      <c r="AA27" s="64">
        <v>266530</v>
      </c>
      <c r="AB27" s="64">
        <v>426307</v>
      </c>
      <c r="AC27" s="64">
        <v>349901</v>
      </c>
      <c r="AD27" s="64">
        <v>216179</v>
      </c>
      <c r="AE27" s="64">
        <v>192027</v>
      </c>
      <c r="AF27" s="64">
        <v>234223</v>
      </c>
      <c r="AG27" s="64">
        <v>272002</v>
      </c>
      <c r="AH27" s="64">
        <v>178850</v>
      </c>
      <c r="AI27" s="64">
        <v>204353</v>
      </c>
      <c r="AJ27" s="64">
        <v>107746</v>
      </c>
      <c r="AK27" s="64">
        <v>24122</v>
      </c>
      <c r="AL27" s="64">
        <v>139901</v>
      </c>
      <c r="AM27" s="64">
        <v>-39741</v>
      </c>
      <c r="AN27" s="64">
        <v>13821</v>
      </c>
      <c r="AO27" s="64">
        <v>13947</v>
      </c>
      <c r="AP27" s="64">
        <v>8185</v>
      </c>
      <c r="AQ27" s="64">
        <v>14404</v>
      </c>
      <c r="AR27" s="64">
        <f>-AR19</f>
        <v>-8611</v>
      </c>
      <c r="AS27" s="64">
        <f t="shared" si="94"/>
        <v>-7994</v>
      </c>
      <c r="AT27" s="64">
        <f t="shared" si="94"/>
        <v>-9985</v>
      </c>
      <c r="AU27" s="64">
        <f t="shared" si="94"/>
        <v>-10180</v>
      </c>
      <c r="AV27" s="64">
        <f>-AV19</f>
        <v>-11453</v>
      </c>
      <c r="AW27" s="64">
        <v>-11307</v>
      </c>
      <c r="AX27" s="64">
        <v>-13846</v>
      </c>
      <c r="AY27" s="64">
        <v>-12381</v>
      </c>
      <c r="AZ27" s="64">
        <v>-19855</v>
      </c>
      <c r="BA27" s="64">
        <v>-18618</v>
      </c>
      <c r="BB27" s="64">
        <v>-19072</v>
      </c>
      <c r="BC27" s="64">
        <v>-16082</v>
      </c>
      <c r="BD27" s="64">
        <v>-12925</v>
      </c>
      <c r="BE27" s="64">
        <f>-BE19</f>
        <v>50131</v>
      </c>
      <c r="BF27" s="64">
        <f t="shared" si="95"/>
        <v>90020</v>
      </c>
      <c r="BG27" s="64">
        <f t="shared" si="95"/>
        <v>108682</v>
      </c>
      <c r="BH27" s="64">
        <f t="shared" si="95"/>
        <v>-46025</v>
      </c>
      <c r="BI27" s="64">
        <f>-BI19</f>
        <v>62215</v>
      </c>
      <c r="BJ27" s="64">
        <v>77492</v>
      </c>
      <c r="BK27" s="64">
        <v>65048</v>
      </c>
      <c r="BL27" s="64">
        <v>193347</v>
      </c>
      <c r="BM27" s="64">
        <v>262922</v>
      </c>
      <c r="BN27" s="64">
        <v>228792</v>
      </c>
      <c r="BO27" s="64">
        <v>330642</v>
      </c>
      <c r="BP27" s="64">
        <v>181596</v>
      </c>
      <c r="BQ27" s="64">
        <v>176449</v>
      </c>
      <c r="BR27" s="64">
        <f>-BR19</f>
        <v>0</v>
      </c>
      <c r="BS27" s="64">
        <f t="shared" si="96"/>
        <v>0</v>
      </c>
      <c r="BT27" s="64">
        <f t="shared" si="96"/>
        <v>0</v>
      </c>
      <c r="BU27" s="64">
        <f t="shared" si="96"/>
        <v>0</v>
      </c>
      <c r="BV27" s="64">
        <f>-BV19</f>
        <v>0</v>
      </c>
      <c r="BW27" s="64">
        <v>0</v>
      </c>
      <c r="BX27" s="64">
        <v>0</v>
      </c>
      <c r="BY27" s="64">
        <v>0</v>
      </c>
      <c r="BZ27" s="64">
        <v>0</v>
      </c>
      <c r="CA27" s="111">
        <v>0</v>
      </c>
      <c r="CB27" s="111">
        <v>0</v>
      </c>
      <c r="CC27" s="111">
        <v>0</v>
      </c>
      <c r="CD27" s="111">
        <v>0</v>
      </c>
      <c r="CE27" s="102"/>
      <c r="CF27" s="64">
        <f t="shared" si="65"/>
        <v>870227</v>
      </c>
      <c r="CG27" s="64">
        <f t="shared" si="66"/>
        <v>1638490</v>
      </c>
      <c r="CH27" s="64">
        <f t="shared" si="67"/>
        <v>2433938</v>
      </c>
      <c r="CI27" s="64">
        <f t="shared" si="68"/>
        <v>589831</v>
      </c>
      <c r="CJ27" s="64">
        <f t="shared" si="69"/>
        <v>704189</v>
      </c>
      <c r="CK27" s="64">
        <f t="shared" si="70"/>
        <v>1289375</v>
      </c>
      <c r="CL27" s="64">
        <f t="shared" si="71"/>
        <v>1503613</v>
      </c>
      <c r="CM27" s="64">
        <f t="shared" si="72"/>
        <v>426307</v>
      </c>
      <c r="CN27" s="64">
        <f t="shared" si="73"/>
        <v>992330</v>
      </c>
      <c r="CO27" s="64">
        <f t="shared" si="74"/>
        <v>272002</v>
      </c>
      <c r="CP27" s="64">
        <f t="shared" si="75"/>
        <v>515071</v>
      </c>
      <c r="CQ27" s="64">
        <f t="shared" si="76"/>
        <v>139901</v>
      </c>
      <c r="CR27" s="64">
        <f t="shared" si="77"/>
        <v>-3788</v>
      </c>
      <c r="CS27" s="64">
        <f t="shared" si="78"/>
        <v>14404</v>
      </c>
      <c r="CT27" s="64">
        <f t="shared" si="79"/>
        <v>-36770</v>
      </c>
      <c r="CU27" s="64">
        <f t="shared" si="80"/>
        <v>-48987</v>
      </c>
      <c r="CV27" s="64">
        <f t="shared" si="81"/>
        <v>-73627</v>
      </c>
      <c r="CW27" s="64">
        <f t="shared" si="82"/>
        <v>-12925</v>
      </c>
      <c r="CX27" s="64">
        <f t="shared" si="83"/>
        <v>202808</v>
      </c>
      <c r="CY27" s="64">
        <f t="shared" si="84"/>
        <v>398102</v>
      </c>
      <c r="CZ27" s="64">
        <f t="shared" si="85"/>
        <v>1003952</v>
      </c>
      <c r="DA27" s="64">
        <f t="shared" si="86"/>
        <v>176449</v>
      </c>
      <c r="DB27" s="64">
        <f t="shared" si="87"/>
        <v>0</v>
      </c>
      <c r="DC27" s="64">
        <f t="shared" si="88"/>
        <v>0</v>
      </c>
      <c r="DD27" s="64">
        <f t="shared" si="89"/>
        <v>0</v>
      </c>
      <c r="DE27" s="64">
        <f t="shared" si="90"/>
        <v>0</v>
      </c>
    </row>
    <row r="28" spans="2:109" ht="18" customHeight="1" thickTop="1" thickBot="1">
      <c r="B28" s="29" t="s">
        <v>61</v>
      </c>
      <c r="C28" s="64">
        <f>-C13-C16</f>
        <v>324097</v>
      </c>
      <c r="D28" s="64">
        <f t="shared" ref="D28" si="99">-D13-D16</f>
        <v>323224</v>
      </c>
      <c r="E28" s="64">
        <f t="shared" ref="E28:F28" si="100">-E13-E16</f>
        <v>337229</v>
      </c>
      <c r="F28" s="64">
        <f t="shared" si="100"/>
        <v>347539</v>
      </c>
      <c r="G28" s="64">
        <f>-G13-G16</f>
        <v>345774</v>
      </c>
      <c r="H28" s="64">
        <v>383191</v>
      </c>
      <c r="I28" s="64">
        <v>385724</v>
      </c>
      <c r="J28" s="64">
        <v>256852</v>
      </c>
      <c r="K28" s="64">
        <v>458196</v>
      </c>
      <c r="L28" s="64">
        <v>521747</v>
      </c>
      <c r="M28" s="64">
        <v>465553</v>
      </c>
      <c r="N28" s="64">
        <v>477488</v>
      </c>
      <c r="O28" s="64">
        <v>466831</v>
      </c>
      <c r="P28" s="64">
        <f>-P13-P16</f>
        <v>311878</v>
      </c>
      <c r="Q28" s="64">
        <f t="shared" ref="Q28:S28" si="101">-Q13-Q16</f>
        <v>311633</v>
      </c>
      <c r="R28" s="64">
        <f t="shared" si="101"/>
        <v>324352</v>
      </c>
      <c r="S28" s="64">
        <f t="shared" si="101"/>
        <v>334919</v>
      </c>
      <c r="T28" s="64">
        <f>-T13-T16</f>
        <v>341838</v>
      </c>
      <c r="U28" s="64">
        <v>370884</v>
      </c>
      <c r="V28" s="64">
        <v>372877</v>
      </c>
      <c r="W28" s="64">
        <v>394669</v>
      </c>
      <c r="X28" s="64">
        <v>451657</v>
      </c>
      <c r="Y28" s="64">
        <v>504564</v>
      </c>
      <c r="Z28" s="64">
        <v>456095</v>
      </c>
      <c r="AA28" s="64">
        <v>463140</v>
      </c>
      <c r="AB28" s="64">
        <v>431247</v>
      </c>
      <c r="AC28" s="64">
        <v>227017</v>
      </c>
      <c r="AD28" s="64">
        <v>251933</v>
      </c>
      <c r="AE28" s="64">
        <v>225809</v>
      </c>
      <c r="AF28" s="64">
        <v>218810</v>
      </c>
      <c r="AG28" s="64">
        <v>196573</v>
      </c>
      <c r="AH28" s="64">
        <v>183757</v>
      </c>
      <c r="AI28" s="64">
        <v>207516</v>
      </c>
      <c r="AJ28" s="64">
        <v>189688</v>
      </c>
      <c r="AK28" s="64">
        <v>200800</v>
      </c>
      <c r="AL28" s="64">
        <v>187551</v>
      </c>
      <c r="AM28" s="64">
        <v>40883</v>
      </c>
      <c r="AN28" s="64">
        <v>45115</v>
      </c>
      <c r="AO28" s="64">
        <v>40598</v>
      </c>
      <c r="AP28" s="64">
        <v>43530</v>
      </c>
      <c r="AQ28" s="64">
        <v>47123</v>
      </c>
      <c r="AR28" s="64">
        <f>-AR13-AR16</f>
        <v>586</v>
      </c>
      <c r="AS28" s="64">
        <f t="shared" ref="AS28:AU28" si="102">-AS13-AS16</f>
        <v>747</v>
      </c>
      <c r="AT28" s="64">
        <f t="shared" si="102"/>
        <v>798</v>
      </c>
      <c r="AU28" s="64">
        <f t="shared" si="102"/>
        <v>809</v>
      </c>
      <c r="AV28" s="64">
        <f>-AV13-AV16</f>
        <v>981</v>
      </c>
      <c r="AW28" s="64">
        <v>1058</v>
      </c>
      <c r="AX28" s="64">
        <v>1387</v>
      </c>
      <c r="AY28" s="64">
        <v>1964</v>
      </c>
      <c r="AZ28" s="64">
        <v>2751</v>
      </c>
      <c r="BA28" s="64">
        <v>2374</v>
      </c>
      <c r="BB28" s="64">
        <v>2784</v>
      </c>
      <c r="BC28" s="64">
        <v>4765</v>
      </c>
      <c r="BD28" s="64">
        <v>4343</v>
      </c>
      <c r="BE28" s="64">
        <f>-BE13-BE16</f>
        <v>11633</v>
      </c>
      <c r="BF28" s="64">
        <f t="shared" ref="BF28:BH28" si="103">-BF13-BF16</f>
        <v>10844</v>
      </c>
      <c r="BG28" s="64">
        <f t="shared" si="103"/>
        <v>12079</v>
      </c>
      <c r="BH28" s="64">
        <f t="shared" si="103"/>
        <v>11811</v>
      </c>
      <c r="BI28" s="64">
        <f>-BI13-BI16</f>
        <v>2955</v>
      </c>
      <c r="BJ28" s="64">
        <v>11249</v>
      </c>
      <c r="BK28" s="64">
        <v>11460</v>
      </c>
      <c r="BL28" s="64">
        <v>50897</v>
      </c>
      <c r="BM28" s="64">
        <v>3788</v>
      </c>
      <c r="BN28" s="64">
        <v>14809</v>
      </c>
      <c r="BO28" s="64">
        <v>6674</v>
      </c>
      <c r="BP28" s="64">
        <v>9583</v>
      </c>
      <c r="BQ28" s="64">
        <v>31241</v>
      </c>
      <c r="BR28" s="64">
        <f>-BR13-BR16</f>
        <v>0</v>
      </c>
      <c r="BS28" s="64">
        <f t="shared" ref="BS28:BU28" si="104">-BS13-BS16</f>
        <v>0</v>
      </c>
      <c r="BT28" s="64">
        <f t="shared" si="104"/>
        <v>0</v>
      </c>
      <c r="BU28" s="64">
        <f t="shared" si="104"/>
        <v>0</v>
      </c>
      <c r="BV28" s="64">
        <f>-BV13-BV16</f>
        <v>0</v>
      </c>
      <c r="BW28" s="64">
        <v>0</v>
      </c>
      <c r="BX28" s="64">
        <v>0</v>
      </c>
      <c r="BY28" s="64">
        <v>-190678</v>
      </c>
      <c r="BZ28" s="64">
        <v>0</v>
      </c>
      <c r="CA28" s="111">
        <v>0</v>
      </c>
      <c r="CB28" s="111">
        <v>0</v>
      </c>
      <c r="CC28" s="111">
        <v>0</v>
      </c>
      <c r="CD28" s="111">
        <v>0</v>
      </c>
      <c r="CE28" s="102"/>
      <c r="CF28" s="64">
        <f t="shared" si="65"/>
        <v>1332089</v>
      </c>
      <c r="CG28" s="64">
        <f t="shared" si="66"/>
        <v>1371541</v>
      </c>
      <c r="CH28" s="64">
        <f t="shared" si="67"/>
        <v>1922984</v>
      </c>
      <c r="CI28" s="64">
        <f t="shared" si="68"/>
        <v>466831</v>
      </c>
      <c r="CJ28" s="64">
        <f t="shared" si="69"/>
        <v>1282782</v>
      </c>
      <c r="CK28" s="64">
        <f t="shared" si="70"/>
        <v>1480268</v>
      </c>
      <c r="CL28" s="64">
        <f t="shared" si="71"/>
        <v>1875456</v>
      </c>
      <c r="CM28" s="64">
        <f t="shared" si="72"/>
        <v>431247</v>
      </c>
      <c r="CN28" s="64">
        <f t="shared" si="73"/>
        <v>923569</v>
      </c>
      <c r="CO28" s="64">
        <f t="shared" si="74"/>
        <v>196573</v>
      </c>
      <c r="CP28" s="64">
        <f t="shared" si="75"/>
        <v>781761</v>
      </c>
      <c r="CQ28" s="64">
        <f t="shared" si="76"/>
        <v>187551</v>
      </c>
      <c r="CR28" s="64">
        <f t="shared" si="77"/>
        <v>170126</v>
      </c>
      <c r="CS28" s="64">
        <f t="shared" si="78"/>
        <v>47123</v>
      </c>
      <c r="CT28" s="64">
        <f t="shared" si="79"/>
        <v>2940</v>
      </c>
      <c r="CU28" s="64">
        <f t="shared" si="80"/>
        <v>5390</v>
      </c>
      <c r="CV28" s="64">
        <f t="shared" si="81"/>
        <v>12674</v>
      </c>
      <c r="CW28" s="64">
        <f t="shared" si="82"/>
        <v>4343</v>
      </c>
      <c r="CX28" s="64">
        <f t="shared" si="83"/>
        <v>46367</v>
      </c>
      <c r="CY28" s="64">
        <f t="shared" si="84"/>
        <v>76561</v>
      </c>
      <c r="CZ28" s="64">
        <f t="shared" si="85"/>
        <v>34854</v>
      </c>
      <c r="DA28" s="64">
        <f t="shared" si="86"/>
        <v>31241</v>
      </c>
      <c r="DB28" s="64">
        <f t="shared" si="87"/>
        <v>0</v>
      </c>
      <c r="DC28" s="64">
        <f t="shared" si="88"/>
        <v>-190678</v>
      </c>
      <c r="DD28" s="64">
        <f t="shared" si="89"/>
        <v>0</v>
      </c>
      <c r="DE28" s="64">
        <f t="shared" si="90"/>
        <v>0</v>
      </c>
    </row>
    <row r="29" spans="2:109" ht="18" customHeight="1" thickTop="1" thickBot="1">
      <c r="B29" s="66" t="s">
        <v>62</v>
      </c>
      <c r="C29" s="69">
        <f>SUM(C25:C28)</f>
        <v>850133.69152999984</v>
      </c>
      <c r="D29" s="69">
        <f t="shared" ref="D29" si="105">SUM(D25:D28)</f>
        <v>805418.30846999981</v>
      </c>
      <c r="E29" s="69">
        <f t="shared" ref="E29:F29" si="106">SUM(E25:E28)</f>
        <v>779769.99999999988</v>
      </c>
      <c r="F29" s="69">
        <f t="shared" si="106"/>
        <v>929099.00365000009</v>
      </c>
      <c r="G29" s="69">
        <f>SUM(G25:G28)</f>
        <v>939823.99999999988</v>
      </c>
      <c r="H29" s="69">
        <v>764296.00000000012</v>
      </c>
      <c r="I29" s="69">
        <v>1009100.9999999998</v>
      </c>
      <c r="J29" s="69">
        <v>389268.99999999994</v>
      </c>
      <c r="K29" s="69">
        <v>1377508</v>
      </c>
      <c r="L29" s="69">
        <v>517013</v>
      </c>
      <c r="M29" s="69">
        <v>664324</v>
      </c>
      <c r="N29" s="69">
        <v>1474916</v>
      </c>
      <c r="O29" s="69">
        <v>300116</v>
      </c>
      <c r="P29" s="69">
        <f>SUM(P25:P28)</f>
        <v>739182.51013715088</v>
      </c>
      <c r="Q29" s="69">
        <f t="shared" ref="Q29:S29" si="107">SUM(Q25:Q28)</f>
        <v>861257.00000000023</v>
      </c>
      <c r="R29" s="69">
        <f t="shared" si="107"/>
        <v>772846</v>
      </c>
      <c r="S29" s="69">
        <f t="shared" si="107"/>
        <v>865700.99985000002</v>
      </c>
      <c r="T29" s="69">
        <f>SUM(T25:T28)</f>
        <v>677693.4080965874</v>
      </c>
      <c r="U29" s="69">
        <v>795110</v>
      </c>
      <c r="V29" s="69">
        <v>777184.99999999953</v>
      </c>
      <c r="W29" s="69">
        <v>2311028</v>
      </c>
      <c r="X29" s="69">
        <v>1017360</v>
      </c>
      <c r="Y29" s="69">
        <v>847499</v>
      </c>
      <c r="Z29" s="69">
        <v>701595</v>
      </c>
      <c r="AA29" s="69">
        <v>1239756</v>
      </c>
      <c r="AB29" s="69">
        <v>865149</v>
      </c>
      <c r="AC29" s="69">
        <v>544609</v>
      </c>
      <c r="AD29" s="69">
        <v>384257</v>
      </c>
      <c r="AE29" s="69">
        <v>284313</v>
      </c>
      <c r="AF29" s="69">
        <v>857351</v>
      </c>
      <c r="AG29" s="69">
        <v>503040</v>
      </c>
      <c r="AH29" s="69">
        <v>392973</v>
      </c>
      <c r="AI29" s="69">
        <v>410032</v>
      </c>
      <c r="AJ29" s="69">
        <v>368217</v>
      </c>
      <c r="AK29" s="69">
        <v>325721</v>
      </c>
      <c r="AL29" s="69">
        <v>313118</v>
      </c>
      <c r="AM29" s="69">
        <v>79778</v>
      </c>
      <c r="AN29" s="69">
        <v>53210</v>
      </c>
      <c r="AO29" s="69">
        <v>49065</v>
      </c>
      <c r="AP29" s="69">
        <v>56685</v>
      </c>
      <c r="AQ29" s="69">
        <v>48991</v>
      </c>
      <c r="AR29" s="69">
        <f>SUM(AR25:AR28)</f>
        <v>148844.62264250522</v>
      </c>
      <c r="AS29" s="69">
        <f t="shared" ref="AS29:AU29" si="108">SUM(AS25:AS28)</f>
        <v>10812.000000000073</v>
      </c>
      <c r="AT29" s="69">
        <f t="shared" si="108"/>
        <v>-46009.000000000087</v>
      </c>
      <c r="AU29" s="69">
        <f t="shared" si="108"/>
        <v>35053.999999999971</v>
      </c>
      <c r="AV29" s="69">
        <f>SUM(AV25:AV28)</f>
        <v>165463.00000000012</v>
      </c>
      <c r="AW29" s="69">
        <v>24292.000000000116</v>
      </c>
      <c r="AX29" s="69">
        <v>61019.999999999971</v>
      </c>
      <c r="AY29" s="69">
        <v>-116538.00000000006</v>
      </c>
      <c r="AZ29" s="69">
        <v>122918</v>
      </c>
      <c r="BA29" s="69">
        <v>127072</v>
      </c>
      <c r="BB29" s="69">
        <v>80570</v>
      </c>
      <c r="BC29" s="69">
        <v>160382</v>
      </c>
      <c r="BD29" s="69">
        <v>394622</v>
      </c>
      <c r="BE29" s="69">
        <f>SUM(BE25:BE28)</f>
        <v>-40988.132779656022</v>
      </c>
      <c r="BF29" s="69">
        <f t="shared" ref="BF29:BH29" si="109">SUM(BF25:BF28)</f>
        <v>-35375</v>
      </c>
      <c r="BG29" s="69">
        <f t="shared" si="109"/>
        <v>-30747</v>
      </c>
      <c r="BH29" s="69">
        <f t="shared" si="109"/>
        <v>-51431</v>
      </c>
      <c r="BI29" s="69">
        <f>SUM(BI25:BI28)</f>
        <v>-37754</v>
      </c>
      <c r="BJ29" s="69">
        <v>-29032</v>
      </c>
      <c r="BK29" s="69">
        <v>-36982</v>
      </c>
      <c r="BL29" s="69">
        <v>-72023</v>
      </c>
      <c r="BM29" s="69">
        <v>-30719</v>
      </c>
      <c r="BN29" s="69">
        <v>-25785</v>
      </c>
      <c r="BO29" s="69">
        <v>-27230</v>
      </c>
      <c r="BP29" s="69">
        <v>-39845</v>
      </c>
      <c r="BQ29" s="69">
        <v>-35282</v>
      </c>
      <c r="BR29" s="69">
        <f>SUM(BR25:BR28)</f>
        <v>3094.6915300000073</v>
      </c>
      <c r="BS29" s="69">
        <f t="shared" ref="BS29:BU29" si="110">SUM(BS25:BS28)</f>
        <v>-31275.691530000029</v>
      </c>
      <c r="BT29" s="69">
        <f t="shared" si="110"/>
        <v>83680.000000000029</v>
      </c>
      <c r="BU29" s="69">
        <f t="shared" si="110"/>
        <v>79775.000149999978</v>
      </c>
      <c r="BV29" s="69">
        <f>SUM(BV25:BV28)</f>
        <v>134422</v>
      </c>
      <c r="BW29" s="69">
        <v>-26073.999999999942</v>
      </c>
      <c r="BX29" s="69">
        <v>207878.00000000047</v>
      </c>
      <c r="BY29" s="69">
        <v>-1733197.9999999998</v>
      </c>
      <c r="BZ29" s="69">
        <v>267949</v>
      </c>
      <c r="CA29" s="228">
        <v>-431773</v>
      </c>
      <c r="CB29" s="228">
        <v>-90611</v>
      </c>
      <c r="CC29" s="228">
        <v>114623</v>
      </c>
      <c r="CD29" s="228">
        <v>-924373</v>
      </c>
      <c r="CE29" s="102"/>
      <c r="CF29" s="69">
        <f t="shared" si="65"/>
        <v>3364421.0036499994</v>
      </c>
      <c r="CG29" s="69">
        <f t="shared" si="66"/>
        <v>3102490</v>
      </c>
      <c r="CH29" s="69">
        <f t="shared" si="67"/>
        <v>4033761</v>
      </c>
      <c r="CI29" s="69">
        <f t="shared" si="68"/>
        <v>300116</v>
      </c>
      <c r="CJ29" s="69">
        <f t="shared" si="69"/>
        <v>3238986.5099871513</v>
      </c>
      <c r="CK29" s="69">
        <f t="shared" si="70"/>
        <v>4561016.4080965873</v>
      </c>
      <c r="CL29" s="69">
        <f t="shared" si="71"/>
        <v>3806210</v>
      </c>
      <c r="CM29" s="69">
        <f t="shared" si="72"/>
        <v>865149</v>
      </c>
      <c r="CN29" s="69">
        <f t="shared" si="73"/>
        <v>2070530</v>
      </c>
      <c r="CO29" s="69">
        <f t="shared" si="74"/>
        <v>503040</v>
      </c>
      <c r="CP29" s="69">
        <f t="shared" si="75"/>
        <v>1496943</v>
      </c>
      <c r="CQ29" s="69">
        <f t="shared" si="76"/>
        <v>313118</v>
      </c>
      <c r="CR29" s="69">
        <f t="shared" si="77"/>
        <v>238738</v>
      </c>
      <c r="CS29" s="69">
        <f t="shared" si="78"/>
        <v>48991</v>
      </c>
      <c r="CT29" s="69">
        <f t="shared" si="79"/>
        <v>148701.62264250516</v>
      </c>
      <c r="CU29" s="69">
        <f t="shared" si="80"/>
        <v>134237.00000000015</v>
      </c>
      <c r="CV29" s="69">
        <f t="shared" si="81"/>
        <v>490942</v>
      </c>
      <c r="CW29" s="69">
        <f t="shared" si="82"/>
        <v>394622</v>
      </c>
      <c r="CX29" s="69">
        <f t="shared" si="83"/>
        <v>-158541.13277965604</v>
      </c>
      <c r="CY29" s="69">
        <f t="shared" si="84"/>
        <v>-175791</v>
      </c>
      <c r="CZ29" s="69">
        <f t="shared" si="85"/>
        <v>-123579</v>
      </c>
      <c r="DA29" s="69">
        <f t="shared" si="86"/>
        <v>-35282</v>
      </c>
      <c r="DB29" s="69">
        <f t="shared" si="87"/>
        <v>135274.00014999998</v>
      </c>
      <c r="DC29" s="69">
        <f t="shared" si="88"/>
        <v>-1416971.9999999993</v>
      </c>
      <c r="DD29" s="69">
        <f t="shared" si="89"/>
        <v>-139812</v>
      </c>
      <c r="DE29" s="69">
        <f t="shared" si="90"/>
        <v>-924373</v>
      </c>
    </row>
    <row r="30" spans="2:109" ht="16.5" customHeight="1" thickTop="1" thickBot="1">
      <c r="B30" s="42" t="s">
        <v>730</v>
      </c>
      <c r="C30" s="64">
        <v>0</v>
      </c>
      <c r="D30" s="64">
        <v>0</v>
      </c>
      <c r="E30" s="64">
        <v>0</v>
      </c>
      <c r="F30" s="137">
        <v>0</v>
      </c>
      <c r="G30" s="64">
        <v>0</v>
      </c>
      <c r="H30" s="64">
        <v>0</v>
      </c>
      <c r="I30" s="64">
        <v>0</v>
      </c>
      <c r="J30" s="137">
        <v>-3222</v>
      </c>
      <c r="K30" s="137">
        <v>0</v>
      </c>
      <c r="L30" s="137">
        <v>0</v>
      </c>
      <c r="M30" s="137">
        <v>0</v>
      </c>
      <c r="N30" s="137">
        <v>-325665</v>
      </c>
      <c r="O30" s="137">
        <v>0</v>
      </c>
      <c r="P30" s="64">
        <v>0</v>
      </c>
      <c r="Q30" s="64">
        <v>0</v>
      </c>
      <c r="R30" s="64">
        <v>0</v>
      </c>
      <c r="S30" s="64">
        <v>0</v>
      </c>
      <c r="T30" s="64">
        <v>0</v>
      </c>
      <c r="U30" s="64">
        <v>0</v>
      </c>
      <c r="V30" s="64">
        <v>0</v>
      </c>
      <c r="W30" s="64">
        <v>-1500136</v>
      </c>
      <c r="X30" s="64">
        <v>0</v>
      </c>
      <c r="Y30" s="64">
        <v>0</v>
      </c>
      <c r="Z30" s="64">
        <v>0</v>
      </c>
      <c r="AA30" s="64">
        <v>-325665</v>
      </c>
      <c r="AB30" s="64">
        <v>0</v>
      </c>
      <c r="AC30" s="64">
        <v>0</v>
      </c>
      <c r="AD30" s="64">
        <v>0</v>
      </c>
      <c r="AE30" s="64">
        <v>0</v>
      </c>
      <c r="AF30" s="64">
        <v>-325665</v>
      </c>
      <c r="AG30" s="64">
        <v>0</v>
      </c>
      <c r="AH30" s="64">
        <v>0</v>
      </c>
      <c r="AI30" s="64">
        <v>0</v>
      </c>
      <c r="AJ30" s="64">
        <v>0</v>
      </c>
      <c r="AK30" s="64">
        <v>0</v>
      </c>
      <c r="AL30" s="64">
        <v>0</v>
      </c>
      <c r="AM30" s="64">
        <v>0</v>
      </c>
      <c r="AN30" s="64">
        <v>0</v>
      </c>
      <c r="AO30" s="64">
        <v>0</v>
      </c>
      <c r="AP30" s="64">
        <v>0</v>
      </c>
      <c r="AQ30" s="64">
        <v>0</v>
      </c>
      <c r="AR30" s="64">
        <v>0</v>
      </c>
      <c r="AS30" s="64">
        <v>0</v>
      </c>
      <c r="AT30" s="64">
        <v>0</v>
      </c>
      <c r="AU30" s="64">
        <v>0</v>
      </c>
      <c r="AV30" s="64">
        <v>0</v>
      </c>
      <c r="AW30" s="64">
        <v>0</v>
      </c>
      <c r="AX30" s="64">
        <v>0</v>
      </c>
      <c r="AY30" s="64">
        <v>0</v>
      </c>
      <c r="AZ30" s="64">
        <v>0</v>
      </c>
      <c r="BA30" s="64">
        <v>0</v>
      </c>
      <c r="BB30" s="64">
        <v>0</v>
      </c>
      <c r="BC30" s="64">
        <v>0</v>
      </c>
      <c r="BD30" s="64">
        <v>0</v>
      </c>
      <c r="BE30" s="64">
        <v>0</v>
      </c>
      <c r="BF30" s="64">
        <v>0</v>
      </c>
      <c r="BG30" s="64">
        <v>0</v>
      </c>
      <c r="BH30" s="64">
        <v>0</v>
      </c>
      <c r="BI30" s="64">
        <v>0</v>
      </c>
      <c r="BJ30" s="64">
        <v>0</v>
      </c>
      <c r="BK30" s="64">
        <v>0</v>
      </c>
      <c r="BL30" s="64">
        <v>0</v>
      </c>
      <c r="BM30" s="64">
        <v>0</v>
      </c>
      <c r="BN30" s="64">
        <v>0</v>
      </c>
      <c r="BO30" s="64">
        <v>0</v>
      </c>
      <c r="BP30" s="64">
        <v>0</v>
      </c>
      <c r="BQ30" s="64">
        <v>0</v>
      </c>
      <c r="BR30" s="64">
        <v>0</v>
      </c>
      <c r="BS30" s="64">
        <v>0</v>
      </c>
      <c r="BT30" s="64">
        <v>0</v>
      </c>
      <c r="BU30" s="64">
        <v>0</v>
      </c>
      <c r="BV30" s="64">
        <v>0</v>
      </c>
      <c r="BW30" s="64">
        <v>0</v>
      </c>
      <c r="BX30" s="64">
        <v>0</v>
      </c>
      <c r="BY30" s="64">
        <v>1496914</v>
      </c>
      <c r="BZ30" s="64">
        <v>0</v>
      </c>
      <c r="CA30" s="111">
        <v>0</v>
      </c>
      <c r="CB30" s="111">
        <v>0</v>
      </c>
      <c r="CC30" s="111">
        <v>0</v>
      </c>
      <c r="CD30" s="111">
        <v>0</v>
      </c>
      <c r="CE30" s="102"/>
      <c r="CF30" s="64">
        <f t="shared" si="65"/>
        <v>0</v>
      </c>
      <c r="CG30" s="64">
        <f t="shared" si="66"/>
        <v>-3222</v>
      </c>
      <c r="CH30" s="64">
        <f t="shared" si="67"/>
        <v>-325665</v>
      </c>
      <c r="CI30" s="64">
        <f t="shared" si="68"/>
        <v>0</v>
      </c>
      <c r="CJ30" s="64">
        <f t="shared" si="69"/>
        <v>0</v>
      </c>
      <c r="CK30" s="64">
        <f t="shared" si="70"/>
        <v>-1500136</v>
      </c>
      <c r="CL30" s="64">
        <f t="shared" si="71"/>
        <v>-325665</v>
      </c>
      <c r="CM30" s="64">
        <f t="shared" si="72"/>
        <v>0</v>
      </c>
      <c r="CN30" s="64">
        <f t="shared" si="73"/>
        <v>-325665</v>
      </c>
      <c r="CO30" s="64">
        <f t="shared" si="74"/>
        <v>0</v>
      </c>
      <c r="CP30" s="64">
        <f t="shared" si="75"/>
        <v>0</v>
      </c>
      <c r="CQ30" s="64">
        <f t="shared" si="76"/>
        <v>0</v>
      </c>
      <c r="CR30" s="64">
        <f t="shared" si="77"/>
        <v>0</v>
      </c>
      <c r="CS30" s="64">
        <f t="shared" si="78"/>
        <v>0</v>
      </c>
      <c r="CT30" s="64">
        <f t="shared" si="79"/>
        <v>0</v>
      </c>
      <c r="CU30" s="64">
        <f t="shared" si="80"/>
        <v>0</v>
      </c>
      <c r="CV30" s="64">
        <f t="shared" si="81"/>
        <v>0</v>
      </c>
      <c r="CW30" s="64">
        <f t="shared" si="82"/>
        <v>0</v>
      </c>
      <c r="CX30" s="64">
        <f t="shared" si="83"/>
        <v>0</v>
      </c>
      <c r="CY30" s="64">
        <f t="shared" si="84"/>
        <v>0</v>
      </c>
      <c r="CZ30" s="64">
        <f t="shared" si="85"/>
        <v>0</v>
      </c>
      <c r="DA30" s="64">
        <f t="shared" si="86"/>
        <v>0</v>
      </c>
      <c r="DB30" s="64">
        <f t="shared" si="87"/>
        <v>0</v>
      </c>
      <c r="DC30" s="64">
        <f t="shared" si="88"/>
        <v>1496914</v>
      </c>
      <c r="DD30" s="64">
        <f t="shared" si="89"/>
        <v>0</v>
      </c>
      <c r="DE30" s="64">
        <f t="shared" si="90"/>
        <v>0</v>
      </c>
    </row>
    <row r="31" spans="2:109" ht="16.5" customHeight="1" thickTop="1" thickBot="1">
      <c r="B31" s="29" t="s">
        <v>296</v>
      </c>
      <c r="C31" s="64">
        <v>-32291</v>
      </c>
      <c r="D31" s="64">
        <v>-138844</v>
      </c>
      <c r="E31" s="64">
        <v>12564</v>
      </c>
      <c r="F31" s="64">
        <v>3924</v>
      </c>
      <c r="G31" s="64">
        <v>8421</v>
      </c>
      <c r="H31" s="64">
        <v>-75924.717000000004</v>
      </c>
      <c r="I31" s="64">
        <v>-64282</v>
      </c>
      <c r="J31" s="64">
        <v>9858.2199700000001</v>
      </c>
      <c r="K31" s="64">
        <v>-23245</v>
      </c>
      <c r="L31" s="64">
        <v>-486</v>
      </c>
      <c r="M31" s="64">
        <v>7334</v>
      </c>
      <c r="N31" s="64">
        <v>-24366</v>
      </c>
      <c r="O31" s="64">
        <v>30499</v>
      </c>
      <c r="P31" s="64">
        <v>-32291</v>
      </c>
      <c r="Q31" s="64">
        <v>-138844</v>
      </c>
      <c r="R31" s="64">
        <v>12445</v>
      </c>
      <c r="S31" s="64">
        <v>3657</v>
      </c>
      <c r="T31" s="64">
        <v>8064</v>
      </c>
      <c r="U31" s="64">
        <v>-75912.717000000004</v>
      </c>
      <c r="V31" s="64">
        <v>-64379</v>
      </c>
      <c r="W31" s="64">
        <v>9694.2199700000001</v>
      </c>
      <c r="X31" s="64">
        <v>-23311</v>
      </c>
      <c r="Y31" s="64">
        <v>-1977</v>
      </c>
      <c r="Z31" s="64">
        <v>7132</v>
      </c>
      <c r="AA31" s="64">
        <v>-24802</v>
      </c>
      <c r="AB31" s="64">
        <v>30169</v>
      </c>
      <c r="AC31" s="64">
        <v>-24744</v>
      </c>
      <c r="AD31" s="64">
        <v>-4177</v>
      </c>
      <c r="AE31" s="64">
        <v>6038</v>
      </c>
      <c r="AF31" s="64">
        <v>-23665</v>
      </c>
      <c r="AG31" s="64">
        <v>22925</v>
      </c>
      <c r="AH31" s="64">
        <v>1421</v>
      </c>
      <c r="AI31" s="64">
        <v>3537</v>
      </c>
      <c r="AJ31" s="64">
        <v>-1076</v>
      </c>
      <c r="AK31" s="64">
        <v>-1137</v>
      </c>
      <c r="AL31" s="64">
        <v>1833</v>
      </c>
      <c r="AM31" s="64">
        <v>12</v>
      </c>
      <c r="AN31" s="64">
        <v>-1337</v>
      </c>
      <c r="AO31" s="64">
        <v>2170</v>
      </c>
      <c r="AP31" s="64">
        <v>0</v>
      </c>
      <c r="AQ31" s="64">
        <v>5411</v>
      </c>
      <c r="AR31" s="64">
        <v>0</v>
      </c>
      <c r="AS31" s="64">
        <v>0</v>
      </c>
      <c r="AT31" s="64">
        <v>119</v>
      </c>
      <c r="AU31" s="64">
        <v>225</v>
      </c>
      <c r="AV31" s="64">
        <v>-10</v>
      </c>
      <c r="AW31" s="64">
        <v>0</v>
      </c>
      <c r="AX31" s="64">
        <v>70</v>
      </c>
      <c r="AY31" s="64">
        <v>112</v>
      </c>
      <c r="AZ31" s="64">
        <v>52</v>
      </c>
      <c r="BA31" s="64">
        <v>-1</v>
      </c>
      <c r="BB31" s="64">
        <v>34</v>
      </c>
      <c r="BC31" s="64">
        <v>23</v>
      </c>
      <c r="BD31" s="64">
        <v>-2</v>
      </c>
      <c r="BE31" s="64">
        <v>0</v>
      </c>
      <c r="BF31" s="64">
        <v>0</v>
      </c>
      <c r="BG31" s="64">
        <v>0</v>
      </c>
      <c r="BH31" s="64">
        <v>42</v>
      </c>
      <c r="BI31" s="64">
        <v>367</v>
      </c>
      <c r="BJ31" s="64">
        <v>-12</v>
      </c>
      <c r="BK31" s="64">
        <v>27</v>
      </c>
      <c r="BL31" s="64">
        <v>52</v>
      </c>
      <c r="BM31" s="64">
        <v>14</v>
      </c>
      <c r="BN31" s="64">
        <v>1492</v>
      </c>
      <c r="BO31" s="64">
        <v>168</v>
      </c>
      <c r="BP31" s="64">
        <v>413</v>
      </c>
      <c r="BQ31" s="64">
        <v>332</v>
      </c>
      <c r="BR31" s="64">
        <v>0</v>
      </c>
      <c r="BS31" s="64">
        <v>0</v>
      </c>
      <c r="BT31" s="64">
        <v>0</v>
      </c>
      <c r="BU31" s="64">
        <v>0</v>
      </c>
      <c r="BV31" s="64">
        <v>0</v>
      </c>
      <c r="BW31" s="64">
        <v>0</v>
      </c>
      <c r="BX31" s="64">
        <v>0</v>
      </c>
      <c r="BY31" s="64">
        <v>0</v>
      </c>
      <c r="BZ31" s="64">
        <v>0</v>
      </c>
      <c r="CA31" s="111">
        <v>0</v>
      </c>
      <c r="CB31" s="111">
        <v>0</v>
      </c>
      <c r="CC31" s="111">
        <v>0</v>
      </c>
      <c r="CD31" s="111">
        <v>0</v>
      </c>
      <c r="CE31" s="102"/>
      <c r="CF31" s="64">
        <f t="shared" si="65"/>
        <v>-154647</v>
      </c>
      <c r="CG31" s="64">
        <f t="shared" si="66"/>
        <v>-121927.49703</v>
      </c>
      <c r="CH31" s="64">
        <f t="shared" si="67"/>
        <v>-40763</v>
      </c>
      <c r="CI31" s="64">
        <f t="shared" si="68"/>
        <v>30499</v>
      </c>
      <c r="CJ31" s="64">
        <f t="shared" si="69"/>
        <v>-155033</v>
      </c>
      <c r="CK31" s="64">
        <f t="shared" si="70"/>
        <v>-122533.49703</v>
      </c>
      <c r="CL31" s="64">
        <f t="shared" si="71"/>
        <v>-42958</v>
      </c>
      <c r="CM31" s="64">
        <f t="shared" si="72"/>
        <v>30169</v>
      </c>
      <c r="CN31" s="64">
        <f t="shared" si="73"/>
        <v>-46548</v>
      </c>
      <c r="CO31" s="64">
        <f t="shared" si="74"/>
        <v>22925</v>
      </c>
      <c r="CP31" s="64">
        <f t="shared" si="75"/>
        <v>2745</v>
      </c>
      <c r="CQ31" s="64">
        <f t="shared" si="76"/>
        <v>1833</v>
      </c>
      <c r="CR31" s="64">
        <f t="shared" si="77"/>
        <v>845</v>
      </c>
      <c r="CS31" s="64">
        <f t="shared" si="78"/>
        <v>5411</v>
      </c>
      <c r="CT31" s="64">
        <f t="shared" si="79"/>
        <v>344</v>
      </c>
      <c r="CU31" s="64">
        <f t="shared" si="80"/>
        <v>172</v>
      </c>
      <c r="CV31" s="64">
        <f t="shared" si="81"/>
        <v>108</v>
      </c>
      <c r="CW31" s="64">
        <f t="shared" si="82"/>
        <v>-2</v>
      </c>
      <c r="CX31" s="64">
        <f t="shared" si="83"/>
        <v>42</v>
      </c>
      <c r="CY31" s="64">
        <f t="shared" si="84"/>
        <v>434</v>
      </c>
      <c r="CZ31" s="64">
        <f t="shared" si="85"/>
        <v>2087</v>
      </c>
      <c r="DA31" s="64">
        <f t="shared" si="86"/>
        <v>332</v>
      </c>
      <c r="DB31" s="64">
        <f t="shared" si="87"/>
        <v>0</v>
      </c>
      <c r="DC31" s="64">
        <f t="shared" si="88"/>
        <v>0</v>
      </c>
      <c r="DD31" s="64">
        <f t="shared" si="89"/>
        <v>0</v>
      </c>
      <c r="DE31" s="64">
        <f t="shared" si="90"/>
        <v>0</v>
      </c>
    </row>
    <row r="32" spans="2:109" ht="16.5" customHeight="1" thickTop="1" thickBot="1">
      <c r="B32" s="29" t="s">
        <v>766</v>
      </c>
      <c r="C32" s="64">
        <v>0</v>
      </c>
      <c r="D32" s="64">
        <v>27401</v>
      </c>
      <c r="E32" s="64">
        <v>64806</v>
      </c>
      <c r="F32" s="64">
        <v>137410</v>
      </c>
      <c r="G32" s="64">
        <v>0</v>
      </c>
      <c r="H32" s="64">
        <v>40796</v>
      </c>
      <c r="I32" s="64">
        <v>97042</v>
      </c>
      <c r="J32" s="64">
        <v>93093</v>
      </c>
      <c r="K32" s="64">
        <v>58343</v>
      </c>
      <c r="L32" s="64">
        <v>95395</v>
      </c>
      <c r="M32" s="64">
        <v>98925</v>
      </c>
      <c r="N32" s="64">
        <v>130388</v>
      </c>
      <c r="O32" s="64">
        <v>89298</v>
      </c>
      <c r="P32" s="64">
        <v>0</v>
      </c>
      <c r="Q32" s="64">
        <v>27401</v>
      </c>
      <c r="R32" s="64">
        <v>64806</v>
      </c>
      <c r="S32" s="64">
        <v>137410</v>
      </c>
      <c r="T32" s="64">
        <v>0</v>
      </c>
      <c r="U32" s="64">
        <v>40796</v>
      </c>
      <c r="V32" s="64">
        <v>97042</v>
      </c>
      <c r="W32" s="64">
        <v>93093</v>
      </c>
      <c r="X32" s="64">
        <v>58343</v>
      </c>
      <c r="Y32" s="64">
        <v>95395</v>
      </c>
      <c r="Z32" s="64">
        <v>98925</v>
      </c>
      <c r="AA32" s="64">
        <v>130388</v>
      </c>
      <c r="AB32" s="64">
        <v>89298</v>
      </c>
      <c r="AC32" s="64">
        <v>58343</v>
      </c>
      <c r="AD32" s="64">
        <v>76072</v>
      </c>
      <c r="AE32" s="64">
        <v>98925</v>
      </c>
      <c r="AF32" s="64">
        <v>130388</v>
      </c>
      <c r="AG32" s="64">
        <v>89298</v>
      </c>
      <c r="AH32" s="64">
        <v>0</v>
      </c>
      <c r="AI32" s="64">
        <v>19323</v>
      </c>
      <c r="AJ32" s="64">
        <v>0</v>
      </c>
      <c r="AK32" s="64">
        <v>0</v>
      </c>
      <c r="AL32" s="64">
        <v>0</v>
      </c>
      <c r="AM32" s="64">
        <v>0</v>
      </c>
      <c r="AN32" s="64">
        <v>0</v>
      </c>
      <c r="AO32" s="64">
        <v>0</v>
      </c>
      <c r="AP32" s="64">
        <v>0</v>
      </c>
      <c r="AQ32" s="64">
        <v>0</v>
      </c>
      <c r="AR32" s="64">
        <v>0</v>
      </c>
      <c r="AS32" s="64">
        <v>0</v>
      </c>
      <c r="AT32" s="64">
        <v>0</v>
      </c>
      <c r="AU32" s="64">
        <v>0</v>
      </c>
      <c r="AV32" s="64">
        <v>0</v>
      </c>
      <c r="AW32" s="64">
        <v>0</v>
      </c>
      <c r="AX32" s="64">
        <v>0</v>
      </c>
      <c r="AY32" s="64">
        <v>0</v>
      </c>
      <c r="AZ32" s="64">
        <v>0</v>
      </c>
      <c r="BA32" s="64">
        <v>0</v>
      </c>
      <c r="BB32" s="64">
        <v>0</v>
      </c>
      <c r="BC32" s="64">
        <v>0</v>
      </c>
      <c r="BD32" s="64">
        <v>0</v>
      </c>
      <c r="BE32" s="64">
        <v>0</v>
      </c>
      <c r="BF32" s="64">
        <v>0</v>
      </c>
      <c r="BG32" s="64">
        <v>0</v>
      </c>
      <c r="BH32" s="64">
        <v>0</v>
      </c>
      <c r="BI32" s="64">
        <v>0</v>
      </c>
      <c r="BJ32" s="64">
        <v>0</v>
      </c>
      <c r="BK32" s="64">
        <v>0</v>
      </c>
      <c r="BL32" s="64">
        <v>0</v>
      </c>
      <c r="BM32" s="64">
        <v>0</v>
      </c>
      <c r="BN32" s="64">
        <v>0</v>
      </c>
      <c r="BO32" s="64">
        <v>0</v>
      </c>
      <c r="BP32" s="64">
        <v>0</v>
      </c>
      <c r="BQ32" s="64">
        <v>0</v>
      </c>
      <c r="BR32" s="64">
        <v>0</v>
      </c>
      <c r="BS32" s="64">
        <v>0</v>
      </c>
      <c r="BT32" s="64">
        <v>0</v>
      </c>
      <c r="BU32" s="64">
        <v>0</v>
      </c>
      <c r="BV32" s="64">
        <v>0</v>
      </c>
      <c r="BW32" s="64">
        <v>0</v>
      </c>
      <c r="BX32" s="64">
        <v>0</v>
      </c>
      <c r="BY32" s="64">
        <v>0</v>
      </c>
      <c r="BZ32" s="64">
        <v>0</v>
      </c>
      <c r="CA32" s="111">
        <v>0</v>
      </c>
      <c r="CB32" s="111">
        <v>0</v>
      </c>
      <c r="CC32" s="111">
        <v>0</v>
      </c>
      <c r="CD32" s="111">
        <v>0</v>
      </c>
      <c r="CE32" s="102"/>
      <c r="CF32" s="64">
        <f t="shared" si="65"/>
        <v>229617</v>
      </c>
      <c r="CG32" s="64">
        <f t="shared" si="66"/>
        <v>230931</v>
      </c>
      <c r="CH32" s="64">
        <f t="shared" si="67"/>
        <v>383051</v>
      </c>
      <c r="CI32" s="64">
        <f t="shared" si="68"/>
        <v>89298</v>
      </c>
      <c r="CJ32" s="64">
        <f t="shared" si="69"/>
        <v>229617</v>
      </c>
      <c r="CK32" s="64">
        <f t="shared" si="70"/>
        <v>230931</v>
      </c>
      <c r="CL32" s="64">
        <f t="shared" si="71"/>
        <v>383051</v>
      </c>
      <c r="CM32" s="64">
        <f t="shared" si="72"/>
        <v>89298</v>
      </c>
      <c r="CN32" s="64">
        <f t="shared" si="73"/>
        <v>363728</v>
      </c>
      <c r="CO32" s="64">
        <f t="shared" si="74"/>
        <v>89298</v>
      </c>
      <c r="CP32" s="64">
        <f t="shared" si="75"/>
        <v>19323</v>
      </c>
      <c r="CQ32" s="64">
        <f t="shared" si="76"/>
        <v>0</v>
      </c>
      <c r="CR32" s="64">
        <f t="shared" si="77"/>
        <v>0</v>
      </c>
      <c r="CS32" s="64">
        <f t="shared" si="78"/>
        <v>0</v>
      </c>
      <c r="CT32" s="64">
        <f t="shared" si="79"/>
        <v>0</v>
      </c>
      <c r="CU32" s="64">
        <f t="shared" si="80"/>
        <v>0</v>
      </c>
      <c r="CV32" s="64">
        <f t="shared" si="81"/>
        <v>0</v>
      </c>
      <c r="CW32" s="64">
        <f t="shared" si="82"/>
        <v>0</v>
      </c>
      <c r="CX32" s="64">
        <f t="shared" si="83"/>
        <v>0</v>
      </c>
      <c r="CY32" s="64">
        <f t="shared" si="84"/>
        <v>0</v>
      </c>
      <c r="CZ32" s="64">
        <f t="shared" si="85"/>
        <v>0</v>
      </c>
      <c r="DA32" s="64">
        <f t="shared" si="86"/>
        <v>0</v>
      </c>
      <c r="DB32" s="64">
        <f t="shared" si="87"/>
        <v>0</v>
      </c>
      <c r="DC32" s="64">
        <f t="shared" si="88"/>
        <v>0</v>
      </c>
      <c r="DD32" s="64">
        <f t="shared" si="89"/>
        <v>0</v>
      </c>
      <c r="DE32" s="64">
        <f t="shared" si="90"/>
        <v>0</v>
      </c>
    </row>
    <row r="33" spans="2:109" ht="16.5" customHeight="1" thickTop="1" thickBot="1">
      <c r="B33" s="42" t="s">
        <v>369</v>
      </c>
      <c r="C33" s="64">
        <v>0</v>
      </c>
      <c r="D33" s="64">
        <v>0</v>
      </c>
      <c r="E33" s="64">
        <v>0</v>
      </c>
      <c r="F33" s="64">
        <v>0</v>
      </c>
      <c r="G33" s="64">
        <v>0</v>
      </c>
      <c r="H33" s="64">
        <v>4510</v>
      </c>
      <c r="I33" s="64">
        <v>8788</v>
      </c>
      <c r="J33" s="64">
        <v>79579.265439999988</v>
      </c>
      <c r="K33" s="64">
        <v>5508</v>
      </c>
      <c r="L33" s="64">
        <v>11037</v>
      </c>
      <c r="M33" s="64">
        <v>12968</v>
      </c>
      <c r="N33" s="64">
        <v>5829</v>
      </c>
      <c r="O33" s="64">
        <v>0</v>
      </c>
      <c r="P33" s="64">
        <v>0</v>
      </c>
      <c r="Q33" s="64">
        <v>0</v>
      </c>
      <c r="R33" s="64">
        <v>0</v>
      </c>
      <c r="S33" s="64">
        <v>0</v>
      </c>
      <c r="T33" s="64">
        <v>0</v>
      </c>
      <c r="U33" s="64">
        <v>4510</v>
      </c>
      <c r="V33" s="64">
        <v>2327</v>
      </c>
      <c r="W33" s="64">
        <v>40434.265439999996</v>
      </c>
      <c r="X33" s="64">
        <v>1409</v>
      </c>
      <c r="Y33" s="64">
        <v>6952</v>
      </c>
      <c r="Z33" s="64">
        <v>7247</v>
      </c>
      <c r="AA33" s="64">
        <v>2174</v>
      </c>
      <c r="AB33" s="64">
        <v>0</v>
      </c>
      <c r="AC33" s="64">
        <v>1409</v>
      </c>
      <c r="AD33" s="64">
        <v>6952</v>
      </c>
      <c r="AE33" s="64">
        <v>7247</v>
      </c>
      <c r="AF33" s="64">
        <v>2174</v>
      </c>
      <c r="AG33" s="64">
        <v>0</v>
      </c>
      <c r="AH33" s="64">
        <v>0</v>
      </c>
      <c r="AI33" s="64">
        <v>0</v>
      </c>
      <c r="AJ33" s="64">
        <v>0</v>
      </c>
      <c r="AK33" s="64">
        <v>0</v>
      </c>
      <c r="AL33" s="64">
        <v>0</v>
      </c>
      <c r="AM33" s="64">
        <v>0</v>
      </c>
      <c r="AN33" s="64">
        <v>0</v>
      </c>
      <c r="AO33" s="64">
        <v>0</v>
      </c>
      <c r="AP33" s="64">
        <v>0</v>
      </c>
      <c r="AQ33" s="64">
        <v>0</v>
      </c>
      <c r="AR33" s="64">
        <v>0</v>
      </c>
      <c r="AS33" s="111">
        <v>0</v>
      </c>
      <c r="AT33" s="64">
        <v>0</v>
      </c>
      <c r="AU33" s="64">
        <v>0</v>
      </c>
      <c r="AV33" s="64">
        <v>0</v>
      </c>
      <c r="AW33" s="64">
        <v>0</v>
      </c>
      <c r="AX33" s="64">
        <v>680</v>
      </c>
      <c r="AY33" s="64">
        <v>165</v>
      </c>
      <c r="AZ33" s="64">
        <v>0</v>
      </c>
      <c r="BA33" s="64">
        <v>0</v>
      </c>
      <c r="BB33" s="64">
        <v>0</v>
      </c>
      <c r="BC33" s="64">
        <v>0</v>
      </c>
      <c r="BD33" s="64">
        <v>0</v>
      </c>
      <c r="BE33" s="64">
        <v>0</v>
      </c>
      <c r="BF33" s="64">
        <v>0</v>
      </c>
      <c r="BG33" s="64">
        <v>0</v>
      </c>
      <c r="BH33" s="64">
        <v>0</v>
      </c>
      <c r="BI33" s="64">
        <v>0</v>
      </c>
      <c r="BJ33" s="64">
        <v>0</v>
      </c>
      <c r="BK33" s="64">
        <v>5781</v>
      </c>
      <c r="BL33" s="64">
        <v>38980</v>
      </c>
      <c r="BM33" s="64">
        <v>4099</v>
      </c>
      <c r="BN33" s="64">
        <v>4085</v>
      </c>
      <c r="BO33" s="64">
        <v>5721</v>
      </c>
      <c r="BP33" s="64">
        <v>3655</v>
      </c>
      <c r="BQ33" s="64">
        <v>0</v>
      </c>
      <c r="BR33" s="64">
        <v>0</v>
      </c>
      <c r="BS33" s="64">
        <v>0</v>
      </c>
      <c r="BT33" s="64">
        <v>0</v>
      </c>
      <c r="BU33" s="64">
        <v>0</v>
      </c>
      <c r="BV33" s="64">
        <v>0</v>
      </c>
      <c r="BW33" s="64">
        <v>0</v>
      </c>
      <c r="BX33" s="64">
        <v>0</v>
      </c>
      <c r="BY33" s="64">
        <v>0</v>
      </c>
      <c r="BZ33" s="64">
        <v>0</v>
      </c>
      <c r="CA33" s="111">
        <v>0</v>
      </c>
      <c r="CB33" s="111">
        <v>0</v>
      </c>
      <c r="CC33" s="111">
        <v>0</v>
      </c>
      <c r="CD33" s="111">
        <v>0</v>
      </c>
      <c r="CE33" s="102"/>
      <c r="CF33" s="64">
        <f t="shared" si="65"/>
        <v>0</v>
      </c>
      <c r="CG33" s="64">
        <f t="shared" si="66"/>
        <v>92877.265439999988</v>
      </c>
      <c r="CH33" s="64">
        <f t="shared" si="67"/>
        <v>35342</v>
      </c>
      <c r="CI33" s="64">
        <f t="shared" si="68"/>
        <v>0</v>
      </c>
      <c r="CJ33" s="64">
        <f t="shared" si="69"/>
        <v>0</v>
      </c>
      <c r="CK33" s="64">
        <f t="shared" si="70"/>
        <v>47271.265439999996</v>
      </c>
      <c r="CL33" s="64">
        <f t="shared" si="71"/>
        <v>17782</v>
      </c>
      <c r="CM33" s="64">
        <f t="shared" si="72"/>
        <v>0</v>
      </c>
      <c r="CN33" s="64">
        <f t="shared" si="73"/>
        <v>17782</v>
      </c>
      <c r="CO33" s="64">
        <f t="shared" si="74"/>
        <v>0</v>
      </c>
      <c r="CP33" s="64">
        <f t="shared" si="75"/>
        <v>0</v>
      </c>
      <c r="CQ33" s="64">
        <f t="shared" si="76"/>
        <v>0</v>
      </c>
      <c r="CR33" s="64">
        <f t="shared" si="77"/>
        <v>0</v>
      </c>
      <c r="CS33" s="64">
        <f t="shared" si="78"/>
        <v>0</v>
      </c>
      <c r="CT33" s="64">
        <f t="shared" si="79"/>
        <v>0</v>
      </c>
      <c r="CU33" s="64">
        <f t="shared" si="80"/>
        <v>845</v>
      </c>
      <c r="CV33" s="64">
        <f t="shared" si="81"/>
        <v>0</v>
      </c>
      <c r="CW33" s="64">
        <f t="shared" si="82"/>
        <v>0</v>
      </c>
      <c r="CX33" s="64">
        <f t="shared" si="83"/>
        <v>0</v>
      </c>
      <c r="CY33" s="64">
        <f t="shared" si="84"/>
        <v>44761</v>
      </c>
      <c r="CZ33" s="64">
        <f t="shared" si="85"/>
        <v>17560</v>
      </c>
      <c r="DA33" s="64">
        <f t="shared" si="86"/>
        <v>0</v>
      </c>
      <c r="DB33" s="64">
        <f t="shared" si="87"/>
        <v>0</v>
      </c>
      <c r="DC33" s="64">
        <f t="shared" si="88"/>
        <v>0</v>
      </c>
      <c r="DD33" s="64">
        <f t="shared" si="89"/>
        <v>0</v>
      </c>
      <c r="DE33" s="64">
        <f t="shared" si="90"/>
        <v>0</v>
      </c>
    </row>
    <row r="34" spans="2:109" ht="16.5" customHeight="1" thickTop="1" thickBot="1">
      <c r="B34" s="29" t="s">
        <v>936</v>
      </c>
      <c r="C34" s="64">
        <v>-38397</v>
      </c>
      <c r="D34" s="64">
        <v>89624</v>
      </c>
      <c r="E34" s="64">
        <v>25745</v>
      </c>
      <c r="F34" s="64">
        <v>-63570</v>
      </c>
      <c r="G34" s="64">
        <v>-248087</v>
      </c>
      <c r="H34" s="64">
        <v>102315</v>
      </c>
      <c r="I34" s="64">
        <v>-188548</v>
      </c>
      <c r="J34" s="64">
        <v>321249.93844</v>
      </c>
      <c r="K34" s="64">
        <v>-229214</v>
      </c>
      <c r="L34" s="64">
        <v>354629</v>
      </c>
      <c r="M34" s="64">
        <v>-13907</v>
      </c>
      <c r="N34" s="64">
        <v>-239395</v>
      </c>
      <c r="O34" s="64">
        <v>505979</v>
      </c>
      <c r="P34" s="64">
        <v>0</v>
      </c>
      <c r="Q34" s="64">
        <v>0</v>
      </c>
      <c r="R34" s="64">
        <v>0</v>
      </c>
      <c r="S34" s="64">
        <v>0</v>
      </c>
      <c r="T34" s="64">
        <v>0</v>
      </c>
      <c r="U34" s="64">
        <v>0</v>
      </c>
      <c r="V34" s="64">
        <v>0</v>
      </c>
      <c r="W34" s="64">
        <v>0</v>
      </c>
      <c r="X34" s="64">
        <v>0</v>
      </c>
      <c r="Y34" s="64">
        <v>0</v>
      </c>
      <c r="Z34" s="64">
        <v>0</v>
      </c>
      <c r="AA34" s="64">
        <v>0</v>
      </c>
      <c r="AB34" s="64">
        <v>0</v>
      </c>
      <c r="AC34" s="64">
        <v>0</v>
      </c>
      <c r="AD34" s="64">
        <v>0</v>
      </c>
      <c r="AE34" s="64">
        <v>0</v>
      </c>
      <c r="AF34" s="64">
        <v>0</v>
      </c>
      <c r="AG34" s="64">
        <v>0</v>
      </c>
      <c r="AH34" s="64">
        <v>0</v>
      </c>
      <c r="AI34" s="64">
        <v>0</v>
      </c>
      <c r="AJ34" s="64">
        <v>0</v>
      </c>
      <c r="AK34" s="64">
        <v>0</v>
      </c>
      <c r="AL34" s="64">
        <v>0</v>
      </c>
      <c r="AM34" s="64">
        <v>0</v>
      </c>
      <c r="AN34" s="64">
        <v>0</v>
      </c>
      <c r="AO34" s="64">
        <v>0</v>
      </c>
      <c r="AP34" s="64">
        <v>0</v>
      </c>
      <c r="AQ34" s="64">
        <v>0</v>
      </c>
      <c r="AR34" s="64">
        <v>-65529</v>
      </c>
      <c r="AS34" s="128">
        <v>85982</v>
      </c>
      <c r="AT34" s="64">
        <v>109427</v>
      </c>
      <c r="AU34" s="64">
        <v>16205</v>
      </c>
      <c r="AV34" s="64">
        <v>-113663</v>
      </c>
      <c r="AW34" s="64">
        <v>76238</v>
      </c>
      <c r="AX34" s="64">
        <v>19330</v>
      </c>
      <c r="AY34" s="64">
        <v>84966.938439999998</v>
      </c>
      <c r="AZ34" s="64">
        <v>38735</v>
      </c>
      <c r="BA34" s="64">
        <v>-77144</v>
      </c>
      <c r="BB34" s="64">
        <v>-104518</v>
      </c>
      <c r="BC34" s="64">
        <v>-124772</v>
      </c>
      <c r="BD34" s="64">
        <v>-418394</v>
      </c>
      <c r="BE34" s="64">
        <v>0</v>
      </c>
      <c r="BF34" s="64">
        <v>0</v>
      </c>
      <c r="BG34" s="64">
        <v>0</v>
      </c>
      <c r="BH34" s="64">
        <v>0</v>
      </c>
      <c r="BI34" s="64">
        <v>0</v>
      </c>
      <c r="BJ34" s="64">
        <v>0</v>
      </c>
      <c r="BK34" s="64">
        <v>0</v>
      </c>
      <c r="BL34" s="64">
        <v>0</v>
      </c>
      <c r="BM34" s="64">
        <v>0</v>
      </c>
      <c r="BN34" s="64">
        <v>0</v>
      </c>
      <c r="BO34" s="64">
        <v>0</v>
      </c>
      <c r="BP34" s="64">
        <v>0</v>
      </c>
      <c r="BQ34" s="64">
        <v>0</v>
      </c>
      <c r="BR34" s="64">
        <v>27132</v>
      </c>
      <c r="BS34" s="64">
        <v>3642</v>
      </c>
      <c r="BT34" s="64">
        <v>-83682</v>
      </c>
      <c r="BU34" s="64">
        <v>-79775</v>
      </c>
      <c r="BV34" s="64">
        <v>-134424</v>
      </c>
      <c r="BW34" s="64">
        <v>26077</v>
      </c>
      <c r="BX34" s="64">
        <v>-207878</v>
      </c>
      <c r="BY34" s="64">
        <v>236283</v>
      </c>
      <c r="BZ34" s="64">
        <v>-267949</v>
      </c>
      <c r="CA34" s="111">
        <v>431773</v>
      </c>
      <c r="CB34" s="111">
        <v>90611</v>
      </c>
      <c r="CC34" s="111">
        <v>-114623</v>
      </c>
      <c r="CD34" s="111">
        <v>924373</v>
      </c>
      <c r="CE34" s="102"/>
      <c r="CF34" s="64">
        <f t="shared" si="65"/>
        <v>13402</v>
      </c>
      <c r="CG34" s="64">
        <f t="shared" si="66"/>
        <v>-13070.061560000002</v>
      </c>
      <c r="CH34" s="64">
        <f t="shared" si="67"/>
        <v>-127887</v>
      </c>
      <c r="CI34" s="64">
        <f t="shared" si="68"/>
        <v>505979</v>
      </c>
      <c r="CJ34" s="64">
        <f t="shared" si="69"/>
        <v>0</v>
      </c>
      <c r="CK34" s="64">
        <f t="shared" si="70"/>
        <v>0</v>
      </c>
      <c r="CL34" s="64">
        <f t="shared" si="71"/>
        <v>0</v>
      </c>
      <c r="CM34" s="64">
        <f t="shared" si="72"/>
        <v>0</v>
      </c>
      <c r="CN34" s="64">
        <f t="shared" si="73"/>
        <v>0</v>
      </c>
      <c r="CO34" s="64">
        <f t="shared" si="74"/>
        <v>0</v>
      </c>
      <c r="CP34" s="64">
        <f t="shared" si="75"/>
        <v>0</v>
      </c>
      <c r="CQ34" s="64">
        <f t="shared" si="76"/>
        <v>0</v>
      </c>
      <c r="CR34" s="64">
        <f t="shared" si="77"/>
        <v>0</v>
      </c>
      <c r="CS34" s="64">
        <f t="shared" si="78"/>
        <v>0</v>
      </c>
      <c r="CT34" s="64">
        <f t="shared" si="79"/>
        <v>146085</v>
      </c>
      <c r="CU34" s="64">
        <f t="shared" si="80"/>
        <v>66871.938439999998</v>
      </c>
      <c r="CV34" s="64">
        <f t="shared" si="81"/>
        <v>-267699</v>
      </c>
      <c r="CW34" s="64">
        <f t="shared" si="82"/>
        <v>-418394</v>
      </c>
      <c r="CX34" s="64">
        <f t="shared" si="83"/>
        <v>0</v>
      </c>
      <c r="CY34" s="64">
        <f t="shared" si="84"/>
        <v>0</v>
      </c>
      <c r="CZ34" s="64">
        <f t="shared" si="85"/>
        <v>0</v>
      </c>
      <c r="DA34" s="64">
        <f t="shared" si="86"/>
        <v>0</v>
      </c>
      <c r="DB34" s="64">
        <f t="shared" si="87"/>
        <v>-132683</v>
      </c>
      <c r="DC34" s="64">
        <f t="shared" si="88"/>
        <v>-79942</v>
      </c>
      <c r="DD34" s="64">
        <f t="shared" si="89"/>
        <v>139812</v>
      </c>
      <c r="DE34" s="64">
        <f t="shared" si="90"/>
        <v>924373</v>
      </c>
    </row>
    <row r="35" spans="2:109" ht="16.5" customHeight="1" thickTop="1" thickBot="1">
      <c r="B35" s="29" t="s">
        <v>382</v>
      </c>
      <c r="C35" s="64">
        <v>26013</v>
      </c>
      <c r="D35" s="64">
        <v>0</v>
      </c>
      <c r="E35" s="64">
        <v>-7679</v>
      </c>
      <c r="F35" s="64">
        <v>12292</v>
      </c>
      <c r="G35" s="64">
        <v>27430</v>
      </c>
      <c r="H35" s="64">
        <v>-5635.0000000000582</v>
      </c>
      <c r="I35" s="64">
        <v>0</v>
      </c>
      <c r="J35" s="64">
        <v>0</v>
      </c>
      <c r="K35" s="64">
        <v>16396</v>
      </c>
      <c r="L35" s="64">
        <v>3061</v>
      </c>
      <c r="M35" s="64">
        <v>3058</v>
      </c>
      <c r="N35" s="64">
        <v>-11994</v>
      </c>
      <c r="O35" s="64">
        <v>0</v>
      </c>
      <c r="P35" s="64">
        <v>26013</v>
      </c>
      <c r="Q35" s="64">
        <v>0</v>
      </c>
      <c r="R35" s="64">
        <v>-7679</v>
      </c>
      <c r="S35" s="64">
        <v>12292</v>
      </c>
      <c r="T35" s="64">
        <v>27430</v>
      </c>
      <c r="U35" s="64">
        <v>-5634.9999999999418</v>
      </c>
      <c r="V35" s="64">
        <v>0</v>
      </c>
      <c r="W35" s="64">
        <v>0</v>
      </c>
      <c r="X35" s="64">
        <v>10154</v>
      </c>
      <c r="Y35" s="64">
        <v>0</v>
      </c>
      <c r="Z35" s="64">
        <v>3058</v>
      </c>
      <c r="AA35" s="64">
        <v>24078</v>
      </c>
      <c r="AB35" s="64">
        <v>0</v>
      </c>
      <c r="AC35" s="64">
        <v>4612</v>
      </c>
      <c r="AD35" s="64">
        <v>0</v>
      </c>
      <c r="AE35" s="64">
        <v>3058</v>
      </c>
      <c r="AF35" s="64">
        <v>24078</v>
      </c>
      <c r="AG35" s="64">
        <v>0</v>
      </c>
      <c r="AH35" s="64">
        <v>0</v>
      </c>
      <c r="AI35" s="64">
        <v>0</v>
      </c>
      <c r="AJ35" s="64">
        <v>0</v>
      </c>
      <c r="AK35" s="64">
        <v>0</v>
      </c>
      <c r="AL35" s="64">
        <v>0</v>
      </c>
      <c r="AM35" s="64">
        <v>5542</v>
      </c>
      <c r="AN35" s="64">
        <v>0</v>
      </c>
      <c r="AO35" s="64">
        <v>0</v>
      </c>
      <c r="AP35" s="64">
        <v>0</v>
      </c>
      <c r="AQ35" s="64">
        <v>0</v>
      </c>
      <c r="AR35" s="64">
        <v>0</v>
      </c>
      <c r="AS35" s="64">
        <v>0</v>
      </c>
      <c r="AT35" s="64">
        <v>0</v>
      </c>
      <c r="AU35" s="64">
        <v>0</v>
      </c>
      <c r="AV35" s="64">
        <v>0</v>
      </c>
      <c r="AW35" s="64">
        <v>0</v>
      </c>
      <c r="AX35" s="64">
        <v>0</v>
      </c>
      <c r="AY35" s="64">
        <v>0</v>
      </c>
      <c r="AZ35" s="64">
        <v>0</v>
      </c>
      <c r="BA35" s="64">
        <v>3061</v>
      </c>
      <c r="BB35" s="64">
        <v>0</v>
      </c>
      <c r="BC35" s="64">
        <v>-52209</v>
      </c>
      <c r="BD35" s="64">
        <v>0</v>
      </c>
      <c r="BE35" s="64">
        <v>0</v>
      </c>
      <c r="BF35" s="64">
        <v>0</v>
      </c>
      <c r="BG35" s="64">
        <v>0</v>
      </c>
      <c r="BH35" s="64">
        <v>0</v>
      </c>
      <c r="BI35" s="64">
        <v>0</v>
      </c>
      <c r="BJ35" s="64">
        <v>0</v>
      </c>
      <c r="BK35" s="64">
        <v>0</v>
      </c>
      <c r="BL35" s="64">
        <v>0</v>
      </c>
      <c r="BM35" s="64">
        <v>6242</v>
      </c>
      <c r="BN35" s="64">
        <v>0</v>
      </c>
      <c r="BO35" s="64">
        <v>0</v>
      </c>
      <c r="BP35" s="64">
        <v>16137</v>
      </c>
      <c r="BQ35" s="64">
        <v>0</v>
      </c>
      <c r="BR35" s="64">
        <v>0</v>
      </c>
      <c r="BS35" s="64">
        <v>0</v>
      </c>
      <c r="BT35" s="64">
        <v>0</v>
      </c>
      <c r="BU35" s="64">
        <v>0</v>
      </c>
      <c r="BV35" s="64">
        <v>0</v>
      </c>
      <c r="BW35" s="64">
        <v>0</v>
      </c>
      <c r="BX35" s="64">
        <v>-4.6566128730773926E-10</v>
      </c>
      <c r="BY35" s="64">
        <v>0.99999999976716936</v>
      </c>
      <c r="BZ35" s="64">
        <v>0</v>
      </c>
      <c r="CA35" s="111">
        <v>0</v>
      </c>
      <c r="CB35" s="111">
        <v>0</v>
      </c>
      <c r="CC35" s="111">
        <v>0</v>
      </c>
      <c r="CD35" s="111">
        <v>0</v>
      </c>
      <c r="CE35" s="102"/>
      <c r="CF35" s="64">
        <f t="shared" si="65"/>
        <v>30626</v>
      </c>
      <c r="CG35" s="64">
        <f t="shared" si="66"/>
        <v>21794.999999999942</v>
      </c>
      <c r="CH35" s="64">
        <f t="shared" si="67"/>
        <v>10521</v>
      </c>
      <c r="CI35" s="64">
        <f t="shared" si="68"/>
        <v>0</v>
      </c>
      <c r="CJ35" s="64">
        <f t="shared" si="69"/>
        <v>30626</v>
      </c>
      <c r="CK35" s="64">
        <f t="shared" si="70"/>
        <v>21795.000000000058</v>
      </c>
      <c r="CL35" s="64">
        <f t="shared" si="71"/>
        <v>37290</v>
      </c>
      <c r="CM35" s="64">
        <f t="shared" si="72"/>
        <v>0</v>
      </c>
      <c r="CN35" s="64">
        <f t="shared" si="73"/>
        <v>31748</v>
      </c>
      <c r="CO35" s="64">
        <f t="shared" si="74"/>
        <v>0</v>
      </c>
      <c r="CP35" s="64">
        <f t="shared" si="75"/>
        <v>0</v>
      </c>
      <c r="CQ35" s="64">
        <f t="shared" si="76"/>
        <v>0</v>
      </c>
      <c r="CR35" s="64">
        <f t="shared" si="77"/>
        <v>5542</v>
      </c>
      <c r="CS35" s="64">
        <f t="shared" si="78"/>
        <v>0</v>
      </c>
      <c r="CT35" s="64">
        <f t="shared" si="79"/>
        <v>0</v>
      </c>
      <c r="CU35" s="64">
        <f t="shared" si="80"/>
        <v>0</v>
      </c>
      <c r="CV35" s="64">
        <f t="shared" si="81"/>
        <v>-49148</v>
      </c>
      <c r="CW35" s="64">
        <f t="shared" si="82"/>
        <v>0</v>
      </c>
      <c r="CX35" s="64">
        <f t="shared" si="83"/>
        <v>0</v>
      </c>
      <c r="CY35" s="64">
        <f t="shared" si="84"/>
        <v>0</v>
      </c>
      <c r="CZ35" s="64">
        <f t="shared" si="85"/>
        <v>22379</v>
      </c>
      <c r="DA35" s="64">
        <f t="shared" si="86"/>
        <v>0</v>
      </c>
      <c r="DB35" s="64">
        <f t="shared" si="87"/>
        <v>0</v>
      </c>
      <c r="DC35" s="64">
        <f t="shared" si="88"/>
        <v>0.99999999930150807</v>
      </c>
      <c r="DD35" s="64">
        <f t="shared" si="89"/>
        <v>0</v>
      </c>
      <c r="DE35" s="64">
        <f t="shared" si="90"/>
        <v>0</v>
      </c>
    </row>
    <row r="36" spans="2:109" ht="18" customHeight="1" thickTop="1" thickBot="1">
      <c r="B36" s="66" t="s">
        <v>63</v>
      </c>
      <c r="C36" s="69">
        <f t="shared" ref="C36:BV36" si="111">SUM(C29:C34,C35)</f>
        <v>805458.69152999984</v>
      </c>
      <c r="D36" s="69">
        <f t="shared" si="111"/>
        <v>783599.30846999981</v>
      </c>
      <c r="E36" s="69">
        <f t="shared" si="111"/>
        <v>875205.99999999988</v>
      </c>
      <c r="F36" s="69">
        <f t="shared" si="111"/>
        <v>1019155.0036500001</v>
      </c>
      <c r="G36" s="69">
        <f t="shared" si="111"/>
        <v>727587.99999999988</v>
      </c>
      <c r="H36" s="69">
        <v>830357.28300000005</v>
      </c>
      <c r="I36" s="69">
        <v>862100.99999999977</v>
      </c>
      <c r="J36" s="69">
        <v>889827.4238499999</v>
      </c>
      <c r="K36" s="69">
        <v>1205296</v>
      </c>
      <c r="L36" s="69">
        <v>980649</v>
      </c>
      <c r="M36" s="69">
        <v>772702</v>
      </c>
      <c r="N36" s="69">
        <v>1009713</v>
      </c>
      <c r="O36" s="69">
        <v>925892</v>
      </c>
      <c r="P36" s="69">
        <f t="shared" si="111"/>
        <v>732904.51013715088</v>
      </c>
      <c r="Q36" s="69">
        <f t="shared" si="111"/>
        <v>749814.00000000023</v>
      </c>
      <c r="R36" s="69">
        <f t="shared" si="111"/>
        <v>842418</v>
      </c>
      <c r="S36" s="69">
        <f t="shared" si="111"/>
        <v>1019059.99985</v>
      </c>
      <c r="T36" s="69">
        <f t="shared" si="111"/>
        <v>713187.4080965874</v>
      </c>
      <c r="U36" s="69">
        <v>758868.28300000005</v>
      </c>
      <c r="V36" s="69">
        <v>812174.99999999953</v>
      </c>
      <c r="W36" s="69">
        <v>954113.48540999996</v>
      </c>
      <c r="X36" s="69">
        <v>1063955</v>
      </c>
      <c r="Y36" s="69">
        <v>947869</v>
      </c>
      <c r="Z36" s="69">
        <v>817957</v>
      </c>
      <c r="AA36" s="69">
        <v>1045929</v>
      </c>
      <c r="AB36" s="69">
        <v>984616</v>
      </c>
      <c r="AC36" s="69">
        <v>584229</v>
      </c>
      <c r="AD36" s="69">
        <v>463104</v>
      </c>
      <c r="AE36" s="69">
        <v>399581</v>
      </c>
      <c r="AF36" s="69">
        <v>664661</v>
      </c>
      <c r="AG36" s="69">
        <v>615263</v>
      </c>
      <c r="AH36" s="69">
        <v>394394</v>
      </c>
      <c r="AI36" s="69">
        <v>432892</v>
      </c>
      <c r="AJ36" s="69">
        <v>367141</v>
      </c>
      <c r="AK36" s="69">
        <v>324584</v>
      </c>
      <c r="AL36" s="69">
        <v>314951</v>
      </c>
      <c r="AM36" s="69">
        <v>85332</v>
      </c>
      <c r="AN36" s="69">
        <v>51873</v>
      </c>
      <c r="AO36" s="69">
        <v>51235</v>
      </c>
      <c r="AP36" s="69">
        <v>56685</v>
      </c>
      <c r="AQ36" s="69">
        <v>54402</v>
      </c>
      <c r="AR36" s="69">
        <f t="shared" si="111"/>
        <v>83315.622642505215</v>
      </c>
      <c r="AS36" s="69">
        <f t="shared" si="111"/>
        <v>96794.000000000073</v>
      </c>
      <c r="AT36" s="69">
        <f t="shared" si="111"/>
        <v>63536.999999999913</v>
      </c>
      <c r="AU36" s="69">
        <f t="shared" si="111"/>
        <v>51483.999999999971</v>
      </c>
      <c r="AV36" s="69">
        <f t="shared" si="111"/>
        <v>51790.000000000116</v>
      </c>
      <c r="AW36" s="69">
        <v>100530.00000000012</v>
      </c>
      <c r="AX36" s="69">
        <v>81099.999999999971</v>
      </c>
      <c r="AY36" s="69">
        <v>-31294.06156000006</v>
      </c>
      <c r="AZ36" s="69">
        <v>161705</v>
      </c>
      <c r="BA36" s="69">
        <v>52988</v>
      </c>
      <c r="BB36" s="69">
        <v>-23914</v>
      </c>
      <c r="BC36" s="69">
        <v>-16576</v>
      </c>
      <c r="BD36" s="69">
        <v>-23774</v>
      </c>
      <c r="BE36" s="69">
        <f t="shared" si="111"/>
        <v>-40988.132779656022</v>
      </c>
      <c r="BF36" s="69">
        <f t="shared" si="111"/>
        <v>-35375</v>
      </c>
      <c r="BG36" s="69">
        <f t="shared" si="111"/>
        <v>-30747</v>
      </c>
      <c r="BH36" s="69">
        <f t="shared" si="111"/>
        <v>-51389</v>
      </c>
      <c r="BI36" s="69">
        <f t="shared" si="111"/>
        <v>-37387</v>
      </c>
      <c r="BJ36" s="69">
        <v>-29044</v>
      </c>
      <c r="BK36" s="69">
        <v>-31174</v>
      </c>
      <c r="BL36" s="69">
        <v>-32991</v>
      </c>
      <c r="BM36" s="69">
        <v>-20364</v>
      </c>
      <c r="BN36" s="69">
        <v>-20208</v>
      </c>
      <c r="BO36" s="69">
        <v>-21341</v>
      </c>
      <c r="BP36" s="69">
        <v>-19640</v>
      </c>
      <c r="BQ36" s="69">
        <v>-34950</v>
      </c>
      <c r="BR36" s="69">
        <f t="shared" si="111"/>
        <v>30226.691530000007</v>
      </c>
      <c r="BS36" s="69">
        <f t="shared" si="111"/>
        <v>-27633.691530000029</v>
      </c>
      <c r="BT36" s="69">
        <f t="shared" si="111"/>
        <v>-1.9999999999708962</v>
      </c>
      <c r="BU36" s="69">
        <f t="shared" si="111"/>
        <v>1.4999997802078724E-4</v>
      </c>
      <c r="BV36" s="69">
        <f t="shared" si="111"/>
        <v>-2</v>
      </c>
      <c r="BW36" s="69">
        <v>3.0000000000582077</v>
      </c>
      <c r="BX36" s="69">
        <v>0</v>
      </c>
      <c r="BY36" s="69">
        <v>0</v>
      </c>
      <c r="BZ36" s="69">
        <v>0</v>
      </c>
      <c r="CA36" s="228">
        <v>0</v>
      </c>
      <c r="CB36" s="228">
        <v>0</v>
      </c>
      <c r="CC36" s="228">
        <v>0</v>
      </c>
      <c r="CD36" s="228">
        <v>0</v>
      </c>
      <c r="CE36" s="102"/>
      <c r="CF36" s="69">
        <f t="shared" si="65"/>
        <v>3483419.0036499994</v>
      </c>
      <c r="CG36" s="69">
        <f t="shared" si="66"/>
        <v>3309873.7068499997</v>
      </c>
      <c r="CH36" s="69">
        <f t="shared" si="67"/>
        <v>3968360</v>
      </c>
      <c r="CI36" s="69">
        <f t="shared" si="68"/>
        <v>925892</v>
      </c>
      <c r="CJ36" s="69">
        <f t="shared" si="69"/>
        <v>3344196.5099871513</v>
      </c>
      <c r="CK36" s="69">
        <f t="shared" si="70"/>
        <v>3238344.1765065873</v>
      </c>
      <c r="CL36" s="69">
        <f t="shared" si="71"/>
        <v>3875710</v>
      </c>
      <c r="CM36" s="69">
        <f t="shared" si="72"/>
        <v>984616</v>
      </c>
      <c r="CN36" s="69">
        <f t="shared" si="73"/>
        <v>2111575</v>
      </c>
      <c r="CO36" s="69">
        <f t="shared" si="74"/>
        <v>615263</v>
      </c>
      <c r="CP36" s="69">
        <f t="shared" si="75"/>
        <v>1519011</v>
      </c>
      <c r="CQ36" s="69">
        <f t="shared" si="76"/>
        <v>314951</v>
      </c>
      <c r="CR36" s="69">
        <f t="shared" si="77"/>
        <v>245125</v>
      </c>
      <c r="CS36" s="69">
        <f t="shared" si="78"/>
        <v>54402</v>
      </c>
      <c r="CT36" s="69">
        <f t="shared" si="79"/>
        <v>295130.62264250516</v>
      </c>
      <c r="CU36" s="69">
        <f t="shared" si="80"/>
        <v>202125.93844000014</v>
      </c>
      <c r="CV36" s="69">
        <f t="shared" si="81"/>
        <v>174203</v>
      </c>
      <c r="CW36" s="69">
        <f t="shared" si="82"/>
        <v>-23774</v>
      </c>
      <c r="CX36" s="69">
        <f t="shared" si="83"/>
        <v>-158499.13277965604</v>
      </c>
      <c r="CY36" s="69">
        <f t="shared" si="84"/>
        <v>-130596</v>
      </c>
      <c r="CZ36" s="69">
        <f t="shared" si="85"/>
        <v>-81553</v>
      </c>
      <c r="DA36" s="69">
        <f t="shared" si="86"/>
        <v>-34950</v>
      </c>
      <c r="DB36" s="69">
        <f t="shared" si="87"/>
        <v>2591.0001499999853</v>
      </c>
      <c r="DC36" s="69">
        <f t="shared" si="88"/>
        <v>1.0000000000582077</v>
      </c>
      <c r="DD36" s="69">
        <f t="shared" si="89"/>
        <v>0</v>
      </c>
      <c r="DE36" s="69">
        <f t="shared" si="90"/>
        <v>0</v>
      </c>
    </row>
    <row r="37" spans="2:109" ht="18" customHeight="1" thickTop="1" thickBot="1">
      <c r="B37" s="29" t="s">
        <v>65</v>
      </c>
      <c r="C37" s="126">
        <f t="shared" ref="C37:BD37" si="112">C36/C9</f>
        <v>0.36934458914629931</v>
      </c>
      <c r="D37" s="126">
        <f t="shared" si="112"/>
        <v>0.35836039708833722</v>
      </c>
      <c r="E37" s="126">
        <f t="shared" si="112"/>
        <v>0.3467568380802048</v>
      </c>
      <c r="F37" s="126">
        <f t="shared" si="112"/>
        <v>0.38227076528656118</v>
      </c>
      <c r="G37" s="126">
        <f t="shared" si="112"/>
        <v>0.32932113121383089</v>
      </c>
      <c r="H37" s="126">
        <f t="shared" si="112"/>
        <v>0.3597915200744819</v>
      </c>
      <c r="I37" s="126">
        <f t="shared" si="112"/>
        <v>0.27502020753699297</v>
      </c>
      <c r="J37" s="126">
        <f t="shared" si="112"/>
        <v>0.24724811766452034</v>
      </c>
      <c r="K37" s="126">
        <f t="shared" si="112"/>
        <v>0.40825619863543816</v>
      </c>
      <c r="L37" s="126">
        <f>L36/L9</f>
        <v>0.33985068249184119</v>
      </c>
      <c r="M37" s="126">
        <f>M36/M9</f>
        <v>0.21843839145856367</v>
      </c>
      <c r="N37" s="126">
        <f>N36/N9</f>
        <v>0.26559310250678048</v>
      </c>
      <c r="O37" s="126">
        <f>O36/O9</f>
        <v>0.30114862897966682</v>
      </c>
      <c r="P37" s="126">
        <f t="shared" si="112"/>
        <v>0.58548206734313535</v>
      </c>
      <c r="Q37" s="126">
        <f t="shared" si="112"/>
        <v>0.57820537203290046</v>
      </c>
      <c r="R37" s="126">
        <f t="shared" si="112"/>
        <v>0.5883479181940775</v>
      </c>
      <c r="S37" s="126">
        <f t="shared" si="112"/>
        <v>0.66385764087316834</v>
      </c>
      <c r="T37" s="126">
        <f t="shared" si="112"/>
        <v>0.53777922529214317</v>
      </c>
      <c r="U37" s="126">
        <f t="shared" si="112"/>
        <v>0.55642963554361335</v>
      </c>
      <c r="V37" s="126">
        <f t="shared" si="112"/>
        <v>0.50661997553058413</v>
      </c>
      <c r="W37" s="126">
        <f t="shared" si="112"/>
        <v>0.53138462596623826</v>
      </c>
      <c r="X37" s="126">
        <f t="shared" si="112"/>
        <v>0.65635678201308945</v>
      </c>
      <c r="Y37" s="126">
        <f t="shared" si="112"/>
        <v>0.59361462948756083</v>
      </c>
      <c r="Z37" s="126">
        <f t="shared" si="112"/>
        <v>0.49995843647810273</v>
      </c>
      <c r="AA37" s="126">
        <f t="shared" si="112"/>
        <v>0.61442865711202455</v>
      </c>
      <c r="AB37" s="126">
        <f t="shared" si="112"/>
        <v>0.56768852014782956</v>
      </c>
      <c r="AC37" s="126"/>
      <c r="AD37" s="126"/>
      <c r="AE37" s="126"/>
      <c r="AF37" s="126"/>
      <c r="AG37" s="126"/>
      <c r="AH37" s="126"/>
      <c r="AI37" s="126"/>
      <c r="AJ37" s="126"/>
      <c r="AK37" s="126"/>
      <c r="AL37" s="126"/>
      <c r="AM37" s="126"/>
      <c r="AN37" s="126"/>
      <c r="AO37" s="126"/>
      <c r="AP37" s="126"/>
      <c r="AQ37" s="126"/>
      <c r="AR37" s="126">
        <f t="shared" si="112"/>
        <v>7.7563413539465789E-2</v>
      </c>
      <c r="AS37" s="126">
        <f t="shared" si="112"/>
        <v>8.8876636437770967E-2</v>
      </c>
      <c r="AT37" s="126">
        <f t="shared" si="112"/>
        <v>4.7828273261212695E-2</v>
      </c>
      <c r="AU37" s="126">
        <f t="shared" si="112"/>
        <v>3.6342862030203031E-2</v>
      </c>
      <c r="AV37" s="126">
        <f t="shared" si="112"/>
        <v>4.2965840550450649E-2</v>
      </c>
      <c r="AW37" s="126">
        <f t="shared" si="112"/>
        <v>8.1662159743375248E-2</v>
      </c>
      <c r="AX37" s="126">
        <f t="shared" si="112"/>
        <v>3.9744880314735387E-2</v>
      </c>
      <c r="AY37" s="126">
        <f t="shared" si="112"/>
        <v>-1.2022952425326056E-2</v>
      </c>
      <c r="AZ37" s="126">
        <f t="shared" si="112"/>
        <v>9.0449813092946751E-2</v>
      </c>
      <c r="BA37" s="126">
        <f t="shared" si="112"/>
        <v>2.7974198780048719E-2</v>
      </c>
      <c r="BB37" s="126">
        <f t="shared" si="112"/>
        <v>-9.0366590435364876E-3</v>
      </c>
      <c r="BC37" s="126">
        <f t="shared" si="112"/>
        <v>-5.6842887849146879E-3</v>
      </c>
      <c r="BD37" s="126">
        <f t="shared" si="112"/>
        <v>-1.174009037904186E-2</v>
      </c>
      <c r="BE37" s="126"/>
      <c r="BF37" s="126"/>
      <c r="BG37" s="126"/>
      <c r="BH37" s="126"/>
      <c r="BI37" s="126"/>
      <c r="BJ37" s="126"/>
      <c r="BK37" s="126"/>
      <c r="BL37" s="126"/>
      <c r="BM37" s="126"/>
      <c r="BN37" s="126"/>
      <c r="BO37" s="126"/>
      <c r="BP37" s="126"/>
      <c r="BQ37" s="126"/>
      <c r="BR37" s="126"/>
      <c r="BS37" s="126"/>
      <c r="BT37" s="126"/>
      <c r="BU37" s="126"/>
      <c r="BV37" s="126"/>
      <c r="BW37" s="126"/>
      <c r="BX37" s="126"/>
      <c r="BY37" s="126"/>
      <c r="BZ37" s="229"/>
      <c r="CA37" s="126"/>
      <c r="CB37" s="302"/>
      <c r="CC37" s="302"/>
      <c r="CD37" s="302"/>
      <c r="CF37" s="126">
        <f t="shared" ref="CF37:CV37" si="113">CF36/CF9</f>
        <v>0.36447222053149836</v>
      </c>
      <c r="CG37" s="126">
        <f t="shared" si="113"/>
        <v>0.29418879356177308</v>
      </c>
      <c r="CH37" s="126">
        <f t="shared" si="113"/>
        <v>0.30115917550583776</v>
      </c>
      <c r="CI37" s="126">
        <f t="shared" si="68"/>
        <v>0.30114862897966682</v>
      </c>
      <c r="CJ37" s="126">
        <f t="shared" si="113"/>
        <v>0.60632847857813366</v>
      </c>
      <c r="CK37" s="126">
        <f t="shared" si="113"/>
        <v>0.53186688915142044</v>
      </c>
      <c r="CL37" s="126">
        <f t="shared" si="113"/>
        <v>0.59116045273832563</v>
      </c>
      <c r="CM37" s="126">
        <f t="shared" si="72"/>
        <v>0.56768852014782956</v>
      </c>
      <c r="CN37" s="126">
        <f t="shared" si="73"/>
        <v>0</v>
      </c>
      <c r="CO37" s="126">
        <f t="shared" si="74"/>
        <v>0</v>
      </c>
      <c r="CP37" s="126">
        <f t="shared" si="75"/>
        <v>0</v>
      </c>
      <c r="CQ37" s="126">
        <f t="shared" si="76"/>
        <v>0</v>
      </c>
      <c r="CR37" s="126">
        <f t="shared" si="77"/>
        <v>0</v>
      </c>
      <c r="CS37" s="126">
        <f t="shared" si="78"/>
        <v>0</v>
      </c>
      <c r="CT37" s="126">
        <f t="shared" si="113"/>
        <v>6.0128845733263214E-2</v>
      </c>
      <c r="CU37" s="126">
        <f t="shared" si="113"/>
        <v>2.8549675736364369E-2</v>
      </c>
      <c r="CV37" s="126">
        <f t="shared" si="113"/>
        <v>1.8844163077737539E-2</v>
      </c>
      <c r="CW37" s="126">
        <f t="shared" si="82"/>
        <v>-1.174009037904186E-2</v>
      </c>
      <c r="CX37" s="126"/>
      <c r="CY37" s="126"/>
      <c r="CZ37" s="126"/>
      <c r="DA37" s="126"/>
      <c r="DB37" s="126"/>
      <c r="DC37" s="126"/>
      <c r="DD37" s="126"/>
      <c r="DE37" s="126"/>
    </row>
    <row r="38" spans="2:109" ht="6.75" customHeight="1" thickTop="1" thickBot="1">
      <c r="B38" s="30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F38" s="67"/>
      <c r="CG38" s="67"/>
      <c r="CH38" s="67"/>
      <c r="CI38" s="67"/>
      <c r="CJ38" s="67"/>
      <c r="CK38" s="67"/>
      <c r="CL38" s="67"/>
      <c r="CM38" s="67"/>
      <c r="CN38" s="67"/>
      <c r="CO38" s="67"/>
      <c r="CP38" s="67"/>
      <c r="CQ38" s="67"/>
      <c r="CR38" s="67"/>
      <c r="CS38" s="67"/>
      <c r="CT38" s="67"/>
      <c r="CU38" s="67"/>
      <c r="CV38" s="67"/>
      <c r="CW38" s="67"/>
      <c r="CX38" s="67"/>
      <c r="CY38" s="67"/>
      <c r="CZ38" s="67"/>
      <c r="DA38" s="67"/>
      <c r="DB38" s="67"/>
      <c r="DC38" s="67"/>
      <c r="DD38" s="67"/>
      <c r="DE38" s="67"/>
    </row>
    <row r="41" spans="2:109">
      <c r="B41" s="20" t="s">
        <v>176</v>
      </c>
    </row>
  </sheetData>
  <mergeCells count="1">
    <mergeCell ref="B2:B4"/>
  </mergeCells>
  <pageMargins left="3.937007874015748E-2" right="3.937007874015748E-2" top="0.19685039370078741" bottom="0.19685039370078741" header="0.31496062992125984" footer="0.31496062992125984"/>
  <pageSetup paperSize="8" fitToHeight="0" orientation="landscape" verticalDpi="0" r:id="rId1"/>
  <ignoredErrors>
    <ignoredError sqref="E14 E20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13852-43BF-4760-AD6B-58D090B76E69}">
  <sheetPr>
    <tabColor rgb="FF00B050"/>
  </sheetPr>
  <dimension ref="A1:BQ23"/>
  <sheetViews>
    <sheetView showGridLines="0" zoomScaleNormal="100" workbookViewId="0">
      <pane xSplit="2" ySplit="7" topLeftCell="C8" activePane="bottomRight" state="frozen"/>
      <selection activeCell="N8" sqref="N8"/>
      <selection pane="topRight" activeCell="N8" sqref="N8"/>
      <selection pane="bottomLeft" activeCell="N8" sqref="N8"/>
      <selection pane="bottomRight"/>
    </sheetView>
  </sheetViews>
  <sheetFormatPr defaultColWidth="13" defaultRowHeight="16" customHeight="1"/>
  <cols>
    <col min="1" max="1" width="1.1796875" style="20" customWidth="1"/>
    <col min="2" max="2" width="51.54296875" style="9" customWidth="1"/>
    <col min="3" max="15" width="14.26953125" style="20" customWidth="1"/>
    <col min="16" max="17" width="14.26953125" style="125" customWidth="1"/>
    <col min="18" max="21" width="14.26953125" style="20" customWidth="1"/>
    <col min="22" max="47" width="14.26953125" style="125" customWidth="1"/>
    <col min="48" max="60" width="14.26953125" style="20" customWidth="1"/>
    <col min="61" max="69" width="14.26953125" style="125" customWidth="1"/>
    <col min="70" max="16384" width="13" style="20"/>
  </cols>
  <sheetData>
    <row r="1" spans="1:69" s="83" customFormat="1" ht="11.5" customHeight="1"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</row>
    <row r="2" spans="1:69" ht="11.25" customHeight="1">
      <c r="A2" s="578"/>
      <c r="B2" s="577" t="s">
        <v>295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</row>
    <row r="3" spans="1:69" ht="11.25" customHeight="1">
      <c r="A3" s="578"/>
      <c r="B3" s="577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</row>
    <row r="4" spans="1:69" ht="11.25" customHeight="1">
      <c r="A4" s="578"/>
      <c r="B4" s="577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</row>
    <row r="5" spans="1:69" ht="16" customHeight="1">
      <c r="P5" s="112"/>
      <c r="Q5" s="112"/>
      <c r="R5" s="102"/>
      <c r="S5" s="102"/>
      <c r="T5" s="102"/>
      <c r="U5" s="10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12"/>
      <c r="BJ5" s="112"/>
      <c r="BK5" s="112"/>
      <c r="BL5" s="112"/>
      <c r="BM5" s="112"/>
      <c r="BN5" s="112"/>
      <c r="BO5" s="112"/>
      <c r="BP5" s="112"/>
      <c r="BQ5" s="112"/>
    </row>
    <row r="6" spans="1:69" ht="14.5" customHeight="1">
      <c r="B6" s="579" t="s">
        <v>46</v>
      </c>
      <c r="C6" s="432" t="s">
        <v>47</v>
      </c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3" t="s">
        <v>375</v>
      </c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14" t="s">
        <v>965</v>
      </c>
      <c r="AD6" s="415"/>
      <c r="AE6" s="415"/>
      <c r="AF6" s="415"/>
      <c r="AG6" s="415"/>
      <c r="AH6" s="416" t="s">
        <v>966</v>
      </c>
      <c r="AI6" s="417"/>
      <c r="AJ6" s="417"/>
      <c r="AK6" s="417"/>
      <c r="AL6" s="417"/>
      <c r="AM6" s="418" t="s">
        <v>967</v>
      </c>
      <c r="AN6" s="412"/>
      <c r="AO6" s="412"/>
      <c r="AP6" s="412"/>
      <c r="AQ6" s="412"/>
      <c r="AR6" s="434" t="s">
        <v>48</v>
      </c>
      <c r="AS6" s="434"/>
      <c r="AT6" s="434"/>
      <c r="AU6" s="434"/>
      <c r="AV6" s="434"/>
      <c r="AW6" s="434"/>
      <c r="AX6" s="434"/>
      <c r="AY6" s="434"/>
      <c r="AZ6" s="434"/>
      <c r="BA6" s="434"/>
      <c r="BB6" s="434"/>
      <c r="BC6" s="434"/>
      <c r="BD6" s="434"/>
      <c r="BE6" s="435" t="s">
        <v>49</v>
      </c>
      <c r="BF6" s="435"/>
      <c r="BG6" s="435"/>
      <c r="BH6" s="435"/>
      <c r="BI6" s="435"/>
      <c r="BJ6" s="435"/>
      <c r="BK6" s="435"/>
      <c r="BL6" s="435"/>
      <c r="BM6" s="435"/>
      <c r="BN6" s="435"/>
      <c r="BO6" s="435"/>
      <c r="BP6" s="435"/>
      <c r="BQ6" s="435"/>
    </row>
    <row r="7" spans="1:69" s="114" customFormat="1" ht="23">
      <c r="B7" s="580"/>
      <c r="C7" s="113" t="s">
        <v>280</v>
      </c>
      <c r="D7" s="113" t="s">
        <v>306</v>
      </c>
      <c r="E7" s="113" t="s">
        <v>311</v>
      </c>
      <c r="F7" s="113" t="s">
        <v>334</v>
      </c>
      <c r="G7" s="113" t="s">
        <v>347</v>
      </c>
      <c r="H7" s="113" t="s">
        <v>362</v>
      </c>
      <c r="I7" s="113" t="s">
        <v>368</v>
      </c>
      <c r="J7" s="113" t="s">
        <v>374</v>
      </c>
      <c r="K7" s="113" t="s">
        <v>757</v>
      </c>
      <c r="L7" s="113" t="s">
        <v>768</v>
      </c>
      <c r="M7" s="113" t="s">
        <v>908</v>
      </c>
      <c r="N7" s="113" t="s">
        <v>951</v>
      </c>
      <c r="O7" s="113" t="s">
        <v>968</v>
      </c>
      <c r="P7" s="113" t="s">
        <v>280</v>
      </c>
      <c r="Q7" s="113" t="s">
        <v>306</v>
      </c>
      <c r="R7" s="113" t="s">
        <v>311</v>
      </c>
      <c r="S7" s="113" t="s">
        <v>334</v>
      </c>
      <c r="T7" s="431" t="s">
        <v>347</v>
      </c>
      <c r="U7" s="113" t="s">
        <v>362</v>
      </c>
      <c r="V7" s="113" t="s">
        <v>368</v>
      </c>
      <c r="W7" s="113" t="s">
        <v>374</v>
      </c>
      <c r="X7" s="113" t="s">
        <v>1050</v>
      </c>
      <c r="Y7" s="113" t="s">
        <v>1051</v>
      </c>
      <c r="Z7" s="113" t="s">
        <v>1052</v>
      </c>
      <c r="AA7" s="113" t="s">
        <v>1053</v>
      </c>
      <c r="AB7" s="113" t="s">
        <v>968</v>
      </c>
      <c r="AC7" s="113" t="s">
        <v>1050</v>
      </c>
      <c r="AD7" s="113" t="s">
        <v>1051</v>
      </c>
      <c r="AE7" s="113" t="s">
        <v>1052</v>
      </c>
      <c r="AF7" s="113" t="s">
        <v>1053</v>
      </c>
      <c r="AG7" s="113" t="s">
        <v>968</v>
      </c>
      <c r="AH7" s="113" t="s">
        <v>1050</v>
      </c>
      <c r="AI7" s="113" t="s">
        <v>1051</v>
      </c>
      <c r="AJ7" s="113" t="s">
        <v>1052</v>
      </c>
      <c r="AK7" s="113" t="s">
        <v>1053</v>
      </c>
      <c r="AL7" s="113" t="s">
        <v>968</v>
      </c>
      <c r="AM7" s="113" t="s">
        <v>1050</v>
      </c>
      <c r="AN7" s="113" t="s">
        <v>1051</v>
      </c>
      <c r="AO7" s="113" t="s">
        <v>1052</v>
      </c>
      <c r="AP7" s="113" t="s">
        <v>1053</v>
      </c>
      <c r="AQ7" s="113" t="s">
        <v>968</v>
      </c>
      <c r="AR7" s="113" t="s">
        <v>280</v>
      </c>
      <c r="AS7" s="113" t="s">
        <v>306</v>
      </c>
      <c r="AT7" s="113" t="s">
        <v>311</v>
      </c>
      <c r="AU7" s="113" t="s">
        <v>334</v>
      </c>
      <c r="AV7" s="113" t="s">
        <v>347</v>
      </c>
      <c r="AW7" s="113" t="s">
        <v>362</v>
      </c>
      <c r="AX7" s="113" t="s">
        <v>368</v>
      </c>
      <c r="AY7" s="113" t="s">
        <v>374</v>
      </c>
      <c r="AZ7" s="113" t="s">
        <v>1050</v>
      </c>
      <c r="BA7" s="113" t="s">
        <v>1051</v>
      </c>
      <c r="BB7" s="113" t="s">
        <v>1052</v>
      </c>
      <c r="BC7" s="113" t="s">
        <v>1053</v>
      </c>
      <c r="BD7" s="113" t="s">
        <v>968</v>
      </c>
      <c r="BE7" s="113" t="s">
        <v>280</v>
      </c>
      <c r="BF7" s="113" t="s">
        <v>306</v>
      </c>
      <c r="BG7" s="113" t="s">
        <v>311</v>
      </c>
      <c r="BH7" s="113" t="s">
        <v>334</v>
      </c>
      <c r="BI7" s="113" t="s">
        <v>347</v>
      </c>
      <c r="BJ7" s="113" t="s">
        <v>362</v>
      </c>
      <c r="BK7" s="113" t="s">
        <v>368</v>
      </c>
      <c r="BL7" s="113" t="s">
        <v>374</v>
      </c>
      <c r="BM7" s="113" t="s">
        <v>1050</v>
      </c>
      <c r="BN7" s="113" t="s">
        <v>1051</v>
      </c>
      <c r="BO7" s="113" t="s">
        <v>1052</v>
      </c>
      <c r="BP7" s="113" t="s">
        <v>1053</v>
      </c>
      <c r="BQ7" s="113" t="s">
        <v>968</v>
      </c>
    </row>
    <row r="8" spans="1:69" customFormat="1" ht="19.5" customHeight="1">
      <c r="B8" s="115" t="s">
        <v>283</v>
      </c>
      <c r="C8" s="116">
        <f t="shared" ref="C8:BJ8" si="0">C9+C11+C13+C17</f>
        <v>-292577</v>
      </c>
      <c r="D8" s="116">
        <f t="shared" si="0"/>
        <v>-301145</v>
      </c>
      <c r="E8" s="116">
        <f t="shared" si="0"/>
        <v>-304305</v>
      </c>
      <c r="F8" s="116">
        <f t="shared" si="0"/>
        <v>-358419</v>
      </c>
      <c r="G8" s="116">
        <f t="shared" si="0"/>
        <v>-309336</v>
      </c>
      <c r="H8" s="116">
        <f t="shared" si="0"/>
        <v>-329111</v>
      </c>
      <c r="I8" s="116">
        <v>-343646</v>
      </c>
      <c r="J8" s="116">
        <v>-370530</v>
      </c>
      <c r="K8" s="116">
        <v>-301958</v>
      </c>
      <c r="L8" s="116">
        <v>-291497</v>
      </c>
      <c r="M8" s="116">
        <v>-335661</v>
      </c>
      <c r="N8" s="116">
        <v>-341228</v>
      </c>
      <c r="O8" s="116">
        <v>-313530</v>
      </c>
      <c r="P8" s="116">
        <f t="shared" si="0"/>
        <v>-234362.69964284924</v>
      </c>
      <c r="Q8" s="116">
        <f t="shared" si="0"/>
        <v>-244124.21850000002</v>
      </c>
      <c r="R8" s="116">
        <f t="shared" si="0"/>
        <v>-249949</v>
      </c>
      <c r="S8" s="116">
        <f t="shared" si="0"/>
        <v>-281097</v>
      </c>
      <c r="T8" s="116">
        <f t="shared" si="0"/>
        <v>-258927.5919034126</v>
      </c>
      <c r="U8" s="116">
        <f t="shared" si="0"/>
        <v>-281079</v>
      </c>
      <c r="V8" s="116">
        <v>-276880</v>
      </c>
      <c r="W8" s="116">
        <v>-266693</v>
      </c>
      <c r="X8" s="116">
        <v>-246692</v>
      </c>
      <c r="Y8" s="116">
        <v>-238146</v>
      </c>
      <c r="Z8" s="116">
        <v>-274227</v>
      </c>
      <c r="AA8" s="116">
        <v>-278775</v>
      </c>
      <c r="AB8" s="116">
        <v>-243645</v>
      </c>
      <c r="AC8" s="116">
        <v>-115688</v>
      </c>
      <c r="AD8" s="116">
        <v>-111680</v>
      </c>
      <c r="AE8" s="116">
        <v>-128600</v>
      </c>
      <c r="AF8" s="116">
        <v>-130733</v>
      </c>
      <c r="AG8" s="116">
        <v>-105754</v>
      </c>
      <c r="AH8" s="116">
        <v>-120096</v>
      </c>
      <c r="AI8" s="116">
        <v>-115935.99999999999</v>
      </c>
      <c r="AJ8" s="116">
        <v>-133501</v>
      </c>
      <c r="AK8" s="116">
        <v>-135715</v>
      </c>
      <c r="AL8" s="116">
        <v>-128275</v>
      </c>
      <c r="AM8" s="116">
        <v>-10908</v>
      </c>
      <c r="AN8" s="116">
        <v>-10530</v>
      </c>
      <c r="AO8" s="116">
        <v>-12126</v>
      </c>
      <c r="AP8" s="116">
        <v>-12327</v>
      </c>
      <c r="AQ8" s="116">
        <v>-9616</v>
      </c>
      <c r="AR8" s="116">
        <f t="shared" si="0"/>
        <v>-18791.377357494745</v>
      </c>
      <c r="AS8" s="116">
        <f t="shared" si="0"/>
        <v>-22299</v>
      </c>
      <c r="AT8" s="116">
        <f t="shared" si="0"/>
        <v>-21930</v>
      </c>
      <c r="AU8" s="116">
        <f t="shared" si="0"/>
        <v>-22631</v>
      </c>
      <c r="AV8" s="116">
        <f t="shared" si="0"/>
        <v>-19994</v>
      </c>
      <c r="AW8" s="116">
        <f t="shared" si="0"/>
        <v>-20728</v>
      </c>
      <c r="AX8" s="116">
        <v>-29485</v>
      </c>
      <c r="AY8" s="116">
        <v>-33736</v>
      </c>
      <c r="AZ8" s="116">
        <v>-32612</v>
      </c>
      <c r="BA8" s="116">
        <v>-31482</v>
      </c>
      <c r="BB8" s="116">
        <v>-36251</v>
      </c>
      <c r="BC8" s="116">
        <v>-36853.000000000007</v>
      </c>
      <c r="BD8" s="116">
        <v>-36264</v>
      </c>
      <c r="BE8" s="116">
        <f t="shared" si="0"/>
        <v>-39417.132779656022</v>
      </c>
      <c r="BF8" s="116">
        <f t="shared" si="0"/>
        <v>-34727</v>
      </c>
      <c r="BG8" s="116">
        <f t="shared" si="0"/>
        <v>-32426</v>
      </c>
      <c r="BH8" s="116">
        <f t="shared" si="0"/>
        <v>-54691</v>
      </c>
      <c r="BI8" s="116">
        <f t="shared" si="0"/>
        <v>-30414</v>
      </c>
      <c r="BJ8" s="116">
        <f t="shared" si="0"/>
        <v>-27304</v>
      </c>
      <c r="BK8" s="116">
        <v>-37281</v>
      </c>
      <c r="BL8" s="116">
        <v>-70101</v>
      </c>
      <c r="BM8" s="116">
        <v>-22654</v>
      </c>
      <c r="BN8" s="116">
        <v>-21868.999999999996</v>
      </c>
      <c r="BO8" s="116">
        <v>-25183</v>
      </c>
      <c r="BP8" s="116">
        <v>-25600</v>
      </c>
      <c r="BQ8" s="116">
        <v>-33621</v>
      </c>
    </row>
    <row r="9" spans="1:69" s="118" customFormat="1" ht="19.5" customHeight="1">
      <c r="B9" s="117" t="s">
        <v>284</v>
      </c>
      <c r="C9" s="129">
        <f t="shared" ref="C9:BJ9" si="1">C10</f>
        <v>-116110</v>
      </c>
      <c r="D9" s="129">
        <f t="shared" si="1"/>
        <v>-117084</v>
      </c>
      <c r="E9" s="129">
        <f t="shared" si="1"/>
        <v>-113610</v>
      </c>
      <c r="F9" s="129">
        <f t="shared" si="1"/>
        <v>-120636</v>
      </c>
      <c r="G9" s="129">
        <f t="shared" si="1"/>
        <v>-114594</v>
      </c>
      <c r="H9" s="129">
        <f t="shared" si="1"/>
        <v>-110556</v>
      </c>
      <c r="I9" s="129">
        <v>-130333</v>
      </c>
      <c r="J9" s="129">
        <v>-136355</v>
      </c>
      <c r="K9" s="129">
        <v>-115077</v>
      </c>
      <c r="L9" s="129">
        <v>-112032</v>
      </c>
      <c r="M9" s="129">
        <v>-118849</v>
      </c>
      <c r="N9" s="129">
        <v>-131978</v>
      </c>
      <c r="O9" s="129">
        <v>-111027</v>
      </c>
      <c r="P9" s="129">
        <f t="shared" si="1"/>
        <v>-85729.765840811073</v>
      </c>
      <c r="Q9" s="129">
        <f t="shared" si="1"/>
        <v>-88727</v>
      </c>
      <c r="R9" s="129">
        <f t="shared" si="1"/>
        <v>-87575</v>
      </c>
      <c r="S9" s="129">
        <f t="shared" si="1"/>
        <v>-84128</v>
      </c>
      <c r="T9" s="129">
        <f t="shared" si="1"/>
        <v>-87108.595647224647</v>
      </c>
      <c r="U9" s="129">
        <f t="shared" si="1"/>
        <v>-86392</v>
      </c>
      <c r="V9" s="129">
        <v>-95044</v>
      </c>
      <c r="W9" s="129">
        <v>-97665</v>
      </c>
      <c r="X9" s="129">
        <v>-87385.25</v>
      </c>
      <c r="Y9" s="129">
        <v>-81867.498327598572</v>
      </c>
      <c r="Z9" s="129">
        <v>-86888.191684467369</v>
      </c>
      <c r="AA9" s="129">
        <v>-98146.087284748035</v>
      </c>
      <c r="AB9" s="129">
        <v>-73248</v>
      </c>
      <c r="AC9" s="129">
        <v>-63602.25</v>
      </c>
      <c r="AD9" s="129">
        <v>-64496.075101973605</v>
      </c>
      <c r="AE9" s="129">
        <v>-67979.692314567379</v>
      </c>
      <c r="AF9" s="129">
        <v>-70939.733216500405</v>
      </c>
      <c r="AG9" s="129">
        <v>-52489</v>
      </c>
      <c r="AH9" s="129">
        <v>-19608</v>
      </c>
      <c r="AI9" s="129">
        <v>-14158.222551175484</v>
      </c>
      <c r="AJ9" s="129">
        <v>-15957.446566625254</v>
      </c>
      <c r="AK9" s="129">
        <v>-23012.84488963391</v>
      </c>
      <c r="AL9" s="129">
        <v>-17204</v>
      </c>
      <c r="AM9" s="129">
        <v>-4175</v>
      </c>
      <c r="AN9" s="129">
        <v>-3213.2006744494797</v>
      </c>
      <c r="AO9" s="129">
        <v>-2951.0528032747325</v>
      </c>
      <c r="AP9" s="129">
        <v>-4193.5091786137127</v>
      </c>
      <c r="AQ9" s="129">
        <v>-3555</v>
      </c>
      <c r="AR9" s="129">
        <f t="shared" si="1"/>
        <v>-10660.640975753609</v>
      </c>
      <c r="AS9" s="129">
        <f t="shared" si="1"/>
        <v>-10026</v>
      </c>
      <c r="AT9" s="129">
        <f t="shared" si="1"/>
        <v>-11521</v>
      </c>
      <c r="AU9" s="129">
        <f t="shared" si="1"/>
        <v>-14342</v>
      </c>
      <c r="AV9" s="129">
        <f t="shared" si="1"/>
        <v>-11026.207309542751</v>
      </c>
      <c r="AW9" s="129">
        <f t="shared" si="1"/>
        <v>-11244</v>
      </c>
      <c r="AX9" s="129">
        <v>-16699</v>
      </c>
      <c r="AY9" s="129">
        <v>-17492</v>
      </c>
      <c r="AZ9" s="129">
        <v>-20434.5</v>
      </c>
      <c r="BA9" s="129">
        <v>-19225.22561467185</v>
      </c>
      <c r="BB9" s="129">
        <v>-23624.949192786771</v>
      </c>
      <c r="BC9" s="129">
        <v>-23960.532406484814</v>
      </c>
      <c r="BD9" s="129">
        <v>-22926</v>
      </c>
      <c r="BE9" s="129">
        <f t="shared" si="1"/>
        <v>-19719.59318343531</v>
      </c>
      <c r="BF9" s="129">
        <f t="shared" si="1"/>
        <v>-18331</v>
      </c>
      <c r="BG9" s="129">
        <f t="shared" si="1"/>
        <v>-14514</v>
      </c>
      <c r="BH9" s="129">
        <f t="shared" si="1"/>
        <v>-22166</v>
      </c>
      <c r="BI9" s="129">
        <f t="shared" si="1"/>
        <v>-16459.197043232605</v>
      </c>
      <c r="BJ9" s="129">
        <f t="shared" si="1"/>
        <v>-12920</v>
      </c>
      <c r="BK9" s="129">
        <v>-18590</v>
      </c>
      <c r="BL9" s="129">
        <v>-21198</v>
      </c>
      <c r="BM9" s="129">
        <v>-7257.25</v>
      </c>
      <c r="BN9" s="129">
        <v>-10939.276057729581</v>
      </c>
      <c r="BO9" s="129">
        <v>-8335.8591227458674</v>
      </c>
      <c r="BP9" s="129">
        <v>-9871.3803087671586</v>
      </c>
      <c r="BQ9" s="129">
        <v>-14853</v>
      </c>
    </row>
    <row r="10" spans="1:69" customFormat="1" ht="19.5" customHeight="1">
      <c r="B10" s="119" t="s">
        <v>284</v>
      </c>
      <c r="C10" s="130">
        <v>-116110</v>
      </c>
      <c r="D10" s="130">
        <v>-117084</v>
      </c>
      <c r="E10" s="130">
        <v>-113610</v>
      </c>
      <c r="F10" s="130">
        <v>-120636</v>
      </c>
      <c r="G10" s="130">
        <v>-114594</v>
      </c>
      <c r="H10" s="130">
        <v>-110556</v>
      </c>
      <c r="I10" s="130">
        <v>-130333</v>
      </c>
      <c r="J10" s="130">
        <v>-136355</v>
      </c>
      <c r="K10" s="130">
        <v>-115077</v>
      </c>
      <c r="L10" s="130">
        <v>-112032</v>
      </c>
      <c r="M10" s="130">
        <v>-118849</v>
      </c>
      <c r="N10" s="130">
        <v>-131978</v>
      </c>
      <c r="O10" s="130">
        <v>-111027</v>
      </c>
      <c r="P10" s="130">
        <v>-85729.765840811073</v>
      </c>
      <c r="Q10" s="130">
        <v>-88727</v>
      </c>
      <c r="R10" s="130">
        <v>-87575</v>
      </c>
      <c r="S10" s="130">
        <v>-84128</v>
      </c>
      <c r="T10" s="130">
        <v>-87108.595647224647</v>
      </c>
      <c r="U10" s="130">
        <v>-86392</v>
      </c>
      <c r="V10" s="130">
        <v>-95044</v>
      </c>
      <c r="W10" s="130">
        <v>-97665</v>
      </c>
      <c r="X10" s="130">
        <v>-87385.25</v>
      </c>
      <c r="Y10" s="130">
        <v>-81867.498327598572</v>
      </c>
      <c r="Z10" s="130">
        <v>-86888.191684467369</v>
      </c>
      <c r="AA10" s="130">
        <v>-98146.087284748035</v>
      </c>
      <c r="AB10" s="130">
        <v>-73248</v>
      </c>
      <c r="AC10" s="130">
        <v>-63602.25</v>
      </c>
      <c r="AD10" s="130">
        <v>-64496.075101973605</v>
      </c>
      <c r="AE10" s="130">
        <v>-67979.692314567379</v>
      </c>
      <c r="AF10" s="130">
        <v>-70939.733216500405</v>
      </c>
      <c r="AG10" s="130">
        <v>-52489</v>
      </c>
      <c r="AH10" s="130">
        <v>-19608</v>
      </c>
      <c r="AI10" s="130">
        <v>-14158.222551175484</v>
      </c>
      <c r="AJ10" s="130">
        <v>-15957.446566625254</v>
      </c>
      <c r="AK10" s="130">
        <v>-23012.84488963391</v>
      </c>
      <c r="AL10" s="130">
        <v>-17204</v>
      </c>
      <c r="AM10" s="130">
        <v>-4175</v>
      </c>
      <c r="AN10" s="130">
        <v>-3213.2006744494797</v>
      </c>
      <c r="AO10" s="130">
        <v>-2951.0528032747325</v>
      </c>
      <c r="AP10" s="130">
        <v>-4193.5091786137127</v>
      </c>
      <c r="AQ10" s="130">
        <v>-3555</v>
      </c>
      <c r="AR10" s="130">
        <v>-10660.640975753609</v>
      </c>
      <c r="AS10" s="130">
        <v>-10026</v>
      </c>
      <c r="AT10" s="130">
        <v>-11521</v>
      </c>
      <c r="AU10" s="130">
        <v>-14342</v>
      </c>
      <c r="AV10" s="130">
        <v>-11026.207309542751</v>
      </c>
      <c r="AW10" s="130">
        <v>-11244</v>
      </c>
      <c r="AX10" s="130">
        <v>-16699</v>
      </c>
      <c r="AY10" s="130">
        <v>-17492</v>
      </c>
      <c r="AZ10" s="130">
        <v>-20434.5</v>
      </c>
      <c r="BA10" s="130">
        <v>-19225.22561467185</v>
      </c>
      <c r="BB10" s="130">
        <v>-23624.949192786771</v>
      </c>
      <c r="BC10" s="130">
        <v>-23960.532406484814</v>
      </c>
      <c r="BD10" s="130">
        <v>-22926</v>
      </c>
      <c r="BE10" s="130">
        <v>-19719.59318343531</v>
      </c>
      <c r="BF10" s="130">
        <v>-18331</v>
      </c>
      <c r="BG10" s="130">
        <v>-14514</v>
      </c>
      <c r="BH10" s="130">
        <v>-22166</v>
      </c>
      <c r="BI10" s="130">
        <v>-16459.197043232605</v>
      </c>
      <c r="BJ10" s="130">
        <v>-12920</v>
      </c>
      <c r="BK10" s="130">
        <v>-18590</v>
      </c>
      <c r="BL10" s="130">
        <v>-21198</v>
      </c>
      <c r="BM10" s="130">
        <v>-7257.25</v>
      </c>
      <c r="BN10" s="130">
        <v>-10939.276057729581</v>
      </c>
      <c r="BO10" s="130">
        <v>-8335.8591227458674</v>
      </c>
      <c r="BP10" s="130">
        <v>-9871.3803087671586</v>
      </c>
      <c r="BQ10" s="130">
        <v>-14853</v>
      </c>
    </row>
    <row r="11" spans="1:69" s="118" customFormat="1" ht="19.5" customHeight="1">
      <c r="B11" s="121" t="s">
        <v>285</v>
      </c>
      <c r="C11" s="131">
        <f t="shared" ref="C11:BJ11" si="2">C12</f>
        <v>-19011</v>
      </c>
      <c r="D11" s="131">
        <f t="shared" si="2"/>
        <v>-13347</v>
      </c>
      <c r="E11" s="131">
        <f t="shared" si="2"/>
        <v>-10187</v>
      </c>
      <c r="F11" s="131">
        <f t="shared" si="2"/>
        <v>-4177</v>
      </c>
      <c r="G11" s="131">
        <f t="shared" si="2"/>
        <v>-13355</v>
      </c>
      <c r="H11" s="131">
        <f t="shared" si="2"/>
        <v>-13948</v>
      </c>
      <c r="I11" s="131">
        <v>-13639</v>
      </c>
      <c r="J11" s="131">
        <v>-3898</v>
      </c>
      <c r="K11" s="131">
        <v>-12104</v>
      </c>
      <c r="L11" s="131">
        <v>-7868</v>
      </c>
      <c r="M11" s="131">
        <v>-6361</v>
      </c>
      <c r="N11" s="131">
        <v>-3496</v>
      </c>
      <c r="O11" s="131">
        <v>-2636</v>
      </c>
      <c r="P11" s="131">
        <f t="shared" si="2"/>
        <v>-18503</v>
      </c>
      <c r="Q11" s="131">
        <f t="shared" si="2"/>
        <v>-12671</v>
      </c>
      <c r="R11" s="131">
        <f t="shared" si="2"/>
        <v>-9781</v>
      </c>
      <c r="S11" s="131">
        <f t="shared" si="2"/>
        <v>-3792</v>
      </c>
      <c r="T11" s="131">
        <f t="shared" si="2"/>
        <v>-12885</v>
      </c>
      <c r="U11" s="131">
        <f t="shared" si="2"/>
        <v>-13500</v>
      </c>
      <c r="V11" s="131">
        <v>-12178</v>
      </c>
      <c r="W11" s="131">
        <v>-3176</v>
      </c>
      <c r="X11" s="131">
        <v>-11510</v>
      </c>
      <c r="Y11" s="131">
        <v>-7480.2039849466719</v>
      </c>
      <c r="Z11" s="131">
        <v>-6222.2063063626692</v>
      </c>
      <c r="AA11" s="131">
        <v>-3265.0328929630627</v>
      </c>
      <c r="AB11" s="131">
        <v>-2316</v>
      </c>
      <c r="AC11" s="131">
        <v>-7867</v>
      </c>
      <c r="AD11" s="131">
        <v>-538.2930493281234</v>
      </c>
      <c r="AE11" s="131">
        <v>-2002.2161466479574</v>
      </c>
      <c r="AF11" s="131">
        <v>-1405.7287678619573</v>
      </c>
      <c r="AG11" s="131">
        <v>-836</v>
      </c>
      <c r="AH11" s="131">
        <v>-3293</v>
      </c>
      <c r="AI11" s="131">
        <v>-6376.3915580606317</v>
      </c>
      <c r="AJ11" s="131">
        <v>-4069.6974447433572</v>
      </c>
      <c r="AK11" s="131">
        <v>-1686.7414397411701</v>
      </c>
      <c r="AL11" s="131">
        <v>-1240</v>
      </c>
      <c r="AM11" s="131">
        <v>-350</v>
      </c>
      <c r="AN11" s="131">
        <v>-565.51937755791653</v>
      </c>
      <c r="AO11" s="131">
        <v>-150.29271497135502</v>
      </c>
      <c r="AP11" s="131">
        <v>-172.5626853599353</v>
      </c>
      <c r="AQ11" s="131">
        <v>-240</v>
      </c>
      <c r="AR11" s="131">
        <f t="shared" si="2"/>
        <v>-171</v>
      </c>
      <c r="AS11" s="131">
        <f t="shared" si="2"/>
        <v>-417</v>
      </c>
      <c r="AT11" s="131">
        <f t="shared" si="2"/>
        <v>-162</v>
      </c>
      <c r="AU11" s="131">
        <f t="shared" si="2"/>
        <v>-82</v>
      </c>
      <c r="AV11" s="131">
        <f t="shared" si="2"/>
        <v>-138</v>
      </c>
      <c r="AW11" s="131">
        <f t="shared" si="2"/>
        <v>-29</v>
      </c>
      <c r="AX11" s="131">
        <v>-91</v>
      </c>
      <c r="AY11" s="131">
        <v>-942</v>
      </c>
      <c r="AZ11" s="131">
        <v>-81</v>
      </c>
      <c r="BA11" s="131">
        <v>-214.93379691729245</v>
      </c>
      <c r="BB11" s="131">
        <v>-68.461861818918493</v>
      </c>
      <c r="BC11" s="131">
        <v>-39.069021299541653</v>
      </c>
      <c r="BD11" s="131">
        <v>-73</v>
      </c>
      <c r="BE11" s="131">
        <f t="shared" si="2"/>
        <v>-337</v>
      </c>
      <c r="BF11" s="131">
        <f t="shared" si="2"/>
        <v>-259</v>
      </c>
      <c r="BG11" s="131">
        <f t="shared" si="2"/>
        <v>-244</v>
      </c>
      <c r="BH11" s="131">
        <f t="shared" si="2"/>
        <v>-303</v>
      </c>
      <c r="BI11" s="131">
        <f t="shared" si="2"/>
        <v>-332</v>
      </c>
      <c r="BJ11" s="131">
        <f t="shared" si="2"/>
        <v>-419</v>
      </c>
      <c r="BK11" s="131">
        <v>-1370</v>
      </c>
      <c r="BL11" s="131">
        <v>220</v>
      </c>
      <c r="BM11" s="131">
        <v>-513</v>
      </c>
      <c r="BN11" s="131">
        <v>-172.86221813603572</v>
      </c>
      <c r="BO11" s="131">
        <v>-70.331831818412013</v>
      </c>
      <c r="BP11" s="131">
        <v>-191.89808573739552</v>
      </c>
      <c r="BQ11" s="131">
        <v>-247</v>
      </c>
    </row>
    <row r="12" spans="1:69" customFormat="1" ht="19.5" customHeight="1">
      <c r="B12" s="122" t="s">
        <v>285</v>
      </c>
      <c r="C12" s="130">
        <v>-19011</v>
      </c>
      <c r="D12" s="130">
        <v>-13347</v>
      </c>
      <c r="E12" s="130">
        <v>-10187</v>
      </c>
      <c r="F12" s="130">
        <v>-4177</v>
      </c>
      <c r="G12" s="130">
        <v>-13355</v>
      </c>
      <c r="H12" s="130">
        <v>-13948</v>
      </c>
      <c r="I12" s="130">
        <v>-13639</v>
      </c>
      <c r="J12" s="130">
        <v>-3898</v>
      </c>
      <c r="K12" s="130">
        <v>-12104</v>
      </c>
      <c r="L12" s="130">
        <v>-7868</v>
      </c>
      <c r="M12" s="130">
        <v>-6361</v>
      </c>
      <c r="N12" s="130">
        <v>-3496</v>
      </c>
      <c r="O12" s="130">
        <v>-2636</v>
      </c>
      <c r="P12" s="130">
        <v>-18503</v>
      </c>
      <c r="Q12" s="130">
        <v>-12671</v>
      </c>
      <c r="R12" s="130">
        <v>-9781</v>
      </c>
      <c r="S12" s="130">
        <v>-3792</v>
      </c>
      <c r="T12" s="130">
        <v>-12885</v>
      </c>
      <c r="U12" s="130">
        <v>-13500</v>
      </c>
      <c r="V12" s="130">
        <v>-12178</v>
      </c>
      <c r="W12" s="130">
        <v>-3176</v>
      </c>
      <c r="X12" s="130">
        <v>-11510</v>
      </c>
      <c r="Y12" s="130">
        <v>-7480.2039849466719</v>
      </c>
      <c r="Z12" s="130">
        <v>-6222.2063063626692</v>
      </c>
      <c r="AA12" s="130">
        <v>-3265.0328929630627</v>
      </c>
      <c r="AB12" s="130">
        <v>-2316</v>
      </c>
      <c r="AC12" s="130">
        <v>-7867</v>
      </c>
      <c r="AD12" s="130">
        <v>-538.2930493281234</v>
      </c>
      <c r="AE12" s="130">
        <v>-2002.2161466479574</v>
      </c>
      <c r="AF12" s="130">
        <v>-1405.7287678619573</v>
      </c>
      <c r="AG12" s="130">
        <v>-836</v>
      </c>
      <c r="AH12" s="130">
        <v>-3293</v>
      </c>
      <c r="AI12" s="130">
        <v>-6376.3915580606317</v>
      </c>
      <c r="AJ12" s="130">
        <v>-4069.6974447433572</v>
      </c>
      <c r="AK12" s="130">
        <v>-1686.7414397411701</v>
      </c>
      <c r="AL12" s="130">
        <v>-1240</v>
      </c>
      <c r="AM12" s="130">
        <v>-350</v>
      </c>
      <c r="AN12" s="130">
        <v>-565.51937755791653</v>
      </c>
      <c r="AO12" s="130">
        <v>-150.29271497135502</v>
      </c>
      <c r="AP12" s="130">
        <v>-172.5626853599353</v>
      </c>
      <c r="AQ12" s="130">
        <v>-240</v>
      </c>
      <c r="AR12" s="130">
        <v>-171</v>
      </c>
      <c r="AS12" s="130">
        <v>-417</v>
      </c>
      <c r="AT12" s="130">
        <v>-162</v>
      </c>
      <c r="AU12" s="130">
        <v>-82</v>
      </c>
      <c r="AV12" s="130">
        <v>-138</v>
      </c>
      <c r="AW12" s="130">
        <v>-29</v>
      </c>
      <c r="AX12" s="130">
        <v>-91</v>
      </c>
      <c r="AY12" s="130">
        <v>-942</v>
      </c>
      <c r="AZ12" s="130">
        <v>-81</v>
      </c>
      <c r="BA12" s="130">
        <v>-214.93379691729245</v>
      </c>
      <c r="BB12" s="130">
        <v>-68.461861818918493</v>
      </c>
      <c r="BC12" s="130">
        <v>-39.069021299541653</v>
      </c>
      <c r="BD12" s="130">
        <v>-73</v>
      </c>
      <c r="BE12" s="130">
        <v>-337</v>
      </c>
      <c r="BF12" s="130">
        <v>-259</v>
      </c>
      <c r="BG12" s="130">
        <v>-244</v>
      </c>
      <c r="BH12" s="130">
        <v>-303</v>
      </c>
      <c r="BI12" s="130">
        <v>-332</v>
      </c>
      <c r="BJ12" s="130">
        <v>-419</v>
      </c>
      <c r="BK12" s="130">
        <v>-1370</v>
      </c>
      <c r="BL12" s="130">
        <v>220</v>
      </c>
      <c r="BM12" s="130">
        <v>-513</v>
      </c>
      <c r="BN12" s="130">
        <v>-172.86221813603572</v>
      </c>
      <c r="BO12" s="130">
        <v>-70.331831818412013</v>
      </c>
      <c r="BP12" s="130">
        <v>-191.89808573739552</v>
      </c>
      <c r="BQ12" s="130">
        <v>-247</v>
      </c>
    </row>
    <row r="13" spans="1:69" s="118" customFormat="1" ht="19.5" customHeight="1">
      <c r="B13" s="121" t="s">
        <v>286</v>
      </c>
      <c r="C13" s="131">
        <f t="shared" ref="C13:BJ13" si="3">C14+C15+C16</f>
        <v>-128820</v>
      </c>
      <c r="D13" s="131">
        <f t="shared" si="3"/>
        <v>-139878</v>
      </c>
      <c r="E13" s="131">
        <f t="shared" si="3"/>
        <v>-146440</v>
      </c>
      <c r="F13" s="131">
        <f t="shared" si="3"/>
        <v>-194360</v>
      </c>
      <c r="G13" s="131">
        <f t="shared" si="3"/>
        <v>-143216</v>
      </c>
      <c r="H13" s="131">
        <f t="shared" si="3"/>
        <v>-158257</v>
      </c>
      <c r="I13" s="131">
        <v>-156002</v>
      </c>
      <c r="J13" s="131">
        <v>-177947</v>
      </c>
      <c r="K13" s="131">
        <v>-133547</v>
      </c>
      <c r="L13" s="131">
        <v>-130685</v>
      </c>
      <c r="M13" s="131">
        <v>-150808</v>
      </c>
      <c r="N13" s="131">
        <v>-150394</v>
      </c>
      <c r="O13" s="131">
        <v>-145653</v>
      </c>
      <c r="P13" s="131">
        <f t="shared" si="3"/>
        <v>-105637.93380203817</v>
      </c>
      <c r="Q13" s="131">
        <f t="shared" si="3"/>
        <v>-115933.21850000002</v>
      </c>
      <c r="R13" s="131">
        <f t="shared" si="3"/>
        <v>-122982</v>
      </c>
      <c r="S13" s="131">
        <f t="shared" si="3"/>
        <v>-162574</v>
      </c>
      <c r="T13" s="131">
        <f t="shared" si="3"/>
        <v>-127159.79710127</v>
      </c>
      <c r="U13" s="131">
        <f t="shared" si="3"/>
        <v>-140231</v>
      </c>
      <c r="V13" s="131">
        <v>-130367</v>
      </c>
      <c r="W13" s="131">
        <v>-128027</v>
      </c>
      <c r="X13" s="131">
        <v>-112573.75</v>
      </c>
      <c r="Y13" s="131">
        <v>-113163.27666150939</v>
      </c>
      <c r="Z13" s="131">
        <v>-129963.46905359872</v>
      </c>
      <c r="AA13" s="131">
        <v>-130533.1163913864</v>
      </c>
      <c r="AB13" s="131">
        <v>-130485</v>
      </c>
      <c r="AC13" s="131">
        <v>-31020.75</v>
      </c>
      <c r="AD13" s="131">
        <v>-31817.896053818735</v>
      </c>
      <c r="AE13" s="131">
        <v>-41111.482415294005</v>
      </c>
      <c r="AF13" s="131">
        <v>-39028.878808304129</v>
      </c>
      <c r="AG13" s="131">
        <v>-32140</v>
      </c>
      <c r="AH13" s="131">
        <v>-77437</v>
      </c>
      <c r="AI13" s="131">
        <v>-76807.802334157808</v>
      </c>
      <c r="AJ13" s="131">
        <v>-83456.044214251873</v>
      </c>
      <c r="AK13" s="131">
        <v>-85210.748309048504</v>
      </c>
      <c r="AL13" s="131">
        <v>-92800</v>
      </c>
      <c r="AM13" s="131">
        <v>-4116</v>
      </c>
      <c r="AN13" s="131">
        <v>-4537.5782735328321</v>
      </c>
      <c r="AO13" s="131">
        <v>-5395.9424240528388</v>
      </c>
      <c r="AP13" s="131">
        <v>-6293.4892740337837</v>
      </c>
      <c r="AQ13" s="131">
        <v>-5545</v>
      </c>
      <c r="AR13" s="131">
        <f t="shared" si="3"/>
        <v>-6885.7363817411369</v>
      </c>
      <c r="AS13" s="131">
        <f t="shared" si="3"/>
        <v>-11023</v>
      </c>
      <c r="AT13" s="131">
        <f t="shared" si="3"/>
        <v>-8140</v>
      </c>
      <c r="AU13" s="131">
        <f t="shared" si="3"/>
        <v>-6364</v>
      </c>
      <c r="AV13" s="131">
        <f t="shared" si="3"/>
        <v>-7262.2394894849995</v>
      </c>
      <c r="AW13" s="131">
        <f t="shared" si="3"/>
        <v>-7807</v>
      </c>
      <c r="AX13" s="131">
        <v>-11201</v>
      </c>
      <c r="AY13" s="131">
        <v>-10380</v>
      </c>
      <c r="AZ13" s="131">
        <v>-10318.5</v>
      </c>
      <c r="BA13" s="131">
        <v>-9681.1909316390902</v>
      </c>
      <c r="BB13" s="131">
        <v>-10463.785482972404</v>
      </c>
      <c r="BC13" s="131">
        <v>-9300.7609809277092</v>
      </c>
      <c r="BD13" s="131">
        <v>-10888</v>
      </c>
      <c r="BE13" s="131">
        <f t="shared" si="3"/>
        <v>-16290.539596220708</v>
      </c>
      <c r="BF13" s="131">
        <f t="shared" si="3"/>
        <v>-12927</v>
      </c>
      <c r="BG13" s="131">
        <f t="shared" si="3"/>
        <v>-15318</v>
      </c>
      <c r="BH13" s="131">
        <f t="shared" si="3"/>
        <v>-25422</v>
      </c>
      <c r="BI13" s="131">
        <f t="shared" si="3"/>
        <v>-8793.9634092449996</v>
      </c>
      <c r="BJ13" s="131">
        <f t="shared" si="3"/>
        <v>-10219</v>
      </c>
      <c r="BK13" s="131">
        <v>-14434</v>
      </c>
      <c r="BL13" s="131">
        <v>-39540</v>
      </c>
      <c r="BM13" s="131">
        <v>-10654.75</v>
      </c>
      <c r="BN13" s="131">
        <v>-7840.5324068515283</v>
      </c>
      <c r="BO13" s="131">
        <v>-10380.745463428875</v>
      </c>
      <c r="BP13" s="131">
        <v>-10560.122627685887</v>
      </c>
      <c r="BQ13" s="131">
        <v>-4280</v>
      </c>
    </row>
    <row r="14" spans="1:69" customFormat="1" ht="19.5" customHeight="1">
      <c r="B14" s="122" t="s">
        <v>287</v>
      </c>
      <c r="C14" s="130">
        <v>-41800.873999999996</v>
      </c>
      <c r="D14" s="130">
        <v>-45506.173999999999</v>
      </c>
      <c r="E14" s="130">
        <v>-49182.275999999998</v>
      </c>
      <c r="F14" s="130">
        <v>-50308.225999999995</v>
      </c>
      <c r="G14" s="130">
        <v>-48280.376000000004</v>
      </c>
      <c r="H14" s="130">
        <v>-49244.194000000003</v>
      </c>
      <c r="I14" s="130">
        <v>-53782.71</v>
      </c>
      <c r="J14" s="130">
        <v>-48296.203999999998</v>
      </c>
      <c r="K14" s="130">
        <v>-45066</v>
      </c>
      <c r="L14" s="130">
        <v>-33009</v>
      </c>
      <c r="M14" s="130">
        <v>-75415</v>
      </c>
      <c r="N14" s="130">
        <v>-51415</v>
      </c>
      <c r="O14" s="130">
        <v>-58968</v>
      </c>
      <c r="P14" s="130">
        <v>-41795.083780000001</v>
      </c>
      <c r="Q14" s="130">
        <v>-45511.392500000002</v>
      </c>
      <c r="R14" s="130">
        <v>-49182.275999999998</v>
      </c>
      <c r="S14" s="130">
        <v>-50308.225999999995</v>
      </c>
      <c r="T14" s="130">
        <v>-48280.376000000004</v>
      </c>
      <c r="U14" s="130">
        <v>-49244.194000000003</v>
      </c>
      <c r="V14" s="130">
        <v>-53782.71</v>
      </c>
      <c r="W14" s="130">
        <v>-48295.203999999998</v>
      </c>
      <c r="X14" s="130">
        <v>-45066</v>
      </c>
      <c r="Y14" s="130">
        <v>-33009</v>
      </c>
      <c r="Z14" s="130">
        <v>-75415</v>
      </c>
      <c r="AA14" s="130">
        <v>-51415</v>
      </c>
      <c r="AB14" s="130">
        <v>-58968</v>
      </c>
      <c r="AC14" s="130">
        <v>0</v>
      </c>
      <c r="AD14" s="130">
        <v>0</v>
      </c>
      <c r="AE14" s="130">
        <v>0</v>
      </c>
      <c r="AF14" s="130">
        <v>0</v>
      </c>
      <c r="AG14" s="130">
        <v>0</v>
      </c>
      <c r="AH14" s="130">
        <v>-45066</v>
      </c>
      <c r="AI14" s="130">
        <v>-33009</v>
      </c>
      <c r="AJ14" s="130">
        <v>-75139</v>
      </c>
      <c r="AK14" s="130">
        <v>-51415</v>
      </c>
      <c r="AL14" s="130">
        <v>-58968</v>
      </c>
      <c r="AM14" s="130">
        <v>0</v>
      </c>
      <c r="AN14" s="130">
        <v>0</v>
      </c>
      <c r="AO14" s="130">
        <v>-276</v>
      </c>
      <c r="AP14" s="130">
        <v>0</v>
      </c>
      <c r="AQ14" s="130">
        <v>0</v>
      </c>
      <c r="AR14" s="130">
        <v>0</v>
      </c>
      <c r="AS14" s="130">
        <v>0</v>
      </c>
      <c r="AT14" s="130">
        <v>0</v>
      </c>
      <c r="AU14" s="130">
        <v>0</v>
      </c>
      <c r="AV14" s="130">
        <v>0</v>
      </c>
      <c r="AW14" s="130">
        <v>0</v>
      </c>
      <c r="AX14" s="130">
        <v>0</v>
      </c>
      <c r="AY14" s="130">
        <v>0</v>
      </c>
      <c r="AZ14" s="130">
        <v>0</v>
      </c>
      <c r="BA14" s="130">
        <v>0</v>
      </c>
      <c r="BB14" s="130">
        <v>0</v>
      </c>
      <c r="BC14" s="130">
        <v>0</v>
      </c>
      <c r="BD14" s="130">
        <v>0</v>
      </c>
      <c r="BE14" s="130">
        <v>0</v>
      </c>
      <c r="BF14" s="130">
        <v>0</v>
      </c>
      <c r="BG14" s="130">
        <v>0</v>
      </c>
      <c r="BH14" s="130">
        <v>0</v>
      </c>
      <c r="BI14" s="130">
        <v>0</v>
      </c>
      <c r="BJ14" s="130">
        <v>0</v>
      </c>
      <c r="BK14" s="130">
        <v>0</v>
      </c>
      <c r="BL14" s="130">
        <v>-1</v>
      </c>
      <c r="BM14" s="130">
        <v>0</v>
      </c>
      <c r="BN14" s="130">
        <v>0</v>
      </c>
      <c r="BO14" s="130">
        <v>0</v>
      </c>
      <c r="BP14" s="130">
        <v>0</v>
      </c>
      <c r="BQ14" s="130">
        <v>0</v>
      </c>
    </row>
    <row r="15" spans="1:69" customFormat="1" ht="19.5" customHeight="1">
      <c r="B15" s="122" t="s">
        <v>288</v>
      </c>
      <c r="C15" s="130">
        <v>-3558.8830000000003</v>
      </c>
      <c r="D15" s="130">
        <v>-10162.339</v>
      </c>
      <c r="E15" s="130">
        <v>-9084.9669999999987</v>
      </c>
      <c r="F15" s="130">
        <v>-14025.071</v>
      </c>
      <c r="G15" s="130">
        <v>-14976.97</v>
      </c>
      <c r="H15" s="130">
        <v>-10722.776999999998</v>
      </c>
      <c r="I15" s="130">
        <v>-10167.384999999998</v>
      </c>
      <c r="J15" s="130">
        <v>-9799.93</v>
      </c>
      <c r="K15" s="130">
        <v>-3918</v>
      </c>
      <c r="L15" s="130">
        <v>-4813</v>
      </c>
      <c r="M15" s="130">
        <v>-4628</v>
      </c>
      <c r="N15" s="130">
        <v>-25892</v>
      </c>
      <c r="O15" s="130">
        <v>-27465</v>
      </c>
      <c r="P15" s="130">
        <v>-3322.4740000000002</v>
      </c>
      <c r="Q15" s="130">
        <v>-9672.3379999999997</v>
      </c>
      <c r="R15" s="130">
        <v>-8483.7289999999994</v>
      </c>
      <c r="S15" s="130">
        <v>-13566.41</v>
      </c>
      <c r="T15" s="130">
        <v>-14759.157999999999</v>
      </c>
      <c r="U15" s="130">
        <v>-10352.814999999999</v>
      </c>
      <c r="V15" s="130">
        <v>-9767.7969999999987</v>
      </c>
      <c r="W15" s="130">
        <v>-9372.27</v>
      </c>
      <c r="X15" s="130">
        <v>-3338</v>
      </c>
      <c r="Y15" s="130">
        <v>-4250</v>
      </c>
      <c r="Z15" s="130">
        <v>-3712</v>
      </c>
      <c r="AA15" s="130">
        <v>-25088</v>
      </c>
      <c r="AB15" s="130">
        <v>-26889</v>
      </c>
      <c r="AC15" s="130">
        <v>-775</v>
      </c>
      <c r="AD15" s="130">
        <v>-1780</v>
      </c>
      <c r="AE15" s="130">
        <v>-924</v>
      </c>
      <c r="AF15" s="130">
        <v>-9954</v>
      </c>
      <c r="AG15" s="130">
        <v>-5596</v>
      </c>
      <c r="AH15" s="130">
        <v>-1624</v>
      </c>
      <c r="AI15" s="130">
        <v>-1872</v>
      </c>
      <c r="AJ15" s="130">
        <v>-1176</v>
      </c>
      <c r="AK15" s="130">
        <v>-13873</v>
      </c>
      <c r="AL15" s="130">
        <v>-19939</v>
      </c>
      <c r="AM15" s="130">
        <v>-939</v>
      </c>
      <c r="AN15" s="130">
        <v>-598</v>
      </c>
      <c r="AO15" s="130">
        <v>-1612</v>
      </c>
      <c r="AP15" s="130">
        <v>-1261</v>
      </c>
      <c r="AQ15" s="130">
        <v>-1354</v>
      </c>
      <c r="AR15" s="130">
        <v>-31.265999999999998</v>
      </c>
      <c r="AS15" s="130">
        <v>-70</v>
      </c>
      <c r="AT15" s="130">
        <v>-14.266</v>
      </c>
      <c r="AU15" s="130">
        <v>-3</v>
      </c>
      <c r="AV15" s="130">
        <v>-9</v>
      </c>
      <c r="AW15" s="130">
        <v>-16.265999999999998</v>
      </c>
      <c r="AX15" s="130">
        <v>-33.265999999999998</v>
      </c>
      <c r="AY15" s="130">
        <v>-23.532</v>
      </c>
      <c r="AZ15" s="130">
        <v>-69</v>
      </c>
      <c r="BA15" s="130">
        <v>-48</v>
      </c>
      <c r="BB15" s="130">
        <v>-53</v>
      </c>
      <c r="BC15" s="130">
        <v>-71</v>
      </c>
      <c r="BD15" s="130">
        <v>-49</v>
      </c>
      <c r="BE15" s="130">
        <v>-205.143</v>
      </c>
      <c r="BF15" s="130">
        <v>-420.00099999999998</v>
      </c>
      <c r="BG15" s="130">
        <v>-586.97199999999998</v>
      </c>
      <c r="BH15" s="130">
        <v>-455.661</v>
      </c>
      <c r="BI15" s="130">
        <v>-208.81200000000001</v>
      </c>
      <c r="BJ15" s="130">
        <v>-353.69600000000003</v>
      </c>
      <c r="BK15" s="130">
        <v>-366.322</v>
      </c>
      <c r="BL15" s="130">
        <v>-404.12799999999999</v>
      </c>
      <c r="BM15" s="130">
        <v>-511</v>
      </c>
      <c r="BN15" s="130">
        <v>-515</v>
      </c>
      <c r="BO15" s="130">
        <v>-863</v>
      </c>
      <c r="BP15" s="130">
        <v>-733</v>
      </c>
      <c r="BQ15" s="130">
        <v>-527</v>
      </c>
    </row>
    <row r="16" spans="1:69" customFormat="1" ht="19.5" customHeight="1">
      <c r="B16" s="122" t="s">
        <v>289</v>
      </c>
      <c r="C16" s="130">
        <v>-83460.243000000002</v>
      </c>
      <c r="D16" s="130">
        <v>-84209.486999999994</v>
      </c>
      <c r="E16" s="130">
        <v>-88172.757000000012</v>
      </c>
      <c r="F16" s="130">
        <v>-130026.70300000001</v>
      </c>
      <c r="G16" s="130">
        <v>-79958.653999999995</v>
      </c>
      <c r="H16" s="130">
        <v>-98290.028999999995</v>
      </c>
      <c r="I16" s="130">
        <v>-92051.904999999999</v>
      </c>
      <c r="J16" s="130">
        <v>-119850.86600000001</v>
      </c>
      <c r="K16" s="130">
        <v>-84563</v>
      </c>
      <c r="L16" s="130">
        <v>-92863</v>
      </c>
      <c r="M16" s="130">
        <v>-70765</v>
      </c>
      <c r="N16" s="130">
        <v>-73087</v>
      </c>
      <c r="O16" s="130">
        <v>-59220</v>
      </c>
      <c r="P16" s="130">
        <v>-60520.376022038159</v>
      </c>
      <c r="Q16" s="130">
        <v>-60749.488000000005</v>
      </c>
      <c r="R16" s="130">
        <v>-65315.994999999995</v>
      </c>
      <c r="S16" s="130">
        <v>-98699.364000000001</v>
      </c>
      <c r="T16" s="130">
        <v>-64120.26310127</v>
      </c>
      <c r="U16" s="130">
        <v>-80633.990999999995</v>
      </c>
      <c r="V16" s="130">
        <v>-66816.493000000002</v>
      </c>
      <c r="W16" s="130">
        <v>-70359.525999999998</v>
      </c>
      <c r="X16" s="130">
        <v>-64169.75</v>
      </c>
      <c r="Y16" s="130">
        <v>-75904.276661509386</v>
      </c>
      <c r="Z16" s="130">
        <v>-50836.469053598717</v>
      </c>
      <c r="AA16" s="130">
        <v>-54030.1163913864</v>
      </c>
      <c r="AB16" s="130">
        <v>-44628</v>
      </c>
      <c r="AC16" s="130">
        <v>-30245.75</v>
      </c>
      <c r="AD16" s="130">
        <v>-30037.896053818735</v>
      </c>
      <c r="AE16" s="130">
        <v>-40187.482415294005</v>
      </c>
      <c r="AF16" s="130">
        <v>-29074.878808304125</v>
      </c>
      <c r="AG16" s="130">
        <v>-26544</v>
      </c>
      <c r="AH16" s="130">
        <v>-30747</v>
      </c>
      <c r="AI16" s="130">
        <v>-41926.802334157815</v>
      </c>
      <c r="AJ16" s="130">
        <v>-7141.0442142518796</v>
      </c>
      <c r="AK16" s="130">
        <v>-19922.748309048497</v>
      </c>
      <c r="AL16" s="130">
        <v>-13893</v>
      </c>
      <c r="AM16" s="130">
        <v>-3177</v>
      </c>
      <c r="AN16" s="130">
        <v>-3939.5782735328321</v>
      </c>
      <c r="AO16" s="130">
        <v>-3507.9424240528388</v>
      </c>
      <c r="AP16" s="130">
        <v>-5032.4892740337837</v>
      </c>
      <c r="AQ16" s="130">
        <v>-4191</v>
      </c>
      <c r="AR16" s="130">
        <v>-6854.4703817411373</v>
      </c>
      <c r="AS16" s="130">
        <v>-10953</v>
      </c>
      <c r="AT16" s="130">
        <v>-8125.7340000000004</v>
      </c>
      <c r="AU16" s="130">
        <v>-6361</v>
      </c>
      <c r="AV16" s="130">
        <v>-7253.2394894849995</v>
      </c>
      <c r="AW16" s="130">
        <v>-7790.7340000000004</v>
      </c>
      <c r="AX16" s="130">
        <v>-11167.734</v>
      </c>
      <c r="AY16" s="130">
        <v>-10356.468000000001</v>
      </c>
      <c r="AZ16" s="130">
        <v>-10249.5</v>
      </c>
      <c r="BA16" s="130">
        <v>-9633.1909316390902</v>
      </c>
      <c r="BB16" s="130">
        <v>-10410.785482972404</v>
      </c>
      <c r="BC16" s="130">
        <v>-9229.7609809277092</v>
      </c>
      <c r="BD16" s="130">
        <v>-10839</v>
      </c>
      <c r="BE16" s="130">
        <v>-16085.396596220708</v>
      </c>
      <c r="BF16" s="130">
        <v>-12506.999</v>
      </c>
      <c r="BG16" s="130">
        <v>-14731.028</v>
      </c>
      <c r="BH16" s="130">
        <v>-24966.339</v>
      </c>
      <c r="BI16" s="130">
        <v>-8585.1514092449997</v>
      </c>
      <c r="BJ16" s="130">
        <v>-9865.3040000000001</v>
      </c>
      <c r="BK16" s="130">
        <v>-14067.678</v>
      </c>
      <c r="BL16" s="130">
        <v>-39134.872000000003</v>
      </c>
      <c r="BM16" s="130">
        <v>-10143.75</v>
      </c>
      <c r="BN16" s="130">
        <v>-7325.5324068515283</v>
      </c>
      <c r="BO16" s="130">
        <v>-9517.7454634288752</v>
      </c>
      <c r="BP16" s="130">
        <v>-9827.122627685887</v>
      </c>
      <c r="BQ16" s="130">
        <v>-3753</v>
      </c>
    </row>
    <row r="17" spans="2:69" s="118" customFormat="1" ht="19.5" customHeight="1">
      <c r="B17" s="121" t="s">
        <v>290</v>
      </c>
      <c r="C17" s="131">
        <f t="shared" ref="C17:BJ17" si="4">C18+C19+C20+C21</f>
        <v>-28636.000000000015</v>
      </c>
      <c r="D17" s="131">
        <f t="shared" si="4"/>
        <v>-30836</v>
      </c>
      <c r="E17" s="131">
        <f t="shared" si="4"/>
        <v>-34068</v>
      </c>
      <c r="F17" s="131">
        <f t="shared" si="4"/>
        <v>-39246</v>
      </c>
      <c r="G17" s="131">
        <f t="shared" si="4"/>
        <v>-38171</v>
      </c>
      <c r="H17" s="131">
        <f t="shared" si="4"/>
        <v>-46350</v>
      </c>
      <c r="I17" s="131">
        <v>-43672</v>
      </c>
      <c r="J17" s="131">
        <v>-52330</v>
      </c>
      <c r="K17" s="131">
        <v>-41230</v>
      </c>
      <c r="L17" s="131">
        <v>-40912</v>
      </c>
      <c r="M17" s="131">
        <v>-59643</v>
      </c>
      <c r="N17" s="131">
        <v>-55360</v>
      </c>
      <c r="O17" s="131">
        <v>-54214</v>
      </c>
      <c r="P17" s="131">
        <f t="shared" si="4"/>
        <v>-24492</v>
      </c>
      <c r="Q17" s="131">
        <f t="shared" si="4"/>
        <v>-26793</v>
      </c>
      <c r="R17" s="131">
        <f t="shared" si="4"/>
        <v>-29611</v>
      </c>
      <c r="S17" s="131">
        <f t="shared" si="4"/>
        <v>-30603</v>
      </c>
      <c r="T17" s="131">
        <f t="shared" si="4"/>
        <v>-31774.199154917951</v>
      </c>
      <c r="U17" s="131">
        <f t="shared" si="4"/>
        <v>-40956</v>
      </c>
      <c r="V17" s="131">
        <v>-39291</v>
      </c>
      <c r="W17" s="131">
        <v>-37825</v>
      </c>
      <c r="X17" s="131">
        <v>-35223</v>
      </c>
      <c r="Y17" s="131">
        <v>-35635.021025945382</v>
      </c>
      <c r="Z17" s="131">
        <v>-51153.132955571244</v>
      </c>
      <c r="AA17" s="131">
        <v>-46830.763430902502</v>
      </c>
      <c r="AB17" s="131">
        <v>-37596</v>
      </c>
      <c r="AC17" s="131">
        <v>-13198</v>
      </c>
      <c r="AD17" s="131">
        <v>-14827.735794879536</v>
      </c>
      <c r="AE17" s="131">
        <v>-17506.609123490663</v>
      </c>
      <c r="AF17" s="131">
        <v>-19358.659207333512</v>
      </c>
      <c r="AG17" s="131">
        <v>-20289</v>
      </c>
      <c r="AH17" s="131">
        <v>-19758</v>
      </c>
      <c r="AI17" s="131">
        <v>-18593.58355660607</v>
      </c>
      <c r="AJ17" s="131">
        <v>-30017.811774379508</v>
      </c>
      <c r="AK17" s="131">
        <v>-25804.665361576423</v>
      </c>
      <c r="AL17" s="131">
        <v>-17031</v>
      </c>
      <c r="AM17" s="131">
        <v>-2267</v>
      </c>
      <c r="AN17" s="131">
        <v>-2213.7016744597713</v>
      </c>
      <c r="AO17" s="131">
        <v>-3628.7120577010733</v>
      </c>
      <c r="AP17" s="131">
        <v>-1667.438861992568</v>
      </c>
      <c r="AQ17" s="131">
        <v>-276</v>
      </c>
      <c r="AR17" s="131">
        <f t="shared" si="4"/>
        <v>-1073.9999999999966</v>
      </c>
      <c r="AS17" s="131">
        <f t="shared" si="4"/>
        <v>-833</v>
      </c>
      <c r="AT17" s="131">
        <f t="shared" si="4"/>
        <v>-2107</v>
      </c>
      <c r="AU17" s="131">
        <f t="shared" si="4"/>
        <v>-1843</v>
      </c>
      <c r="AV17" s="131">
        <f t="shared" si="4"/>
        <v>-1567.5532009722483</v>
      </c>
      <c r="AW17" s="131">
        <f t="shared" si="4"/>
        <v>-1648</v>
      </c>
      <c r="AX17" s="131">
        <v>-1494</v>
      </c>
      <c r="AY17" s="131">
        <v>-4922</v>
      </c>
      <c r="AZ17" s="131">
        <v>-1778</v>
      </c>
      <c r="BA17" s="131">
        <v>-2360.6496567717677</v>
      </c>
      <c r="BB17" s="131">
        <v>-2093.8034624219081</v>
      </c>
      <c r="BC17" s="131">
        <v>-3552.6375912879366</v>
      </c>
      <c r="BD17" s="131">
        <v>-2377</v>
      </c>
      <c r="BE17" s="131">
        <f t="shared" si="4"/>
        <v>-3069.9999999999982</v>
      </c>
      <c r="BF17" s="131">
        <f t="shared" si="4"/>
        <v>-3210</v>
      </c>
      <c r="BG17" s="131">
        <f t="shared" si="4"/>
        <v>-2350</v>
      </c>
      <c r="BH17" s="131">
        <f t="shared" si="4"/>
        <v>-6800</v>
      </c>
      <c r="BI17" s="131">
        <f t="shared" si="4"/>
        <v>-4828.8395475223952</v>
      </c>
      <c r="BJ17" s="131">
        <f t="shared" si="4"/>
        <v>-3746</v>
      </c>
      <c r="BK17" s="131">
        <v>-2887</v>
      </c>
      <c r="BL17" s="131">
        <v>-9583</v>
      </c>
      <c r="BM17" s="131">
        <v>-4229</v>
      </c>
      <c r="BN17" s="131">
        <v>-2916.3293172828535</v>
      </c>
      <c r="BO17" s="131">
        <v>-6396.0635820068455</v>
      </c>
      <c r="BP17" s="131">
        <v>-4976.5989778095591</v>
      </c>
      <c r="BQ17" s="131">
        <v>-14241</v>
      </c>
    </row>
    <row r="18" spans="2:69" customFormat="1" ht="19.5" customHeight="1">
      <c r="B18" s="122" t="s">
        <v>291</v>
      </c>
      <c r="C18" s="130">
        <v>-5272</v>
      </c>
      <c r="D18" s="130">
        <v>-5125</v>
      </c>
      <c r="E18" s="130">
        <v>-5136</v>
      </c>
      <c r="F18" s="130">
        <v>-5463</v>
      </c>
      <c r="G18" s="130">
        <v>-3513</v>
      </c>
      <c r="H18" s="130">
        <v>-6104</v>
      </c>
      <c r="I18" s="130">
        <v>-6343</v>
      </c>
      <c r="J18" s="130">
        <v>-3576</v>
      </c>
      <c r="K18" s="130">
        <v>-9517</v>
      </c>
      <c r="L18" s="130">
        <v>-10538</v>
      </c>
      <c r="M18" s="130">
        <v>-16805</v>
      </c>
      <c r="N18" s="130">
        <v>-8789</v>
      </c>
      <c r="O18" s="130">
        <v>-9160</v>
      </c>
      <c r="P18" s="130">
        <v>-4294</v>
      </c>
      <c r="Q18" s="130">
        <v>-4670</v>
      </c>
      <c r="R18" s="130">
        <v>-4678</v>
      </c>
      <c r="S18" s="130">
        <v>-4913</v>
      </c>
      <c r="T18" s="130">
        <v>-3503</v>
      </c>
      <c r="U18" s="130">
        <v>-5459</v>
      </c>
      <c r="V18" s="130">
        <v>-6307</v>
      </c>
      <c r="W18" s="130">
        <v>-4737</v>
      </c>
      <c r="X18" s="130">
        <v>-9727</v>
      </c>
      <c r="Y18" s="130">
        <v>-11784</v>
      </c>
      <c r="Z18" s="130">
        <v>-12480</v>
      </c>
      <c r="AA18" s="130">
        <v>-8288</v>
      </c>
      <c r="AB18" s="130">
        <v>-8473</v>
      </c>
      <c r="AC18" s="130">
        <v>-521</v>
      </c>
      <c r="AD18" s="130">
        <v>-3352</v>
      </c>
      <c r="AE18" s="130">
        <v>-1402</v>
      </c>
      <c r="AF18" s="130">
        <v>-816</v>
      </c>
      <c r="AG18" s="130">
        <v>-727</v>
      </c>
      <c r="AH18" s="130">
        <v>-9024</v>
      </c>
      <c r="AI18" s="130">
        <v>-8117</v>
      </c>
      <c r="AJ18" s="130">
        <v>-9894</v>
      </c>
      <c r="AK18" s="130">
        <v>-8221</v>
      </c>
      <c r="AL18" s="130">
        <v>-9715</v>
      </c>
      <c r="AM18" s="130">
        <v>-182</v>
      </c>
      <c r="AN18" s="130">
        <v>-315</v>
      </c>
      <c r="AO18" s="130">
        <v>-1184</v>
      </c>
      <c r="AP18" s="130">
        <v>749</v>
      </c>
      <c r="AQ18" s="130">
        <v>1969</v>
      </c>
      <c r="AR18" s="130">
        <v>-227</v>
      </c>
      <c r="AS18" s="130">
        <v>114</v>
      </c>
      <c r="AT18" s="130">
        <v>-369</v>
      </c>
      <c r="AU18" s="130">
        <v>-245</v>
      </c>
      <c r="AV18" s="130">
        <v>-72</v>
      </c>
      <c r="AW18" s="130">
        <v>-464</v>
      </c>
      <c r="AX18" s="130">
        <v>-104</v>
      </c>
      <c r="AY18" s="130">
        <v>343</v>
      </c>
      <c r="AZ18" s="130">
        <v>50</v>
      </c>
      <c r="BA18" s="130">
        <v>370</v>
      </c>
      <c r="BB18" s="130">
        <v>147</v>
      </c>
      <c r="BC18" s="130">
        <v>-283</v>
      </c>
      <c r="BD18" s="130">
        <v>-199</v>
      </c>
      <c r="BE18" s="130">
        <v>-751</v>
      </c>
      <c r="BF18" s="130">
        <v>-569</v>
      </c>
      <c r="BG18" s="130">
        <v>-89</v>
      </c>
      <c r="BH18" s="130">
        <v>-305</v>
      </c>
      <c r="BI18" s="130">
        <v>62</v>
      </c>
      <c r="BJ18" s="130">
        <v>-181</v>
      </c>
      <c r="BK18" s="130">
        <v>68</v>
      </c>
      <c r="BL18" s="130">
        <v>818</v>
      </c>
      <c r="BM18" s="130">
        <v>160</v>
      </c>
      <c r="BN18" s="130">
        <v>876</v>
      </c>
      <c r="BO18" s="130">
        <v>-4472</v>
      </c>
      <c r="BP18" s="130">
        <v>-218</v>
      </c>
      <c r="BQ18" s="130">
        <v>-488</v>
      </c>
    </row>
    <row r="19" spans="2:69" customFormat="1" ht="19.5" customHeight="1">
      <c r="B19" s="122" t="s">
        <v>292</v>
      </c>
      <c r="C19" s="120">
        <v>-14567</v>
      </c>
      <c r="D19" s="120">
        <v>-17321</v>
      </c>
      <c r="E19" s="120">
        <v>-18360</v>
      </c>
      <c r="F19" s="120">
        <v>-19725</v>
      </c>
      <c r="G19" s="120">
        <v>-22056</v>
      </c>
      <c r="H19" s="120">
        <v>-30222</v>
      </c>
      <c r="I19" s="120">
        <v>-26302</v>
      </c>
      <c r="J19" s="120">
        <v>-20753</v>
      </c>
      <c r="K19" s="120">
        <v>-18685</v>
      </c>
      <c r="L19" s="120">
        <v>-19128</v>
      </c>
      <c r="M19" s="120">
        <v>-18446</v>
      </c>
      <c r="N19" s="120">
        <v>-15408</v>
      </c>
      <c r="O19" s="120">
        <v>-15013</v>
      </c>
      <c r="P19" s="120">
        <v>-14508</v>
      </c>
      <c r="Q19" s="120">
        <v>-17240</v>
      </c>
      <c r="R19" s="120">
        <v>-18296</v>
      </c>
      <c r="S19" s="120">
        <v>-19350</v>
      </c>
      <c r="T19" s="120">
        <v>-21743</v>
      </c>
      <c r="U19" s="120">
        <v>-30115</v>
      </c>
      <c r="V19" s="120">
        <v>-26855</v>
      </c>
      <c r="W19" s="120">
        <v>-20072</v>
      </c>
      <c r="X19" s="120">
        <v>-18270</v>
      </c>
      <c r="Y19" s="120">
        <v>-18547</v>
      </c>
      <c r="Z19" s="120">
        <v>-17874</v>
      </c>
      <c r="AA19" s="120">
        <v>-14933</v>
      </c>
      <c r="AB19" s="120">
        <v>-14663</v>
      </c>
      <c r="AC19" s="120">
        <v>-8090</v>
      </c>
      <c r="AD19" s="120">
        <v>-8380</v>
      </c>
      <c r="AE19" s="120">
        <v>-8011</v>
      </c>
      <c r="AF19" s="120">
        <v>-7241</v>
      </c>
      <c r="AG19" s="120">
        <v>-7970</v>
      </c>
      <c r="AH19" s="120">
        <v>-8594</v>
      </c>
      <c r="AI19" s="120">
        <v>-8573</v>
      </c>
      <c r="AJ19" s="120">
        <v>-8318</v>
      </c>
      <c r="AK19" s="120">
        <v>-6476</v>
      </c>
      <c r="AL19" s="120">
        <v>-5642</v>
      </c>
      <c r="AM19" s="120">
        <v>-1586</v>
      </c>
      <c r="AN19" s="120">
        <v>-1594</v>
      </c>
      <c r="AO19" s="120">
        <v>-1545</v>
      </c>
      <c r="AP19" s="120">
        <v>-1216</v>
      </c>
      <c r="AQ19" s="120">
        <v>-1051</v>
      </c>
      <c r="AR19" s="120">
        <v>-24</v>
      </c>
      <c r="AS19" s="120">
        <v>-20</v>
      </c>
      <c r="AT19" s="120">
        <v>-17</v>
      </c>
      <c r="AU19" s="120">
        <v>-6</v>
      </c>
      <c r="AV19" s="120">
        <v>-12</v>
      </c>
      <c r="AW19" s="120">
        <v>-3</v>
      </c>
      <c r="AX19" s="120">
        <v>-18</v>
      </c>
      <c r="AY19" s="120">
        <v>-34</v>
      </c>
      <c r="AZ19" s="120">
        <v>-65</v>
      </c>
      <c r="BA19" s="120">
        <v>-63</v>
      </c>
      <c r="BB19" s="120">
        <v>-66</v>
      </c>
      <c r="BC19" s="120">
        <v>-72</v>
      </c>
      <c r="BD19" s="120">
        <v>-48</v>
      </c>
      <c r="BE19" s="120">
        <v>-35</v>
      </c>
      <c r="BF19" s="120">
        <v>-61</v>
      </c>
      <c r="BG19" s="120">
        <v>-47</v>
      </c>
      <c r="BH19" s="120">
        <v>-369</v>
      </c>
      <c r="BI19" s="120">
        <v>-301</v>
      </c>
      <c r="BJ19" s="120">
        <v>-104</v>
      </c>
      <c r="BK19" s="120">
        <v>571</v>
      </c>
      <c r="BL19" s="120">
        <v>-647</v>
      </c>
      <c r="BM19" s="120">
        <v>-350</v>
      </c>
      <c r="BN19" s="120">
        <v>-518</v>
      </c>
      <c r="BO19" s="120">
        <v>-506</v>
      </c>
      <c r="BP19" s="120">
        <v>-403</v>
      </c>
      <c r="BQ19" s="120">
        <v>-302</v>
      </c>
    </row>
    <row r="20" spans="2:69" customFormat="1" ht="19.5" customHeight="1">
      <c r="B20" s="122" t="s">
        <v>293</v>
      </c>
      <c r="C20" s="120">
        <v>-2454.0311900000002</v>
      </c>
      <c r="D20" s="120">
        <v>-1594.1654100000001</v>
      </c>
      <c r="E20" s="120">
        <v>-1924.7919999999999</v>
      </c>
      <c r="F20" s="120">
        <v>-1286.36698</v>
      </c>
      <c r="G20" s="120">
        <v>-4147.84015</v>
      </c>
      <c r="H20" s="120">
        <v>-1538.4256399999999</v>
      </c>
      <c r="I20" s="120">
        <v>-1183.6702299999999</v>
      </c>
      <c r="J20" s="120">
        <v>-8476.1337999999996</v>
      </c>
      <c r="K20" s="120">
        <v>-7856</v>
      </c>
      <c r="L20" s="120">
        <v>-4272</v>
      </c>
      <c r="M20" s="120">
        <v>-5463</v>
      </c>
      <c r="N20" s="120">
        <v>-8724</v>
      </c>
      <c r="O20" s="120">
        <v>-14527</v>
      </c>
      <c r="P20" s="120">
        <v>-1479.0311899999999</v>
      </c>
      <c r="Q20" s="120">
        <v>-1010.16541</v>
      </c>
      <c r="R20" s="120">
        <v>-1312.7919999999999</v>
      </c>
      <c r="S20" s="120">
        <v>-834.36698000000001</v>
      </c>
      <c r="T20" s="120">
        <v>-2234.84015</v>
      </c>
      <c r="U20" s="120">
        <v>-1436.4256399999999</v>
      </c>
      <c r="V20" s="120">
        <v>-989.67022999999995</v>
      </c>
      <c r="W20" s="120">
        <v>-7735.1337999999996</v>
      </c>
      <c r="X20" s="120">
        <v>-6355</v>
      </c>
      <c r="Y20" s="120">
        <v>-3414</v>
      </c>
      <c r="Z20" s="120">
        <v>-5014</v>
      </c>
      <c r="AA20" s="120">
        <v>-8145</v>
      </c>
      <c r="AB20" s="120">
        <v>-13108</v>
      </c>
      <c r="AC20" s="120">
        <v>-3792</v>
      </c>
      <c r="AD20" s="120">
        <v>-2541</v>
      </c>
      <c r="AE20" s="120">
        <v>-3312</v>
      </c>
      <c r="AF20" s="120">
        <v>-5836</v>
      </c>
      <c r="AG20" s="120">
        <v>-7503</v>
      </c>
      <c r="AH20" s="120">
        <v>-2002</v>
      </c>
      <c r="AI20" s="120">
        <v>-863</v>
      </c>
      <c r="AJ20" s="120">
        <v>-1103</v>
      </c>
      <c r="AK20" s="120">
        <v>-1923</v>
      </c>
      <c r="AL20" s="120">
        <v>-4635</v>
      </c>
      <c r="AM20" s="120">
        <v>-561</v>
      </c>
      <c r="AN20" s="120">
        <v>-10</v>
      </c>
      <c r="AO20" s="120">
        <v>-599</v>
      </c>
      <c r="AP20" s="120">
        <v>-386</v>
      </c>
      <c r="AQ20" s="120">
        <v>-970</v>
      </c>
      <c r="AR20" s="120">
        <v>-44</v>
      </c>
      <c r="AS20" s="120">
        <v>-238</v>
      </c>
      <c r="AT20" s="120">
        <v>-242</v>
      </c>
      <c r="AU20" s="120">
        <v>-202</v>
      </c>
      <c r="AV20" s="120">
        <v>-199</v>
      </c>
      <c r="AW20" s="120">
        <v>-78</v>
      </c>
      <c r="AX20" s="120">
        <v>-46</v>
      </c>
      <c r="AY20" s="120">
        <v>-148</v>
      </c>
      <c r="AZ20" s="120">
        <v>-565</v>
      </c>
      <c r="BA20" s="120">
        <v>-555</v>
      </c>
      <c r="BB20" s="120">
        <v>-396</v>
      </c>
      <c r="BC20" s="120">
        <v>-255</v>
      </c>
      <c r="BD20" s="120">
        <v>-597</v>
      </c>
      <c r="BE20" s="120">
        <v>-931</v>
      </c>
      <c r="BF20" s="120">
        <v>-346</v>
      </c>
      <c r="BG20" s="120">
        <v>-370</v>
      </c>
      <c r="BH20" s="120">
        <v>-250</v>
      </c>
      <c r="BI20" s="120">
        <v>-1714</v>
      </c>
      <c r="BJ20" s="120">
        <v>-24</v>
      </c>
      <c r="BK20" s="120">
        <v>-148</v>
      </c>
      <c r="BL20" s="120">
        <v>-593</v>
      </c>
      <c r="BM20" s="120">
        <v>-936</v>
      </c>
      <c r="BN20" s="120">
        <v>-303</v>
      </c>
      <c r="BO20" s="120">
        <v>-53</v>
      </c>
      <c r="BP20" s="120">
        <v>-324</v>
      </c>
      <c r="BQ20" s="120">
        <v>-822</v>
      </c>
    </row>
    <row r="21" spans="2:69" customFormat="1" ht="19.5" customHeight="1">
      <c r="B21" s="122" t="s">
        <v>294</v>
      </c>
      <c r="C21" s="120">
        <v>-6342.9688100000112</v>
      </c>
      <c r="D21" s="120">
        <v>-6795.8345900000004</v>
      </c>
      <c r="E21" s="120">
        <v>-8647.2080000000005</v>
      </c>
      <c r="F21" s="120">
        <v>-12771.633019999999</v>
      </c>
      <c r="G21" s="120">
        <v>-8454.15985</v>
      </c>
      <c r="H21" s="120">
        <v>-8485.5743600000005</v>
      </c>
      <c r="I21" s="120">
        <v>-9843.3297700000003</v>
      </c>
      <c r="J21" s="120">
        <v>-19524.8662</v>
      </c>
      <c r="K21" s="120">
        <v>-5172</v>
      </c>
      <c r="L21" s="120">
        <v>-6974</v>
      </c>
      <c r="M21" s="120">
        <v>-18929</v>
      </c>
      <c r="N21" s="120">
        <v>-22439</v>
      </c>
      <c r="O21" s="120">
        <v>-15514</v>
      </c>
      <c r="P21" s="120">
        <v>-4210.9688100000003</v>
      </c>
      <c r="Q21" s="120">
        <v>-3872.8345899999999</v>
      </c>
      <c r="R21" s="120">
        <v>-5324.2080000000005</v>
      </c>
      <c r="S21" s="120">
        <v>-5505.6330200000002</v>
      </c>
      <c r="T21" s="120">
        <v>-4293.3590049179511</v>
      </c>
      <c r="U21" s="120">
        <v>-3945.5743600000001</v>
      </c>
      <c r="V21" s="120">
        <v>-5139.3297700000003</v>
      </c>
      <c r="W21" s="120">
        <v>-5280.8662000000004</v>
      </c>
      <c r="X21" s="120">
        <v>-871</v>
      </c>
      <c r="Y21" s="120">
        <v>-1890.0210259453784</v>
      </c>
      <c r="Z21" s="120">
        <v>-15785.132955571247</v>
      </c>
      <c r="AA21" s="120">
        <v>-15464.763430902505</v>
      </c>
      <c r="AB21" s="120">
        <v>-1352</v>
      </c>
      <c r="AC21" s="120">
        <v>-795</v>
      </c>
      <c r="AD21" s="120">
        <v>-554.73579487953566</v>
      </c>
      <c r="AE21" s="120">
        <v>-4781.6091234906653</v>
      </c>
      <c r="AF21" s="120">
        <v>-5465.6592073335132</v>
      </c>
      <c r="AG21" s="120">
        <v>-4089</v>
      </c>
      <c r="AH21" s="120">
        <v>-138</v>
      </c>
      <c r="AI21" s="120">
        <v>-1040.5835566060714</v>
      </c>
      <c r="AJ21" s="120">
        <v>-10702.811774379508</v>
      </c>
      <c r="AK21" s="120">
        <v>-9184.6653615764226</v>
      </c>
      <c r="AL21" s="120">
        <v>2961</v>
      </c>
      <c r="AM21" s="120">
        <v>62</v>
      </c>
      <c r="AN21" s="120">
        <v>-294.70167445977148</v>
      </c>
      <c r="AO21" s="120">
        <v>-300.71205770107338</v>
      </c>
      <c r="AP21" s="120">
        <v>-814.43886199256804</v>
      </c>
      <c r="AQ21" s="120">
        <v>-224</v>
      </c>
      <c r="AR21" s="120">
        <v>-778.99999999999659</v>
      </c>
      <c r="AS21" s="120">
        <v>-689</v>
      </c>
      <c r="AT21" s="120">
        <v>-1479</v>
      </c>
      <c r="AU21" s="120">
        <v>-1390</v>
      </c>
      <c r="AV21" s="120">
        <v>-1284.5532009722483</v>
      </c>
      <c r="AW21" s="120">
        <v>-1103</v>
      </c>
      <c r="AX21" s="120">
        <v>-1326</v>
      </c>
      <c r="AY21" s="120">
        <v>-5083</v>
      </c>
      <c r="AZ21" s="120">
        <v>-1198</v>
      </c>
      <c r="BA21" s="120">
        <v>-2112.6496567717677</v>
      </c>
      <c r="BB21" s="120">
        <v>-1778.8034624219079</v>
      </c>
      <c r="BC21" s="120">
        <v>-2942.6375912879366</v>
      </c>
      <c r="BD21" s="120">
        <v>-1533</v>
      </c>
      <c r="BE21" s="120">
        <v>-1352.9999999999982</v>
      </c>
      <c r="BF21" s="120">
        <v>-2234</v>
      </c>
      <c r="BG21" s="120">
        <v>-1844</v>
      </c>
      <c r="BH21" s="120">
        <v>-5876</v>
      </c>
      <c r="BI21" s="120">
        <v>-2875.8395475223952</v>
      </c>
      <c r="BJ21" s="120">
        <v>-3437</v>
      </c>
      <c r="BK21" s="120">
        <v>-3378</v>
      </c>
      <c r="BL21" s="120">
        <v>-9161</v>
      </c>
      <c r="BM21" s="120">
        <v>-3103</v>
      </c>
      <c r="BN21" s="120">
        <v>-2971.3293172828535</v>
      </c>
      <c r="BO21" s="120">
        <v>-1365.063582006846</v>
      </c>
      <c r="BP21" s="120">
        <v>-4031.5989778095586</v>
      </c>
      <c r="BQ21" s="120">
        <v>-12629</v>
      </c>
    </row>
    <row r="22" spans="2:69" customFormat="1" ht="18.75" customHeight="1">
      <c r="B22" s="136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4"/>
      <c r="Q22" s="124"/>
      <c r="R22" s="123"/>
      <c r="S22" s="123"/>
      <c r="T22" s="123"/>
      <c r="U22" s="123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</row>
    <row r="23" spans="2:69" customFormat="1" ht="18.75" customHeight="1">
      <c r="B23" s="20" t="s">
        <v>176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125"/>
      <c r="Q23" s="125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125"/>
      <c r="AU23" s="125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125"/>
      <c r="BJ23" s="125"/>
      <c r="BK23" s="125"/>
      <c r="BL23" s="125"/>
      <c r="BM23" s="125"/>
      <c r="BN23" s="125"/>
      <c r="BO23" s="125"/>
      <c r="BP23" s="125"/>
      <c r="BQ23" s="125"/>
    </row>
  </sheetData>
  <mergeCells count="3">
    <mergeCell ref="A2:A4"/>
    <mergeCell ref="B2:B4"/>
    <mergeCell ref="B6:B7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7135E-6267-44EE-80FC-71015B466508}">
  <sheetPr>
    <tabColor rgb="FF00B050"/>
  </sheetPr>
  <dimension ref="B1:AG93"/>
  <sheetViews>
    <sheetView showGridLines="0" zoomScaleNormal="100" workbookViewId="0">
      <pane ySplit="8" topLeftCell="A9" activePane="bottomLeft" state="frozen"/>
      <selection activeCell="N8" sqref="N8"/>
      <selection pane="bottomLeft"/>
    </sheetView>
  </sheetViews>
  <sheetFormatPr defaultColWidth="9.453125" defaultRowHeight="14.5"/>
  <cols>
    <col min="1" max="1" width="1.1796875" style="83" customWidth="1"/>
    <col min="2" max="2" width="50.1796875" style="83" customWidth="1"/>
    <col min="3" max="8" width="16.81640625" style="98" customWidth="1"/>
    <col min="9" max="9" width="3.54296875" customWidth="1"/>
    <col min="10" max="10" width="51.7265625" style="100" bestFit="1" customWidth="1"/>
    <col min="11" max="12" width="18.453125" style="96" customWidth="1"/>
    <col min="13" max="14" width="9.453125" style="96"/>
    <col min="15" max="16384" width="9.453125" style="83"/>
  </cols>
  <sheetData>
    <row r="1" spans="2:33" ht="11.5" customHeight="1"/>
    <row r="2" spans="2:33" s="20" customFormat="1" ht="11.25" customHeight="1">
      <c r="B2" s="581" t="s">
        <v>207</v>
      </c>
      <c r="C2" s="89"/>
      <c r="D2" s="89"/>
      <c r="E2" s="89"/>
      <c r="F2" s="89"/>
      <c r="G2" s="89"/>
      <c r="H2" s="89"/>
      <c r="I2" s="40"/>
      <c r="M2" s="96"/>
      <c r="N2" s="96"/>
    </row>
    <row r="3" spans="2:33" s="20" customFormat="1" ht="11.25" customHeight="1">
      <c r="B3" s="581"/>
      <c r="C3" s="89"/>
      <c r="D3" s="89"/>
      <c r="E3" s="89"/>
      <c r="F3" s="89"/>
      <c r="G3" s="89"/>
      <c r="H3" s="89"/>
      <c r="I3" s="40"/>
      <c r="M3" s="96"/>
      <c r="N3" s="96"/>
    </row>
    <row r="4" spans="2:33" s="20" customFormat="1" ht="11.25" customHeight="1">
      <c r="B4" s="581"/>
      <c r="C4" s="89"/>
      <c r="D4" s="89"/>
      <c r="E4" s="89"/>
      <c r="F4" s="89"/>
      <c r="G4" s="89"/>
      <c r="H4" s="89"/>
      <c r="I4" s="40"/>
      <c r="M4" s="96"/>
      <c r="N4" s="96"/>
    </row>
    <row r="5" spans="2:33" s="20" customFormat="1">
      <c r="C5" s="40"/>
      <c r="D5" s="40"/>
      <c r="E5" s="40"/>
      <c r="F5" s="40"/>
      <c r="G5" s="40"/>
      <c r="H5" s="40"/>
      <c r="I5"/>
      <c r="K5" s="96"/>
      <c r="L5" s="96"/>
      <c r="M5" s="96"/>
      <c r="N5" s="96"/>
      <c r="T5" s="21"/>
      <c r="U5" s="22"/>
      <c r="V5" s="22"/>
      <c r="W5" s="22"/>
      <c r="X5" s="22"/>
      <c r="Y5" s="22"/>
    </row>
    <row r="6" spans="2:33" s="20" customFormat="1" ht="15" customHeight="1">
      <c r="B6" s="518" t="s">
        <v>46</v>
      </c>
      <c r="C6" s="95"/>
      <c r="D6" s="95"/>
      <c r="E6" s="95"/>
      <c r="F6" s="95"/>
      <c r="G6" s="95"/>
      <c r="H6" s="95"/>
      <c r="I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</row>
    <row r="7" spans="2:33" s="20" customFormat="1" ht="18.75" customHeight="1">
      <c r="B7" s="403"/>
      <c r="C7" s="113">
        <v>45657</v>
      </c>
      <c r="D7" s="113">
        <v>45747</v>
      </c>
      <c r="E7" s="113">
        <v>45838</v>
      </c>
      <c r="F7" s="113">
        <v>45930</v>
      </c>
      <c r="G7" s="113">
        <v>46022</v>
      </c>
      <c r="H7" s="113">
        <v>46082</v>
      </c>
      <c r="I7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</row>
    <row r="8" spans="2:33" s="96" customFormat="1" ht="4.5" customHeight="1">
      <c r="C8" s="97"/>
      <c r="D8" s="97"/>
      <c r="E8" s="97"/>
      <c r="F8" s="97"/>
      <c r="G8" s="97"/>
      <c r="H8" s="97"/>
      <c r="I8"/>
    </row>
    <row r="9" spans="2:33">
      <c r="B9" s="80" t="s">
        <v>2</v>
      </c>
      <c r="C9" s="90"/>
      <c r="D9" s="90"/>
      <c r="E9" s="90"/>
      <c r="F9" s="90"/>
      <c r="G9" s="90"/>
      <c r="H9" s="90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</row>
    <row r="10" spans="2:33" s="96" customFormat="1" ht="4.5" customHeight="1" thickBot="1">
      <c r="C10" s="97"/>
      <c r="D10" s="97"/>
      <c r="E10" s="97"/>
      <c r="F10" s="97"/>
      <c r="G10" s="97"/>
      <c r="H10" s="97"/>
      <c r="I10"/>
    </row>
    <row r="11" spans="2:33" ht="15.5" thickTop="1" thickBot="1">
      <c r="B11" s="81" t="s">
        <v>209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</row>
    <row r="12" spans="2:33" ht="15.5" thickTop="1" thickBot="1">
      <c r="B12" s="82" t="s">
        <v>210</v>
      </c>
      <c r="C12" s="28">
        <v>7200549</v>
      </c>
      <c r="D12" s="28">
        <v>6131027</v>
      </c>
      <c r="E12" s="28">
        <v>4907414</v>
      </c>
      <c r="F12" s="28">
        <v>4479368</v>
      </c>
      <c r="G12" s="28">
        <v>3826127</v>
      </c>
      <c r="H12" s="28">
        <v>2959416</v>
      </c>
    </row>
    <row r="13" spans="2:33" ht="15.5" thickTop="1" thickBot="1">
      <c r="B13" s="82" t="s">
        <v>212</v>
      </c>
      <c r="C13" s="28">
        <v>2629</v>
      </c>
      <c r="D13" s="28">
        <v>31449</v>
      </c>
      <c r="E13" s="28">
        <v>25754</v>
      </c>
      <c r="F13" s="28">
        <v>596314</v>
      </c>
      <c r="G13" s="28">
        <v>556295</v>
      </c>
      <c r="H13" s="28">
        <v>612466</v>
      </c>
    </row>
    <row r="14" spans="2:33" ht="15.5" thickTop="1" thickBot="1">
      <c r="B14" s="82" t="s">
        <v>214</v>
      </c>
      <c r="C14" s="28">
        <v>17875</v>
      </c>
      <c r="D14" s="28">
        <v>14598</v>
      </c>
      <c r="E14" s="28">
        <v>34822</v>
      </c>
      <c r="F14" s="28">
        <v>40967</v>
      </c>
      <c r="G14" s="28">
        <v>110694</v>
      </c>
      <c r="H14" s="28">
        <v>99083</v>
      </c>
    </row>
    <row r="15" spans="2:33" ht="15.5" thickTop="1" thickBot="1">
      <c r="B15" s="82" t="s">
        <v>216</v>
      </c>
      <c r="C15" s="28">
        <v>199900</v>
      </c>
      <c r="D15" s="28">
        <v>20161</v>
      </c>
      <c r="E15" s="28">
        <v>7751</v>
      </c>
      <c r="F15" s="28">
        <v>5689</v>
      </c>
      <c r="G15" s="28">
        <v>139</v>
      </c>
      <c r="H15" s="28">
        <v>4072</v>
      </c>
    </row>
    <row r="16" spans="2:33" ht="15.5" thickTop="1" thickBot="1">
      <c r="B16" s="82" t="s">
        <v>217</v>
      </c>
      <c r="C16" s="28">
        <v>1488360</v>
      </c>
      <c r="D16" s="28">
        <v>1404559</v>
      </c>
      <c r="E16" s="28">
        <v>1229784</v>
      </c>
      <c r="F16" s="28">
        <v>1543172</v>
      </c>
      <c r="G16" s="28">
        <v>1712414</v>
      </c>
      <c r="H16" s="28">
        <v>1637335</v>
      </c>
    </row>
    <row r="17" spans="2:14" ht="15.5" thickTop="1" thickBot="1">
      <c r="B17" s="82" t="s">
        <v>219</v>
      </c>
      <c r="C17" s="28">
        <v>261258</v>
      </c>
      <c r="D17" s="28">
        <v>255502</v>
      </c>
      <c r="E17" s="28">
        <v>305604</v>
      </c>
      <c r="F17" s="28">
        <v>331172</v>
      </c>
      <c r="G17" s="28">
        <v>289189</v>
      </c>
      <c r="H17" s="28">
        <v>304052</v>
      </c>
    </row>
    <row r="18" spans="2:14" s="98" customFormat="1" ht="13.5" customHeight="1" thickTop="1" thickBot="1">
      <c r="B18" s="82" t="s">
        <v>944</v>
      </c>
      <c r="C18" s="28">
        <v>8865</v>
      </c>
      <c r="D18" s="28">
        <v>61226</v>
      </c>
      <c r="E18" s="28">
        <v>111238</v>
      </c>
      <c r="F18" s="28">
        <v>118258</v>
      </c>
      <c r="G18" s="28">
        <v>152515</v>
      </c>
      <c r="H18" s="28">
        <v>89933</v>
      </c>
      <c r="I18"/>
      <c r="M18" s="96"/>
      <c r="N18" s="96"/>
    </row>
    <row r="19" spans="2:14" ht="14.15" customHeight="1" thickTop="1" thickBot="1">
      <c r="B19" s="82" t="s">
        <v>222</v>
      </c>
      <c r="C19" s="28" t="s">
        <v>52</v>
      </c>
      <c r="D19" s="28">
        <v>7384</v>
      </c>
      <c r="E19" s="28">
        <v>3091</v>
      </c>
      <c r="F19" s="28">
        <v>3088</v>
      </c>
      <c r="G19" s="28">
        <v>2012</v>
      </c>
      <c r="H19" s="28">
        <v>3091</v>
      </c>
    </row>
    <row r="20" spans="2:14" s="99" customFormat="1" ht="15.5" thickTop="1" thickBot="1">
      <c r="B20" s="82" t="s">
        <v>218</v>
      </c>
      <c r="C20" s="28">
        <v>1682708</v>
      </c>
      <c r="D20" s="28">
        <v>2880170</v>
      </c>
      <c r="E20" s="28">
        <v>1812273</v>
      </c>
      <c r="F20" s="28">
        <v>1517557</v>
      </c>
      <c r="G20" s="28">
        <v>1514557</v>
      </c>
      <c r="H20" s="28">
        <v>1330323</v>
      </c>
      <c r="I20"/>
      <c r="M20" s="96"/>
      <c r="N20" s="96"/>
    </row>
    <row r="21" spans="2:14" ht="15.5" thickTop="1" thickBot="1">
      <c r="B21" s="82" t="s">
        <v>232</v>
      </c>
      <c r="C21" s="28">
        <v>4307</v>
      </c>
      <c r="D21" s="28">
        <v>4403</v>
      </c>
      <c r="E21" s="28">
        <v>4495</v>
      </c>
      <c r="F21" s="28">
        <v>3545</v>
      </c>
      <c r="G21" s="28">
        <v>3544</v>
      </c>
      <c r="H21" s="28">
        <v>3544</v>
      </c>
    </row>
    <row r="22" spans="2:14" ht="15.5" thickTop="1" thickBot="1">
      <c r="B22" s="82" t="s">
        <v>450</v>
      </c>
      <c r="C22" s="28">
        <v>3203</v>
      </c>
      <c r="D22" s="28">
        <v>2797</v>
      </c>
      <c r="E22" s="28">
        <v>1453</v>
      </c>
      <c r="F22" s="28" t="s">
        <v>52</v>
      </c>
      <c r="G22" s="28" t="s">
        <v>52</v>
      </c>
      <c r="H22" s="28" t="s">
        <v>52</v>
      </c>
    </row>
    <row r="23" spans="2:14" ht="15" thickTop="1">
      <c r="B23" s="154" t="s">
        <v>224</v>
      </c>
      <c r="C23" s="28">
        <v>263633</v>
      </c>
      <c r="D23" s="28">
        <v>280705</v>
      </c>
      <c r="E23" s="28">
        <v>289574</v>
      </c>
      <c r="F23" s="28">
        <v>180199</v>
      </c>
      <c r="G23" s="28">
        <v>292621</v>
      </c>
      <c r="H23" s="28">
        <v>366108</v>
      </c>
    </row>
    <row r="24" spans="2:14">
      <c r="B24" s="427"/>
      <c r="C24" s="426">
        <f>SUM(C11:C23)</f>
        <v>11133287</v>
      </c>
      <c r="D24" s="426">
        <f>SUM(D11:D23)</f>
        <v>11093981</v>
      </c>
      <c r="E24" s="426">
        <f>SUM(E11:E23)</f>
        <v>8733253</v>
      </c>
      <c r="F24" s="426">
        <f>SUM(F11:F23)</f>
        <v>8819329</v>
      </c>
      <c r="G24" s="426">
        <f>SUM(G11:G23)</f>
        <v>8460107</v>
      </c>
      <c r="H24" s="426">
        <f>SUM(H12:H23)</f>
        <v>7409423</v>
      </c>
    </row>
    <row r="25" spans="2:14">
      <c r="B25" s="29"/>
      <c r="C25" s="28"/>
      <c r="D25" s="28"/>
      <c r="E25" s="28"/>
      <c r="F25" s="28"/>
    </row>
    <row r="26" spans="2:14" ht="18" customHeight="1"/>
    <row r="28" spans="2:14">
      <c r="B28" s="80" t="s">
        <v>229</v>
      </c>
      <c r="C28" s="80">
        <f t="shared" ref="C28:H28" si="0">SUM(C11:C23)</f>
        <v>11133287</v>
      </c>
      <c r="D28" s="80">
        <f t="shared" si="0"/>
        <v>11093981</v>
      </c>
      <c r="E28" s="80">
        <f t="shared" si="0"/>
        <v>8733253</v>
      </c>
      <c r="F28" s="80">
        <f t="shared" si="0"/>
        <v>8819329</v>
      </c>
      <c r="G28" s="80">
        <f t="shared" si="0"/>
        <v>8460107</v>
      </c>
      <c r="H28" s="80">
        <f t="shared" si="0"/>
        <v>7409423</v>
      </c>
    </row>
    <row r="29" spans="2:14">
      <c r="B29" s="29"/>
      <c r="C29" s="28"/>
      <c r="D29" s="28"/>
      <c r="E29" s="28"/>
      <c r="F29" s="28"/>
      <c r="G29" s="28"/>
      <c r="H29" s="28"/>
    </row>
    <row r="30" spans="2:14">
      <c r="B30" s="80" t="s">
        <v>230</v>
      </c>
      <c r="C30" s="90"/>
      <c r="D30" s="90"/>
      <c r="E30" s="90"/>
      <c r="F30" s="90"/>
      <c r="G30" s="90"/>
      <c r="H30" s="90"/>
    </row>
    <row r="31" spans="2:14">
      <c r="B31" s="29" t="s">
        <v>212</v>
      </c>
      <c r="C31" s="428" t="s">
        <v>52</v>
      </c>
      <c r="D31" s="428" t="s">
        <v>52</v>
      </c>
      <c r="E31" s="428" t="s">
        <v>52</v>
      </c>
      <c r="F31" s="428" t="s">
        <v>52</v>
      </c>
      <c r="G31" s="428" t="s">
        <v>52</v>
      </c>
      <c r="H31" s="428" t="s">
        <v>52</v>
      </c>
    </row>
    <row r="32" spans="2:14">
      <c r="B32" s="29" t="s">
        <v>214</v>
      </c>
      <c r="C32" s="28">
        <v>892406</v>
      </c>
      <c r="D32" s="28">
        <v>1014064</v>
      </c>
      <c r="E32" s="28">
        <v>942799</v>
      </c>
      <c r="F32" s="28">
        <v>945632</v>
      </c>
      <c r="G32" s="28">
        <v>963912</v>
      </c>
      <c r="H32" s="28">
        <v>1048076</v>
      </c>
    </row>
    <row r="33" spans="2:8">
      <c r="B33" s="29" t="s">
        <v>216</v>
      </c>
      <c r="C33" s="28">
        <v>14851</v>
      </c>
      <c r="D33" s="28">
        <v>0</v>
      </c>
      <c r="E33" s="28">
        <v>29599</v>
      </c>
      <c r="F33" s="28">
        <v>104817</v>
      </c>
      <c r="G33" s="28">
        <v>179035</v>
      </c>
      <c r="H33" s="28">
        <v>202724</v>
      </c>
    </row>
    <row r="34" spans="2:8">
      <c r="B34" s="29" t="s">
        <v>439</v>
      </c>
      <c r="C34" s="28">
        <v>114028</v>
      </c>
      <c r="D34" s="28">
        <v>81961</v>
      </c>
      <c r="E34" s="28">
        <v>55804</v>
      </c>
      <c r="F34" s="28">
        <v>58092</v>
      </c>
      <c r="G34" s="28">
        <v>60654</v>
      </c>
      <c r="H34" s="28">
        <v>63977</v>
      </c>
    </row>
    <row r="35" spans="2:8">
      <c r="B35" s="29" t="s">
        <v>440</v>
      </c>
      <c r="C35" s="28">
        <v>76626</v>
      </c>
      <c r="D35" s="28">
        <v>75904</v>
      </c>
      <c r="E35" s="28">
        <v>78892</v>
      </c>
      <c r="F35" s="28">
        <v>71387</v>
      </c>
      <c r="G35" s="28">
        <v>74804</v>
      </c>
      <c r="H35" s="28">
        <v>83912</v>
      </c>
    </row>
    <row r="36" spans="2:8">
      <c r="B36" s="29" t="s">
        <v>443</v>
      </c>
      <c r="C36" s="28">
        <v>2172103</v>
      </c>
      <c r="D36" s="28">
        <v>2129196</v>
      </c>
      <c r="E36" s="28">
        <v>1964087</v>
      </c>
      <c r="F36" s="28">
        <v>1995197</v>
      </c>
      <c r="G36" s="28">
        <v>1942725</v>
      </c>
      <c r="H36" s="28">
        <v>1956126</v>
      </c>
    </row>
    <row r="37" spans="2:8">
      <c r="B37" s="29" t="s">
        <v>441</v>
      </c>
      <c r="C37" s="28">
        <v>2230198</v>
      </c>
      <c r="D37" s="28">
        <v>2003572</v>
      </c>
      <c r="E37" s="28">
        <v>1931269</v>
      </c>
      <c r="F37" s="28">
        <v>1533827</v>
      </c>
      <c r="G37" s="28">
        <v>1470594</v>
      </c>
      <c r="H37" s="28">
        <v>1418161</v>
      </c>
    </row>
    <row r="38" spans="2:8">
      <c r="B38" s="29" t="s">
        <v>444</v>
      </c>
      <c r="C38" s="28" t="s">
        <v>52</v>
      </c>
      <c r="D38" s="28">
        <v>21799</v>
      </c>
      <c r="E38" s="28">
        <v>21799</v>
      </c>
      <c r="F38" s="28">
        <v>21799</v>
      </c>
      <c r="G38" s="28">
        <v>501605</v>
      </c>
      <c r="H38" s="28">
        <v>501605</v>
      </c>
    </row>
    <row r="39" spans="2:8">
      <c r="B39" s="29" t="s">
        <v>442</v>
      </c>
      <c r="C39" s="28">
        <v>136736</v>
      </c>
      <c r="D39" s="28">
        <v>117641</v>
      </c>
      <c r="E39" s="28">
        <v>112319</v>
      </c>
      <c r="F39" s="28">
        <v>131426</v>
      </c>
      <c r="G39" s="28">
        <v>106169</v>
      </c>
      <c r="H39" s="28">
        <v>93762</v>
      </c>
    </row>
    <row r="40" spans="2:8">
      <c r="B40" s="29" t="s">
        <v>451</v>
      </c>
      <c r="C40" s="28">
        <v>6038</v>
      </c>
      <c r="D40" s="28">
        <v>2619</v>
      </c>
      <c r="E40" s="28" t="s">
        <v>52</v>
      </c>
      <c r="F40" s="28" t="s">
        <v>52</v>
      </c>
      <c r="G40" s="28" t="s">
        <v>52</v>
      </c>
      <c r="H40" s="28">
        <v>0</v>
      </c>
    </row>
    <row r="41" spans="2:8">
      <c r="B41" s="29" t="s">
        <v>445</v>
      </c>
      <c r="C41" s="28">
        <v>27323</v>
      </c>
      <c r="D41" s="28">
        <v>46836</v>
      </c>
      <c r="E41" s="28">
        <v>51177</v>
      </c>
      <c r="F41" s="28">
        <v>41603</v>
      </c>
      <c r="G41" s="28">
        <v>64768</v>
      </c>
      <c r="H41" s="28">
        <v>69582</v>
      </c>
    </row>
    <row r="42" spans="2:8">
      <c r="B42" s="427"/>
      <c r="C42" s="426">
        <v>5670309</v>
      </c>
      <c r="D42" s="426">
        <v>5493592</v>
      </c>
      <c r="E42" s="426">
        <v>5187745</v>
      </c>
      <c r="F42" s="426">
        <v>4903780</v>
      </c>
      <c r="G42" s="426">
        <v>5364266</v>
      </c>
      <c r="H42" s="426">
        <f>SUM(H31:H41)</f>
        <v>5437925</v>
      </c>
    </row>
    <row r="43" spans="2:8">
      <c r="B43" s="29" t="s">
        <v>446</v>
      </c>
      <c r="C43" s="28">
        <v>2261677</v>
      </c>
      <c r="D43" s="28">
        <v>2299011</v>
      </c>
      <c r="E43" s="28">
        <v>2216541</v>
      </c>
      <c r="F43" s="28">
        <v>2133085</v>
      </c>
      <c r="G43" s="28">
        <v>2131020</v>
      </c>
      <c r="H43" s="28">
        <v>2113512</v>
      </c>
    </row>
    <row r="44" spans="2:8">
      <c r="B44" s="29" t="s">
        <v>447</v>
      </c>
      <c r="C44" s="28">
        <v>26183375</v>
      </c>
      <c r="D44" s="28">
        <v>26000982</v>
      </c>
      <c r="E44" s="28">
        <v>25810274</v>
      </c>
      <c r="F44" s="28">
        <v>25725023</v>
      </c>
      <c r="G44" s="28">
        <v>25430247</v>
      </c>
      <c r="H44" s="28">
        <v>25207131</v>
      </c>
    </row>
    <row r="45" spans="2:8">
      <c r="B45" s="29" t="s">
        <v>448</v>
      </c>
      <c r="C45" s="28">
        <v>7356304</v>
      </c>
      <c r="D45" s="28">
        <v>7230020</v>
      </c>
      <c r="E45" s="28">
        <v>7109327</v>
      </c>
      <c r="F45" s="28">
        <v>7109713</v>
      </c>
      <c r="G45" s="28">
        <v>7201637</v>
      </c>
      <c r="H45" s="28">
        <v>7072185</v>
      </c>
    </row>
    <row r="46" spans="2:8">
      <c r="B46" s="29" t="s">
        <v>449</v>
      </c>
      <c r="C46" s="28">
        <v>149284</v>
      </c>
      <c r="D46" s="28">
        <v>149110</v>
      </c>
      <c r="E46" s="28">
        <v>145660</v>
      </c>
      <c r="F46" s="28">
        <v>142547</v>
      </c>
      <c r="G46" s="28">
        <v>140111</v>
      </c>
      <c r="H46" s="28">
        <v>141310</v>
      </c>
    </row>
    <row r="47" spans="2:8">
      <c r="B47" s="80" t="s">
        <v>233</v>
      </c>
      <c r="C47" s="429">
        <f>SUM(C42:C46)</f>
        <v>41620949</v>
      </c>
      <c r="D47" s="429">
        <f t="shared" ref="D47:E47" si="1">SUM(D42:D46)</f>
        <v>41172715</v>
      </c>
      <c r="E47" s="429">
        <f t="shared" si="1"/>
        <v>40469547</v>
      </c>
      <c r="F47" s="429">
        <f>SUM(F42:F46)</f>
        <v>40014148</v>
      </c>
      <c r="G47" s="429">
        <f>SUM(G42:G46)</f>
        <v>40267281</v>
      </c>
      <c r="H47" s="429">
        <f>SUM(H42:H46)</f>
        <v>39972063</v>
      </c>
    </row>
    <row r="49" spans="2:10" ht="16.5" customHeight="1">
      <c r="B49" s="430" t="s">
        <v>234</v>
      </c>
      <c r="C49" s="430">
        <f t="shared" ref="C49:H49" si="2">SUM(C28,C47)</f>
        <v>52754236</v>
      </c>
      <c r="D49" s="430">
        <f t="shared" si="2"/>
        <v>52266696</v>
      </c>
      <c r="E49" s="430">
        <f t="shared" si="2"/>
        <v>49202800</v>
      </c>
      <c r="F49" s="430">
        <f t="shared" si="2"/>
        <v>48833477</v>
      </c>
      <c r="G49" s="430">
        <f t="shared" si="2"/>
        <v>48727388</v>
      </c>
      <c r="H49" s="430">
        <f t="shared" si="2"/>
        <v>47381486</v>
      </c>
    </row>
    <row r="50" spans="2:10" ht="16.5" customHeight="1">
      <c r="C50" s="103"/>
      <c r="D50" s="103"/>
      <c r="E50" s="103"/>
      <c r="F50" s="103"/>
      <c r="G50" s="103"/>
      <c r="H50" s="103"/>
      <c r="J50" s="96"/>
    </row>
    <row r="51" spans="2:10" ht="16.5" customHeight="1" thickBot="1">
      <c r="B51" s="95"/>
      <c r="C51" s="95"/>
      <c r="D51" s="95"/>
      <c r="E51" s="95"/>
      <c r="F51" s="95"/>
      <c r="G51" s="95"/>
      <c r="H51" s="95"/>
      <c r="J51" s="96"/>
    </row>
    <row r="52" spans="2:10" ht="15.5" thickTop="1" thickBot="1">
      <c r="B52" s="96"/>
      <c r="C52" s="113"/>
      <c r="D52" s="113"/>
      <c r="E52" s="113"/>
      <c r="F52" s="113"/>
      <c r="G52" s="113"/>
      <c r="H52" s="113"/>
      <c r="J52" s="101"/>
    </row>
    <row r="53" spans="2:10" ht="15.5" thickTop="1" thickBot="1">
      <c r="B53" s="96"/>
      <c r="C53" s="96"/>
      <c r="D53" s="96"/>
      <c r="E53" s="96"/>
      <c r="F53" s="96"/>
      <c r="G53" s="96"/>
      <c r="H53" s="96"/>
      <c r="J53" s="101"/>
    </row>
    <row r="54" spans="2:10" ht="15.5" thickTop="1" thickBot="1">
      <c r="B54" s="80" t="s">
        <v>208</v>
      </c>
      <c r="C54" s="80"/>
      <c r="D54" s="80"/>
      <c r="E54" s="80"/>
      <c r="F54" s="80"/>
      <c r="G54" s="80"/>
      <c r="H54" s="80"/>
      <c r="J54" s="101"/>
    </row>
    <row r="55" spans="2:10" ht="15.5" thickTop="1" thickBot="1">
      <c r="B55" s="96"/>
      <c r="C55" s="96"/>
      <c r="D55" s="96"/>
      <c r="E55" s="96"/>
      <c r="F55" s="96"/>
      <c r="G55" s="96"/>
      <c r="H55" s="96"/>
      <c r="J55" s="96"/>
    </row>
    <row r="56" spans="2:10" ht="15.5" thickTop="1" thickBot="1">
      <c r="B56" s="81" t="s">
        <v>209</v>
      </c>
      <c r="C56" s="96"/>
      <c r="D56" s="96"/>
      <c r="E56" s="96"/>
      <c r="F56" s="96"/>
      <c r="G56" s="96"/>
      <c r="H56" s="96"/>
      <c r="J56" s="96"/>
    </row>
    <row r="57" spans="2:10" ht="15.5" thickTop="1" thickBot="1">
      <c r="B57" s="82" t="s">
        <v>211</v>
      </c>
      <c r="C57" s="28">
        <v>2698720</v>
      </c>
      <c r="D57" s="28">
        <v>2428008</v>
      </c>
      <c r="E57" s="28">
        <v>2151933</v>
      </c>
      <c r="F57" s="28">
        <v>2235097</v>
      </c>
      <c r="G57" s="28">
        <v>1938340</v>
      </c>
      <c r="H57" s="28">
        <v>2116307</v>
      </c>
      <c r="J57" s="96"/>
    </row>
    <row r="58" spans="2:10" ht="15.5" thickTop="1" thickBot="1">
      <c r="B58" s="82" t="s">
        <v>213</v>
      </c>
      <c r="C58" s="28">
        <v>1305510</v>
      </c>
      <c r="D58" s="28">
        <v>1037407</v>
      </c>
      <c r="E58" s="28">
        <v>1016284</v>
      </c>
      <c r="F58" s="28">
        <v>1352896</v>
      </c>
      <c r="G58" s="28">
        <v>1461984</v>
      </c>
      <c r="H58" s="28">
        <v>1257711</v>
      </c>
    </row>
    <row r="59" spans="2:10" ht="15.5" thickTop="1" thickBot="1">
      <c r="B59" s="82" t="s">
        <v>215</v>
      </c>
      <c r="C59" s="28">
        <v>10902</v>
      </c>
      <c r="D59" s="28">
        <v>10555</v>
      </c>
      <c r="E59" s="28">
        <v>10567</v>
      </c>
      <c r="F59" s="28">
        <v>10953</v>
      </c>
      <c r="G59" s="28">
        <v>11265</v>
      </c>
      <c r="H59" s="28">
        <v>13795</v>
      </c>
      <c r="J59" s="96"/>
    </row>
    <row r="60" spans="2:10" ht="13.5" customHeight="1" thickTop="1" thickBot="1">
      <c r="B60" s="82" t="s">
        <v>216</v>
      </c>
      <c r="C60" s="28">
        <v>64335</v>
      </c>
      <c r="D60" s="28">
        <v>23147</v>
      </c>
      <c r="E60" s="28">
        <v>28258</v>
      </c>
      <c r="F60" s="28">
        <v>201634</v>
      </c>
      <c r="G60" s="28">
        <v>190187</v>
      </c>
      <c r="H60" s="28">
        <v>171223</v>
      </c>
      <c r="J60" s="96"/>
    </row>
    <row r="61" spans="2:10" ht="13.5" customHeight="1" thickTop="1" thickBot="1">
      <c r="B61" s="82" t="s">
        <v>218</v>
      </c>
      <c r="C61" s="28">
        <v>1425595</v>
      </c>
      <c r="D61" s="28">
        <v>2411208</v>
      </c>
      <c r="E61" s="28">
        <v>1767896</v>
      </c>
      <c r="F61" s="28">
        <v>1406874</v>
      </c>
      <c r="G61" s="28">
        <v>1293731</v>
      </c>
      <c r="H61" s="28">
        <v>1510245</v>
      </c>
      <c r="J61" s="96"/>
    </row>
    <row r="62" spans="2:10" ht="15.5" thickTop="1" thickBot="1">
      <c r="B62" s="82" t="s">
        <v>220</v>
      </c>
      <c r="C62" s="28">
        <v>116781</v>
      </c>
      <c r="D62" s="28">
        <v>74994</v>
      </c>
      <c r="E62" s="28">
        <v>85199</v>
      </c>
      <c r="F62" s="28">
        <v>108796</v>
      </c>
      <c r="G62" s="28">
        <v>118193</v>
      </c>
      <c r="H62" s="28">
        <v>72033</v>
      </c>
      <c r="J62" s="96"/>
    </row>
    <row r="63" spans="2:10" ht="15.5" thickTop="1" thickBot="1">
      <c r="B63" s="82" t="s">
        <v>221</v>
      </c>
      <c r="C63" s="28">
        <v>150061</v>
      </c>
      <c r="D63" s="28">
        <v>215710</v>
      </c>
      <c r="E63" s="28">
        <v>221789</v>
      </c>
      <c r="F63" s="28">
        <v>238061</v>
      </c>
      <c r="G63" s="28">
        <v>163314</v>
      </c>
      <c r="H63" s="28">
        <v>229279</v>
      </c>
      <c r="J63" s="96"/>
    </row>
    <row r="64" spans="2:10" ht="15.5" thickTop="1" thickBot="1">
      <c r="B64" s="82" t="s">
        <v>223</v>
      </c>
      <c r="C64" s="28">
        <v>39623</v>
      </c>
      <c r="D64" s="28">
        <v>58799</v>
      </c>
      <c r="E64" s="28">
        <v>45285</v>
      </c>
      <c r="F64" s="28">
        <v>48344</v>
      </c>
      <c r="G64" s="28">
        <v>54414</v>
      </c>
      <c r="H64" s="28">
        <v>52133</v>
      </c>
      <c r="J64" s="96"/>
    </row>
    <row r="65" spans="2:10" ht="15.5" thickTop="1" thickBot="1">
      <c r="B65" s="82" t="s">
        <v>358</v>
      </c>
      <c r="C65" s="28">
        <v>279</v>
      </c>
      <c r="D65" s="28">
        <v>279</v>
      </c>
      <c r="E65" s="28">
        <v>504</v>
      </c>
      <c r="F65" s="28">
        <v>504</v>
      </c>
      <c r="G65" s="28">
        <v>240</v>
      </c>
      <c r="H65" s="28" t="s">
        <v>52</v>
      </c>
      <c r="J65" s="96"/>
    </row>
    <row r="66" spans="2:10" ht="15.5" thickTop="1" thickBot="1">
      <c r="B66" s="82" t="s">
        <v>279</v>
      </c>
      <c r="C66" s="28">
        <v>164253</v>
      </c>
      <c r="D66" s="28">
        <v>64605</v>
      </c>
      <c r="E66" s="28">
        <v>3197</v>
      </c>
      <c r="F66" s="28">
        <v>2774</v>
      </c>
      <c r="G66" s="28">
        <v>44091</v>
      </c>
      <c r="H66" s="28">
        <v>16555</v>
      </c>
      <c r="J66" s="96"/>
    </row>
    <row r="67" spans="2:10" ht="15.5" thickTop="1" thickBot="1">
      <c r="B67" s="82" t="s">
        <v>225</v>
      </c>
      <c r="C67" s="28">
        <v>11714</v>
      </c>
      <c r="D67" s="28">
        <v>5913</v>
      </c>
      <c r="E67" s="28" t="s">
        <v>52</v>
      </c>
      <c r="F67" s="28" t="s">
        <v>52</v>
      </c>
      <c r="G67" s="28" t="s">
        <v>52</v>
      </c>
      <c r="H67" s="28">
        <v>0</v>
      </c>
      <c r="J67" s="96"/>
    </row>
    <row r="68" spans="2:10" ht="15.5" thickTop="1" thickBot="1">
      <c r="B68" s="82" t="s">
        <v>226</v>
      </c>
      <c r="C68" s="28">
        <v>57200</v>
      </c>
      <c r="D68" s="28">
        <v>68577</v>
      </c>
      <c r="E68" s="28">
        <v>81538</v>
      </c>
      <c r="F68" s="28">
        <v>92950</v>
      </c>
      <c r="G68" s="28">
        <v>40479</v>
      </c>
      <c r="H68" s="28">
        <v>46629</v>
      </c>
      <c r="J68" s="96"/>
    </row>
    <row r="69" spans="2:10" ht="15.5" thickTop="1" thickBot="1">
      <c r="B69" s="82" t="s">
        <v>227</v>
      </c>
      <c r="C69" s="28">
        <v>961966</v>
      </c>
      <c r="D69" s="28">
        <v>1091870</v>
      </c>
      <c r="E69" s="28">
        <v>782672</v>
      </c>
      <c r="F69" s="28">
        <v>967277</v>
      </c>
      <c r="G69" s="28">
        <v>900907</v>
      </c>
      <c r="H69" s="28">
        <v>1006176</v>
      </c>
      <c r="J69" s="96"/>
    </row>
    <row r="70" spans="2:10" ht="15.5" thickTop="1" thickBot="1">
      <c r="B70" s="82" t="s">
        <v>361</v>
      </c>
      <c r="C70" s="28">
        <v>81968</v>
      </c>
      <c r="D70" s="28">
        <v>73006</v>
      </c>
      <c r="E70" s="28">
        <v>74678</v>
      </c>
      <c r="F70" s="28">
        <v>63613</v>
      </c>
      <c r="G70" s="28">
        <v>119346</v>
      </c>
      <c r="H70" s="28">
        <v>61279</v>
      </c>
      <c r="J70" s="96"/>
    </row>
    <row r="71" spans="2:10" ht="15" thickTop="1">
      <c r="B71" s="154" t="s">
        <v>228</v>
      </c>
      <c r="C71" s="28">
        <v>59469</v>
      </c>
      <c r="D71" s="28">
        <v>79834</v>
      </c>
      <c r="E71" s="28">
        <v>134829</v>
      </c>
      <c r="F71" s="28">
        <v>51078</v>
      </c>
      <c r="G71" s="28">
        <v>64688</v>
      </c>
      <c r="H71" s="28">
        <v>117864</v>
      </c>
      <c r="J71" s="96"/>
    </row>
    <row r="72" spans="2:10">
      <c r="B72" s="80" t="s">
        <v>229</v>
      </c>
      <c r="C72" s="80">
        <f>SUM(C57:C71)</f>
        <v>7148376</v>
      </c>
      <c r="D72" s="80">
        <f t="shared" ref="D72:E72" si="3">SUM(D57:D71)</f>
        <v>7643912</v>
      </c>
      <c r="E72" s="80">
        <f t="shared" si="3"/>
        <v>6404629</v>
      </c>
      <c r="F72" s="80">
        <f>SUM(F57:F71)</f>
        <v>6780851</v>
      </c>
      <c r="G72" s="80">
        <f>SUM(G57:G71)</f>
        <v>6401179</v>
      </c>
      <c r="H72" s="80">
        <f>SUM(H57:H71)</f>
        <v>6671229</v>
      </c>
      <c r="J72" s="96"/>
    </row>
    <row r="73" spans="2:10">
      <c r="B73" s="29"/>
      <c r="C73" s="111"/>
      <c r="D73" s="111"/>
      <c r="E73" s="111"/>
      <c r="F73" s="111"/>
      <c r="G73" s="111"/>
      <c r="H73" s="111"/>
      <c r="J73" s="96"/>
    </row>
    <row r="74" spans="2:10">
      <c r="B74" s="80" t="s">
        <v>231</v>
      </c>
      <c r="C74" s="80"/>
      <c r="D74" s="80"/>
      <c r="E74" s="80"/>
      <c r="F74" s="80"/>
      <c r="G74" s="80"/>
      <c r="H74" s="80"/>
      <c r="J74" s="96"/>
    </row>
    <row r="75" spans="2:10">
      <c r="B75" s="29" t="s">
        <v>452</v>
      </c>
      <c r="C75" s="28">
        <v>24346016</v>
      </c>
      <c r="D75" s="28">
        <v>23564273</v>
      </c>
      <c r="E75" s="28">
        <v>22351556</v>
      </c>
      <c r="F75" s="28">
        <v>22593796</v>
      </c>
      <c r="G75" s="28">
        <v>22582913</v>
      </c>
      <c r="H75" s="28">
        <v>21574755</v>
      </c>
    </row>
    <row r="76" spans="2:10">
      <c r="B76" s="29" t="s">
        <v>453</v>
      </c>
      <c r="C76" s="28">
        <v>159661</v>
      </c>
      <c r="D76" s="28">
        <v>158928</v>
      </c>
      <c r="E76" s="28">
        <v>156710</v>
      </c>
      <c r="F76" s="28">
        <v>155042</v>
      </c>
      <c r="G76" s="28">
        <v>152805</v>
      </c>
      <c r="H76" s="28">
        <v>151453</v>
      </c>
    </row>
    <row r="77" spans="2:10">
      <c r="B77" s="29" t="s">
        <v>454</v>
      </c>
      <c r="C77" s="28">
        <v>45669</v>
      </c>
      <c r="D77" s="28">
        <v>26516</v>
      </c>
      <c r="E77" s="28">
        <v>10159</v>
      </c>
      <c r="F77" s="28">
        <v>2571</v>
      </c>
      <c r="G77" s="28">
        <v>3675</v>
      </c>
      <c r="H77" s="111">
        <v>0</v>
      </c>
    </row>
    <row r="78" spans="2:10">
      <c r="B78" s="29" t="s">
        <v>441</v>
      </c>
      <c r="C78" s="28">
        <v>2296975</v>
      </c>
      <c r="D78" s="28">
        <v>2052984</v>
      </c>
      <c r="E78" s="28">
        <v>1910725</v>
      </c>
      <c r="F78" s="28">
        <v>1565682</v>
      </c>
      <c r="G78" s="28">
        <v>1373197</v>
      </c>
      <c r="H78" s="28">
        <v>1425995</v>
      </c>
    </row>
    <row r="79" spans="2:10">
      <c r="B79" s="29" t="s">
        <v>455</v>
      </c>
      <c r="C79" s="28">
        <v>29245</v>
      </c>
      <c r="D79" s="28">
        <v>23908</v>
      </c>
      <c r="E79" s="28">
        <v>23908</v>
      </c>
      <c r="F79" s="28">
        <v>23954</v>
      </c>
      <c r="G79" s="28">
        <v>23954</v>
      </c>
      <c r="H79" s="28">
        <v>23954</v>
      </c>
    </row>
    <row r="80" spans="2:10">
      <c r="B80" s="29" t="s">
        <v>439</v>
      </c>
      <c r="C80" s="28">
        <v>146784</v>
      </c>
      <c r="D80" s="28">
        <v>148779</v>
      </c>
      <c r="E80" s="28">
        <v>150682</v>
      </c>
      <c r="F80" s="28">
        <v>152178</v>
      </c>
      <c r="G80" s="28">
        <v>154949</v>
      </c>
      <c r="H80" s="28">
        <v>175053</v>
      </c>
    </row>
    <row r="81" spans="2:8">
      <c r="B81" s="29" t="s">
        <v>443</v>
      </c>
      <c r="C81" s="28">
        <v>1408699</v>
      </c>
      <c r="D81" s="28">
        <v>1488030</v>
      </c>
      <c r="E81" s="28">
        <v>1193332</v>
      </c>
      <c r="F81" s="28">
        <v>1187480</v>
      </c>
      <c r="G81" s="28">
        <v>1279815</v>
      </c>
      <c r="H81" s="28">
        <v>1090587</v>
      </c>
    </row>
    <row r="82" spans="2:8">
      <c r="B82" s="29" t="s">
        <v>937</v>
      </c>
      <c r="C82" s="28">
        <v>430834</v>
      </c>
      <c r="D82" s="28">
        <v>423878</v>
      </c>
      <c r="E82" s="28">
        <v>416623</v>
      </c>
      <c r="F82" s="28">
        <v>432933</v>
      </c>
      <c r="G82" s="28">
        <v>433668</v>
      </c>
      <c r="H82" s="28">
        <v>437549</v>
      </c>
    </row>
    <row r="83" spans="2:8">
      <c r="B83" s="29" t="s">
        <v>456</v>
      </c>
      <c r="C83" s="28">
        <v>459803</v>
      </c>
      <c r="D83" s="28">
        <v>379816</v>
      </c>
      <c r="E83" s="28">
        <v>768716</v>
      </c>
      <c r="F83" s="28">
        <v>623330</v>
      </c>
      <c r="G83" s="28">
        <v>688480</v>
      </c>
      <c r="H83" s="28">
        <v>765611</v>
      </c>
    </row>
    <row r="84" spans="2:8">
      <c r="B84" s="29" t="s">
        <v>457</v>
      </c>
      <c r="C84" s="28">
        <v>793807</v>
      </c>
      <c r="D84" s="28">
        <v>769370</v>
      </c>
      <c r="E84" s="28">
        <v>762876</v>
      </c>
      <c r="F84" s="28">
        <v>783218</v>
      </c>
      <c r="G84" s="28">
        <v>703417</v>
      </c>
      <c r="H84" s="28">
        <v>796381</v>
      </c>
    </row>
    <row r="85" spans="2:8">
      <c r="B85" s="29" t="s">
        <v>458</v>
      </c>
      <c r="C85" s="28">
        <v>868771</v>
      </c>
      <c r="D85" s="28">
        <v>855554</v>
      </c>
      <c r="E85" s="28">
        <v>840349</v>
      </c>
      <c r="F85" s="28">
        <v>825962</v>
      </c>
      <c r="G85" s="28">
        <v>946394</v>
      </c>
      <c r="H85" s="28">
        <v>944453</v>
      </c>
    </row>
    <row r="86" spans="2:8">
      <c r="B86" s="29" t="s">
        <v>459</v>
      </c>
      <c r="C86" s="28">
        <v>136242</v>
      </c>
      <c r="D86" s="28">
        <v>152000</v>
      </c>
      <c r="E86" s="28">
        <v>148932</v>
      </c>
      <c r="F86" s="28">
        <v>142197</v>
      </c>
      <c r="G86" s="111">
        <v>207479</v>
      </c>
      <c r="H86" s="111">
        <v>201273</v>
      </c>
    </row>
    <row r="87" spans="2:8">
      <c r="B87" s="80" t="s">
        <v>233</v>
      </c>
      <c r="C87" s="80">
        <f t="shared" ref="C87:H87" si="4">SUM(C75:C86)</f>
        <v>31122506</v>
      </c>
      <c r="D87" s="80">
        <f t="shared" si="4"/>
        <v>30044036</v>
      </c>
      <c r="E87" s="80">
        <f t="shared" si="4"/>
        <v>28734568</v>
      </c>
      <c r="F87" s="80">
        <f t="shared" si="4"/>
        <v>28488343</v>
      </c>
      <c r="G87" s="80">
        <f t="shared" si="4"/>
        <v>28550746</v>
      </c>
      <c r="H87" s="80">
        <f t="shared" si="4"/>
        <v>27587064</v>
      </c>
    </row>
    <row r="88" spans="2:8">
      <c r="B88" s="100"/>
      <c r="C88" s="111"/>
      <c r="D88" s="111"/>
      <c r="E88" s="111"/>
      <c r="F88" s="111"/>
      <c r="G88" s="111"/>
      <c r="H88" s="111"/>
    </row>
    <row r="89" spans="2:8">
      <c r="B89" s="100"/>
      <c r="C89" s="111"/>
      <c r="D89" s="111"/>
      <c r="E89" s="111"/>
      <c r="F89" s="111"/>
      <c r="G89" s="111"/>
      <c r="H89" s="111"/>
    </row>
    <row r="90" spans="2:8">
      <c r="B90" s="430" t="s">
        <v>235</v>
      </c>
      <c r="C90" s="430"/>
      <c r="D90" s="430"/>
      <c r="E90" s="430"/>
      <c r="F90" s="430"/>
      <c r="G90" s="430"/>
      <c r="H90" s="430"/>
    </row>
    <row r="91" spans="2:8">
      <c r="B91" s="80" t="s">
        <v>461</v>
      </c>
      <c r="C91" s="80">
        <v>14483354</v>
      </c>
      <c r="D91" s="80">
        <v>14578748</v>
      </c>
      <c r="E91" s="80">
        <v>14063603</v>
      </c>
      <c r="F91" s="80">
        <v>13564283</v>
      </c>
      <c r="G91" s="80">
        <v>13775463</v>
      </c>
      <c r="H91" s="80">
        <v>13123193</v>
      </c>
    </row>
    <row r="92" spans="2:8">
      <c r="B92" s="29" t="s">
        <v>460</v>
      </c>
      <c r="C92" s="111">
        <v>1281658</v>
      </c>
      <c r="D92" s="111">
        <v>1327231</v>
      </c>
      <c r="E92" s="111">
        <v>1379839</v>
      </c>
      <c r="F92" s="111">
        <v>1288751</v>
      </c>
      <c r="G92" s="111">
        <v>1266701</v>
      </c>
      <c r="H92" s="111">
        <v>1213632</v>
      </c>
    </row>
    <row r="93" spans="2:8">
      <c r="B93" s="430" t="s">
        <v>236</v>
      </c>
      <c r="C93" s="430">
        <f t="shared" ref="C93:H93" si="5">SUM(C72,C87,C91)</f>
        <v>52754236</v>
      </c>
      <c r="D93" s="430">
        <f t="shared" si="5"/>
        <v>52266696</v>
      </c>
      <c r="E93" s="430">
        <f t="shared" si="5"/>
        <v>49202800</v>
      </c>
      <c r="F93" s="430">
        <f t="shared" si="5"/>
        <v>48833477</v>
      </c>
      <c r="G93" s="430">
        <f t="shared" si="5"/>
        <v>48727388</v>
      </c>
      <c r="H93" s="430">
        <f t="shared" si="5"/>
        <v>47381486</v>
      </c>
    </row>
  </sheetData>
  <mergeCells count="1">
    <mergeCell ref="B2:B4"/>
  </mergeCells>
  <pageMargins left="0.31496062992125984" right="0.31496062992125984" top="0.39370078740157483" bottom="0.39370078740157483" header="0.31496062992125984" footer="0.31496062992125984"/>
  <pageSetup paperSize="9" orientation="landscape" r:id="rId1"/>
  <headerFooter>
    <oddFooter>&amp;A&amp;RPágina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38FD5-EDBA-4613-9A22-5AEB257BA8C1}">
  <sheetPr>
    <tabColor rgb="FF00B050"/>
  </sheetPr>
  <dimension ref="A1:F55"/>
  <sheetViews>
    <sheetView showGridLines="0" zoomScaleNormal="100" workbookViewId="0">
      <pane xSplit="2" ySplit="6" topLeftCell="C7" activePane="bottomRight" state="frozen"/>
      <selection activeCell="N8" sqref="N8"/>
      <selection pane="topRight" activeCell="N8" sqref="N8"/>
      <selection pane="bottomLeft" activeCell="N8" sqref="N8"/>
      <selection pane="bottomRight"/>
    </sheetView>
  </sheetViews>
  <sheetFormatPr defaultColWidth="9.1796875" defaultRowHeight="11.5"/>
  <cols>
    <col min="1" max="1" width="1.1796875" style="20" customWidth="1"/>
    <col min="2" max="2" width="62" style="20" customWidth="1"/>
    <col min="3" max="4" width="14.453125" style="86" customWidth="1"/>
    <col min="5" max="6" width="14.453125" style="20" customWidth="1"/>
    <col min="7" max="7" width="4.453125" style="20" customWidth="1"/>
    <col min="8" max="16384" width="9.1796875" style="20"/>
  </cols>
  <sheetData>
    <row r="1" spans="1:6" s="83" customFormat="1" ht="11.5" customHeight="1">
      <c r="C1" s="86"/>
      <c r="D1" s="86"/>
    </row>
    <row r="2" spans="1:6" ht="11.25" customHeight="1">
      <c r="A2" s="578"/>
      <c r="B2" s="577" t="s">
        <v>1021</v>
      </c>
      <c r="C2" s="87"/>
      <c r="D2" s="87"/>
      <c r="E2" s="87"/>
      <c r="F2" s="87"/>
    </row>
    <row r="3" spans="1:6" ht="11.25" customHeight="1">
      <c r="A3" s="578"/>
      <c r="B3" s="577"/>
      <c r="C3" s="87"/>
      <c r="D3" s="87"/>
      <c r="E3" s="87"/>
      <c r="F3" s="87"/>
    </row>
    <row r="4" spans="1:6" ht="11.25" customHeight="1">
      <c r="A4" s="578"/>
      <c r="B4" s="577"/>
      <c r="C4" s="87"/>
      <c r="D4" s="87"/>
      <c r="E4" s="87"/>
      <c r="F4" s="87"/>
    </row>
    <row r="5" spans="1:6">
      <c r="B5" s="582" t="s">
        <v>46</v>
      </c>
      <c r="E5" s="86"/>
      <c r="F5" s="86"/>
    </row>
    <row r="6" spans="1:6">
      <c r="B6" s="582"/>
      <c r="C6" s="411" t="s">
        <v>968</v>
      </c>
      <c r="D6" s="411" t="s">
        <v>757</v>
      </c>
      <c r="E6" s="513" t="s">
        <v>1048</v>
      </c>
      <c r="F6" s="513" t="s">
        <v>1049</v>
      </c>
    </row>
    <row r="7" spans="1:6">
      <c r="B7" s="500" t="s">
        <v>1069</v>
      </c>
      <c r="C7" s="501">
        <v>24521.3</v>
      </c>
      <c r="D7" s="501">
        <v>27044.7</v>
      </c>
      <c r="E7" s="572">
        <f>C7-D7</f>
        <v>-2523.4000000000015</v>
      </c>
      <c r="F7" s="514">
        <f>IFERROR(C7/D7-1,"n.a.")</f>
        <v>-9.3304787999127448E-2</v>
      </c>
    </row>
    <row r="8" spans="1:6">
      <c r="B8" s="503" t="s">
        <v>1022</v>
      </c>
      <c r="C8" s="462">
        <v>172.8</v>
      </c>
      <c r="D8" s="462">
        <v>275.3</v>
      </c>
      <c r="E8" s="571">
        <f t="shared" ref="E8:E39" si="0">C8-D8</f>
        <v>-102.5</v>
      </c>
      <c r="F8" s="515">
        <f t="shared" ref="F8:F39" si="1">IFERROR(C8/D8-1,"n.a.")</f>
        <v>-0.37232110424990916</v>
      </c>
    </row>
    <row r="9" spans="1:6">
      <c r="B9" s="503" t="s">
        <v>1023</v>
      </c>
      <c r="C9" s="504">
        <v>-5457</v>
      </c>
      <c r="D9" s="504">
        <v>-8113.5</v>
      </c>
      <c r="E9" s="571">
        <f t="shared" si="0"/>
        <v>2656.5</v>
      </c>
      <c r="F9" s="515">
        <f t="shared" si="1"/>
        <v>-0.3274172675171011</v>
      </c>
    </row>
    <row r="10" spans="1:6">
      <c r="B10" s="500" t="s">
        <v>1024</v>
      </c>
      <c r="C10" s="501">
        <v>19237.099999999999</v>
      </c>
      <c r="D10" s="501">
        <v>19206.599999999999</v>
      </c>
      <c r="E10" s="572">
        <f t="shared" si="0"/>
        <v>30.5</v>
      </c>
      <c r="F10" s="514">
        <f t="shared" si="1"/>
        <v>1.5879957931128619E-3</v>
      </c>
    </row>
    <row r="11" spans="1:6" s="34" customFormat="1" ht="6" customHeight="1">
      <c r="B11" s="496"/>
      <c r="C11" s="506"/>
      <c r="D11" s="506"/>
      <c r="E11" s="573"/>
      <c r="F11" s="516"/>
    </row>
    <row r="12" spans="1:6">
      <c r="B12" s="500" t="s">
        <v>63</v>
      </c>
      <c r="C12" s="507">
        <v>925.9</v>
      </c>
      <c r="D12" s="501">
        <v>1205.3</v>
      </c>
      <c r="E12" s="572">
        <f t="shared" si="0"/>
        <v>-279.39999999999998</v>
      </c>
      <c r="F12" s="514">
        <f t="shared" si="1"/>
        <v>-0.23180950800630551</v>
      </c>
    </row>
    <row r="13" spans="1:6" s="34" customFormat="1">
      <c r="B13" s="503" t="s">
        <v>1025</v>
      </c>
      <c r="C13" s="462">
        <v>132.5</v>
      </c>
      <c r="D13" s="462">
        <v>39.5</v>
      </c>
      <c r="E13" s="571">
        <f t="shared" si="0"/>
        <v>93</v>
      </c>
      <c r="F13" s="515" t="s">
        <v>774</v>
      </c>
    </row>
    <row r="14" spans="1:6">
      <c r="B14" s="503" t="s">
        <v>1026</v>
      </c>
      <c r="C14" s="462">
        <v>-33.1</v>
      </c>
      <c r="D14" s="462">
        <v>-5.4</v>
      </c>
      <c r="E14" s="571">
        <f t="shared" si="0"/>
        <v>-27.700000000000003</v>
      </c>
      <c r="F14" s="515" t="s">
        <v>774</v>
      </c>
    </row>
    <row r="15" spans="1:6">
      <c r="B15" s="503" t="s">
        <v>1027</v>
      </c>
      <c r="C15" s="462">
        <v>-173.9</v>
      </c>
      <c r="D15" s="462">
        <v>-215.7</v>
      </c>
      <c r="E15" s="571">
        <f t="shared" si="0"/>
        <v>41.799999999999983</v>
      </c>
      <c r="F15" s="515">
        <f t="shared" si="1"/>
        <v>-0.19378766805748715</v>
      </c>
    </row>
    <row r="16" spans="1:6">
      <c r="B16" s="503" t="s">
        <v>1028</v>
      </c>
      <c r="C16" s="508">
        <v>-40.200000000000003</v>
      </c>
      <c r="D16" s="508">
        <v>-74.5</v>
      </c>
      <c r="E16" s="571">
        <f t="shared" si="0"/>
        <v>34.299999999999997</v>
      </c>
      <c r="F16" s="515">
        <f t="shared" si="1"/>
        <v>-0.46040268456375832</v>
      </c>
    </row>
    <row r="17" spans="2:6">
      <c r="B17" s="503" t="s">
        <v>1029</v>
      </c>
      <c r="C17" s="508">
        <v>-54.8</v>
      </c>
      <c r="D17" s="508">
        <v>-27.8</v>
      </c>
      <c r="E17" s="571">
        <f t="shared" si="0"/>
        <v>-26.999999999999996</v>
      </c>
      <c r="F17" s="515">
        <f t="shared" si="1"/>
        <v>0.97122302158273377</v>
      </c>
    </row>
    <row r="18" spans="2:6">
      <c r="B18" s="503" t="s">
        <v>1030</v>
      </c>
      <c r="C18" s="508">
        <v>179.6</v>
      </c>
      <c r="D18" s="508">
        <v>204.8</v>
      </c>
      <c r="E18" s="571">
        <f t="shared" si="0"/>
        <v>-25.200000000000017</v>
      </c>
      <c r="F18" s="515">
        <f t="shared" si="1"/>
        <v>-0.12304687500000011</v>
      </c>
    </row>
    <row r="19" spans="2:6">
      <c r="B19" s="503" t="s">
        <v>1031</v>
      </c>
      <c r="C19" s="508">
        <v>-592.9</v>
      </c>
      <c r="D19" s="508">
        <v>-454.8</v>
      </c>
      <c r="E19" s="571">
        <f t="shared" si="0"/>
        <v>-138.09999999999997</v>
      </c>
      <c r="F19" s="515">
        <f t="shared" si="1"/>
        <v>0.30364995602462619</v>
      </c>
    </row>
    <row r="20" spans="2:6">
      <c r="B20" s="503" t="s">
        <v>1032</v>
      </c>
      <c r="C20" s="508">
        <v>-89.3</v>
      </c>
      <c r="D20" s="508">
        <v>-58.3</v>
      </c>
      <c r="E20" s="571">
        <f t="shared" si="0"/>
        <v>-31</v>
      </c>
      <c r="F20" s="515">
        <f t="shared" si="1"/>
        <v>0.5317324185248713</v>
      </c>
    </row>
    <row r="21" spans="2:6">
      <c r="B21" s="503" t="s">
        <v>1033</v>
      </c>
      <c r="C21" s="508">
        <v>151.9</v>
      </c>
      <c r="D21" s="508">
        <v>0.9</v>
      </c>
      <c r="E21" s="571">
        <f t="shared" si="0"/>
        <v>151</v>
      </c>
      <c r="F21" s="515" t="s">
        <v>774</v>
      </c>
    </row>
    <row r="22" spans="2:6">
      <c r="B22" s="503" t="s">
        <v>1034</v>
      </c>
      <c r="C22" s="508">
        <v>-43</v>
      </c>
      <c r="D22" s="508">
        <v>-99.6</v>
      </c>
      <c r="E22" s="571">
        <f t="shared" si="0"/>
        <v>56.599999999999994</v>
      </c>
      <c r="F22" s="515">
        <f t="shared" si="1"/>
        <v>-0.56827309236947787</v>
      </c>
    </row>
    <row r="23" spans="2:6">
      <c r="B23" s="503" t="s">
        <v>1035</v>
      </c>
      <c r="C23" s="508">
        <v>-0.9</v>
      </c>
      <c r="D23" s="508">
        <v>-10.7</v>
      </c>
      <c r="E23" s="571">
        <f t="shared" si="0"/>
        <v>9.7999999999999989</v>
      </c>
      <c r="F23" s="515">
        <f t="shared" si="1"/>
        <v>-0.91588785046728971</v>
      </c>
    </row>
    <row r="24" spans="2:6">
      <c r="B24" s="509" t="s">
        <v>1036</v>
      </c>
      <c r="C24" s="507">
        <v>361.9</v>
      </c>
      <c r="D24" s="507">
        <v>503.7</v>
      </c>
      <c r="E24" s="572">
        <f t="shared" si="0"/>
        <v>-141.80000000000001</v>
      </c>
      <c r="F24" s="514">
        <f t="shared" si="1"/>
        <v>-0.2815167758586461</v>
      </c>
    </row>
    <row r="25" spans="2:6" ht="6" customHeight="1">
      <c r="B25" s="503"/>
      <c r="C25" s="462"/>
      <c r="D25" s="462"/>
      <c r="E25" s="571"/>
      <c r="F25" s="515"/>
    </row>
    <row r="26" spans="2:6">
      <c r="B26" s="503" t="s">
        <v>1037</v>
      </c>
      <c r="C26" s="462">
        <v>154.6</v>
      </c>
      <c r="D26" s="462">
        <v>130.6</v>
      </c>
      <c r="E26" s="571">
        <f t="shared" si="0"/>
        <v>24</v>
      </c>
      <c r="F26" s="515">
        <f t="shared" si="1"/>
        <v>0.18376722817764168</v>
      </c>
    </row>
    <row r="27" spans="2:6">
      <c r="B27" s="503" t="s">
        <v>1038</v>
      </c>
      <c r="C27" s="462">
        <v>-5.0999999999999996</v>
      </c>
      <c r="D27" s="462">
        <v>7.5</v>
      </c>
      <c r="E27" s="571">
        <f t="shared" si="0"/>
        <v>-12.6</v>
      </c>
      <c r="F27" s="515" t="s">
        <v>774</v>
      </c>
    </row>
    <row r="28" spans="2:6">
      <c r="B28" s="503" t="s">
        <v>1039</v>
      </c>
      <c r="C28" s="462">
        <v>6.8</v>
      </c>
      <c r="D28" s="462">
        <v>4.9000000000000004</v>
      </c>
      <c r="E28" s="571">
        <f t="shared" si="0"/>
        <v>1.8999999999999995</v>
      </c>
      <c r="F28" s="515">
        <f t="shared" si="1"/>
        <v>0.38775510204081609</v>
      </c>
    </row>
    <row r="29" spans="2:6" s="34" customFormat="1">
      <c r="B29" s="509" t="s">
        <v>1040</v>
      </c>
      <c r="C29" s="505">
        <v>156.4</v>
      </c>
      <c r="D29" s="505">
        <v>143</v>
      </c>
      <c r="E29" s="572">
        <f t="shared" si="0"/>
        <v>13.400000000000006</v>
      </c>
      <c r="F29" s="514">
        <f t="shared" si="1"/>
        <v>9.3706293706293797E-2</v>
      </c>
    </row>
    <row r="30" spans="2:6" ht="6" customHeight="1">
      <c r="B30" s="503"/>
      <c r="C30" s="508"/>
      <c r="D30" s="508"/>
      <c r="E30" s="571"/>
      <c r="F30" s="515"/>
    </row>
    <row r="31" spans="2:6">
      <c r="B31" s="509" t="s">
        <v>1041</v>
      </c>
      <c r="C31" s="507">
        <v>-205.5</v>
      </c>
      <c r="D31" s="507">
        <v>-360.7</v>
      </c>
      <c r="E31" s="572">
        <f t="shared" si="0"/>
        <v>155.19999999999999</v>
      </c>
      <c r="F31" s="514">
        <f t="shared" si="1"/>
        <v>-0.43027446631549759</v>
      </c>
    </row>
    <row r="32" spans="2:6" ht="6" customHeight="1">
      <c r="B32" s="503"/>
      <c r="C32" s="508"/>
      <c r="D32" s="508"/>
      <c r="E32" s="571"/>
      <c r="F32" s="515"/>
    </row>
    <row r="33" spans="2:6">
      <c r="B33" s="503" t="s">
        <v>1042</v>
      </c>
      <c r="C33" s="508">
        <v>-70.2</v>
      </c>
      <c r="D33" s="508">
        <v>-115.9</v>
      </c>
      <c r="E33" s="571">
        <f t="shared" si="0"/>
        <v>45.7</v>
      </c>
      <c r="F33" s="515">
        <f t="shared" si="1"/>
        <v>-0.39430543572044863</v>
      </c>
    </row>
    <row r="34" spans="2:6" s="34" customFormat="1">
      <c r="B34" s="509" t="s">
        <v>1043</v>
      </c>
      <c r="C34" s="507">
        <v>-135.4</v>
      </c>
      <c r="D34" s="507">
        <v>-244.8</v>
      </c>
      <c r="E34" s="572">
        <f t="shared" si="0"/>
        <v>109.4</v>
      </c>
      <c r="F34" s="514">
        <f t="shared" si="1"/>
        <v>-0.44689542483660127</v>
      </c>
    </row>
    <row r="35" spans="2:6" ht="6" customHeight="1">
      <c r="B35" s="503"/>
      <c r="C35" s="508"/>
      <c r="D35" s="508"/>
      <c r="E35" s="571"/>
      <c r="F35" s="515"/>
    </row>
    <row r="36" spans="2:6">
      <c r="B36" s="500" t="s">
        <v>1044</v>
      </c>
      <c r="C36" s="501">
        <v>19101.7</v>
      </c>
      <c r="D36" s="501">
        <v>18961.8</v>
      </c>
      <c r="E36" s="572">
        <f t="shared" si="0"/>
        <v>139.90000000000146</v>
      </c>
      <c r="F36" s="514">
        <f t="shared" si="1"/>
        <v>7.3779915408875851E-3</v>
      </c>
    </row>
    <row r="37" spans="2:6">
      <c r="B37" s="503" t="s">
        <v>1045</v>
      </c>
      <c r="C37" s="508">
        <v>-129.69999999999999</v>
      </c>
      <c r="D37" s="508">
        <v>-160.6</v>
      </c>
      <c r="E37" s="571">
        <f t="shared" si="0"/>
        <v>30.900000000000006</v>
      </c>
      <c r="F37" s="515">
        <f t="shared" si="1"/>
        <v>-0.19240348692403486</v>
      </c>
    </row>
    <row r="38" spans="2:6">
      <c r="B38" s="503" t="s">
        <v>1046</v>
      </c>
      <c r="C38" s="510">
        <v>4719</v>
      </c>
      <c r="D38" s="510">
        <v>7191.1</v>
      </c>
      <c r="E38" s="571">
        <f t="shared" si="0"/>
        <v>-2472.1000000000004</v>
      </c>
      <c r="F38" s="515">
        <f t="shared" si="1"/>
        <v>-0.34377216281236533</v>
      </c>
    </row>
    <row r="39" spans="2:6">
      <c r="B39" s="500" t="s">
        <v>1047</v>
      </c>
      <c r="C39" s="502">
        <v>23691.1</v>
      </c>
      <c r="D39" s="502">
        <v>25992.3</v>
      </c>
      <c r="E39" s="572">
        <f t="shared" si="0"/>
        <v>-2301.2000000000007</v>
      </c>
      <c r="F39" s="514">
        <f t="shared" si="1"/>
        <v>-8.8533911966236167E-2</v>
      </c>
    </row>
    <row r="40" spans="2:6">
      <c r="B40" s="511"/>
      <c r="C40" s="512"/>
      <c r="D40" s="512"/>
      <c r="E40" s="512"/>
      <c r="F40" s="512"/>
    </row>
    <row r="41" spans="2:6" ht="14.5">
      <c r="B41"/>
    </row>
    <row r="42" spans="2:6" ht="14.5">
      <c r="B42"/>
    </row>
    <row r="43" spans="2:6" ht="14.5">
      <c r="B43"/>
    </row>
    <row r="44" spans="2:6" ht="14.5">
      <c r="B44"/>
    </row>
    <row r="45" spans="2:6" ht="14.5">
      <c r="B45"/>
      <c r="C45" s="88"/>
      <c r="D45" s="88"/>
    </row>
    <row r="46" spans="2:6" ht="14.5">
      <c r="B46"/>
    </row>
    <row r="47" spans="2:6" ht="14.5">
      <c r="B47"/>
    </row>
    <row r="48" spans="2:6" ht="14.5">
      <c r="B48"/>
    </row>
    <row r="49" spans="2:2" ht="14.5">
      <c r="B49"/>
    </row>
    <row r="50" spans="2:2" ht="14.5">
      <c r="B50"/>
    </row>
    <row r="51" spans="2:2" ht="14.5">
      <c r="B51"/>
    </row>
    <row r="52" spans="2:2" ht="14.5">
      <c r="B52"/>
    </row>
    <row r="53" spans="2:2" ht="14.5">
      <c r="B53"/>
    </row>
    <row r="54" spans="2:2" ht="14.5">
      <c r="B54"/>
    </row>
    <row r="55" spans="2:2" ht="14.5">
      <c r="B55"/>
    </row>
  </sheetData>
  <mergeCells count="3">
    <mergeCell ref="A2:A4"/>
    <mergeCell ref="B5:B6"/>
    <mergeCell ref="B2:B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7D55A-BBAE-4927-8FBC-1E793154754B}">
  <sheetPr codeName="Planilha4">
    <tabColor rgb="FF00B050"/>
  </sheetPr>
  <dimension ref="B1:R141"/>
  <sheetViews>
    <sheetView showGridLines="0"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9.1796875" defaultRowHeight="11.5"/>
  <cols>
    <col min="1" max="1" width="1.1796875" style="20" customWidth="1"/>
    <col min="2" max="2" width="57.1796875" style="20" customWidth="1"/>
    <col min="3" max="7" width="20.26953125" style="20" customWidth="1"/>
    <col min="8" max="8" width="24.54296875" style="20" customWidth="1"/>
    <col min="9" max="11" width="20.26953125" style="20" customWidth="1"/>
    <col min="12" max="12" width="18.453125" style="20" customWidth="1"/>
    <col min="13" max="13" width="17.26953125" style="20" customWidth="1"/>
    <col min="14" max="14" width="19.1796875" style="20" customWidth="1"/>
    <col min="15" max="15" width="13.453125" style="20" bestFit="1" customWidth="1"/>
    <col min="16" max="17" width="13.453125" style="20" customWidth="1"/>
    <col min="18" max="16384" width="9.1796875" style="20"/>
  </cols>
  <sheetData>
    <row r="1" spans="2:18" ht="11.5" customHeight="1"/>
    <row r="2" spans="2:18" ht="19.5">
      <c r="B2" s="303"/>
      <c r="C2" s="303"/>
      <c r="D2" s="303"/>
      <c r="E2" s="303"/>
      <c r="F2" s="61"/>
      <c r="G2" s="61"/>
      <c r="H2" s="61"/>
      <c r="I2" s="61"/>
      <c r="J2" s="61"/>
      <c r="K2" s="266"/>
      <c r="L2" s="266"/>
      <c r="M2" s="266"/>
      <c r="N2" s="266"/>
      <c r="O2" s="266"/>
      <c r="P2" s="266"/>
      <c r="Q2" s="266"/>
      <c r="R2" s="266"/>
    </row>
    <row r="3" spans="2:18" ht="19.5">
      <c r="B3" s="1" t="s">
        <v>175</v>
      </c>
      <c r="C3" s="303"/>
      <c r="D3" s="303"/>
      <c r="E3" s="303"/>
      <c r="F3" s="61"/>
      <c r="G3" s="61"/>
      <c r="H3" s="61"/>
      <c r="I3" s="61"/>
      <c r="J3" s="61"/>
      <c r="K3" s="266"/>
      <c r="L3" s="266"/>
      <c r="M3" s="266"/>
      <c r="N3" s="266"/>
      <c r="O3" s="266"/>
      <c r="P3" s="266"/>
      <c r="Q3" s="266"/>
      <c r="R3" s="266"/>
    </row>
    <row r="4" spans="2:18" ht="19.5">
      <c r="B4" s="303"/>
      <c r="C4" s="303"/>
      <c r="D4" s="303"/>
      <c r="E4" s="303"/>
      <c r="F4" s="61"/>
      <c r="G4" s="61"/>
      <c r="H4" s="61"/>
      <c r="I4" s="61"/>
      <c r="J4" s="61"/>
      <c r="K4" s="266"/>
      <c r="L4" s="266"/>
      <c r="M4" s="266"/>
      <c r="N4" s="266"/>
      <c r="O4" s="266"/>
      <c r="P4" s="266"/>
      <c r="Q4" s="266"/>
      <c r="R4" s="266"/>
    </row>
    <row r="5" spans="2:18" ht="14.5">
      <c r="I5"/>
      <c r="J5"/>
    </row>
    <row r="6" spans="2:18" ht="12" thickBot="1">
      <c r="B6" s="37" t="s">
        <v>945</v>
      </c>
      <c r="C6" s="38" t="s">
        <v>362</v>
      </c>
      <c r="D6" s="38" t="s">
        <v>368</v>
      </c>
      <c r="E6" s="38" t="s">
        <v>374</v>
      </c>
      <c r="F6" s="38" t="s">
        <v>757</v>
      </c>
      <c r="G6" s="38" t="s">
        <v>768</v>
      </c>
      <c r="H6" s="38" t="s">
        <v>908</v>
      </c>
      <c r="I6" s="38" t="s">
        <v>951</v>
      </c>
      <c r="J6" s="38" t="s">
        <v>968</v>
      </c>
    </row>
    <row r="7" spans="2:18" ht="18" customHeight="1">
      <c r="B7" s="44" t="s">
        <v>378</v>
      </c>
      <c r="C7" s="50">
        <v>20436713</v>
      </c>
      <c r="D7" s="50">
        <v>20700635</v>
      </c>
      <c r="E7" s="50">
        <v>27044736.146229997</v>
      </c>
      <c r="F7" s="50">
        <v>25992280.74546</v>
      </c>
      <c r="G7" s="50">
        <v>24503489</v>
      </c>
      <c r="H7" s="50">
        <v>24828894</v>
      </c>
      <c r="I7" s="50">
        <v>24521253.657699998</v>
      </c>
      <c r="J7" s="50">
        <v>23691062.00251</v>
      </c>
    </row>
    <row r="8" spans="2:18" ht="18" customHeight="1">
      <c r="B8" s="29" t="s">
        <v>171</v>
      </c>
      <c r="C8" s="49">
        <v>76283</v>
      </c>
      <c r="D8" s="49">
        <v>12232</v>
      </c>
      <c r="E8" s="49">
        <v>-182630</v>
      </c>
      <c r="F8" s="49">
        <v>-8855</v>
      </c>
      <c r="G8" s="49">
        <v>-11768</v>
      </c>
      <c r="H8" s="49">
        <v>90739.1682</v>
      </c>
      <c r="I8" s="49">
        <v>8732.9173360383993</v>
      </c>
      <c r="J8" s="49">
        <v>-35573</v>
      </c>
    </row>
    <row r="9" spans="2:18" ht="18" customHeight="1">
      <c r="B9" s="29" t="s">
        <v>215</v>
      </c>
      <c r="C9" s="49">
        <v>295417</v>
      </c>
      <c r="D9" s="49">
        <v>303709</v>
      </c>
      <c r="E9" s="49">
        <v>170563</v>
      </c>
      <c r="F9" s="49">
        <v>169483</v>
      </c>
      <c r="G9" s="49">
        <v>167277</v>
      </c>
      <c r="H9" s="49">
        <v>165996</v>
      </c>
      <c r="I9" s="49">
        <v>164070</v>
      </c>
      <c r="J9" s="49">
        <v>165248</v>
      </c>
    </row>
    <row r="10" spans="2:18" ht="18" customHeight="1">
      <c r="B10" s="44" t="s">
        <v>377</v>
      </c>
      <c r="C10" s="50">
        <f>SUM(C7:C9)</f>
        <v>20808413</v>
      </c>
      <c r="D10" s="50">
        <f>SUM(D7:D9)</f>
        <v>21016576</v>
      </c>
      <c r="E10" s="50">
        <f t="shared" ref="E10" si="0">SUM(E7:E9)</f>
        <v>27032669.146229997</v>
      </c>
      <c r="F10" s="50">
        <f>SUM(F7:F9)</f>
        <v>26152908.74546</v>
      </c>
      <c r="G10" s="50">
        <v>24658998</v>
      </c>
      <c r="H10" s="50">
        <f>SUM(H7:H9)</f>
        <v>25085629.168200001</v>
      </c>
      <c r="I10" s="50">
        <f>SUM(I7:I9)</f>
        <v>24694056.575036038</v>
      </c>
      <c r="J10" s="50">
        <f>SUM(J7:J9)</f>
        <v>23820737.00251</v>
      </c>
    </row>
    <row r="11" spans="2:18" ht="18" customHeight="1">
      <c r="B11" s="42" t="s">
        <v>379</v>
      </c>
      <c r="C11" s="49">
        <v>7166265</v>
      </c>
      <c r="D11" s="49">
        <v>7404929</v>
      </c>
      <c r="E11" s="49">
        <v>7203179.4923099997</v>
      </c>
      <c r="F11" s="49">
        <v>6162476</v>
      </c>
      <c r="G11" s="49">
        <v>4933168</v>
      </c>
      <c r="H11" s="49">
        <v>5075641</v>
      </c>
      <c r="I11" s="49">
        <v>4382422</v>
      </c>
      <c r="J11" s="49">
        <v>3571883</v>
      </c>
    </row>
    <row r="12" spans="2:18" ht="18" customHeight="1">
      <c r="B12" s="42" t="s">
        <v>214</v>
      </c>
      <c r="C12" s="49">
        <v>760142</v>
      </c>
      <c r="D12" s="49">
        <v>837026</v>
      </c>
      <c r="E12" s="49">
        <v>910281.30429999996</v>
      </c>
      <c r="F12" s="49">
        <v>1028662</v>
      </c>
      <c r="G12" s="49">
        <v>977621</v>
      </c>
      <c r="H12" s="49">
        <v>986599</v>
      </c>
      <c r="I12" s="49">
        <v>1074606</v>
      </c>
      <c r="J12" s="49">
        <v>1147159</v>
      </c>
    </row>
    <row r="13" spans="2:18" ht="18" customHeight="1">
      <c r="B13" s="44" t="s">
        <v>380</v>
      </c>
      <c r="C13" s="50">
        <f>SUM(C11:C12)</f>
        <v>7926407</v>
      </c>
      <c r="D13" s="50">
        <f>SUM(D11:D12)</f>
        <v>8241955</v>
      </c>
      <c r="E13" s="50">
        <f t="shared" ref="E13" si="1">SUM(E11:E12)</f>
        <v>8113460.7966099996</v>
      </c>
      <c r="F13" s="50">
        <f>SUM(F11:F12)</f>
        <v>7191138</v>
      </c>
      <c r="G13" s="50">
        <v>5910789</v>
      </c>
      <c r="H13" s="50">
        <f>SUM(H11:H12)</f>
        <v>6062240</v>
      </c>
      <c r="I13" s="50">
        <f>SUM(I11:I12)</f>
        <v>5457028</v>
      </c>
      <c r="J13" s="50">
        <f>SUM(J11:J12)</f>
        <v>4719042</v>
      </c>
    </row>
    <row r="14" spans="2:18" ht="18" customHeight="1">
      <c r="B14" s="44" t="s">
        <v>174</v>
      </c>
      <c r="C14" s="50">
        <f>C10-C13</f>
        <v>12882006</v>
      </c>
      <c r="D14" s="50">
        <f>D10-D13</f>
        <v>12774621</v>
      </c>
      <c r="E14" s="50">
        <f t="shared" ref="E14" si="2">E10-E13</f>
        <v>18919208.34962</v>
      </c>
      <c r="F14" s="50">
        <f>F10-F13</f>
        <v>18961770.74546</v>
      </c>
      <c r="G14" s="50">
        <v>18748209</v>
      </c>
      <c r="H14" s="50">
        <f>H10-H13</f>
        <v>19023389.168200001</v>
      </c>
      <c r="I14" s="50">
        <f>I10-I13</f>
        <v>19237028.575036038</v>
      </c>
      <c r="J14" s="50">
        <f>J10-J13</f>
        <v>19101695.00251</v>
      </c>
    </row>
    <row r="15" spans="2:18" ht="18" customHeight="1">
      <c r="B15" s="140" t="s">
        <v>381</v>
      </c>
      <c r="C15" s="141">
        <v>3452306.2866500001</v>
      </c>
      <c r="D15" s="141">
        <v>3439201.1241799993</v>
      </c>
      <c r="E15" s="141">
        <v>3309873.7068499997</v>
      </c>
      <c r="F15" s="141">
        <v>3787581.7068499997</v>
      </c>
      <c r="G15" s="141">
        <v>3937873.4238499999</v>
      </c>
      <c r="H15" s="141">
        <v>3848382.4238499999</v>
      </c>
      <c r="I15" s="141">
        <v>3967218</v>
      </c>
      <c r="J15" s="141">
        <v>3688956</v>
      </c>
    </row>
    <row r="16" spans="2:18">
      <c r="B16" s="45"/>
      <c r="C16" s="127"/>
    </row>
    <row r="17" spans="2:14">
      <c r="B17" s="46" t="s">
        <v>173</v>
      </c>
      <c r="C17" s="46"/>
      <c r="D17" s="138"/>
      <c r="E17" s="138"/>
      <c r="F17" s="138"/>
      <c r="G17" s="138"/>
    </row>
    <row r="18" spans="2:14">
      <c r="B18" s="43" t="s">
        <v>172</v>
      </c>
      <c r="C18" s="139">
        <f>C14/C15</f>
        <v>3.7314203695698906</v>
      </c>
      <c r="D18" s="139">
        <f>D14/D15</f>
        <v>3.7144152199141374</v>
      </c>
      <c r="E18" s="139">
        <f>E14/E15</f>
        <v>5.7159910091026926</v>
      </c>
      <c r="F18" s="139">
        <f t="shared" ref="F18:H18" si="3">F14/F15</f>
        <v>5.0063001178738524</v>
      </c>
      <c r="G18" s="139">
        <f t="shared" si="3"/>
        <v>4.7609983821344253</v>
      </c>
      <c r="H18" s="139">
        <f t="shared" si="3"/>
        <v>4.9432169345500272</v>
      </c>
      <c r="I18" s="139">
        <f>IFERROR(I14/I15,"-")</f>
        <v>4.8489970994878622</v>
      </c>
      <c r="J18" s="139">
        <f>IFERROR(J14/J15,"-")</f>
        <v>5.1780761284520604</v>
      </c>
    </row>
    <row r="19" spans="2:14">
      <c r="B19" s="304" t="s">
        <v>649</v>
      </c>
      <c r="C19" s="304"/>
      <c r="D19" s="304"/>
      <c r="E19" s="304"/>
      <c r="F19" s="39"/>
      <c r="G19" s="39"/>
      <c r="H19" s="39"/>
      <c r="I19" s="39"/>
      <c r="J19" s="39"/>
      <c r="K19" s="39"/>
      <c r="L19" s="39"/>
    </row>
    <row r="20" spans="2:14">
      <c r="K20" s="40"/>
      <c r="L20" s="40"/>
    </row>
    <row r="21" spans="2:14" ht="12" thickBot="1">
      <c r="B21" s="37" t="s">
        <v>161</v>
      </c>
      <c r="C21" s="38" t="str">
        <f>C6</f>
        <v>2T24</v>
      </c>
      <c r="D21" s="38" t="str">
        <f t="shared" ref="D21:H21" si="4">D6</f>
        <v>3T24</v>
      </c>
      <c r="E21" s="38" t="str">
        <f t="shared" si="4"/>
        <v>4T24</v>
      </c>
      <c r="F21" s="38" t="str">
        <f t="shared" si="4"/>
        <v>1T25</v>
      </c>
      <c r="G21" s="38" t="str">
        <f t="shared" si="4"/>
        <v>2T25</v>
      </c>
      <c r="H21" s="38" t="str">
        <f t="shared" si="4"/>
        <v>3T25</v>
      </c>
      <c r="I21" s="38" t="str">
        <f t="shared" ref="I21:J21" si="5">I6</f>
        <v>4T25</v>
      </c>
      <c r="J21" s="38" t="str">
        <f t="shared" si="5"/>
        <v>1T26</v>
      </c>
    </row>
    <row r="22" spans="2:14">
      <c r="B22" s="47" t="s">
        <v>162</v>
      </c>
      <c r="C22" s="321">
        <v>0.28599999999999998</v>
      </c>
      <c r="D22" s="321">
        <v>0.36263746099180755</v>
      </c>
      <c r="E22" s="321">
        <v>0.43469999999999998</v>
      </c>
      <c r="F22" s="321">
        <v>0.41299999999999998</v>
      </c>
      <c r="G22" s="321">
        <v>0.39</v>
      </c>
      <c r="H22" s="322">
        <v>0.40100000000000002</v>
      </c>
      <c r="I22" s="322">
        <v>0.39537183150729011</v>
      </c>
      <c r="J22" s="322">
        <v>0.37132157338445854</v>
      </c>
    </row>
    <row r="23" spans="2:14">
      <c r="B23" s="47" t="s">
        <v>163</v>
      </c>
      <c r="C23" s="321">
        <v>0.58199999999999996</v>
      </c>
      <c r="D23" s="321">
        <v>0.53387372980971759</v>
      </c>
      <c r="E23" s="321">
        <v>0.4728</v>
      </c>
      <c r="F23" s="321">
        <v>0.49399999999999999</v>
      </c>
      <c r="G23" s="321">
        <v>0.51100000000000001</v>
      </c>
      <c r="H23" s="322">
        <v>0.504</v>
      </c>
      <c r="I23" s="322">
        <v>0.50431366715612125</v>
      </c>
      <c r="J23" s="322">
        <v>0.52692099798889847</v>
      </c>
    </row>
    <row r="24" spans="2:14">
      <c r="B24" s="47" t="s">
        <v>169</v>
      </c>
      <c r="C24" s="323">
        <v>0.126</v>
      </c>
      <c r="D24" s="323">
        <v>9.714805113180941E-2</v>
      </c>
      <c r="E24" s="321">
        <v>8.8499999999999995E-2</v>
      </c>
      <c r="F24" s="321">
        <v>8.8999999999999996E-2</v>
      </c>
      <c r="G24" s="321">
        <v>9.5000000000000001E-2</v>
      </c>
      <c r="H24" s="322">
        <v>9.0999999999999998E-2</v>
      </c>
      <c r="I24" s="322">
        <v>9.0618472310545248E-2</v>
      </c>
      <c r="J24" s="322">
        <v>9.1681956240898629E-2</v>
      </c>
    </row>
    <row r="25" spans="2:14" ht="12" thickBot="1">
      <c r="B25" s="20" t="s">
        <v>560</v>
      </c>
      <c r="C25" s="323">
        <v>6.0000000000000001E-3</v>
      </c>
      <c r="D25" s="323">
        <v>6.3407580666654728E-3</v>
      </c>
      <c r="E25" s="321">
        <v>4.0000000000000001E-3</v>
      </c>
      <c r="F25" s="321">
        <v>4.0000000000000001E-3</v>
      </c>
      <c r="G25" s="321">
        <v>4.0000000000000001E-3</v>
      </c>
      <c r="H25" s="322">
        <v>4.0000000000000001E-3</v>
      </c>
      <c r="I25" s="322">
        <v>9.6960290260432735E-3</v>
      </c>
      <c r="J25" s="322">
        <v>1.0075472385744091E-2</v>
      </c>
    </row>
    <row r="26" spans="2:14" ht="12" thickBot="1">
      <c r="B26" s="48" t="s">
        <v>164</v>
      </c>
      <c r="C26" s="324">
        <f>SUM(C22:C25)</f>
        <v>0.99999999999999989</v>
      </c>
      <c r="D26" s="324">
        <f>SUM(D22:D25)</f>
        <v>1</v>
      </c>
      <c r="E26" s="324">
        <f t="shared" ref="E26" si="6">SUM(E22:E25)</f>
        <v>1</v>
      </c>
      <c r="F26" s="324">
        <f>SUM(F22:F25)</f>
        <v>1</v>
      </c>
      <c r="G26" s="324">
        <f>SUM(G22:G25)</f>
        <v>1</v>
      </c>
      <c r="H26" s="324">
        <f>SUM(H22:H25)</f>
        <v>1</v>
      </c>
      <c r="I26" s="324">
        <f>SUM(I22:I25)</f>
        <v>0.99999999999999978</v>
      </c>
      <c r="J26" s="324">
        <f>SUM(J22:J25)</f>
        <v>0.99999999999999978</v>
      </c>
    </row>
    <row r="27" spans="2:14">
      <c r="N27" s="230"/>
    </row>
    <row r="29" spans="2:14" s="35" customFormat="1" ht="35" thickBot="1">
      <c r="B29" s="37" t="s">
        <v>968</v>
      </c>
      <c r="C29" s="60" t="s">
        <v>909</v>
      </c>
      <c r="D29" s="60" t="s">
        <v>940</v>
      </c>
      <c r="E29" s="60" t="s">
        <v>941</v>
      </c>
      <c r="F29" s="60" t="s">
        <v>938</v>
      </c>
      <c r="G29" s="60" t="s">
        <v>939</v>
      </c>
      <c r="H29" s="60" t="s">
        <v>166</v>
      </c>
      <c r="I29" s="155" t="s">
        <v>1066</v>
      </c>
      <c r="J29" s="60" t="s">
        <v>167</v>
      </c>
      <c r="K29" s="60" t="s">
        <v>165</v>
      </c>
      <c r="L29" s="41"/>
    </row>
    <row r="30" spans="2:14" s="93" customFormat="1" ht="13" customHeight="1">
      <c r="B30" s="231" t="s">
        <v>769</v>
      </c>
      <c r="C30" s="231"/>
      <c r="D30" s="156"/>
      <c r="E30" s="156"/>
      <c r="F30" s="156"/>
      <c r="G30" s="156"/>
      <c r="H30" s="222"/>
      <c r="I30" s="222"/>
      <c r="J30" s="222"/>
      <c r="K30" s="222"/>
      <c r="L30" s="92"/>
    </row>
    <row r="31" spans="2:14" s="35" customFormat="1" ht="13" customHeight="1">
      <c r="B31" s="29" t="s">
        <v>770</v>
      </c>
      <c r="C31" s="29" t="s">
        <v>912</v>
      </c>
      <c r="D31" s="158">
        <v>2000.0000000099997</v>
      </c>
      <c r="E31" s="158">
        <v>124.72535307</v>
      </c>
      <c r="F31" s="158">
        <v>0</v>
      </c>
      <c r="G31" s="158">
        <v>2124.7253530799999</v>
      </c>
      <c r="H31" s="159" t="s">
        <v>162</v>
      </c>
      <c r="I31" s="160">
        <v>-5.0000000000000001E-3</v>
      </c>
      <c r="J31" s="159" t="s">
        <v>563</v>
      </c>
      <c r="K31" s="161">
        <v>49400</v>
      </c>
      <c r="L31" s="92"/>
    </row>
    <row r="32" spans="2:14" s="35" customFormat="1" ht="13" customHeight="1">
      <c r="B32" s="29" t="s">
        <v>910</v>
      </c>
      <c r="C32" s="29" t="s">
        <v>911</v>
      </c>
      <c r="D32" s="158">
        <v>1150</v>
      </c>
      <c r="E32" s="158">
        <v>30.540299300000001</v>
      </c>
      <c r="F32" s="158">
        <v>0</v>
      </c>
      <c r="G32" s="158">
        <v>1180.5402993</v>
      </c>
      <c r="H32" s="159" t="s">
        <v>162</v>
      </c>
      <c r="I32" s="160">
        <v>-8.9999999999999993E-3</v>
      </c>
      <c r="J32" s="159" t="s">
        <v>563</v>
      </c>
      <c r="K32" s="161">
        <v>50222</v>
      </c>
      <c r="L32" s="92"/>
    </row>
    <row r="33" spans="2:12" s="35" customFormat="1" ht="13" customHeight="1">
      <c r="B33" s="91" t="s">
        <v>561</v>
      </c>
      <c r="C33" s="91"/>
      <c r="D33" s="156"/>
      <c r="E33" s="156"/>
      <c r="F33" s="156"/>
      <c r="G33" s="156"/>
      <c r="H33" s="222"/>
      <c r="I33" s="222"/>
      <c r="J33" s="222"/>
      <c r="K33" s="222"/>
      <c r="L33" s="92"/>
    </row>
    <row r="34" spans="2:12" s="35" customFormat="1" ht="13" customHeight="1">
      <c r="B34" s="29" t="s">
        <v>562</v>
      </c>
      <c r="C34" s="29" t="s">
        <v>913</v>
      </c>
      <c r="D34" s="158">
        <v>382.01931616999997</v>
      </c>
      <c r="E34" s="158">
        <v>4.57546535</v>
      </c>
      <c r="F34" s="158">
        <v>-11.59085226000002</v>
      </c>
      <c r="G34" s="158">
        <v>375.00392925999995</v>
      </c>
      <c r="H34" s="159" t="s">
        <v>163</v>
      </c>
      <c r="I34" s="160">
        <v>6.0594000000000002E-2</v>
      </c>
      <c r="J34" s="159" t="s">
        <v>563</v>
      </c>
      <c r="K34" s="161">
        <v>51760</v>
      </c>
      <c r="L34" s="92"/>
    </row>
    <row r="35" spans="2:12" ht="13" customHeight="1">
      <c r="B35" s="29" t="s">
        <v>564</v>
      </c>
      <c r="C35" s="29"/>
      <c r="D35" s="158">
        <v>83.46644965999991</v>
      </c>
      <c r="E35" s="158">
        <v>8.0521729900000221</v>
      </c>
      <c r="F35" s="158">
        <v>-1.5989695200000063</v>
      </c>
      <c r="G35" s="158">
        <v>89.919653129999915</v>
      </c>
      <c r="H35" s="159" t="s">
        <v>163</v>
      </c>
      <c r="I35" s="160">
        <v>2.6623000000000001E-2</v>
      </c>
      <c r="J35" s="159" t="s">
        <v>565</v>
      </c>
      <c r="K35" s="161">
        <v>53160</v>
      </c>
      <c r="L35" s="92"/>
    </row>
    <row r="36" spans="2:12" ht="13" customHeight="1">
      <c r="B36" s="29" t="s">
        <v>566</v>
      </c>
      <c r="C36" s="29"/>
      <c r="D36" s="158">
        <v>73.57221994000011</v>
      </c>
      <c r="E36" s="158">
        <v>6.9582037600000026</v>
      </c>
      <c r="F36" s="158">
        <v>-1.5606454399999972</v>
      </c>
      <c r="G36" s="158">
        <v>78.969778260000112</v>
      </c>
      <c r="H36" s="159" t="s">
        <v>163</v>
      </c>
      <c r="I36" s="160">
        <v>2.6623000000000001E-2</v>
      </c>
      <c r="J36" s="159" t="s">
        <v>565</v>
      </c>
      <c r="K36" s="161">
        <v>53160</v>
      </c>
      <c r="L36" s="92"/>
    </row>
    <row r="37" spans="2:12" ht="13" customHeight="1">
      <c r="B37" s="29" t="s">
        <v>567</v>
      </c>
      <c r="C37" s="29"/>
      <c r="D37" s="158">
        <v>83.72697112000013</v>
      </c>
      <c r="E37" s="158">
        <v>8.0826038299999983</v>
      </c>
      <c r="F37" s="158">
        <v>-0.51163191999999946</v>
      </c>
      <c r="G37" s="158">
        <v>91.297943030000127</v>
      </c>
      <c r="H37" s="159" t="s">
        <v>163</v>
      </c>
      <c r="I37" s="160">
        <v>2.6623000000000001E-2</v>
      </c>
      <c r="J37" s="159" t="s">
        <v>565</v>
      </c>
      <c r="K37" s="161">
        <v>53160</v>
      </c>
      <c r="L37" s="92"/>
    </row>
    <row r="38" spans="2:12" ht="13" customHeight="1">
      <c r="B38" s="29" t="s">
        <v>568</v>
      </c>
      <c r="C38" s="29"/>
      <c r="D38" s="158">
        <v>83.649349880000031</v>
      </c>
      <c r="E38" s="158">
        <v>7.7152875400000083</v>
      </c>
      <c r="F38" s="158">
        <v>-1.5772357599999984</v>
      </c>
      <c r="G38" s="158">
        <v>89.787401660000043</v>
      </c>
      <c r="H38" s="159" t="s">
        <v>163</v>
      </c>
      <c r="I38" s="160">
        <v>2.6623000000000001E-2</v>
      </c>
      <c r="J38" s="159" t="s">
        <v>565</v>
      </c>
      <c r="K38" s="161">
        <v>53160</v>
      </c>
      <c r="L38" s="92"/>
    </row>
    <row r="39" spans="2:12" ht="13" customHeight="1">
      <c r="B39" s="91" t="s">
        <v>569</v>
      </c>
      <c r="C39" s="91"/>
      <c r="D39" s="156"/>
      <c r="E39" s="156"/>
      <c r="F39" s="156"/>
      <c r="G39" s="156"/>
      <c r="H39" s="157"/>
      <c r="I39" s="157"/>
      <c r="J39" s="157"/>
      <c r="K39" s="157"/>
      <c r="L39" s="92"/>
    </row>
    <row r="40" spans="2:12" ht="13" customHeight="1">
      <c r="B40" s="29" t="s">
        <v>570</v>
      </c>
      <c r="C40" s="29" t="s">
        <v>914</v>
      </c>
      <c r="D40" s="158">
        <v>1138.04646312</v>
      </c>
      <c r="E40" s="158">
        <v>22.436033550000001</v>
      </c>
      <c r="F40" s="158">
        <v>-52.729293570000159</v>
      </c>
      <c r="G40" s="158">
        <v>1107.7532030999998</v>
      </c>
      <c r="H40" s="159" t="s">
        <v>163</v>
      </c>
      <c r="I40" s="160">
        <v>7.0718000000000003E-2</v>
      </c>
      <c r="J40" s="159" t="s">
        <v>563</v>
      </c>
      <c r="K40" s="161">
        <v>52763</v>
      </c>
      <c r="L40" s="92"/>
    </row>
    <row r="41" spans="2:12" ht="13" customHeight="1">
      <c r="B41" s="91" t="s">
        <v>571</v>
      </c>
      <c r="C41" s="91"/>
      <c r="D41" s="156"/>
      <c r="E41" s="156"/>
      <c r="F41" s="156"/>
      <c r="G41" s="156"/>
      <c r="H41" s="157"/>
      <c r="I41" s="157"/>
      <c r="J41" s="157"/>
      <c r="K41" s="157"/>
      <c r="L41" s="92"/>
    </row>
    <row r="42" spans="2:12" ht="13" customHeight="1">
      <c r="B42" s="29" t="s">
        <v>572</v>
      </c>
      <c r="C42" s="29" t="s">
        <v>915</v>
      </c>
      <c r="D42" s="158">
        <v>323.43490738999998</v>
      </c>
      <c r="E42" s="158">
        <v>6.6390685300000003</v>
      </c>
      <c r="F42" s="158">
        <v>-16.401724289999958</v>
      </c>
      <c r="G42" s="158">
        <v>313.67225163000001</v>
      </c>
      <c r="H42" s="159" t="s">
        <v>163</v>
      </c>
      <c r="I42" s="160">
        <v>7.3705999999999994E-2</v>
      </c>
      <c r="J42" s="159" t="s">
        <v>563</v>
      </c>
      <c r="K42" s="161">
        <v>51850</v>
      </c>
      <c r="L42" s="92"/>
    </row>
    <row r="43" spans="2:12" ht="13" customHeight="1">
      <c r="B43" s="29" t="s">
        <v>573</v>
      </c>
      <c r="C43" s="29" t="s">
        <v>916</v>
      </c>
      <c r="D43" s="158">
        <v>202.45954660999999</v>
      </c>
      <c r="E43" s="158">
        <v>3.97496692</v>
      </c>
      <c r="F43" s="158">
        <v>-10.421371619999983</v>
      </c>
      <c r="G43" s="158">
        <v>196.01314191000003</v>
      </c>
      <c r="H43" s="159" t="s">
        <v>163</v>
      </c>
      <c r="I43" s="160">
        <v>7.0416000000000034E-2</v>
      </c>
      <c r="J43" s="159" t="s">
        <v>563</v>
      </c>
      <c r="K43" s="161">
        <v>52215</v>
      </c>
      <c r="L43" s="92"/>
    </row>
    <row r="44" spans="2:12" ht="13" customHeight="1">
      <c r="B44" s="29" t="s">
        <v>574</v>
      </c>
      <c r="C44" s="29"/>
      <c r="D44" s="158">
        <v>118.01272967999995</v>
      </c>
      <c r="E44" s="158">
        <v>2.6161502900000002</v>
      </c>
      <c r="F44" s="158">
        <v>-2.2166121899999878</v>
      </c>
      <c r="G44" s="158">
        <v>118.41226777999997</v>
      </c>
      <c r="H44" s="159" t="s">
        <v>163</v>
      </c>
      <c r="I44" s="160">
        <v>2.9345E-2</v>
      </c>
      <c r="J44" s="159" t="s">
        <v>563</v>
      </c>
      <c r="K44" s="161">
        <v>52566</v>
      </c>
      <c r="L44" s="92"/>
    </row>
    <row r="45" spans="2:12" ht="13" customHeight="1">
      <c r="B45" s="91" t="s">
        <v>728</v>
      </c>
      <c r="C45" s="91"/>
      <c r="D45" s="156"/>
      <c r="E45" s="156"/>
      <c r="F45" s="156"/>
      <c r="G45" s="156"/>
      <c r="H45" s="157"/>
      <c r="I45" s="157"/>
      <c r="J45" s="157"/>
      <c r="K45" s="157"/>
      <c r="L45" s="92"/>
    </row>
    <row r="46" spans="2:12" ht="13" customHeight="1">
      <c r="B46" s="29" t="s">
        <v>954</v>
      </c>
      <c r="C46" s="29"/>
      <c r="D46" s="158">
        <v>62.095633220000003</v>
      </c>
      <c r="E46" s="158">
        <v>0.21788493</v>
      </c>
      <c r="F46" s="158">
        <v>-8.8538800000000306E-2</v>
      </c>
      <c r="G46" s="158">
        <v>62.224979349999998</v>
      </c>
      <c r="H46" s="159" t="s">
        <v>601</v>
      </c>
      <c r="I46" s="160">
        <v>8.2000000000000003E-2</v>
      </c>
      <c r="J46" s="159" t="s">
        <v>565</v>
      </c>
      <c r="K46" s="161">
        <v>54619</v>
      </c>
      <c r="L46" s="92"/>
    </row>
    <row r="47" spans="2:12" ht="13" customHeight="1">
      <c r="B47" s="29" t="s">
        <v>955</v>
      </c>
      <c r="C47" s="29"/>
      <c r="D47" s="158">
        <v>78.017590579999947</v>
      </c>
      <c r="E47" s="158">
        <v>0.25661520999999998</v>
      </c>
      <c r="F47" s="158">
        <v>-0.11067839999999973</v>
      </c>
      <c r="G47" s="158">
        <v>78.163527389999956</v>
      </c>
      <c r="H47" s="159" t="s">
        <v>601</v>
      </c>
      <c r="I47" s="160">
        <v>8.2000000000000003E-2</v>
      </c>
      <c r="J47" s="159" t="s">
        <v>565</v>
      </c>
      <c r="K47" s="161">
        <v>54619</v>
      </c>
      <c r="L47" s="92"/>
    </row>
    <row r="48" spans="2:12" ht="13" customHeight="1">
      <c r="B48" s="29" t="s">
        <v>954</v>
      </c>
      <c r="C48" s="29"/>
      <c r="D48" s="158">
        <v>15.759147200000006</v>
      </c>
      <c r="E48" s="158">
        <v>6.2849929999999998E-2</v>
      </c>
      <c r="F48" s="158">
        <v>-0.51630039999999833</v>
      </c>
      <c r="G48" s="158">
        <v>15.305696730000008</v>
      </c>
      <c r="H48" s="159" t="s">
        <v>163</v>
      </c>
      <c r="I48" s="160">
        <v>9.5500000000000002E-2</v>
      </c>
      <c r="J48" s="159" t="s">
        <v>565</v>
      </c>
      <c r="K48" s="161">
        <v>54619</v>
      </c>
      <c r="L48" s="92"/>
    </row>
    <row r="49" spans="2:12" ht="13" customHeight="1">
      <c r="B49" s="29" t="s">
        <v>955</v>
      </c>
      <c r="C49" s="29"/>
      <c r="D49" s="158">
        <v>19.799954079999988</v>
      </c>
      <c r="E49" s="158">
        <v>7.8965300000000002E-2</v>
      </c>
      <c r="F49" s="158">
        <v>-0.64868719999999813</v>
      </c>
      <c r="G49" s="158">
        <v>19.230232179999991</v>
      </c>
      <c r="H49" s="159" t="s">
        <v>163</v>
      </c>
      <c r="I49" s="160">
        <v>9.5500000000000002E-2</v>
      </c>
      <c r="J49" s="159" t="s">
        <v>565</v>
      </c>
      <c r="K49" s="161">
        <v>54619</v>
      </c>
      <c r="L49" s="92"/>
    </row>
    <row r="50" spans="2:12" ht="13" customHeight="1">
      <c r="B50" s="91" t="s">
        <v>575</v>
      </c>
      <c r="C50" s="91"/>
      <c r="D50" s="156"/>
      <c r="E50" s="156"/>
      <c r="F50" s="156"/>
      <c r="G50" s="156"/>
      <c r="H50" s="157"/>
      <c r="I50" s="157"/>
      <c r="J50" s="157"/>
      <c r="K50" s="157"/>
      <c r="L50" s="92"/>
    </row>
    <row r="51" spans="2:12" ht="13" customHeight="1">
      <c r="B51" s="29" t="s">
        <v>576</v>
      </c>
      <c r="C51" s="29" t="s">
        <v>917</v>
      </c>
      <c r="D51" s="158">
        <v>85.84160365000001</v>
      </c>
      <c r="E51" s="158">
        <v>2.0481401999999997</v>
      </c>
      <c r="F51" s="158">
        <v>-2.7399268000000059</v>
      </c>
      <c r="G51" s="158">
        <v>85.14981705000001</v>
      </c>
      <c r="H51" s="159" t="s">
        <v>163</v>
      </c>
      <c r="I51" s="160">
        <v>7.3300000000000004E-2</v>
      </c>
      <c r="J51" s="159" t="s">
        <v>563</v>
      </c>
      <c r="K51" s="161">
        <v>54023</v>
      </c>
      <c r="L51" s="92"/>
    </row>
    <row r="52" spans="2:12" ht="13" customHeight="1">
      <c r="B52" s="29" t="s">
        <v>577</v>
      </c>
      <c r="C52" s="29" t="s">
        <v>918</v>
      </c>
      <c r="D52" s="158">
        <v>74.831968549999999</v>
      </c>
      <c r="E52" s="158">
        <v>1.6901571299999998</v>
      </c>
      <c r="F52" s="158">
        <v>-2.6481473199999983</v>
      </c>
      <c r="G52" s="158">
        <v>73.87397836000001</v>
      </c>
      <c r="H52" s="159" t="s">
        <v>163</v>
      </c>
      <c r="I52" s="160">
        <v>6.93E-2</v>
      </c>
      <c r="J52" s="159" t="s">
        <v>563</v>
      </c>
      <c r="K52" s="161">
        <v>51832</v>
      </c>
      <c r="L52" s="92"/>
    </row>
    <row r="53" spans="2:12" ht="13" customHeight="1">
      <c r="B53" s="29" t="s">
        <v>578</v>
      </c>
      <c r="C53" s="29"/>
      <c r="D53" s="158">
        <v>122.71836145000002</v>
      </c>
      <c r="E53" s="158">
        <v>2.7939357799999964</v>
      </c>
      <c r="F53" s="158">
        <v>-0.77775129000000298</v>
      </c>
      <c r="G53" s="158">
        <v>124.73454594000002</v>
      </c>
      <c r="H53" s="159" t="s">
        <v>163</v>
      </c>
      <c r="I53" s="160">
        <v>3.85E-2</v>
      </c>
      <c r="J53" s="159" t="s">
        <v>565</v>
      </c>
      <c r="K53" s="161">
        <v>54041</v>
      </c>
      <c r="L53" s="92"/>
    </row>
    <row r="54" spans="2:12" ht="13" customHeight="1">
      <c r="B54" s="29" t="s">
        <v>579</v>
      </c>
      <c r="C54" s="29"/>
      <c r="D54" s="158">
        <v>95.093071689999846</v>
      </c>
      <c r="E54" s="158">
        <v>2.164989509999999</v>
      </c>
      <c r="F54" s="158">
        <v>-0.72385218000000096</v>
      </c>
      <c r="G54" s="158">
        <v>96.534209019999849</v>
      </c>
      <c r="H54" s="159" t="s">
        <v>163</v>
      </c>
      <c r="I54" s="160">
        <v>3.85E-2</v>
      </c>
      <c r="J54" s="159" t="s">
        <v>565</v>
      </c>
      <c r="K54" s="161">
        <v>54041</v>
      </c>
      <c r="L54" s="92"/>
    </row>
    <row r="55" spans="2:12" ht="13" customHeight="1">
      <c r="B55" s="91" t="s">
        <v>580</v>
      </c>
      <c r="C55" s="91"/>
      <c r="D55" s="156"/>
      <c r="E55" s="156"/>
      <c r="F55" s="156"/>
      <c r="G55" s="156"/>
      <c r="H55" s="162"/>
      <c r="I55" s="162"/>
      <c r="J55" s="162"/>
      <c r="K55" s="162"/>
      <c r="L55" s="92"/>
    </row>
    <row r="56" spans="2:12" ht="13" customHeight="1">
      <c r="B56" s="29" t="s">
        <v>581</v>
      </c>
      <c r="C56" s="29" t="s">
        <v>919</v>
      </c>
      <c r="D56" s="158">
        <v>630.88674502000015</v>
      </c>
      <c r="E56" s="158">
        <v>1.8490215400000001</v>
      </c>
      <c r="F56" s="158">
        <v>-15.369489719999951</v>
      </c>
      <c r="G56" s="158">
        <v>617.36627684000018</v>
      </c>
      <c r="H56" s="159" t="s">
        <v>163</v>
      </c>
      <c r="I56" s="160">
        <v>6.93E-2</v>
      </c>
      <c r="J56" s="159" t="s">
        <v>563</v>
      </c>
      <c r="K56" s="161">
        <v>50844</v>
      </c>
      <c r="L56" s="92"/>
    </row>
    <row r="57" spans="2:12" ht="13" customHeight="1">
      <c r="B57" s="29" t="s">
        <v>582</v>
      </c>
      <c r="C57" s="29" t="s">
        <v>920</v>
      </c>
      <c r="D57" s="158">
        <v>326.81419790000001</v>
      </c>
      <c r="E57" s="158">
        <v>0.97789284999999992</v>
      </c>
      <c r="F57" s="158">
        <v>-7.9760592000000283</v>
      </c>
      <c r="G57" s="158">
        <v>319.81603154999999</v>
      </c>
      <c r="H57" s="159" t="s">
        <v>163</v>
      </c>
      <c r="I57" s="160">
        <v>7.0800000000000002E-2</v>
      </c>
      <c r="J57" s="159" t="s">
        <v>563</v>
      </c>
      <c r="K57" s="161">
        <v>52671</v>
      </c>
      <c r="L57" s="92"/>
    </row>
    <row r="58" spans="2:12" ht="13" customHeight="1">
      <c r="B58" s="91" t="s">
        <v>583</v>
      </c>
      <c r="C58" s="91"/>
      <c r="D58" s="156"/>
      <c r="E58" s="156"/>
      <c r="F58" s="156"/>
      <c r="G58" s="156"/>
      <c r="H58" s="157"/>
      <c r="I58" s="157"/>
      <c r="J58" s="157"/>
      <c r="K58" s="157"/>
      <c r="L58" s="92"/>
    </row>
    <row r="59" spans="2:12" ht="13" customHeight="1">
      <c r="B59" s="29" t="s">
        <v>759</v>
      </c>
      <c r="C59" s="29"/>
      <c r="D59" s="158">
        <v>381.60787195000034</v>
      </c>
      <c r="E59" s="158">
        <v>1.2268518700000002</v>
      </c>
      <c r="F59" s="158">
        <v>-19.577445870000005</v>
      </c>
      <c r="G59" s="158">
        <v>363.25727795000034</v>
      </c>
      <c r="H59" s="159" t="s">
        <v>169</v>
      </c>
      <c r="I59" s="160">
        <v>2.0199999999999999E-2</v>
      </c>
      <c r="J59" s="159" t="s">
        <v>565</v>
      </c>
      <c r="K59" s="161">
        <v>48319</v>
      </c>
      <c r="L59" s="92"/>
    </row>
    <row r="60" spans="2:12" ht="13" customHeight="1">
      <c r="B60" s="29" t="s">
        <v>760</v>
      </c>
      <c r="C60" s="29" t="s">
        <v>921</v>
      </c>
      <c r="D60" s="158">
        <v>68.99893659</v>
      </c>
      <c r="E60" s="158">
        <v>1.7637073600000002</v>
      </c>
      <c r="F60" s="158">
        <v>-2.1790371600000005</v>
      </c>
      <c r="G60" s="158">
        <v>68.58360678999999</v>
      </c>
      <c r="H60" s="159" t="s">
        <v>163</v>
      </c>
      <c r="I60" s="160">
        <v>8.8593000000000005E-2</v>
      </c>
      <c r="J60" s="159" t="s">
        <v>563</v>
      </c>
      <c r="K60" s="161">
        <v>46920</v>
      </c>
      <c r="L60" s="92"/>
    </row>
    <row r="61" spans="2:12" ht="13" customHeight="1">
      <c r="B61" s="91" t="s">
        <v>761</v>
      </c>
      <c r="C61" s="91"/>
      <c r="D61" s="156"/>
      <c r="E61" s="156"/>
      <c r="F61" s="156"/>
      <c r="G61" s="156"/>
      <c r="H61" s="157"/>
      <c r="I61" s="157"/>
      <c r="J61" s="157"/>
      <c r="K61" s="157"/>
      <c r="L61" s="92"/>
    </row>
    <row r="62" spans="2:12" ht="13" customHeight="1">
      <c r="B62" s="29" t="s">
        <v>762</v>
      </c>
      <c r="C62" s="29"/>
      <c r="D62" s="158">
        <v>367.47465817999972</v>
      </c>
      <c r="E62" s="158">
        <v>1.1812706499999999</v>
      </c>
      <c r="F62" s="158">
        <v>-17.20142216</v>
      </c>
      <c r="G62" s="158">
        <v>351.45450666999972</v>
      </c>
      <c r="H62" s="159" t="s">
        <v>169</v>
      </c>
      <c r="I62" s="160">
        <v>2.0199999999999999E-2</v>
      </c>
      <c r="J62" s="159" t="s">
        <v>565</v>
      </c>
      <c r="K62" s="161">
        <v>48319</v>
      </c>
      <c r="L62" s="92"/>
    </row>
    <row r="63" spans="2:12" ht="13" customHeight="1">
      <c r="B63" s="29" t="s">
        <v>763</v>
      </c>
      <c r="C63" s="29" t="s">
        <v>922</v>
      </c>
      <c r="D63" s="158">
        <v>63.901235540000002</v>
      </c>
      <c r="E63" s="158">
        <v>1.5687531699999999</v>
      </c>
      <c r="F63" s="158">
        <v>-1.0336670399999999</v>
      </c>
      <c r="G63" s="158">
        <v>64.436321669999998</v>
      </c>
      <c r="H63" s="159" t="s">
        <v>163</v>
      </c>
      <c r="I63" s="160">
        <v>9.2399999999999996E-2</v>
      </c>
      <c r="J63" s="159" t="s">
        <v>563</v>
      </c>
      <c r="K63" s="161">
        <v>46736</v>
      </c>
      <c r="L63" s="92"/>
    </row>
    <row r="64" spans="2:12" ht="13" customHeight="1">
      <c r="B64" s="91" t="s">
        <v>584</v>
      </c>
      <c r="C64" s="91"/>
      <c r="D64" s="156"/>
      <c r="E64" s="156"/>
      <c r="F64" s="156"/>
      <c r="G64" s="156"/>
      <c r="H64" s="157"/>
      <c r="I64" s="157"/>
      <c r="J64" s="157"/>
      <c r="K64" s="157"/>
      <c r="L64" s="92"/>
    </row>
    <row r="65" spans="2:12" ht="13" customHeight="1">
      <c r="B65" s="29" t="s">
        <v>585</v>
      </c>
      <c r="C65" s="29" t="s">
        <v>923</v>
      </c>
      <c r="D65" s="158">
        <v>167.99883972000001</v>
      </c>
      <c r="E65" s="158">
        <v>3.5849745099999999</v>
      </c>
      <c r="F65" s="158">
        <v>-4.6402694999999996</v>
      </c>
      <c r="G65" s="158">
        <v>166.94354473000001</v>
      </c>
      <c r="H65" s="159" t="s">
        <v>163</v>
      </c>
      <c r="I65" s="160">
        <v>6.0214999999999998E-2</v>
      </c>
      <c r="J65" s="159" t="s">
        <v>563</v>
      </c>
      <c r="K65" s="161">
        <v>47618</v>
      </c>
      <c r="L65" s="92"/>
    </row>
    <row r="66" spans="2:12" ht="13" customHeight="1">
      <c r="B66" s="29" t="s">
        <v>586</v>
      </c>
      <c r="C66" s="29" t="s">
        <v>924</v>
      </c>
      <c r="D66" s="158">
        <v>690</v>
      </c>
      <c r="E66" s="158">
        <v>4.4495477900000004</v>
      </c>
      <c r="F66" s="158">
        <v>-1.0063150799999998</v>
      </c>
      <c r="G66" s="158">
        <v>693.44323270999996</v>
      </c>
      <c r="H66" s="159" t="s">
        <v>162</v>
      </c>
      <c r="I66" s="160">
        <v>0.01</v>
      </c>
      <c r="J66" s="159" t="s">
        <v>587</v>
      </c>
      <c r="K66" s="161">
        <v>46461</v>
      </c>
      <c r="L66" s="92"/>
    </row>
    <row r="67" spans="2:12" ht="13" customHeight="1">
      <c r="B67" s="29" t="s">
        <v>588</v>
      </c>
      <c r="C67" s="29" t="s">
        <v>925</v>
      </c>
      <c r="D67" s="158">
        <v>929.07067318000009</v>
      </c>
      <c r="E67" s="158">
        <v>1.86966283</v>
      </c>
      <c r="F67" s="158">
        <v>-12.675428280000011</v>
      </c>
      <c r="G67" s="158">
        <v>918.26490773000012</v>
      </c>
      <c r="H67" s="159" t="s">
        <v>163</v>
      </c>
      <c r="I67" s="160">
        <v>4.7133000000000001E-2</v>
      </c>
      <c r="J67" s="159" t="s">
        <v>587</v>
      </c>
      <c r="K67" s="161">
        <v>47192</v>
      </c>
      <c r="L67" s="92"/>
    </row>
    <row r="68" spans="2:12" ht="13" customHeight="1">
      <c r="B68" s="29" t="s">
        <v>589</v>
      </c>
      <c r="C68" s="29" t="s">
        <v>926</v>
      </c>
      <c r="D68" s="158">
        <v>259.27722181999997</v>
      </c>
      <c r="E68" s="158">
        <v>0.52176975999999997</v>
      </c>
      <c r="F68" s="158">
        <v>-3.8488777200000004</v>
      </c>
      <c r="G68" s="158">
        <v>255.95011385999996</v>
      </c>
      <c r="H68" s="159" t="s">
        <v>163</v>
      </c>
      <c r="I68" s="160">
        <v>4.7133000000000001E-2</v>
      </c>
      <c r="J68" s="159" t="s">
        <v>587</v>
      </c>
      <c r="K68" s="161">
        <v>47192</v>
      </c>
      <c r="L68" s="92"/>
    </row>
    <row r="69" spans="2:12" ht="13" customHeight="1">
      <c r="B69" s="29" t="s">
        <v>590</v>
      </c>
      <c r="C69" s="29" t="s">
        <v>927</v>
      </c>
      <c r="D69" s="158">
        <v>655.6389539700001</v>
      </c>
      <c r="E69" s="158">
        <v>1.8038491299999999</v>
      </c>
      <c r="F69" s="158">
        <v>-17.679156480000003</v>
      </c>
      <c r="G69" s="158">
        <v>639.76364662000015</v>
      </c>
      <c r="H69" s="159" t="s">
        <v>163</v>
      </c>
      <c r="I69" s="160">
        <v>6.4965999999999996E-2</v>
      </c>
      <c r="J69" s="159" t="s">
        <v>563</v>
      </c>
      <c r="K69" s="161">
        <v>50479</v>
      </c>
      <c r="L69" s="92"/>
    </row>
    <row r="70" spans="2:12" ht="13" customHeight="1">
      <c r="B70" s="29" t="s">
        <v>591</v>
      </c>
      <c r="C70" s="29"/>
      <c r="D70" s="158">
        <v>32.972150600000134</v>
      </c>
      <c r="E70" s="158">
        <v>0.11221341999999999</v>
      </c>
      <c r="F70" s="158">
        <v>-0.18906153999999997</v>
      </c>
      <c r="G70" s="158">
        <v>32.89530248000014</v>
      </c>
      <c r="H70" s="159" t="s">
        <v>169</v>
      </c>
      <c r="I70" s="160">
        <v>2.5100000000000001E-2</v>
      </c>
      <c r="J70" s="159" t="s">
        <v>565</v>
      </c>
      <c r="K70" s="161">
        <v>47406</v>
      </c>
      <c r="L70" s="92"/>
    </row>
    <row r="71" spans="2:12" ht="13" customHeight="1">
      <c r="B71" s="29" t="s">
        <v>592</v>
      </c>
      <c r="C71" s="29"/>
      <c r="D71" s="158">
        <v>33.316917289999758</v>
      </c>
      <c r="E71" s="158">
        <v>0.11580905</v>
      </c>
      <c r="F71" s="158">
        <v>-0.19194856000000016</v>
      </c>
      <c r="G71" s="158">
        <v>33.24077777999976</v>
      </c>
      <c r="H71" s="159" t="s">
        <v>169</v>
      </c>
      <c r="I71" s="160">
        <v>2.7099999999999999E-2</v>
      </c>
      <c r="J71" s="159" t="s">
        <v>565</v>
      </c>
      <c r="K71" s="161">
        <v>47406</v>
      </c>
      <c r="L71" s="92"/>
    </row>
    <row r="72" spans="2:12" ht="13" customHeight="1">
      <c r="B72" s="29" t="s">
        <v>593</v>
      </c>
      <c r="C72" s="29"/>
      <c r="D72" s="158">
        <v>34.749683740000101</v>
      </c>
      <c r="E72" s="158">
        <v>0.11826251</v>
      </c>
      <c r="F72" s="158">
        <v>-0.19236694999999987</v>
      </c>
      <c r="G72" s="158">
        <v>34.675579300000102</v>
      </c>
      <c r="H72" s="159" t="s">
        <v>169</v>
      </c>
      <c r="I72" s="160">
        <v>2.5100000000000001E-2</v>
      </c>
      <c r="J72" s="159" t="s">
        <v>565</v>
      </c>
      <c r="K72" s="161">
        <v>47406</v>
      </c>
      <c r="L72" s="92"/>
    </row>
    <row r="73" spans="2:12" ht="13" customHeight="1">
      <c r="B73" s="91" t="s">
        <v>594</v>
      </c>
      <c r="C73" s="91"/>
      <c r="D73" s="156"/>
      <c r="E73" s="156"/>
      <c r="F73" s="156"/>
      <c r="G73" s="156"/>
      <c r="H73" s="157"/>
      <c r="I73" s="157"/>
      <c r="J73" s="157"/>
      <c r="K73" s="157"/>
      <c r="L73" s="92"/>
    </row>
    <row r="74" spans="2:12" ht="13" customHeight="1">
      <c r="B74" s="29" t="s">
        <v>595</v>
      </c>
      <c r="C74" s="29"/>
      <c r="D74" s="158">
        <v>6.0444881200000067</v>
      </c>
      <c r="E74" s="158">
        <v>1.908553E-2</v>
      </c>
      <c r="F74" s="158">
        <v>-0.5420258800000004</v>
      </c>
      <c r="G74" s="158">
        <v>5.521547770000006</v>
      </c>
      <c r="H74" s="159" t="s">
        <v>169</v>
      </c>
      <c r="I74" s="160">
        <v>1.8800000000000001E-2</v>
      </c>
      <c r="J74" s="159" t="s">
        <v>565</v>
      </c>
      <c r="K74" s="161">
        <v>47438</v>
      </c>
      <c r="L74" s="92"/>
    </row>
    <row r="75" spans="2:12" ht="13" customHeight="1">
      <c r="B75" s="29" t="s">
        <v>596</v>
      </c>
      <c r="C75" s="29"/>
      <c r="D75" s="158">
        <v>7.0471240000000286</v>
      </c>
      <c r="E75" s="158">
        <v>2.1929490000000006E-2</v>
      </c>
      <c r="F75" s="158">
        <v>-0.64204099999999975</v>
      </c>
      <c r="G75" s="158">
        <v>6.4270124900000285</v>
      </c>
      <c r="H75" s="159" t="s">
        <v>169</v>
      </c>
      <c r="I75" s="160">
        <v>1.7600000000000001E-2</v>
      </c>
      <c r="J75" s="159" t="s">
        <v>565</v>
      </c>
      <c r="K75" s="161">
        <v>47618</v>
      </c>
      <c r="L75" s="92"/>
    </row>
    <row r="76" spans="2:12" ht="13" customHeight="1">
      <c r="B76" s="29" t="s">
        <v>597</v>
      </c>
      <c r="C76" s="29"/>
      <c r="D76" s="158">
        <v>6.2997536999999921</v>
      </c>
      <c r="E76" s="158">
        <v>1.936295E-2</v>
      </c>
      <c r="F76" s="158">
        <v>-0.41713870000000025</v>
      </c>
      <c r="G76" s="158">
        <v>5.9019779499999911</v>
      </c>
      <c r="H76" s="159" t="s">
        <v>169</v>
      </c>
      <c r="I76" s="160">
        <v>1.66E-2</v>
      </c>
      <c r="J76" s="159" t="s">
        <v>565</v>
      </c>
      <c r="K76" s="161">
        <v>47406</v>
      </c>
      <c r="L76" s="92"/>
    </row>
    <row r="77" spans="2:12" ht="13" customHeight="1">
      <c r="B77" s="29" t="s">
        <v>598</v>
      </c>
      <c r="C77" s="29"/>
      <c r="D77" s="158">
        <v>7.4414234400000199</v>
      </c>
      <c r="E77" s="158">
        <v>2.2877069999999999E-2</v>
      </c>
      <c r="F77" s="158">
        <v>-0.71602695999999999</v>
      </c>
      <c r="G77" s="158">
        <v>6.7482735500000199</v>
      </c>
      <c r="H77" s="159" t="s">
        <v>169</v>
      </c>
      <c r="I77" s="160">
        <v>1.66E-2</v>
      </c>
      <c r="J77" s="159" t="s">
        <v>565</v>
      </c>
      <c r="K77" s="161">
        <v>47437</v>
      </c>
      <c r="L77" s="92"/>
    </row>
    <row r="78" spans="2:12" ht="13" customHeight="1">
      <c r="B78" s="91" t="s">
        <v>599</v>
      </c>
      <c r="C78" s="91"/>
      <c r="D78" s="156"/>
      <c r="E78" s="156"/>
      <c r="F78" s="156"/>
      <c r="G78" s="156"/>
      <c r="H78" s="157"/>
      <c r="I78" s="157"/>
      <c r="J78" s="157"/>
      <c r="K78" s="157"/>
      <c r="L78" s="92"/>
    </row>
    <row r="79" spans="2:12" ht="13" customHeight="1">
      <c r="B79" s="29" t="s">
        <v>600</v>
      </c>
      <c r="C79" s="29"/>
      <c r="D79" s="158">
        <v>33.900454430000011</v>
      </c>
      <c r="E79" s="158">
        <v>0.95735013000000002</v>
      </c>
      <c r="F79" s="158">
        <v>-3.0912218399999962</v>
      </c>
      <c r="G79" s="158">
        <v>31.766582720000017</v>
      </c>
      <c r="H79" s="159" t="s">
        <v>601</v>
      </c>
      <c r="I79" s="160">
        <v>2.5000000000000001E-2</v>
      </c>
      <c r="J79" s="159" t="s">
        <v>563</v>
      </c>
      <c r="K79" s="161">
        <v>48724</v>
      </c>
      <c r="L79" s="92"/>
    </row>
    <row r="80" spans="2:12" ht="13" customHeight="1">
      <c r="B80" s="29" t="s">
        <v>602</v>
      </c>
      <c r="C80" s="29"/>
      <c r="D80" s="158">
        <v>25.45654154</v>
      </c>
      <c r="E80" s="158">
        <v>0.21743719</v>
      </c>
      <c r="F80" s="158">
        <v>-2.3424314999999973</v>
      </c>
      <c r="G80" s="158">
        <v>23.331547230000002</v>
      </c>
      <c r="H80" s="159" t="s">
        <v>601</v>
      </c>
      <c r="I80" s="160">
        <v>2.5000000000000001E-2</v>
      </c>
      <c r="J80" s="159" t="s">
        <v>563</v>
      </c>
      <c r="K80" s="161">
        <v>47630</v>
      </c>
      <c r="L80" s="92"/>
    </row>
    <row r="81" spans="2:12" ht="13" customHeight="1">
      <c r="B81" s="29" t="s">
        <v>603</v>
      </c>
      <c r="C81" s="29"/>
      <c r="D81" s="158">
        <v>20.256754950000001</v>
      </c>
      <c r="E81" s="158">
        <v>0.17302318</v>
      </c>
      <c r="F81" s="158">
        <v>-1.6674565199999987</v>
      </c>
      <c r="G81" s="158">
        <v>18.762321610000004</v>
      </c>
      <c r="H81" s="159" t="s">
        <v>601</v>
      </c>
      <c r="I81" s="160">
        <v>2.5000000000000001E-2</v>
      </c>
      <c r="J81" s="159" t="s">
        <v>563</v>
      </c>
      <c r="K81" s="161">
        <v>47995</v>
      </c>
      <c r="L81" s="92"/>
    </row>
    <row r="82" spans="2:12" ht="13" customHeight="1">
      <c r="B82" s="29" t="s">
        <v>604</v>
      </c>
      <c r="C82" s="29"/>
      <c r="D82" s="158">
        <v>25.591230080000003</v>
      </c>
      <c r="E82" s="158">
        <v>0.74477283000000005</v>
      </c>
      <c r="F82" s="158">
        <v>-2.1590954999999985</v>
      </c>
      <c r="G82" s="158">
        <v>24.176907410000002</v>
      </c>
      <c r="H82" s="159" t="s">
        <v>601</v>
      </c>
      <c r="I82" s="160">
        <v>2.5000000000000001E-2</v>
      </c>
      <c r="J82" s="159" t="s">
        <v>563</v>
      </c>
      <c r="K82" s="161">
        <v>47630</v>
      </c>
      <c r="L82" s="92"/>
    </row>
    <row r="83" spans="2:12" ht="13" customHeight="1">
      <c r="B83" s="91" t="s">
        <v>605</v>
      </c>
      <c r="C83" s="91"/>
      <c r="D83" s="156"/>
      <c r="E83" s="156"/>
      <c r="F83" s="156"/>
      <c r="G83" s="156"/>
      <c r="H83" s="157"/>
      <c r="I83" s="157"/>
      <c r="J83" s="157"/>
      <c r="K83" s="157"/>
      <c r="L83" s="92"/>
    </row>
    <row r="84" spans="2:12" ht="13" customHeight="1">
      <c r="B84" s="29" t="s">
        <v>606</v>
      </c>
      <c r="C84" s="29"/>
      <c r="D84" s="158">
        <v>26.804092109999932</v>
      </c>
      <c r="E84" s="158">
        <v>9.075003999999999E-2</v>
      </c>
      <c r="F84" s="158">
        <v>-1.5988300499999988</v>
      </c>
      <c r="G84" s="158">
        <v>25.296012099999931</v>
      </c>
      <c r="H84" s="159" t="s">
        <v>169</v>
      </c>
      <c r="I84" s="160">
        <v>2.4500000000000001E-2</v>
      </c>
      <c r="J84" s="159" t="s">
        <v>565</v>
      </c>
      <c r="K84" s="161">
        <v>47833</v>
      </c>
      <c r="L84" s="92"/>
    </row>
    <row r="85" spans="2:12" ht="13" customHeight="1">
      <c r="B85" s="29" t="s">
        <v>607</v>
      </c>
      <c r="C85" s="29"/>
      <c r="D85" s="158">
        <v>29.610998969999983</v>
      </c>
      <c r="E85" s="158">
        <v>0.10025334</v>
      </c>
      <c r="F85" s="158">
        <v>-1.6368576000000015</v>
      </c>
      <c r="G85" s="158">
        <v>28.074394709999979</v>
      </c>
      <c r="H85" s="159" t="s">
        <v>169</v>
      </c>
      <c r="I85" s="160">
        <v>2.4500000000000001E-2</v>
      </c>
      <c r="J85" s="159" t="s">
        <v>565</v>
      </c>
      <c r="K85" s="161">
        <v>47833</v>
      </c>
      <c r="L85" s="92"/>
    </row>
    <row r="86" spans="2:12" ht="13" customHeight="1">
      <c r="B86" s="29" t="s">
        <v>608</v>
      </c>
      <c r="C86" s="29"/>
      <c r="D86" s="158">
        <v>15.146287379999974</v>
      </c>
      <c r="E86" s="158">
        <v>5.0623890000000005E-2</v>
      </c>
      <c r="F86" s="158">
        <v>-0.63871863000000029</v>
      </c>
      <c r="G86" s="158">
        <v>14.558192639999975</v>
      </c>
      <c r="H86" s="159" t="s">
        <v>169</v>
      </c>
      <c r="I86" s="160">
        <v>2.4500000000000001E-2</v>
      </c>
      <c r="J86" s="159" t="s">
        <v>565</v>
      </c>
      <c r="K86" s="161">
        <v>47833</v>
      </c>
      <c r="L86" s="92"/>
    </row>
    <row r="87" spans="2:12" ht="13" customHeight="1">
      <c r="B87" s="91" t="s">
        <v>609</v>
      </c>
      <c r="C87" s="91"/>
      <c r="D87" s="156"/>
      <c r="E87" s="156"/>
      <c r="F87" s="156"/>
      <c r="G87" s="156"/>
      <c r="H87" s="157"/>
      <c r="I87" s="157"/>
      <c r="J87" s="157"/>
      <c r="K87" s="157"/>
      <c r="L87" s="92"/>
    </row>
    <row r="88" spans="2:12" ht="13" customHeight="1">
      <c r="B88" s="29" t="s">
        <v>610</v>
      </c>
      <c r="C88" s="29"/>
      <c r="D88" s="158">
        <v>32.166240639999856</v>
      </c>
      <c r="E88" s="158">
        <v>0.1053289</v>
      </c>
      <c r="F88" s="158">
        <v>-1.5332940799999988</v>
      </c>
      <c r="G88" s="158">
        <v>30.738275459999862</v>
      </c>
      <c r="H88" s="159" t="s">
        <v>169</v>
      </c>
      <c r="I88" s="160">
        <v>2.18E-2</v>
      </c>
      <c r="J88" s="159" t="s">
        <v>565</v>
      </c>
      <c r="K88" s="161">
        <v>48044</v>
      </c>
      <c r="L88" s="92"/>
    </row>
    <row r="89" spans="2:12" ht="13" customHeight="1">
      <c r="B89" s="29" t="s">
        <v>611</v>
      </c>
      <c r="C89" s="29"/>
      <c r="D89" s="158">
        <v>30.731887359999895</v>
      </c>
      <c r="E89" s="158">
        <v>0.10059204999999999</v>
      </c>
      <c r="F89" s="158">
        <v>-1.4755097600000011</v>
      </c>
      <c r="G89" s="158">
        <v>29.356969649999893</v>
      </c>
      <c r="H89" s="159" t="s">
        <v>169</v>
      </c>
      <c r="I89" s="160">
        <v>2.18E-2</v>
      </c>
      <c r="J89" s="159" t="s">
        <v>565</v>
      </c>
      <c r="K89" s="161">
        <v>48044</v>
      </c>
      <c r="L89" s="92"/>
    </row>
    <row r="90" spans="2:12">
      <c r="B90" s="29" t="s">
        <v>612</v>
      </c>
      <c r="C90" s="29"/>
      <c r="D90" s="158">
        <v>27.911075839999793</v>
      </c>
      <c r="E90" s="158">
        <v>9.1335650000000004E-2</v>
      </c>
      <c r="F90" s="158">
        <v>-1.3469952000000016</v>
      </c>
      <c r="G90" s="158">
        <v>26.655416289999792</v>
      </c>
      <c r="H90" s="159" t="s">
        <v>169</v>
      </c>
      <c r="I90" s="160">
        <v>2.18E-2</v>
      </c>
      <c r="J90" s="159" t="s">
        <v>565</v>
      </c>
      <c r="K90" s="161">
        <v>48044</v>
      </c>
      <c r="L90" s="92"/>
    </row>
    <row r="91" spans="2:12">
      <c r="B91" s="91" t="s">
        <v>307</v>
      </c>
      <c r="C91" s="91"/>
      <c r="D91" s="156"/>
      <c r="E91" s="156"/>
      <c r="F91" s="156"/>
      <c r="G91" s="156"/>
      <c r="H91" s="157"/>
      <c r="I91" s="157"/>
      <c r="J91" s="157"/>
      <c r="K91" s="157"/>
      <c r="L91" s="92"/>
    </row>
    <row r="92" spans="2:12" ht="13" customHeight="1">
      <c r="B92" s="29" t="s">
        <v>363</v>
      </c>
      <c r="C92" s="29" t="s">
        <v>928</v>
      </c>
      <c r="D92" s="158">
        <v>436.12345929000003</v>
      </c>
      <c r="E92" s="158">
        <v>12.217993910000001</v>
      </c>
      <c r="F92" s="158">
        <v>-9.2318939999999952</v>
      </c>
      <c r="G92" s="158">
        <v>439.10955920000004</v>
      </c>
      <c r="H92" s="159" t="s">
        <v>163</v>
      </c>
      <c r="I92" s="160">
        <v>6.2979999999999994E-2</v>
      </c>
      <c r="J92" s="159" t="s">
        <v>613</v>
      </c>
      <c r="K92" s="161">
        <v>12510</v>
      </c>
      <c r="L92" s="92"/>
    </row>
    <row r="93" spans="2:12" ht="13" customHeight="1">
      <c r="B93" s="29" t="s">
        <v>614</v>
      </c>
      <c r="C93" s="29" t="s">
        <v>929</v>
      </c>
      <c r="D93" s="158">
        <v>2499.9999999900001</v>
      </c>
      <c r="E93" s="158">
        <v>173.13954275</v>
      </c>
      <c r="F93" s="158">
        <v>-14.738572900000014</v>
      </c>
      <c r="G93" s="158">
        <v>2658.40096984</v>
      </c>
      <c r="H93" s="159" t="s">
        <v>162</v>
      </c>
      <c r="I93" s="160">
        <v>5.4999999999999997E-3</v>
      </c>
      <c r="J93" s="159" t="s">
        <v>615</v>
      </c>
      <c r="K93" s="161">
        <v>48122</v>
      </c>
      <c r="L93" s="92"/>
    </row>
    <row r="94" spans="2:12">
      <c r="B94" s="91" t="s">
        <v>152</v>
      </c>
      <c r="C94" s="91"/>
      <c r="D94" s="156"/>
      <c r="E94" s="156"/>
      <c r="F94" s="156"/>
      <c r="G94" s="156"/>
      <c r="H94" s="157"/>
      <c r="I94" s="157"/>
      <c r="J94" s="157"/>
      <c r="K94" s="157"/>
      <c r="L94" s="92"/>
    </row>
    <row r="95" spans="2:12" ht="13" customHeight="1">
      <c r="B95" s="29" t="s">
        <v>312</v>
      </c>
      <c r="C95" s="29" t="s">
        <v>931</v>
      </c>
      <c r="D95" s="158">
        <v>2105.8950899900001</v>
      </c>
      <c r="E95" s="158">
        <v>10.227768060000001</v>
      </c>
      <c r="F95" s="158">
        <v>-22.146426830000134</v>
      </c>
      <c r="G95" s="158">
        <v>2093.97643122</v>
      </c>
      <c r="H95" s="159" t="s">
        <v>163</v>
      </c>
      <c r="I95" s="160">
        <v>4.2999999999999997E-2</v>
      </c>
      <c r="J95" s="159" t="s">
        <v>310</v>
      </c>
      <c r="K95" s="161">
        <v>47696</v>
      </c>
      <c r="L95" s="92"/>
    </row>
    <row r="96" spans="2:12" ht="13" customHeight="1">
      <c r="B96" s="29" t="s">
        <v>364</v>
      </c>
      <c r="C96" s="29" t="s">
        <v>932</v>
      </c>
      <c r="D96" s="158">
        <v>1201.5073632799999</v>
      </c>
      <c r="E96" s="158">
        <v>32.966634620000001</v>
      </c>
      <c r="F96" s="158">
        <v>-28.665890300000388</v>
      </c>
      <c r="G96" s="158">
        <v>1205.8081075999994</v>
      </c>
      <c r="H96" s="159" t="s">
        <v>163</v>
      </c>
      <c r="I96" s="160">
        <v>6.1661000000000001E-2</v>
      </c>
      <c r="J96" s="159" t="s">
        <v>365</v>
      </c>
      <c r="K96" s="161">
        <v>49035</v>
      </c>
      <c r="L96" s="92"/>
    </row>
    <row r="97" spans="2:12" ht="13" customHeight="1">
      <c r="B97" s="29" t="s">
        <v>930</v>
      </c>
      <c r="C97" s="29" t="s">
        <v>933</v>
      </c>
      <c r="D97" s="158">
        <v>2100</v>
      </c>
      <c r="E97" s="158">
        <v>35.205868810000005</v>
      </c>
      <c r="F97" s="158">
        <v>-5.3661692699999772</v>
      </c>
      <c r="G97" s="158">
        <v>2129.8396995400003</v>
      </c>
      <c r="H97" s="159" t="s">
        <v>162</v>
      </c>
      <c r="I97" s="160">
        <v>6.1999999999999998E-3</v>
      </c>
      <c r="J97" s="159"/>
      <c r="K97" s="161">
        <v>48440</v>
      </c>
      <c r="L97" s="92"/>
    </row>
    <row r="98" spans="2:12" ht="13" customHeight="1">
      <c r="B98" s="91" t="s">
        <v>267</v>
      </c>
      <c r="C98" s="91"/>
      <c r="D98" s="156"/>
      <c r="E98" s="156"/>
      <c r="F98" s="156"/>
      <c r="G98" s="156"/>
      <c r="H98" s="157"/>
      <c r="I98" s="157"/>
      <c r="J98" s="157"/>
      <c r="K98" s="157"/>
      <c r="L98" s="92"/>
    </row>
    <row r="99" spans="2:12" ht="13" customHeight="1">
      <c r="B99" s="29" t="s">
        <v>616</v>
      </c>
      <c r="C99" s="29"/>
      <c r="D99" s="158">
        <v>83.595450999999912</v>
      </c>
      <c r="E99" s="158">
        <v>9.7517917799999658</v>
      </c>
      <c r="F99" s="158">
        <v>-0.46294985999999771</v>
      </c>
      <c r="G99" s="158">
        <v>92.884292919999879</v>
      </c>
      <c r="H99" s="159" t="s">
        <v>163</v>
      </c>
      <c r="I99" s="160">
        <v>5.2664999999999997E-2</v>
      </c>
      <c r="J99" s="159" t="s">
        <v>565</v>
      </c>
      <c r="K99" s="161">
        <v>53571</v>
      </c>
      <c r="L99" s="92"/>
    </row>
    <row r="100" spans="2:12" ht="13" customHeight="1">
      <c r="B100" s="29" t="s">
        <v>617</v>
      </c>
      <c r="C100" s="29"/>
      <c r="D100" s="158">
        <v>83.595450999999912</v>
      </c>
      <c r="E100" s="158">
        <v>9.7550758799999944</v>
      </c>
      <c r="F100" s="158">
        <v>-0.46294985999999771</v>
      </c>
      <c r="G100" s="158">
        <v>92.88757701999991</v>
      </c>
      <c r="H100" s="159" t="s">
        <v>163</v>
      </c>
      <c r="I100" s="160">
        <v>5.2664999999999997E-2</v>
      </c>
      <c r="J100" s="159" t="s">
        <v>565</v>
      </c>
      <c r="K100" s="161">
        <v>53571</v>
      </c>
      <c r="L100" s="92"/>
    </row>
    <row r="101" spans="2:12" ht="24" customHeight="1">
      <c r="B101" s="29" t="s">
        <v>618</v>
      </c>
      <c r="C101" s="29"/>
      <c r="D101" s="158">
        <v>83.595450999999912</v>
      </c>
      <c r="E101" s="158">
        <v>9.7550758799999944</v>
      </c>
      <c r="F101" s="158">
        <v>-0.46294985999999771</v>
      </c>
      <c r="G101" s="158">
        <v>92.88757701999991</v>
      </c>
      <c r="H101" s="159" t="s">
        <v>163</v>
      </c>
      <c r="I101" s="160">
        <v>5.2664999999999997E-2</v>
      </c>
      <c r="J101" s="159" t="s">
        <v>565</v>
      </c>
      <c r="K101" s="161">
        <v>53571</v>
      </c>
      <c r="L101" s="92"/>
    </row>
    <row r="102" spans="2:12" ht="20" customHeight="1">
      <c r="B102" s="29" t="s">
        <v>619</v>
      </c>
      <c r="C102" s="29"/>
      <c r="D102" s="158">
        <v>41.934544100000039</v>
      </c>
      <c r="E102" s="158">
        <v>4.8584385000000001</v>
      </c>
      <c r="F102" s="158">
        <v>-0.46294985999999771</v>
      </c>
      <c r="G102" s="158">
        <v>46.330032740000043</v>
      </c>
      <c r="H102" s="159" t="s">
        <v>163</v>
      </c>
      <c r="I102" s="160">
        <v>5.2664999999999997E-2</v>
      </c>
      <c r="J102" s="159" t="s">
        <v>565</v>
      </c>
      <c r="K102" s="161">
        <v>53571</v>
      </c>
      <c r="L102" s="92"/>
    </row>
    <row r="103" spans="2:12" ht="24.5" customHeight="1">
      <c r="B103" s="29" t="s">
        <v>620</v>
      </c>
      <c r="C103" s="29"/>
      <c r="D103" s="158">
        <v>99.392196839999997</v>
      </c>
      <c r="E103" s="158">
        <v>16.355008000000002</v>
      </c>
      <c r="F103" s="158">
        <v>-0.47567359999999786</v>
      </c>
      <c r="G103" s="158">
        <v>115.27153124</v>
      </c>
      <c r="H103" s="159" t="s">
        <v>163</v>
      </c>
      <c r="I103" s="160">
        <v>5.7270000000000001E-2</v>
      </c>
      <c r="J103" s="159" t="s">
        <v>335</v>
      </c>
      <c r="K103" s="161">
        <v>17349</v>
      </c>
      <c r="L103" s="92"/>
    </row>
    <row r="104" spans="2:12" ht="21" customHeight="1">
      <c r="B104" s="29" t="s">
        <v>621</v>
      </c>
      <c r="C104" s="29"/>
      <c r="D104" s="158">
        <v>99.397488480000021</v>
      </c>
      <c r="E104" s="158">
        <v>16.355878400000066</v>
      </c>
      <c r="F104" s="158">
        <v>-0.47567359999999786</v>
      </c>
      <c r="G104" s="158">
        <v>115.27769328000009</v>
      </c>
      <c r="H104" s="159" t="s">
        <v>163</v>
      </c>
      <c r="I104" s="160">
        <v>5.7270000000000001E-2</v>
      </c>
      <c r="J104" s="159" t="s">
        <v>335</v>
      </c>
      <c r="K104" s="161">
        <v>17349</v>
      </c>
      <c r="L104" s="92"/>
    </row>
    <row r="105" spans="2:12" ht="22" customHeight="1">
      <c r="B105" s="29" t="s">
        <v>622</v>
      </c>
      <c r="C105" s="29"/>
      <c r="D105" s="158">
        <v>70.219402720000076</v>
      </c>
      <c r="E105" s="158">
        <v>4.2596400000000099</v>
      </c>
      <c r="F105" s="158">
        <v>-0.63765750000000088</v>
      </c>
      <c r="G105" s="158">
        <v>73.841385220000078</v>
      </c>
      <c r="H105" s="159" t="s">
        <v>163</v>
      </c>
      <c r="I105" s="160">
        <v>5.7796E-2</v>
      </c>
      <c r="J105" s="159" t="s">
        <v>623</v>
      </c>
      <c r="K105" s="161">
        <v>53707</v>
      </c>
      <c r="L105" s="92"/>
    </row>
    <row r="106" spans="2:12" ht="23">
      <c r="B106" s="29" t="s">
        <v>624</v>
      </c>
      <c r="C106" s="29"/>
      <c r="D106" s="158">
        <v>6.75</v>
      </c>
      <c r="E106" s="158">
        <v>0.42355547999999987</v>
      </c>
      <c r="F106" s="158">
        <v>0</v>
      </c>
      <c r="G106" s="158">
        <v>7.1735554800000001</v>
      </c>
      <c r="H106" s="159" t="s">
        <v>163</v>
      </c>
      <c r="I106" s="160">
        <v>0.11</v>
      </c>
      <c r="J106" s="159" t="s">
        <v>764</v>
      </c>
      <c r="K106" s="161">
        <v>49233</v>
      </c>
      <c r="L106" s="92"/>
    </row>
    <row r="107" spans="2:12" ht="23">
      <c r="B107" s="29" t="s">
        <v>625</v>
      </c>
      <c r="C107" s="29"/>
      <c r="D107" s="158">
        <v>69.894435920000006</v>
      </c>
      <c r="E107" s="158">
        <v>4.2409324999999969</v>
      </c>
      <c r="F107" s="158">
        <v>-0.67712750000000177</v>
      </c>
      <c r="G107" s="158">
        <v>73.458240920000009</v>
      </c>
      <c r="H107" s="159" t="s">
        <v>163</v>
      </c>
      <c r="I107" s="160">
        <v>5.7796E-2</v>
      </c>
      <c r="J107" s="159" t="s">
        <v>623</v>
      </c>
      <c r="K107" s="161">
        <v>53707</v>
      </c>
      <c r="L107" s="92"/>
    </row>
    <row r="108" spans="2:12" ht="23">
      <c r="B108" s="29" t="s">
        <v>626</v>
      </c>
      <c r="C108" s="29"/>
      <c r="D108" s="158">
        <v>6.75</v>
      </c>
      <c r="E108" s="158">
        <v>0.42355547999999987</v>
      </c>
      <c r="F108" s="158">
        <v>0</v>
      </c>
      <c r="G108" s="158">
        <v>7.1735554800000001</v>
      </c>
      <c r="H108" s="159" t="s">
        <v>163</v>
      </c>
      <c r="I108" s="160">
        <v>0.11</v>
      </c>
      <c r="J108" s="159" t="s">
        <v>764</v>
      </c>
      <c r="K108" s="161">
        <v>49233</v>
      </c>
      <c r="L108" s="92"/>
    </row>
    <row r="109" spans="2:12" ht="23">
      <c r="B109" s="29" t="s">
        <v>627</v>
      </c>
      <c r="C109" s="29"/>
      <c r="D109" s="158">
        <v>70.075111960000044</v>
      </c>
      <c r="E109" s="158">
        <v>4.2530074999999785</v>
      </c>
      <c r="F109" s="158">
        <v>-0.67712750000000177</v>
      </c>
      <c r="G109" s="158">
        <v>73.650991960000027</v>
      </c>
      <c r="H109" s="159" t="s">
        <v>163</v>
      </c>
      <c r="I109" s="160">
        <v>5.7796E-2</v>
      </c>
      <c r="J109" s="159" t="s">
        <v>623</v>
      </c>
      <c r="K109" s="161">
        <v>53707</v>
      </c>
      <c r="L109" s="92"/>
    </row>
    <row r="110" spans="2:12" ht="23">
      <c r="B110" s="29" t="s">
        <v>628</v>
      </c>
      <c r="C110" s="29"/>
      <c r="D110" s="158">
        <v>6.75</v>
      </c>
      <c r="E110" s="158">
        <v>0.42355547999999987</v>
      </c>
      <c r="F110" s="158">
        <v>0</v>
      </c>
      <c r="G110" s="158">
        <v>7.1735554800000001</v>
      </c>
      <c r="H110" s="159" t="s">
        <v>163</v>
      </c>
      <c r="I110" s="160">
        <v>0.11</v>
      </c>
      <c r="J110" s="159" t="s">
        <v>764</v>
      </c>
      <c r="K110" s="161">
        <v>49233</v>
      </c>
      <c r="L110" s="92"/>
    </row>
    <row r="111" spans="2:12" ht="13" customHeight="1">
      <c r="B111" s="29" t="s">
        <v>629</v>
      </c>
      <c r="C111" s="29"/>
      <c r="D111" s="158">
        <v>70.476693699999984</v>
      </c>
      <c r="E111" s="158">
        <v>4.2660600000000271</v>
      </c>
      <c r="F111" s="158">
        <v>-0.67351250000000107</v>
      </c>
      <c r="G111" s="158">
        <v>74.069241200000008</v>
      </c>
      <c r="H111" s="159" t="s">
        <v>163</v>
      </c>
      <c r="I111" s="160">
        <v>5.7796E-2</v>
      </c>
      <c r="J111" s="159" t="s">
        <v>623</v>
      </c>
      <c r="K111" s="161">
        <v>53707</v>
      </c>
      <c r="L111" s="92"/>
    </row>
    <row r="112" spans="2:12" ht="13" customHeight="1">
      <c r="B112" s="29" t="s">
        <v>630</v>
      </c>
      <c r="C112" s="29"/>
      <c r="D112" s="158">
        <v>6.75</v>
      </c>
      <c r="E112" s="158">
        <v>0.42355547999999987</v>
      </c>
      <c r="F112" s="158">
        <v>0</v>
      </c>
      <c r="G112" s="158">
        <v>7.1735554800000001</v>
      </c>
      <c r="H112" s="159" t="s">
        <v>163</v>
      </c>
      <c r="I112" s="160">
        <v>0.11</v>
      </c>
      <c r="J112" s="159" t="s">
        <v>764</v>
      </c>
      <c r="K112" s="161">
        <v>49233</v>
      </c>
      <c r="L112" s="92"/>
    </row>
    <row r="113" spans="2:12" ht="13" customHeight="1">
      <c r="B113" s="91" t="s">
        <v>331</v>
      </c>
      <c r="C113" s="91"/>
      <c r="D113" s="156"/>
      <c r="E113" s="156"/>
      <c r="F113" s="156"/>
      <c r="G113" s="156"/>
      <c r="H113" s="157"/>
      <c r="I113" s="157"/>
      <c r="J113" s="157"/>
      <c r="K113" s="157"/>
      <c r="L113" s="92"/>
    </row>
    <row r="114" spans="2:12" ht="13" customHeight="1">
      <c r="B114" s="29" t="s">
        <v>631</v>
      </c>
      <c r="C114" s="29"/>
      <c r="D114" s="158">
        <v>189.99279040000394</v>
      </c>
      <c r="E114" s="158">
        <v>0.29776691</v>
      </c>
      <c r="F114" s="158">
        <v>-1.7913481599999992</v>
      </c>
      <c r="G114" s="158">
        <v>188.49920915000394</v>
      </c>
      <c r="H114" s="159" t="s">
        <v>163</v>
      </c>
      <c r="I114" s="160">
        <v>3.6499999999999998E-2</v>
      </c>
      <c r="J114" s="159" t="s">
        <v>565</v>
      </c>
      <c r="K114" s="161">
        <v>16377</v>
      </c>
      <c r="L114" s="92"/>
    </row>
    <row r="115" spans="2:12" ht="13" customHeight="1">
      <c r="B115" s="91" t="s">
        <v>308</v>
      </c>
      <c r="C115" s="91"/>
      <c r="D115" s="156"/>
      <c r="E115" s="156"/>
      <c r="F115" s="156"/>
      <c r="G115" s="156"/>
      <c r="H115" s="157"/>
      <c r="I115" s="157"/>
      <c r="J115" s="157"/>
      <c r="K115" s="157"/>
      <c r="L115" s="92"/>
    </row>
    <row r="116" spans="2:12" ht="13" customHeight="1">
      <c r="B116" s="29" t="s">
        <v>632</v>
      </c>
      <c r="C116" s="29"/>
      <c r="D116" s="158">
        <v>67.261411799999578</v>
      </c>
      <c r="E116" s="158">
        <v>0.21774921999999999</v>
      </c>
      <c r="F116" s="158">
        <v>-1.6298082899999977</v>
      </c>
      <c r="G116" s="158">
        <v>65.84935272999958</v>
      </c>
      <c r="H116" s="159" t="s">
        <v>169</v>
      </c>
      <c r="I116" s="160">
        <v>2.2383396860154104E-2</v>
      </c>
      <c r="J116" s="159" t="s">
        <v>565</v>
      </c>
      <c r="K116" s="161">
        <v>49110</v>
      </c>
      <c r="L116" s="92"/>
    </row>
    <row r="117" spans="2:12" ht="13" customHeight="1">
      <c r="B117" s="29" t="s">
        <v>633</v>
      </c>
      <c r="C117" s="29"/>
      <c r="D117" s="158">
        <v>67.249731779999294</v>
      </c>
      <c r="E117" s="158">
        <v>0.21462646000000002</v>
      </c>
      <c r="F117" s="158">
        <v>-1.6945107300000026</v>
      </c>
      <c r="G117" s="158">
        <v>65.769847509999295</v>
      </c>
      <c r="H117" s="159" t="s">
        <v>169</v>
      </c>
      <c r="I117" s="160">
        <v>2.1171174376761644E-2</v>
      </c>
      <c r="J117" s="159" t="s">
        <v>565</v>
      </c>
      <c r="K117" s="161">
        <v>49110</v>
      </c>
      <c r="L117" s="92"/>
    </row>
    <row r="118" spans="2:12" ht="13" customHeight="1">
      <c r="B118" s="29" t="s">
        <v>634</v>
      </c>
      <c r="C118" s="29"/>
      <c r="D118" s="158">
        <v>68.743328940000239</v>
      </c>
      <c r="E118" s="158">
        <v>0.22251784000000002</v>
      </c>
      <c r="F118" s="158">
        <v>-1.5864799500000026</v>
      </c>
      <c r="G118" s="158">
        <v>67.379366830000237</v>
      </c>
      <c r="H118" s="159" t="s">
        <v>169</v>
      </c>
      <c r="I118" s="160">
        <v>2.2344825408331829E-2</v>
      </c>
      <c r="J118" s="159" t="s">
        <v>565</v>
      </c>
      <c r="K118" s="161">
        <v>49110</v>
      </c>
      <c r="L118" s="92"/>
    </row>
    <row r="119" spans="2:12" ht="13" customHeight="1">
      <c r="B119" s="29" t="s">
        <v>635</v>
      </c>
      <c r="C119" s="29"/>
      <c r="D119" s="158">
        <v>67.563084599999854</v>
      </c>
      <c r="E119" s="158">
        <v>0.21866417999999999</v>
      </c>
      <c r="F119" s="158">
        <v>-1.4499579600000021</v>
      </c>
      <c r="G119" s="158">
        <v>66.331790819999853</v>
      </c>
      <c r="H119" s="159" t="s">
        <v>169</v>
      </c>
      <c r="I119" s="160">
        <v>2.2293452671606026E-2</v>
      </c>
      <c r="J119" s="159" t="s">
        <v>565</v>
      </c>
      <c r="K119" s="161">
        <v>49110</v>
      </c>
      <c r="L119" s="92"/>
    </row>
    <row r="120" spans="2:12" ht="13" customHeight="1">
      <c r="B120" s="29" t="s">
        <v>636</v>
      </c>
      <c r="C120" s="29"/>
      <c r="D120" s="158">
        <v>68.800368779999431</v>
      </c>
      <c r="E120" s="158">
        <v>0.22269239000000002</v>
      </c>
      <c r="F120" s="158">
        <v>-1.547652149999998</v>
      </c>
      <c r="G120" s="158">
        <v>67.475409019999432</v>
      </c>
      <c r="H120" s="159" t="s">
        <v>169</v>
      </c>
      <c r="I120" s="160">
        <v>2.2327110323849209E-2</v>
      </c>
      <c r="J120" s="159" t="s">
        <v>565</v>
      </c>
      <c r="K120" s="161">
        <v>49110</v>
      </c>
      <c r="L120" s="92"/>
    </row>
    <row r="121" spans="2:12" ht="13" customHeight="1">
      <c r="B121" s="29" t="s">
        <v>637</v>
      </c>
      <c r="C121" s="29"/>
      <c r="D121" s="158">
        <v>67.730232240000475</v>
      </c>
      <c r="E121" s="158">
        <v>0.21923239999999997</v>
      </c>
      <c r="F121" s="158">
        <v>-1.6322011199999893</v>
      </c>
      <c r="G121" s="158">
        <v>66.317263520000481</v>
      </c>
      <c r="H121" s="159" t="s">
        <v>169</v>
      </c>
      <c r="I121" s="160">
        <v>2.2366503477493895E-2</v>
      </c>
      <c r="J121" s="159" t="s">
        <v>565</v>
      </c>
      <c r="K121" s="161">
        <v>49110</v>
      </c>
      <c r="L121" s="92"/>
    </row>
    <row r="122" spans="2:12" ht="13" customHeight="1">
      <c r="B122" s="29" t="s">
        <v>638</v>
      </c>
      <c r="C122" s="29"/>
      <c r="D122" s="158">
        <v>67.484182590000813</v>
      </c>
      <c r="E122" s="158">
        <v>0.21844150000000001</v>
      </c>
      <c r="F122" s="158">
        <v>-1.5770571299999965</v>
      </c>
      <c r="G122" s="158">
        <v>66.12556696000081</v>
      </c>
      <c r="H122" s="159" t="s">
        <v>169</v>
      </c>
      <c r="I122" s="160">
        <v>2.2351471977700411E-2</v>
      </c>
      <c r="J122" s="159" t="s">
        <v>565</v>
      </c>
      <c r="K122" s="161">
        <v>49110</v>
      </c>
      <c r="L122" s="92"/>
    </row>
    <row r="123" spans="2:12" ht="13" customHeight="1">
      <c r="B123" s="91" t="s">
        <v>309</v>
      </c>
      <c r="C123" s="91"/>
      <c r="D123" s="156"/>
      <c r="E123" s="156"/>
      <c r="F123" s="156"/>
      <c r="G123" s="156"/>
      <c r="H123" s="157"/>
      <c r="I123" s="157"/>
      <c r="J123" s="157"/>
      <c r="K123" s="157"/>
      <c r="L123" s="92"/>
    </row>
    <row r="124" spans="2:12" ht="13" customHeight="1">
      <c r="B124" s="29" t="s">
        <v>639</v>
      </c>
      <c r="C124" s="29"/>
      <c r="D124" s="158">
        <v>170.61193944000132</v>
      </c>
      <c r="E124" s="158">
        <v>0.33246383000000002</v>
      </c>
      <c r="F124" s="158">
        <v>-3.1299064800000762</v>
      </c>
      <c r="G124" s="158">
        <v>167.81449679000124</v>
      </c>
      <c r="H124" s="159" t="s">
        <v>163</v>
      </c>
      <c r="I124" s="160">
        <v>4.6517112110698491E-2</v>
      </c>
      <c r="J124" s="159" t="s">
        <v>565</v>
      </c>
      <c r="K124" s="161">
        <v>53036</v>
      </c>
      <c r="L124" s="92"/>
    </row>
    <row r="125" spans="2:12" ht="13" customHeight="1">
      <c r="B125" s="29" t="s">
        <v>640</v>
      </c>
      <c r="C125" s="29"/>
      <c r="D125" s="158">
        <v>188.62337171999548</v>
      </c>
      <c r="E125" s="158">
        <v>0.3675619</v>
      </c>
      <c r="F125" s="158">
        <v>-3.4550595600000844</v>
      </c>
      <c r="G125" s="158">
        <v>185.53587405999539</v>
      </c>
      <c r="H125" s="159" t="s">
        <v>163</v>
      </c>
      <c r="I125" s="160">
        <v>4.6515699843468226E-2</v>
      </c>
      <c r="J125" s="159" t="s">
        <v>565</v>
      </c>
      <c r="K125" s="161">
        <v>53036</v>
      </c>
      <c r="L125" s="92"/>
    </row>
    <row r="126" spans="2:12" ht="13" customHeight="1">
      <c r="B126" s="29" t="s">
        <v>641</v>
      </c>
      <c r="C126" s="29"/>
      <c r="D126" s="158">
        <v>132.69030683999858</v>
      </c>
      <c r="E126" s="158">
        <v>0.25856764999999998</v>
      </c>
      <c r="F126" s="158">
        <v>-2.4477076800000201</v>
      </c>
      <c r="G126" s="158">
        <v>130.50116680999858</v>
      </c>
      <c r="H126" s="159" t="s">
        <v>163</v>
      </c>
      <c r="I126" s="160">
        <v>4.6522249194439418E-2</v>
      </c>
      <c r="J126" s="159" t="s">
        <v>565</v>
      </c>
      <c r="K126" s="161">
        <v>53036</v>
      </c>
      <c r="L126" s="92"/>
    </row>
    <row r="127" spans="2:12" ht="13" customHeight="1">
      <c r="B127" s="29" t="s">
        <v>642</v>
      </c>
      <c r="C127" s="29"/>
      <c r="D127" s="158">
        <v>206.66350464000035</v>
      </c>
      <c r="E127" s="158">
        <v>0.40271588000000003</v>
      </c>
      <c r="F127" s="158">
        <v>-3.8124951599999961</v>
      </c>
      <c r="G127" s="158">
        <v>203.25372536000035</v>
      </c>
      <c r="H127" s="159" t="s">
        <v>163</v>
      </c>
      <c r="I127" s="160">
        <v>4.6522302670799043E-2</v>
      </c>
      <c r="J127" s="159" t="s">
        <v>565</v>
      </c>
      <c r="K127" s="161">
        <v>53036</v>
      </c>
      <c r="L127" s="92"/>
    </row>
    <row r="128" spans="2:12" ht="13" customHeight="1">
      <c r="B128" s="29" t="s">
        <v>643</v>
      </c>
      <c r="C128" s="29"/>
      <c r="D128" s="158">
        <v>150.19030092000145</v>
      </c>
      <c r="E128" s="158">
        <v>0.29266908000000003</v>
      </c>
      <c r="F128" s="158">
        <v>-2.7785995200000162</v>
      </c>
      <c r="G128" s="158">
        <v>147.70437048000142</v>
      </c>
      <c r="H128" s="159" t="s">
        <v>163</v>
      </c>
      <c r="I128" s="160">
        <v>4.6524966378069799E-2</v>
      </c>
      <c r="J128" s="159" t="s">
        <v>565</v>
      </c>
      <c r="K128" s="161">
        <v>53036</v>
      </c>
      <c r="L128" s="92"/>
    </row>
    <row r="129" spans="2:12" ht="13" customHeight="1">
      <c r="B129" s="29" t="s">
        <v>644</v>
      </c>
      <c r="C129" s="29"/>
      <c r="D129" s="158">
        <v>189.602586119996</v>
      </c>
      <c r="E129" s="158">
        <v>0.36947004</v>
      </c>
      <c r="F129" s="158">
        <v>-3.4698020400000193</v>
      </c>
      <c r="G129" s="158">
        <v>186.502254119996</v>
      </c>
      <c r="H129" s="159" t="s">
        <v>163</v>
      </c>
      <c r="I129" s="160">
        <v>4.651484895323324E-2</v>
      </c>
      <c r="J129" s="159" t="s">
        <v>565</v>
      </c>
      <c r="K129" s="161">
        <v>53036</v>
      </c>
      <c r="L129" s="92"/>
    </row>
    <row r="130" spans="2:12" ht="13" customHeight="1">
      <c r="B130" s="29" t="s">
        <v>645</v>
      </c>
      <c r="C130" s="29"/>
      <c r="D130" s="158">
        <v>154.22500920000067</v>
      </c>
      <c r="E130" s="158">
        <v>0.30053119</v>
      </c>
      <c r="F130" s="158">
        <v>-2.8606088400000451</v>
      </c>
      <c r="G130" s="158">
        <v>151.6649315500006</v>
      </c>
      <c r="H130" s="159" t="s">
        <v>163</v>
      </c>
      <c r="I130" s="160">
        <v>4.6527381303611219E-2</v>
      </c>
      <c r="J130" s="159" t="s">
        <v>565</v>
      </c>
      <c r="K130" s="161">
        <v>53036</v>
      </c>
      <c r="L130" s="92"/>
    </row>
    <row r="131" spans="2:12" ht="13" customHeight="1">
      <c r="B131" s="29" t="s">
        <v>646</v>
      </c>
      <c r="C131" s="29"/>
      <c r="D131" s="158">
        <v>209.13330324000029</v>
      </c>
      <c r="E131" s="158">
        <v>0.40752867999999998</v>
      </c>
      <c r="F131" s="158">
        <v>-3.8147158799999623</v>
      </c>
      <c r="G131" s="158">
        <v>205.72611604000033</v>
      </c>
      <c r="H131" s="159" t="s">
        <v>163</v>
      </c>
      <c r="I131" s="160">
        <v>4.6511826114468538E-2</v>
      </c>
      <c r="J131" s="159" t="s">
        <v>565</v>
      </c>
      <c r="K131" s="161">
        <v>53036</v>
      </c>
      <c r="L131" s="92"/>
    </row>
    <row r="132" spans="2:12" ht="13" customHeight="1">
      <c r="B132" s="29" t="s">
        <v>647</v>
      </c>
      <c r="C132" s="29"/>
      <c r="D132" s="158">
        <v>153.60173724000083</v>
      </c>
      <c r="E132" s="158">
        <v>0.29931680999999999</v>
      </c>
      <c r="F132" s="158">
        <v>-2.8313951999999234</v>
      </c>
      <c r="G132" s="158">
        <v>151.06965885000091</v>
      </c>
      <c r="H132" s="159" t="s">
        <v>163</v>
      </c>
      <c r="I132" s="160">
        <v>4.6521569359324853E-2</v>
      </c>
      <c r="J132" s="159" t="s">
        <v>565</v>
      </c>
      <c r="K132" s="161">
        <v>53036</v>
      </c>
      <c r="L132" s="92"/>
    </row>
    <row r="133" spans="2:12" ht="13" customHeight="1">
      <c r="B133" s="29" t="s">
        <v>648</v>
      </c>
      <c r="C133" s="29"/>
      <c r="D133" s="158">
        <v>209.34352151999974</v>
      </c>
      <c r="E133" s="158">
        <v>0.40793830999999992</v>
      </c>
      <c r="F133" s="158">
        <v>-3.9000494399999233</v>
      </c>
      <c r="G133" s="158">
        <v>205.85141038999981</v>
      </c>
      <c r="H133" s="159" t="s">
        <v>163</v>
      </c>
      <c r="I133" s="160">
        <v>4.6531509233206418E-2</v>
      </c>
      <c r="J133" s="159" t="s">
        <v>565</v>
      </c>
      <c r="K133" s="161">
        <v>53036</v>
      </c>
      <c r="L133" s="92"/>
    </row>
    <row r="134" spans="2:12" ht="13" customHeight="1">
      <c r="B134" s="91" t="s">
        <v>7</v>
      </c>
      <c r="C134" s="91"/>
      <c r="D134" s="156"/>
      <c r="E134" s="156"/>
      <c r="F134" s="156"/>
      <c r="G134" s="156"/>
      <c r="H134" s="157"/>
      <c r="I134" s="157"/>
      <c r="J134" s="157"/>
      <c r="K134" s="157"/>
      <c r="L134" s="92"/>
    </row>
    <row r="135" spans="2:12" ht="13" customHeight="1">
      <c r="B135" s="29" t="s">
        <v>170</v>
      </c>
      <c r="C135" s="29"/>
      <c r="D135" s="158">
        <v>277.03755742000209</v>
      </c>
      <c r="E135" s="158">
        <v>1.0111009899999992</v>
      </c>
      <c r="F135" s="158">
        <v>0</v>
      </c>
      <c r="G135" s="158">
        <v>278.04865841000208</v>
      </c>
      <c r="H135" s="159" t="s">
        <v>169</v>
      </c>
      <c r="I135" s="160">
        <v>3.1399999999999997E-2</v>
      </c>
      <c r="J135" s="159" t="s">
        <v>565</v>
      </c>
      <c r="K135" s="161">
        <v>47453</v>
      </c>
      <c r="L135" s="92"/>
    </row>
    <row r="136" spans="2:12" ht="13" customHeight="1">
      <c r="B136" s="29" t="s">
        <v>168</v>
      </c>
      <c r="C136" s="29"/>
      <c r="D136" s="158">
        <v>461.65439484999229</v>
      </c>
      <c r="E136" s="158">
        <v>1.5674098399999994</v>
      </c>
      <c r="F136" s="158">
        <v>-31.75979146000039</v>
      </c>
      <c r="G136" s="158">
        <v>431.4620132299919</v>
      </c>
      <c r="H136" s="159" t="s">
        <v>169</v>
      </c>
      <c r="I136" s="160">
        <v>2.47E-2</v>
      </c>
      <c r="J136" s="159" t="s">
        <v>565</v>
      </c>
      <c r="K136" s="161">
        <v>12936</v>
      </c>
      <c r="L136" s="92"/>
    </row>
    <row r="137" spans="2:12" ht="33.75" customHeight="1">
      <c r="B137" s="51" t="s">
        <v>164</v>
      </c>
      <c r="C137" s="51"/>
      <c r="D137" s="223">
        <f>SUM(D30:D136)</f>
        <v>23440.566525609989</v>
      </c>
      <c r="E137" s="223">
        <f t="shared" ref="E137:G137" si="7">SUM(E30:E136)</f>
        <v>616.63935541000035</v>
      </c>
      <c r="F137" s="223">
        <f t="shared" si="7"/>
        <v>-393.21707913000097</v>
      </c>
      <c r="G137" s="223">
        <f t="shared" si="7"/>
        <v>23663.988801889984</v>
      </c>
      <c r="H137" s="60"/>
      <c r="I137" s="60"/>
      <c r="J137" s="60"/>
      <c r="K137" s="60"/>
    </row>
    <row r="139" spans="2:12" ht="11.5" customHeight="1">
      <c r="B139" s="232" t="s">
        <v>943</v>
      </c>
      <c r="C139" s="232"/>
      <c r="D139" s="232"/>
      <c r="E139" s="232"/>
      <c r="F139" s="232"/>
      <c r="G139" s="232"/>
    </row>
    <row r="140" spans="2:12">
      <c r="B140" s="325" t="s">
        <v>942</v>
      </c>
    </row>
    <row r="141" spans="2:12">
      <c r="B141" s="325"/>
    </row>
  </sheetData>
  <phoneticPr fontId="2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BF0CA-E048-4D2F-9A7B-EFB5B4F64A66}">
  <sheetPr>
    <tabColor rgb="FF00B050"/>
  </sheetPr>
  <dimension ref="B1:O48"/>
  <sheetViews>
    <sheetView showGridLines="0" zoomScaleNormal="100" workbookViewId="0">
      <pane ySplit="6" topLeftCell="A7" activePane="bottomLeft" state="frozen"/>
      <selection pane="bottomLeft"/>
    </sheetView>
  </sheetViews>
  <sheetFormatPr defaultColWidth="11.54296875" defaultRowHeight="11.5"/>
  <cols>
    <col min="1" max="1" width="1.1796875" style="20" customWidth="1"/>
    <col min="2" max="2" width="11.54296875" style="20"/>
    <col min="3" max="3" width="17.1796875" style="35" customWidth="1"/>
    <col min="4" max="4" width="15.453125" style="31" customWidth="1"/>
    <col min="5" max="5" width="15.54296875" style="20" customWidth="1"/>
    <col min="6" max="6" width="18.54296875" style="20" bestFit="1" customWidth="1"/>
    <col min="7" max="7" width="21.81640625" style="36" customWidth="1"/>
    <col min="8" max="9" width="18.81640625" style="36" bestFit="1" customWidth="1"/>
    <col min="10" max="12" width="11.54296875" style="20"/>
    <col min="13" max="13" width="15.81640625" style="31" bestFit="1" customWidth="1"/>
    <col min="14" max="14" width="17" style="20" customWidth="1"/>
    <col min="15" max="16384" width="11.54296875" style="20"/>
  </cols>
  <sheetData>
    <row r="1" spans="2:15" ht="11.5" customHeight="1"/>
    <row r="2" spans="2:15" ht="11.5" customHeight="1">
      <c r="B2" s="577" t="s">
        <v>160</v>
      </c>
      <c r="C2" s="577"/>
      <c r="D2" s="577"/>
      <c r="E2" s="55"/>
      <c r="F2" s="55"/>
      <c r="G2" s="57"/>
      <c r="H2" s="57"/>
      <c r="I2" s="57"/>
      <c r="J2" s="55"/>
      <c r="K2" s="55"/>
      <c r="L2" s="55"/>
      <c r="M2" s="56"/>
      <c r="N2" s="55"/>
      <c r="O2" s="55"/>
    </row>
    <row r="3" spans="2:15" ht="11.5" customHeight="1">
      <c r="B3" s="577"/>
      <c r="C3" s="577"/>
      <c r="D3" s="577"/>
      <c r="E3" s="55"/>
      <c r="F3" s="55"/>
      <c r="G3" s="57"/>
      <c r="H3" s="57"/>
      <c r="I3" s="57"/>
      <c r="J3" s="55"/>
      <c r="K3" s="55"/>
      <c r="L3" s="55"/>
      <c r="M3" s="56"/>
      <c r="N3" s="55"/>
      <c r="O3" s="55"/>
    </row>
    <row r="4" spans="2:15" ht="11.5" customHeight="1">
      <c r="B4" s="577"/>
      <c r="C4" s="577"/>
      <c r="D4" s="577"/>
      <c r="E4" s="55"/>
      <c r="F4" s="55"/>
      <c r="G4" s="57"/>
      <c r="H4" s="57"/>
      <c r="I4" s="57"/>
      <c r="J4" s="55"/>
      <c r="K4" s="55"/>
      <c r="L4" s="55"/>
      <c r="M4" s="56"/>
      <c r="N4" s="55"/>
      <c r="O4" s="55"/>
    </row>
    <row r="6" spans="2:15" s="33" customFormat="1" ht="39.75" customHeight="1">
      <c r="B6" s="311" t="s">
        <v>150</v>
      </c>
      <c r="C6" s="311" t="s">
        <v>68</v>
      </c>
      <c r="D6" s="311" t="s">
        <v>69</v>
      </c>
      <c r="E6" s="311" t="s">
        <v>70</v>
      </c>
      <c r="F6" s="311" t="s">
        <v>71</v>
      </c>
      <c r="G6" s="312" t="s">
        <v>156</v>
      </c>
      <c r="H6" s="312" t="s">
        <v>72</v>
      </c>
      <c r="I6" s="312" t="s">
        <v>73</v>
      </c>
      <c r="J6" s="311" t="s">
        <v>74</v>
      </c>
      <c r="K6" s="311" t="s">
        <v>157</v>
      </c>
      <c r="L6" s="311" t="s">
        <v>75</v>
      </c>
      <c r="M6" s="313" t="s">
        <v>76</v>
      </c>
      <c r="N6" s="313" t="s">
        <v>77</v>
      </c>
      <c r="O6" s="311" t="s">
        <v>78</v>
      </c>
    </row>
    <row r="7" spans="2:15" s="33" customFormat="1" ht="39.75" customHeight="1">
      <c r="B7" s="314" t="s">
        <v>153</v>
      </c>
      <c r="C7" s="309" t="s">
        <v>159</v>
      </c>
      <c r="D7" s="309" t="s">
        <v>765</v>
      </c>
      <c r="E7" s="309">
        <v>45771</v>
      </c>
      <c r="F7" s="315">
        <v>59597878.030000001</v>
      </c>
      <c r="G7" s="59">
        <v>5.7032664336000002E-2</v>
      </c>
      <c r="H7" s="309" t="s">
        <v>52</v>
      </c>
      <c r="I7" s="309" t="s">
        <v>52</v>
      </c>
      <c r="J7" s="309">
        <v>45782</v>
      </c>
      <c r="K7" s="309">
        <v>45771</v>
      </c>
      <c r="L7" s="309">
        <v>45772</v>
      </c>
      <c r="M7" s="316">
        <v>0.25</v>
      </c>
      <c r="N7" s="316" t="s">
        <v>52</v>
      </c>
      <c r="O7" s="309">
        <v>46878</v>
      </c>
    </row>
    <row r="8" spans="2:15" s="33" customFormat="1" ht="39.75" customHeight="1">
      <c r="B8" s="314" t="s">
        <v>153</v>
      </c>
      <c r="C8" s="309" t="s">
        <v>332</v>
      </c>
      <c r="D8" s="309" t="s">
        <v>345</v>
      </c>
      <c r="E8" s="309">
        <v>45329</v>
      </c>
      <c r="F8" s="315">
        <v>400000000</v>
      </c>
      <c r="G8" s="59">
        <v>0.4</v>
      </c>
      <c r="H8" s="309" t="s">
        <v>52</v>
      </c>
      <c r="I8" s="309" t="s">
        <v>52</v>
      </c>
      <c r="J8" s="309">
        <v>45365</v>
      </c>
      <c r="K8" s="309">
        <v>45352</v>
      </c>
      <c r="L8" s="309">
        <v>44989</v>
      </c>
      <c r="M8" s="316" t="s">
        <v>52</v>
      </c>
      <c r="N8" s="317" t="s">
        <v>346</v>
      </c>
      <c r="O8" s="309">
        <v>46460</v>
      </c>
    </row>
    <row r="9" spans="2:15" ht="39.75" customHeight="1">
      <c r="B9" s="314" t="s">
        <v>153</v>
      </c>
      <c r="C9" s="309" t="s">
        <v>332</v>
      </c>
      <c r="D9" s="309" t="s">
        <v>333</v>
      </c>
      <c r="E9" s="309">
        <v>45251</v>
      </c>
      <c r="F9" s="315">
        <v>1500000000</v>
      </c>
      <c r="G9" s="59">
        <v>1.5</v>
      </c>
      <c r="H9" s="309" t="s">
        <v>52</v>
      </c>
      <c r="I9" s="309" t="s">
        <v>52</v>
      </c>
      <c r="J9" s="309">
        <v>45279</v>
      </c>
      <c r="K9" s="309">
        <v>45268</v>
      </c>
      <c r="L9" s="309">
        <v>45271</v>
      </c>
      <c r="M9" s="316">
        <f>3000000000/2675680000</f>
        <v>1.1212103091550558</v>
      </c>
      <c r="N9" s="309" t="s">
        <v>336</v>
      </c>
      <c r="O9" s="309">
        <v>46375</v>
      </c>
    </row>
    <row r="10" spans="2:15" ht="27.75" customHeight="1">
      <c r="B10" s="314" t="s">
        <v>153</v>
      </c>
      <c r="C10" s="309" t="s">
        <v>159</v>
      </c>
      <c r="D10" s="584" t="s">
        <v>281</v>
      </c>
      <c r="E10" s="584">
        <v>45044</v>
      </c>
      <c r="F10" s="315">
        <v>635169919.57000005</v>
      </c>
      <c r="G10" s="59">
        <v>0.63516991957000002</v>
      </c>
      <c r="H10" s="59" t="s">
        <v>52</v>
      </c>
      <c r="I10" s="59" t="s">
        <v>52</v>
      </c>
      <c r="J10" s="584">
        <v>45061</v>
      </c>
      <c r="K10" s="584">
        <v>45050</v>
      </c>
      <c r="L10" s="584">
        <v>45051</v>
      </c>
      <c r="M10" s="585">
        <v>0.56060515457752802</v>
      </c>
      <c r="N10" s="584" t="s">
        <v>282</v>
      </c>
      <c r="O10" s="586">
        <v>46157</v>
      </c>
    </row>
    <row r="11" spans="2:15" ht="27.75" customHeight="1">
      <c r="B11" s="314" t="s">
        <v>153</v>
      </c>
      <c r="C11" s="309" t="s">
        <v>158</v>
      </c>
      <c r="D11" s="584"/>
      <c r="E11" s="584"/>
      <c r="F11" s="315">
        <v>864830080.42999995</v>
      </c>
      <c r="G11" s="59">
        <v>0.86483008042999998</v>
      </c>
      <c r="H11" s="59" t="s">
        <v>52</v>
      </c>
      <c r="I11" s="59" t="s">
        <v>52</v>
      </c>
      <c r="J11" s="584"/>
      <c r="K11" s="584"/>
      <c r="L11" s="584"/>
      <c r="M11" s="585"/>
      <c r="N11" s="584"/>
      <c r="O11" s="586"/>
    </row>
    <row r="12" spans="2:15" ht="27.75" customHeight="1">
      <c r="B12" s="314" t="s">
        <v>153</v>
      </c>
      <c r="C12" s="309" t="s">
        <v>159</v>
      </c>
      <c r="D12" s="584" t="s">
        <v>154</v>
      </c>
      <c r="E12" s="584" t="s">
        <v>155</v>
      </c>
      <c r="F12" s="315">
        <v>13950572</v>
      </c>
      <c r="G12" s="59">
        <v>1.3950572E-2</v>
      </c>
      <c r="H12" s="59" t="s">
        <v>52</v>
      </c>
      <c r="I12" s="59" t="s">
        <v>52</v>
      </c>
      <c r="J12" s="584">
        <v>44700</v>
      </c>
      <c r="K12" s="584">
        <v>44684</v>
      </c>
      <c r="L12" s="584">
        <v>44685</v>
      </c>
      <c r="M12" s="585">
        <v>1.7024391543594299</v>
      </c>
      <c r="N12" s="584" t="s">
        <v>52</v>
      </c>
      <c r="O12" s="586">
        <v>45796</v>
      </c>
    </row>
    <row r="13" spans="2:15" ht="27.75" customHeight="1">
      <c r="B13" s="314" t="s">
        <v>153</v>
      </c>
      <c r="C13" s="309" t="s">
        <v>158</v>
      </c>
      <c r="D13" s="584"/>
      <c r="E13" s="584"/>
      <c r="F13" s="315">
        <v>86049428</v>
      </c>
      <c r="G13" s="59">
        <v>8.6049427999999997E-2</v>
      </c>
      <c r="H13" s="59" t="s">
        <v>52</v>
      </c>
      <c r="I13" s="59" t="s">
        <v>52</v>
      </c>
      <c r="J13" s="584"/>
      <c r="K13" s="584"/>
      <c r="L13" s="584"/>
      <c r="M13" s="585"/>
      <c r="N13" s="584"/>
      <c r="O13" s="586"/>
    </row>
    <row r="14" spans="2:15" ht="41.25" customHeight="1">
      <c r="B14" s="314" t="s">
        <v>151</v>
      </c>
      <c r="C14" s="318" t="s">
        <v>79</v>
      </c>
      <c r="D14" s="584" t="s">
        <v>80</v>
      </c>
      <c r="E14" s="309" t="s">
        <v>81</v>
      </c>
      <c r="F14" s="315">
        <v>150000563.58000001</v>
      </c>
      <c r="G14" s="59">
        <v>0.42648549000000002</v>
      </c>
      <c r="H14" s="59">
        <v>1.82454519</v>
      </c>
      <c r="I14" s="59">
        <v>0.42648549000000002</v>
      </c>
      <c r="J14" s="309">
        <v>44301</v>
      </c>
      <c r="K14" s="309">
        <v>44186</v>
      </c>
      <c r="L14" s="309">
        <v>44187</v>
      </c>
      <c r="M14" s="585">
        <v>0.49177693541389739</v>
      </c>
      <c r="N14" s="585" t="s">
        <v>82</v>
      </c>
      <c r="O14" s="319" t="s">
        <v>91</v>
      </c>
    </row>
    <row r="15" spans="2:15" ht="27.75" customHeight="1">
      <c r="B15" s="314" t="s">
        <v>151</v>
      </c>
      <c r="C15" s="583" t="s">
        <v>83</v>
      </c>
      <c r="D15" s="584"/>
      <c r="E15" s="584">
        <v>43880</v>
      </c>
      <c r="F15" s="315">
        <v>450000000</v>
      </c>
      <c r="G15" s="59">
        <v>1.39454934</v>
      </c>
      <c r="H15" s="59">
        <v>0.496008108</v>
      </c>
      <c r="I15" s="59">
        <v>1.39454934</v>
      </c>
      <c r="J15" s="309">
        <v>44301</v>
      </c>
      <c r="K15" s="584">
        <v>44287</v>
      </c>
      <c r="L15" s="584">
        <v>44291</v>
      </c>
      <c r="M15" s="585"/>
      <c r="N15" s="585"/>
      <c r="O15" s="319" t="s">
        <v>91</v>
      </c>
    </row>
    <row r="16" spans="2:15" ht="27.75" customHeight="1">
      <c r="B16" s="314"/>
      <c r="C16" s="583"/>
      <c r="D16" s="584"/>
      <c r="E16" s="584"/>
      <c r="F16" s="315">
        <v>250164714.84</v>
      </c>
      <c r="G16" s="59">
        <v>0.77526008413378378</v>
      </c>
      <c r="H16" s="59">
        <v>0.27574161544932529</v>
      </c>
      <c r="I16" s="59">
        <v>0.77526008413378289</v>
      </c>
      <c r="J16" s="309">
        <v>44454</v>
      </c>
      <c r="K16" s="584"/>
      <c r="L16" s="584"/>
      <c r="M16" s="585"/>
      <c r="N16" s="585"/>
      <c r="O16" s="319" t="s">
        <v>91</v>
      </c>
    </row>
    <row r="17" spans="2:15" ht="27.75" customHeight="1">
      <c r="B17" s="314" t="s">
        <v>151</v>
      </c>
      <c r="C17" s="584" t="s">
        <v>83</v>
      </c>
      <c r="D17" s="584" t="s">
        <v>84</v>
      </c>
      <c r="E17" s="584">
        <v>43878</v>
      </c>
      <c r="F17" s="315">
        <v>409375136.25</v>
      </c>
      <c r="G17" s="59">
        <v>1.25</v>
      </c>
      <c r="H17" s="59">
        <v>1.25</v>
      </c>
      <c r="I17" s="59">
        <v>1.25</v>
      </c>
      <c r="J17" s="309">
        <v>43943</v>
      </c>
      <c r="K17" s="584">
        <v>43923</v>
      </c>
      <c r="L17" s="584">
        <v>43924</v>
      </c>
      <c r="M17" s="585">
        <v>0.52095670821675399</v>
      </c>
      <c r="N17" s="584" t="s">
        <v>85</v>
      </c>
      <c r="O17" s="319" t="s">
        <v>91</v>
      </c>
    </row>
    <row r="18" spans="2:15" ht="27.75" customHeight="1">
      <c r="B18" s="314"/>
      <c r="C18" s="584"/>
      <c r="D18" s="584"/>
      <c r="E18" s="584"/>
      <c r="F18" s="315">
        <v>196504808.80000001</v>
      </c>
      <c r="G18" s="59">
        <v>0.60001400000000005</v>
      </c>
      <c r="H18" s="59">
        <v>0.60001400000000005</v>
      </c>
      <c r="I18" s="59">
        <v>0.60001400000000005</v>
      </c>
      <c r="J18" s="309">
        <v>44126</v>
      </c>
      <c r="K18" s="584"/>
      <c r="L18" s="584"/>
      <c r="M18" s="585"/>
      <c r="N18" s="584"/>
      <c r="O18" s="319" t="s">
        <v>91</v>
      </c>
    </row>
    <row r="19" spans="2:15" ht="28" customHeight="1">
      <c r="B19" s="314" t="s">
        <v>151</v>
      </c>
      <c r="C19" s="318" t="s">
        <v>83</v>
      </c>
      <c r="D19" s="318" t="s">
        <v>86</v>
      </c>
      <c r="E19" s="309">
        <v>43584</v>
      </c>
      <c r="F19" s="315">
        <v>297300487.19999999</v>
      </c>
      <c r="G19" s="59">
        <v>0.8866341297</v>
      </c>
      <c r="H19" s="59">
        <v>1.8245451887999999</v>
      </c>
      <c r="I19" s="59">
        <v>0.8866341297</v>
      </c>
      <c r="J19" s="320">
        <v>43600</v>
      </c>
      <c r="K19" s="320">
        <v>43584</v>
      </c>
      <c r="L19" s="320">
        <v>43585</v>
      </c>
      <c r="M19" s="316">
        <v>1.009739014308858</v>
      </c>
      <c r="N19" s="320" t="s">
        <v>87</v>
      </c>
      <c r="O19" s="319" t="s">
        <v>91</v>
      </c>
    </row>
    <row r="20" spans="2:15" ht="39.75" customHeight="1">
      <c r="B20" s="314" t="s">
        <v>151</v>
      </c>
      <c r="C20" s="318" t="s">
        <v>83</v>
      </c>
      <c r="D20" s="318" t="s">
        <v>88</v>
      </c>
      <c r="E20" s="309" t="s">
        <v>89</v>
      </c>
      <c r="F20" s="315">
        <v>25680351.43</v>
      </c>
      <c r="G20" s="59">
        <v>3.8051189300000003E-2</v>
      </c>
      <c r="H20" s="59">
        <v>1.8245449199999999</v>
      </c>
      <c r="I20" s="59">
        <v>3.8051189300000003E-2</v>
      </c>
      <c r="J20" s="320">
        <v>43279</v>
      </c>
      <c r="K20" s="320">
        <v>43220</v>
      </c>
      <c r="L20" s="320">
        <v>43222</v>
      </c>
      <c r="M20" s="320" t="s">
        <v>11</v>
      </c>
      <c r="N20" s="320" t="s">
        <v>90</v>
      </c>
      <c r="O20" s="319" t="s">
        <v>91</v>
      </c>
    </row>
    <row r="21" spans="2:15" ht="39.75" customHeight="1">
      <c r="B21" s="314" t="s">
        <v>151</v>
      </c>
      <c r="C21" s="318" t="s">
        <v>79</v>
      </c>
      <c r="D21" s="318" t="s">
        <v>92</v>
      </c>
      <c r="E21" s="309" t="s">
        <v>93</v>
      </c>
      <c r="F21" s="315">
        <v>140000000</v>
      </c>
      <c r="G21" s="59">
        <v>0.39518451999999998</v>
      </c>
      <c r="H21" s="59">
        <v>1.82454494</v>
      </c>
      <c r="I21" s="59">
        <v>0.39518451999999998</v>
      </c>
      <c r="J21" s="320">
        <v>42706</v>
      </c>
      <c r="K21" s="320">
        <v>42696</v>
      </c>
      <c r="L21" s="320">
        <v>42697</v>
      </c>
      <c r="M21" s="585">
        <v>0.84028550100605914</v>
      </c>
      <c r="N21" s="585" t="s">
        <v>94</v>
      </c>
      <c r="O21" s="319" t="s">
        <v>91</v>
      </c>
    </row>
    <row r="22" spans="2:15" ht="37.5" customHeight="1">
      <c r="B22" s="314" t="s">
        <v>151</v>
      </c>
      <c r="C22" s="318" t="s">
        <v>83</v>
      </c>
      <c r="D22" s="318" t="s">
        <v>95</v>
      </c>
      <c r="E22" s="309" t="s">
        <v>96</v>
      </c>
      <c r="F22" s="315">
        <v>154834334.88</v>
      </c>
      <c r="G22" s="59">
        <v>0.48370077243999998</v>
      </c>
      <c r="H22" s="59">
        <v>0</v>
      </c>
      <c r="I22" s="59">
        <v>0.48370077243999998</v>
      </c>
      <c r="J22" s="320">
        <v>42916</v>
      </c>
      <c r="K22" s="320">
        <v>42857</v>
      </c>
      <c r="L22" s="320">
        <v>42858</v>
      </c>
      <c r="M22" s="585"/>
      <c r="N22" s="585"/>
      <c r="O22" s="319" t="s">
        <v>91</v>
      </c>
    </row>
    <row r="23" spans="2:15" ht="38.25" customHeight="1">
      <c r="B23" s="314" t="s">
        <v>151</v>
      </c>
      <c r="C23" s="318" t="s">
        <v>83</v>
      </c>
      <c r="D23" s="318" t="s">
        <v>97</v>
      </c>
      <c r="E23" s="309" t="s">
        <v>98</v>
      </c>
      <c r="F23" s="315">
        <v>41325874.5</v>
      </c>
      <c r="G23" s="59">
        <v>8.6700233202000002E-2</v>
      </c>
      <c r="H23" s="59">
        <v>1.8245449419999999</v>
      </c>
      <c r="I23" s="59">
        <v>8.6700233202000002E-2</v>
      </c>
      <c r="J23" s="320">
        <v>42551</v>
      </c>
      <c r="K23" s="320">
        <v>42489</v>
      </c>
      <c r="L23" s="320">
        <v>42492</v>
      </c>
      <c r="M23" s="320" t="s">
        <v>11</v>
      </c>
      <c r="N23" s="320" t="s">
        <v>99</v>
      </c>
      <c r="O23" s="319" t="s">
        <v>91</v>
      </c>
    </row>
    <row r="24" spans="2:15" ht="39.75" customHeight="1">
      <c r="B24" s="314" t="s">
        <v>151</v>
      </c>
      <c r="C24" s="318" t="s">
        <v>79</v>
      </c>
      <c r="D24" s="318" t="s">
        <v>100</v>
      </c>
      <c r="E24" s="309" t="s">
        <v>101</v>
      </c>
      <c r="F24" s="315">
        <v>193000000</v>
      </c>
      <c r="G24" s="59">
        <v>0.55991906950000003</v>
      </c>
      <c r="H24" s="59">
        <v>1.8245449417999999</v>
      </c>
      <c r="I24" s="59">
        <v>0.55991906950000003</v>
      </c>
      <c r="J24" s="320">
        <v>41912</v>
      </c>
      <c r="K24" s="320">
        <v>41869</v>
      </c>
      <c r="L24" s="320">
        <v>41870</v>
      </c>
      <c r="M24" s="585">
        <v>3.1656353220539901</v>
      </c>
      <c r="N24" s="589" t="s">
        <v>102</v>
      </c>
      <c r="O24" s="319" t="s">
        <v>91</v>
      </c>
    </row>
    <row r="25" spans="2:15" ht="37.5" customHeight="1">
      <c r="B25" s="314" t="s">
        <v>151</v>
      </c>
      <c r="C25" s="583" t="s">
        <v>83</v>
      </c>
      <c r="D25" s="583" t="s">
        <v>103</v>
      </c>
      <c r="E25" s="309" t="s">
        <v>104</v>
      </c>
      <c r="F25" s="315">
        <v>790097901.83000004</v>
      </c>
      <c r="G25" s="59">
        <v>2.4418820800000001</v>
      </c>
      <c r="H25" s="59">
        <v>1.1772562099999999</v>
      </c>
      <c r="I25" s="59">
        <v>2.4418820800000001</v>
      </c>
      <c r="J25" s="320">
        <v>42143</v>
      </c>
      <c r="K25" s="588">
        <v>42123</v>
      </c>
      <c r="L25" s="588">
        <v>42124</v>
      </c>
      <c r="M25" s="585"/>
      <c r="N25" s="589"/>
      <c r="O25" s="319" t="s">
        <v>91</v>
      </c>
    </row>
    <row r="26" spans="2:15" ht="39.75" customHeight="1">
      <c r="B26" s="314"/>
      <c r="C26" s="583"/>
      <c r="D26" s="583"/>
      <c r="E26" s="309" t="s">
        <v>105</v>
      </c>
      <c r="F26" s="315">
        <v>790097901.83000004</v>
      </c>
      <c r="G26" s="59">
        <v>2.4124929900000001</v>
      </c>
      <c r="H26" s="59">
        <v>2.4124929900000001</v>
      </c>
      <c r="I26" s="59">
        <v>2.4124929900000001</v>
      </c>
      <c r="J26" s="320">
        <v>42277</v>
      </c>
      <c r="K26" s="588"/>
      <c r="L26" s="588"/>
      <c r="M26" s="585"/>
      <c r="N26" s="589"/>
      <c r="O26" s="319" t="s">
        <v>91</v>
      </c>
    </row>
    <row r="27" spans="2:15" ht="36.75" customHeight="1">
      <c r="B27" s="314" t="s">
        <v>151</v>
      </c>
      <c r="C27" s="583" t="s">
        <v>79</v>
      </c>
      <c r="D27" s="318" t="s">
        <v>106</v>
      </c>
      <c r="E27" s="309" t="s">
        <v>107</v>
      </c>
      <c r="F27" s="315">
        <v>111000000</v>
      </c>
      <c r="G27" s="59">
        <v>0.3031458608</v>
      </c>
      <c r="H27" s="59">
        <v>1.8245449416999999</v>
      </c>
      <c r="I27" s="59">
        <v>0.3031458608</v>
      </c>
      <c r="J27" s="320">
        <v>41481</v>
      </c>
      <c r="K27" s="320">
        <v>41404</v>
      </c>
      <c r="L27" s="320">
        <v>41407</v>
      </c>
      <c r="M27" s="585" t="s">
        <v>11</v>
      </c>
      <c r="N27" s="585" t="s">
        <v>108</v>
      </c>
      <c r="O27" s="319" t="s">
        <v>91</v>
      </c>
    </row>
    <row r="28" spans="2:15" ht="39.75" customHeight="1">
      <c r="B28" s="314"/>
      <c r="C28" s="583"/>
      <c r="D28" s="318" t="s">
        <v>109</v>
      </c>
      <c r="E28" s="309" t="s">
        <v>110</v>
      </c>
      <c r="F28" s="315">
        <v>85000000</v>
      </c>
      <c r="G28" s="59">
        <v>0.26579116349999998</v>
      </c>
      <c r="H28" s="59">
        <v>0</v>
      </c>
      <c r="I28" s="59">
        <v>0.26579116349999998</v>
      </c>
      <c r="J28" s="320">
        <v>41578</v>
      </c>
      <c r="K28" s="320">
        <v>41502</v>
      </c>
      <c r="L28" s="320">
        <v>41505</v>
      </c>
      <c r="M28" s="585"/>
      <c r="N28" s="585"/>
      <c r="O28" s="319" t="s">
        <v>91</v>
      </c>
    </row>
    <row r="29" spans="2:15" ht="36.75" customHeight="1">
      <c r="B29" s="314" t="s">
        <v>151</v>
      </c>
      <c r="C29" s="583" t="s">
        <v>83</v>
      </c>
      <c r="D29" s="583" t="s">
        <v>111</v>
      </c>
      <c r="E29" s="309" t="s">
        <v>112</v>
      </c>
      <c r="F29" s="315">
        <v>401543345.44</v>
      </c>
      <c r="G29" s="59">
        <v>1.2556079174000001</v>
      </c>
      <c r="H29" s="59">
        <v>0</v>
      </c>
      <c r="I29" s="59">
        <v>1.2556079174000001</v>
      </c>
      <c r="J29" s="320">
        <v>41820</v>
      </c>
      <c r="K29" s="588">
        <v>41758</v>
      </c>
      <c r="L29" s="588">
        <v>41759</v>
      </c>
      <c r="M29" s="585"/>
      <c r="N29" s="585"/>
      <c r="O29" s="319" t="s">
        <v>91</v>
      </c>
    </row>
    <row r="30" spans="2:15" ht="39" customHeight="1">
      <c r="B30" s="314"/>
      <c r="C30" s="583"/>
      <c r="D30" s="583"/>
      <c r="E30" s="309" t="s">
        <v>113</v>
      </c>
      <c r="F30" s="315">
        <v>446533431.75</v>
      </c>
      <c r="G30" s="59">
        <v>1.3634497321000001</v>
      </c>
      <c r="H30" s="59">
        <v>1.3634497321000001</v>
      </c>
      <c r="I30" s="59">
        <v>1.3634497321000001</v>
      </c>
      <c r="J30" s="320">
        <v>41971</v>
      </c>
      <c r="K30" s="588"/>
      <c r="L30" s="588"/>
      <c r="M30" s="585"/>
      <c r="N30" s="585"/>
      <c r="O30" s="319" t="s">
        <v>91</v>
      </c>
    </row>
    <row r="31" spans="2:15" ht="23">
      <c r="B31" s="314" t="s">
        <v>151</v>
      </c>
      <c r="C31" s="583" t="s">
        <v>79</v>
      </c>
      <c r="D31" s="309" t="s">
        <v>114</v>
      </c>
      <c r="E31" s="309" t="s">
        <v>115</v>
      </c>
      <c r="F31" s="315">
        <v>75000000</v>
      </c>
      <c r="G31" s="59">
        <v>0.18844301729999999</v>
      </c>
      <c r="H31" s="59">
        <v>1.8245449413999999</v>
      </c>
      <c r="I31" s="59">
        <v>0.18844301729999999</v>
      </c>
      <c r="J31" s="320">
        <v>41109</v>
      </c>
      <c r="K31" s="320">
        <v>41038</v>
      </c>
      <c r="L31" s="320">
        <v>41039</v>
      </c>
      <c r="M31" s="585">
        <v>0.76576049692840342</v>
      </c>
      <c r="N31" s="585" t="s">
        <v>116</v>
      </c>
      <c r="O31" s="319" t="s">
        <v>91</v>
      </c>
    </row>
    <row r="32" spans="2:15" ht="23">
      <c r="B32" s="314"/>
      <c r="C32" s="583"/>
      <c r="D32" s="318" t="s">
        <v>117</v>
      </c>
      <c r="E32" s="309" t="s">
        <v>118</v>
      </c>
      <c r="F32" s="315">
        <v>40000000</v>
      </c>
      <c r="G32" s="59">
        <v>0.1250781946</v>
      </c>
      <c r="H32" s="59">
        <v>0</v>
      </c>
      <c r="I32" s="59">
        <v>0.1250781946</v>
      </c>
      <c r="J32" s="320">
        <v>41208</v>
      </c>
      <c r="K32" s="320">
        <v>41129</v>
      </c>
      <c r="L32" s="320">
        <v>41130</v>
      </c>
      <c r="M32" s="585"/>
      <c r="N32" s="585"/>
      <c r="O32" s="319" t="s">
        <v>91</v>
      </c>
    </row>
    <row r="33" spans="2:15" ht="23">
      <c r="B33" s="314" t="s">
        <v>151</v>
      </c>
      <c r="C33" s="318" t="s">
        <v>83</v>
      </c>
      <c r="D33" s="318" t="s">
        <v>119</v>
      </c>
      <c r="E33" s="309" t="s">
        <v>120</v>
      </c>
      <c r="F33" s="315">
        <v>271171487.07999998</v>
      </c>
      <c r="G33" s="59">
        <v>0.84794100100000003</v>
      </c>
      <c r="H33" s="59">
        <v>0</v>
      </c>
      <c r="I33" s="59">
        <v>0.84794100100000003</v>
      </c>
      <c r="J33" s="320">
        <v>41607</v>
      </c>
      <c r="K33" s="320">
        <v>41390</v>
      </c>
      <c r="L33" s="320">
        <v>41393</v>
      </c>
      <c r="M33" s="585"/>
      <c r="N33" s="585"/>
      <c r="O33" s="319" t="s">
        <v>91</v>
      </c>
    </row>
    <row r="34" spans="2:15" ht="39.75" customHeight="1">
      <c r="B34" s="314" t="s">
        <v>151</v>
      </c>
      <c r="C34" s="583" t="s">
        <v>79</v>
      </c>
      <c r="D34" s="309" t="s">
        <v>121</v>
      </c>
      <c r="E34" s="309" t="s">
        <v>122</v>
      </c>
      <c r="F34" s="315">
        <v>25000000</v>
      </c>
      <c r="G34" s="59">
        <v>3.1891227100000002E-2</v>
      </c>
      <c r="H34" s="59">
        <v>1.8245449413999999</v>
      </c>
      <c r="I34" s="59">
        <v>3.1891227100000002E-2</v>
      </c>
      <c r="J34" s="320">
        <v>40744</v>
      </c>
      <c r="K34" s="320">
        <v>40669</v>
      </c>
      <c r="L34" s="320">
        <v>40672</v>
      </c>
      <c r="M34" s="585">
        <v>4.2862453668689735</v>
      </c>
      <c r="N34" s="585" t="s">
        <v>123</v>
      </c>
      <c r="O34" s="319" t="s">
        <v>91</v>
      </c>
    </row>
    <row r="35" spans="2:15" ht="39" customHeight="1">
      <c r="B35" s="314"/>
      <c r="C35" s="583"/>
      <c r="D35" s="318" t="s">
        <v>124</v>
      </c>
      <c r="E35" s="318" t="s">
        <v>125</v>
      </c>
      <c r="F35" s="315">
        <v>50000000</v>
      </c>
      <c r="G35" s="59">
        <v>0.15655179020000001</v>
      </c>
      <c r="H35" s="59">
        <v>0</v>
      </c>
      <c r="I35" s="59">
        <v>0.15655179020000001</v>
      </c>
      <c r="J35" s="320">
        <v>40837</v>
      </c>
      <c r="K35" s="320">
        <v>40763</v>
      </c>
      <c r="L35" s="320">
        <v>40764</v>
      </c>
      <c r="M35" s="585"/>
      <c r="N35" s="585"/>
      <c r="O35" s="319" t="s">
        <v>91</v>
      </c>
    </row>
    <row r="36" spans="2:15" ht="34.5" customHeight="1">
      <c r="B36" s="314" t="s">
        <v>151</v>
      </c>
      <c r="C36" s="583" t="s">
        <v>83</v>
      </c>
      <c r="D36" s="583" t="s">
        <v>126</v>
      </c>
      <c r="E36" s="584" t="s">
        <v>127</v>
      </c>
      <c r="F36" s="315">
        <v>160000000</v>
      </c>
      <c r="G36" s="59">
        <v>0.50096572890000002</v>
      </c>
      <c r="H36" s="59">
        <v>0</v>
      </c>
      <c r="I36" s="59">
        <v>0.50096572890000002</v>
      </c>
      <c r="J36" s="320">
        <v>41086</v>
      </c>
      <c r="K36" s="588">
        <v>41024</v>
      </c>
      <c r="L36" s="588">
        <v>41025</v>
      </c>
      <c r="M36" s="585"/>
      <c r="N36" s="585"/>
      <c r="O36" s="319" t="s">
        <v>91</v>
      </c>
    </row>
    <row r="37" spans="2:15" ht="36.75" customHeight="1">
      <c r="B37" s="314"/>
      <c r="C37" s="583"/>
      <c r="D37" s="583"/>
      <c r="E37" s="584"/>
      <c r="F37" s="315">
        <v>230404808.18000001</v>
      </c>
      <c r="G37" s="59">
        <v>0.72140570400000004</v>
      </c>
      <c r="H37" s="59">
        <v>0</v>
      </c>
      <c r="I37" s="59">
        <v>0.72140570400000004</v>
      </c>
      <c r="J37" s="320">
        <v>41178</v>
      </c>
      <c r="K37" s="588"/>
      <c r="L37" s="588"/>
      <c r="M37" s="585"/>
      <c r="N37" s="585"/>
      <c r="O37" s="319" t="s">
        <v>91</v>
      </c>
    </row>
    <row r="38" spans="2:15" ht="40.5" customHeight="1">
      <c r="B38" s="314" t="s">
        <v>151</v>
      </c>
      <c r="C38" s="583" t="s">
        <v>79</v>
      </c>
      <c r="D38" s="309" t="s">
        <v>128</v>
      </c>
      <c r="E38" s="309" t="s">
        <v>129</v>
      </c>
      <c r="F38" s="315">
        <v>25000000</v>
      </c>
      <c r="G38" s="59">
        <v>3.1891227100000002E-2</v>
      </c>
      <c r="H38" s="59">
        <v>1.8245449413999999</v>
      </c>
      <c r="I38" s="59">
        <v>3.1891227100000002E-2</v>
      </c>
      <c r="J38" s="320">
        <v>40367</v>
      </c>
      <c r="K38" s="320">
        <v>40309</v>
      </c>
      <c r="L38" s="320">
        <v>40310</v>
      </c>
      <c r="M38" s="585">
        <v>2.5734618409965395</v>
      </c>
      <c r="N38" s="585" t="s">
        <v>130</v>
      </c>
      <c r="O38" s="319" t="s">
        <v>91</v>
      </c>
    </row>
    <row r="39" spans="2:15" ht="42" customHeight="1">
      <c r="B39" s="314"/>
      <c r="C39" s="583"/>
      <c r="D39" s="318" t="s">
        <v>131</v>
      </c>
      <c r="E39" s="309" t="s">
        <v>132</v>
      </c>
      <c r="F39" s="315">
        <v>25000000</v>
      </c>
      <c r="G39" s="59">
        <v>7.8275895100000006E-2</v>
      </c>
      <c r="H39" s="59">
        <v>0</v>
      </c>
      <c r="I39" s="59">
        <v>7.8275895100000006E-2</v>
      </c>
      <c r="J39" s="320">
        <v>40459</v>
      </c>
      <c r="K39" s="320">
        <v>40402</v>
      </c>
      <c r="L39" s="320">
        <v>40403</v>
      </c>
      <c r="M39" s="585"/>
      <c r="N39" s="585"/>
      <c r="O39" s="319" t="s">
        <v>91</v>
      </c>
    </row>
    <row r="40" spans="2:15" ht="41.25" customHeight="1">
      <c r="B40" s="314"/>
      <c r="C40" s="583"/>
      <c r="D40" s="318" t="s">
        <v>133</v>
      </c>
      <c r="E40" s="309" t="s">
        <v>134</v>
      </c>
      <c r="F40" s="315">
        <v>25000000</v>
      </c>
      <c r="G40" s="59">
        <v>7.8275895100000006E-2</v>
      </c>
      <c r="H40" s="59">
        <v>0</v>
      </c>
      <c r="I40" s="59">
        <v>7.8275895100000006E-2</v>
      </c>
      <c r="J40" s="320">
        <v>40533</v>
      </c>
      <c r="K40" s="320">
        <v>40498</v>
      </c>
      <c r="L40" s="320">
        <v>40499</v>
      </c>
      <c r="M40" s="585"/>
      <c r="N40" s="585"/>
      <c r="O40" s="319" t="s">
        <v>91</v>
      </c>
    </row>
    <row r="41" spans="2:15" ht="40.5" customHeight="1">
      <c r="B41" s="314" t="s">
        <v>151</v>
      </c>
      <c r="C41" s="318" t="s">
        <v>83</v>
      </c>
      <c r="D41" s="318" t="s">
        <v>135</v>
      </c>
      <c r="E41" s="309" t="s">
        <v>136</v>
      </c>
      <c r="F41" s="315">
        <v>164440036.61000001</v>
      </c>
      <c r="G41" s="59">
        <v>0.51486764249999994</v>
      </c>
      <c r="H41" s="59">
        <v>0</v>
      </c>
      <c r="I41" s="59">
        <v>0.51486764249999994</v>
      </c>
      <c r="J41" s="320">
        <v>40809</v>
      </c>
      <c r="K41" s="320">
        <v>40665</v>
      </c>
      <c r="L41" s="320">
        <v>40636</v>
      </c>
      <c r="M41" s="585"/>
      <c r="N41" s="585"/>
      <c r="O41" s="319" t="s">
        <v>91</v>
      </c>
    </row>
    <row r="42" spans="2:15" ht="38.25" customHeight="1">
      <c r="B42" s="314" t="s">
        <v>151</v>
      </c>
      <c r="C42" s="583" t="s">
        <v>79</v>
      </c>
      <c r="D42" s="309" t="s">
        <v>137</v>
      </c>
      <c r="E42" s="309" t="s">
        <v>138</v>
      </c>
      <c r="F42" s="315">
        <v>30000000</v>
      </c>
      <c r="G42" s="59">
        <v>4.7546405999999999E-2</v>
      </c>
      <c r="H42" s="59">
        <v>1.8245449410000001</v>
      </c>
      <c r="I42" s="59">
        <v>4.7546405999999999E-2</v>
      </c>
      <c r="J42" s="320">
        <v>39980</v>
      </c>
      <c r="K42" s="320">
        <v>39947</v>
      </c>
      <c r="L42" s="320">
        <v>39948</v>
      </c>
      <c r="M42" s="585">
        <v>0.18961003234506293</v>
      </c>
      <c r="N42" s="585" t="s">
        <v>139</v>
      </c>
      <c r="O42" s="319" t="s">
        <v>91</v>
      </c>
    </row>
    <row r="43" spans="2:15" ht="42.75" customHeight="1">
      <c r="B43" s="314"/>
      <c r="C43" s="583"/>
      <c r="D43" s="318" t="s">
        <v>140</v>
      </c>
      <c r="E43" s="309" t="s">
        <v>141</v>
      </c>
      <c r="F43" s="315">
        <v>45000000</v>
      </c>
      <c r="G43" s="59">
        <v>0.140896611</v>
      </c>
      <c r="H43" s="59">
        <v>0</v>
      </c>
      <c r="I43" s="59">
        <v>0.140896611</v>
      </c>
      <c r="J43" s="320">
        <v>40095</v>
      </c>
      <c r="K43" s="320">
        <v>40038</v>
      </c>
      <c r="L43" s="320">
        <v>40039</v>
      </c>
      <c r="M43" s="585"/>
      <c r="N43" s="585"/>
      <c r="O43" s="319" t="s">
        <v>91</v>
      </c>
    </row>
    <row r="44" spans="2:15" ht="42.75" customHeight="1">
      <c r="B44" s="314"/>
      <c r="C44" s="583"/>
      <c r="D44" s="318" t="s">
        <v>142</v>
      </c>
      <c r="E44" s="309" t="s">
        <v>143</v>
      </c>
      <c r="F44" s="315">
        <v>35000000</v>
      </c>
      <c r="G44" s="59">
        <v>0.1095862532</v>
      </c>
      <c r="H44" s="59">
        <v>0</v>
      </c>
      <c r="I44" s="59">
        <v>0.1095862532</v>
      </c>
      <c r="J44" s="320">
        <v>40186</v>
      </c>
      <c r="K44" s="320">
        <v>40128</v>
      </c>
      <c r="L44" s="320">
        <v>40129</v>
      </c>
      <c r="M44" s="585"/>
      <c r="N44" s="585"/>
      <c r="O44" s="319" t="s">
        <v>91</v>
      </c>
    </row>
    <row r="45" spans="2:15" ht="38.25" customHeight="1">
      <c r="B45" s="314" t="s">
        <v>151</v>
      </c>
      <c r="C45" s="318" t="s">
        <v>83</v>
      </c>
      <c r="D45" s="318" t="s">
        <v>144</v>
      </c>
      <c r="E45" s="309" t="s">
        <v>145</v>
      </c>
      <c r="F45" s="315">
        <v>34618036.600000001</v>
      </c>
      <c r="G45" s="59">
        <v>0.1083903121</v>
      </c>
      <c r="H45" s="59">
        <v>0</v>
      </c>
      <c r="I45" s="59">
        <v>0.1083903121</v>
      </c>
      <c r="J45" s="320">
        <v>40359</v>
      </c>
      <c r="K45" s="320">
        <v>40298</v>
      </c>
      <c r="L45" s="320">
        <v>40301</v>
      </c>
      <c r="M45" s="585"/>
      <c r="N45" s="585"/>
      <c r="O45" s="319" t="s">
        <v>91</v>
      </c>
    </row>
    <row r="46" spans="2:15" ht="23">
      <c r="B46" s="314" t="s">
        <v>151</v>
      </c>
      <c r="C46" s="583" t="s">
        <v>79</v>
      </c>
      <c r="D46" s="318" t="s">
        <v>146</v>
      </c>
      <c r="E46" s="309">
        <v>39581</v>
      </c>
      <c r="F46" s="315">
        <v>20500000</v>
      </c>
      <c r="G46" s="59">
        <v>1.7801566000000001E-2</v>
      </c>
      <c r="H46" s="59">
        <v>1.8245449410000001</v>
      </c>
      <c r="I46" s="59">
        <v>1.7801566000000001E-2</v>
      </c>
      <c r="J46" s="320">
        <v>39637</v>
      </c>
      <c r="K46" s="320">
        <v>39581</v>
      </c>
      <c r="L46" s="320">
        <v>39582</v>
      </c>
      <c r="M46" s="585" t="s">
        <v>11</v>
      </c>
      <c r="N46" s="587" t="s">
        <v>147</v>
      </c>
      <c r="O46" s="319" t="s">
        <v>91</v>
      </c>
    </row>
    <row r="47" spans="2:15" ht="23">
      <c r="B47" s="314"/>
      <c r="C47" s="583"/>
      <c r="D47" s="318" t="s">
        <v>148</v>
      </c>
      <c r="E47" s="318" t="s">
        <v>149</v>
      </c>
      <c r="F47" s="315">
        <v>45000000</v>
      </c>
      <c r="G47" s="59">
        <v>0.13740345900000001</v>
      </c>
      <c r="H47" s="59">
        <v>0.13740345900000001</v>
      </c>
      <c r="I47" s="59">
        <v>0.13740345900000001</v>
      </c>
      <c r="J47" s="320">
        <v>39696</v>
      </c>
      <c r="K47" s="320">
        <v>39672</v>
      </c>
      <c r="L47" s="320">
        <v>39673</v>
      </c>
      <c r="M47" s="585"/>
      <c r="N47" s="587"/>
      <c r="O47" s="319" t="s">
        <v>91</v>
      </c>
    </row>
    <row r="48" spans="2:15" s="33" customFormat="1"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310"/>
    </row>
  </sheetData>
  <mergeCells count="66">
    <mergeCell ref="M34:M37"/>
    <mergeCell ref="C31:C32"/>
    <mergeCell ref="M31:M33"/>
    <mergeCell ref="C27:C28"/>
    <mergeCell ref="M27:M30"/>
    <mergeCell ref="E36:E37"/>
    <mergeCell ref="K36:K37"/>
    <mergeCell ref="L36:L37"/>
    <mergeCell ref="N38:N41"/>
    <mergeCell ref="C38:C40"/>
    <mergeCell ref="M38:M41"/>
    <mergeCell ref="M24:M26"/>
    <mergeCell ref="N27:N30"/>
    <mergeCell ref="C29:C30"/>
    <mergeCell ref="D29:D30"/>
    <mergeCell ref="K29:K30"/>
    <mergeCell ref="L29:L30"/>
    <mergeCell ref="N31:N33"/>
    <mergeCell ref="C34:C35"/>
    <mergeCell ref="N34:N37"/>
    <mergeCell ref="C36:C37"/>
    <mergeCell ref="D36:D37"/>
    <mergeCell ref="N24:N26"/>
    <mergeCell ref="C25:C26"/>
    <mergeCell ref="D25:D26"/>
    <mergeCell ref="K25:K26"/>
    <mergeCell ref="L25:L26"/>
    <mergeCell ref="C17:C18"/>
    <mergeCell ref="D17:D18"/>
    <mergeCell ref="K17:K18"/>
    <mergeCell ref="L17:L18"/>
    <mergeCell ref="N42:N45"/>
    <mergeCell ref="N46:N47"/>
    <mergeCell ref="C46:C47"/>
    <mergeCell ref="M46:M47"/>
    <mergeCell ref="C42:C44"/>
    <mergeCell ref="M42:M45"/>
    <mergeCell ref="M17:M18"/>
    <mergeCell ref="N17:N18"/>
    <mergeCell ref="M21:M22"/>
    <mergeCell ref="E17:E18"/>
    <mergeCell ref="D14:D16"/>
    <mergeCell ref="M14:M16"/>
    <mergeCell ref="N14:N16"/>
    <mergeCell ref="N21:N22"/>
    <mergeCell ref="B2:D4"/>
    <mergeCell ref="M12:M13"/>
    <mergeCell ref="N12:N13"/>
    <mergeCell ref="O12:O13"/>
    <mergeCell ref="K10:K11"/>
    <mergeCell ref="L10:L11"/>
    <mergeCell ref="M10:M11"/>
    <mergeCell ref="N10:N11"/>
    <mergeCell ref="O10:O11"/>
    <mergeCell ref="D12:D13"/>
    <mergeCell ref="E12:E13"/>
    <mergeCell ref="J12:J13"/>
    <mergeCell ref="D10:D11"/>
    <mergeCell ref="J10:J11"/>
    <mergeCell ref="E10:E11"/>
    <mergeCell ref="C15:C16"/>
    <mergeCell ref="E15:E16"/>
    <mergeCell ref="K15:K16"/>
    <mergeCell ref="L15:L16"/>
    <mergeCell ref="K12:K13"/>
    <mergeCell ref="L12:L1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77BAB-DD54-428F-8C80-93E18F4FDABC}">
  <sheetPr>
    <tabColor rgb="FF00B050"/>
  </sheetPr>
  <dimension ref="B1:L157"/>
  <sheetViews>
    <sheetView showGridLines="0" zoomScaleNormal="100" workbookViewId="0"/>
  </sheetViews>
  <sheetFormatPr defaultColWidth="9.1796875" defaultRowHeight="11.5"/>
  <cols>
    <col min="1" max="1" width="1.1796875" style="20" customWidth="1"/>
    <col min="2" max="2" width="29.7265625" style="20" bestFit="1" customWidth="1"/>
    <col min="3" max="3" width="48.26953125" style="20" bestFit="1" customWidth="1"/>
    <col min="4" max="4" width="22.08984375" style="20" bestFit="1" customWidth="1"/>
    <col min="5" max="5" width="15.6328125" style="31" bestFit="1" customWidth="1"/>
    <col min="6" max="6" width="14.81640625" style="31" bestFit="1" customWidth="1"/>
    <col min="7" max="7" width="29.81640625" style="31" bestFit="1" customWidth="1"/>
    <col min="8" max="8" width="21" style="31" bestFit="1" customWidth="1"/>
    <col min="9" max="9" width="17.7265625" style="31" bestFit="1" customWidth="1"/>
    <col min="10" max="10" width="18.6328125" style="31" bestFit="1" customWidth="1"/>
    <col min="11" max="11" width="18.7265625" style="31" customWidth="1"/>
    <col min="12" max="16384" width="9.1796875" style="20"/>
  </cols>
  <sheetData>
    <row r="1" spans="2:11" ht="11.5" customHeight="1"/>
    <row r="2" spans="2:11">
      <c r="B2" s="590" t="s">
        <v>178</v>
      </c>
      <c r="C2" s="590"/>
      <c r="D2" s="590"/>
      <c r="E2" s="590"/>
      <c r="F2" s="590"/>
      <c r="G2" s="590"/>
      <c r="H2" s="590"/>
      <c r="I2" s="590"/>
      <c r="J2" s="590"/>
    </row>
    <row r="3" spans="2:11">
      <c r="B3" s="590"/>
      <c r="C3" s="590"/>
      <c r="D3" s="590"/>
      <c r="E3" s="590"/>
      <c r="F3" s="590"/>
      <c r="G3" s="590"/>
      <c r="H3" s="590"/>
      <c r="I3" s="590"/>
      <c r="J3" s="590"/>
    </row>
    <row r="4" spans="2:11">
      <c r="B4" s="590"/>
      <c r="C4" s="590"/>
      <c r="D4" s="590"/>
      <c r="E4" s="590"/>
      <c r="F4" s="590"/>
      <c r="G4" s="590"/>
      <c r="H4" s="590"/>
      <c r="I4" s="590"/>
      <c r="J4" s="590"/>
    </row>
    <row r="5" spans="2:11">
      <c r="B5" s="55"/>
      <c r="C5" s="55"/>
      <c r="D5" s="55"/>
      <c r="E5" s="56"/>
      <c r="F5" s="246"/>
      <c r="G5" s="56"/>
      <c r="H5" s="56"/>
      <c r="I5" s="56"/>
      <c r="J5" s="56"/>
    </row>
    <row r="6" spans="2:11" ht="23">
      <c r="B6" s="60" t="s">
        <v>179</v>
      </c>
      <c r="C6" s="60" t="s">
        <v>180</v>
      </c>
      <c r="D6" s="60" t="s">
        <v>337</v>
      </c>
      <c r="E6" s="60" t="s">
        <v>177</v>
      </c>
      <c r="F6" s="60" t="s">
        <v>181</v>
      </c>
      <c r="G6" s="60" t="s">
        <v>8</v>
      </c>
      <c r="H6" s="60" t="s">
        <v>182</v>
      </c>
      <c r="I6" s="3" t="s">
        <v>183</v>
      </c>
      <c r="J6" s="3" t="s">
        <v>184</v>
      </c>
    </row>
    <row r="7" spans="2:11" s="9" customFormat="1">
      <c r="B7" s="242" t="s">
        <v>6</v>
      </c>
      <c r="C7" s="242" t="s">
        <v>338</v>
      </c>
      <c r="D7" s="242" t="s">
        <v>788</v>
      </c>
      <c r="E7" s="273">
        <v>29.4</v>
      </c>
      <c r="F7" s="244">
        <v>15.2</v>
      </c>
      <c r="G7" s="243" t="s">
        <v>185</v>
      </c>
      <c r="H7" s="243" t="s">
        <v>186</v>
      </c>
      <c r="I7" s="245">
        <v>43101</v>
      </c>
      <c r="J7" s="245">
        <v>50405</v>
      </c>
      <c r="K7" s="14"/>
    </row>
    <row r="8" spans="2:11" s="9" customFormat="1">
      <c r="B8" s="242" t="s">
        <v>6</v>
      </c>
      <c r="C8" s="242" t="s">
        <v>339</v>
      </c>
      <c r="D8" s="242" t="s">
        <v>789</v>
      </c>
      <c r="E8" s="273">
        <v>29.4</v>
      </c>
      <c r="F8" s="244">
        <v>15.2</v>
      </c>
      <c r="G8" s="243" t="s">
        <v>185</v>
      </c>
      <c r="H8" s="243" t="s">
        <v>186</v>
      </c>
      <c r="I8" s="245">
        <v>43101</v>
      </c>
      <c r="J8" s="245">
        <v>50405</v>
      </c>
      <c r="K8" s="14"/>
    </row>
    <row r="9" spans="2:11" s="9" customFormat="1">
      <c r="B9" s="242" t="s">
        <v>6</v>
      </c>
      <c r="C9" s="242" t="s">
        <v>340</v>
      </c>
      <c r="D9" s="242" t="s">
        <v>790</v>
      </c>
      <c r="E9" s="273">
        <v>29.4</v>
      </c>
      <c r="F9" s="244">
        <v>15.2</v>
      </c>
      <c r="G9" s="243" t="s">
        <v>185</v>
      </c>
      <c r="H9" s="243" t="s">
        <v>186</v>
      </c>
      <c r="I9" s="245">
        <v>43101</v>
      </c>
      <c r="J9" s="245">
        <v>50405</v>
      </c>
      <c r="K9" s="14"/>
    </row>
    <row r="10" spans="2:11" s="9" customFormat="1">
      <c r="B10" s="242" t="s">
        <v>6</v>
      </c>
      <c r="C10" s="242" t="s">
        <v>341</v>
      </c>
      <c r="D10" s="242" t="s">
        <v>791</v>
      </c>
      <c r="E10" s="273">
        <v>29.4</v>
      </c>
      <c r="F10" s="244">
        <v>15</v>
      </c>
      <c r="G10" s="243" t="s">
        <v>185</v>
      </c>
      <c r="H10" s="243" t="s">
        <v>186</v>
      </c>
      <c r="I10" s="245">
        <v>43101</v>
      </c>
      <c r="J10" s="245">
        <v>50405</v>
      </c>
      <c r="K10" s="14"/>
    </row>
    <row r="11" spans="2:11" s="9" customFormat="1">
      <c r="B11" s="242" t="s">
        <v>6</v>
      </c>
      <c r="C11" s="242" t="s">
        <v>342</v>
      </c>
      <c r="D11" s="242" t="s">
        <v>792</v>
      </c>
      <c r="E11" s="273">
        <v>29.4</v>
      </c>
      <c r="F11" s="244">
        <v>15</v>
      </c>
      <c r="G11" s="243" t="s">
        <v>185</v>
      </c>
      <c r="H11" s="243" t="s">
        <v>186</v>
      </c>
      <c r="I11" s="245">
        <v>43101</v>
      </c>
      <c r="J11" s="245">
        <v>50405</v>
      </c>
      <c r="K11" s="14"/>
    </row>
    <row r="12" spans="2:11" s="9" customFormat="1">
      <c r="B12" s="242" t="s">
        <v>6</v>
      </c>
      <c r="C12" s="242" t="s">
        <v>343</v>
      </c>
      <c r="D12" s="242" t="s">
        <v>793</v>
      </c>
      <c r="E12" s="273">
        <v>29.4</v>
      </c>
      <c r="F12" s="244">
        <v>15.4</v>
      </c>
      <c r="G12" s="243" t="s">
        <v>185</v>
      </c>
      <c r="H12" s="243" t="s">
        <v>186</v>
      </c>
      <c r="I12" s="245">
        <v>43101</v>
      </c>
      <c r="J12" s="245">
        <v>50405</v>
      </c>
      <c r="K12" s="14"/>
    </row>
    <row r="13" spans="2:11" s="9" customFormat="1">
      <c r="B13" s="242" t="s">
        <v>6</v>
      </c>
      <c r="C13" s="242" t="s">
        <v>344</v>
      </c>
      <c r="D13" s="242" t="s">
        <v>794</v>
      </c>
      <c r="E13" s="273">
        <v>29.4</v>
      </c>
      <c r="F13" s="244">
        <v>15.3</v>
      </c>
      <c r="G13" s="243" t="s">
        <v>185</v>
      </c>
      <c r="H13" s="243" t="s">
        <v>186</v>
      </c>
      <c r="I13" s="245">
        <v>43101</v>
      </c>
      <c r="J13" s="245">
        <v>50405</v>
      </c>
      <c r="K13" s="14"/>
    </row>
    <row r="14" spans="2:11" s="9" customFormat="1">
      <c r="B14" s="242" t="s">
        <v>7</v>
      </c>
      <c r="C14" s="242" t="s">
        <v>187</v>
      </c>
      <c r="D14" s="242" t="s">
        <v>795</v>
      </c>
      <c r="E14" s="273">
        <v>18.399999999999999</v>
      </c>
      <c r="F14" s="244">
        <v>9</v>
      </c>
      <c r="G14" s="243" t="s">
        <v>188</v>
      </c>
      <c r="H14" s="243" t="s">
        <v>189</v>
      </c>
      <c r="I14" s="245">
        <v>43221</v>
      </c>
      <c r="J14" s="245">
        <v>50405</v>
      </c>
      <c r="K14" s="14"/>
    </row>
    <row r="15" spans="2:11" s="9" customFormat="1">
      <c r="B15" s="242" t="s">
        <v>7</v>
      </c>
      <c r="C15" s="242" t="s">
        <v>190</v>
      </c>
      <c r="D15" s="242" t="s">
        <v>796</v>
      </c>
      <c r="E15" s="273">
        <v>27.6</v>
      </c>
      <c r="F15" s="244">
        <v>14.1</v>
      </c>
      <c r="G15" s="243" t="s">
        <v>188</v>
      </c>
      <c r="H15" s="243" t="s">
        <v>189</v>
      </c>
      <c r="I15" s="245">
        <v>43221</v>
      </c>
      <c r="J15" s="245">
        <v>50405</v>
      </c>
      <c r="K15" s="14"/>
    </row>
    <row r="16" spans="2:11" s="9" customFormat="1">
      <c r="B16" s="242" t="s">
        <v>7</v>
      </c>
      <c r="C16" s="242" t="s">
        <v>191</v>
      </c>
      <c r="D16" s="242" t="s">
        <v>797</v>
      </c>
      <c r="E16" s="273">
        <v>29.9</v>
      </c>
      <c r="F16" s="244">
        <v>16</v>
      </c>
      <c r="G16" s="243" t="s">
        <v>188</v>
      </c>
      <c r="H16" s="243" t="s">
        <v>189</v>
      </c>
      <c r="I16" s="245">
        <v>43221</v>
      </c>
      <c r="J16" s="245">
        <v>50405</v>
      </c>
      <c r="K16" s="14"/>
    </row>
    <row r="17" spans="2:11" s="9" customFormat="1">
      <c r="B17" s="242" t="s">
        <v>7</v>
      </c>
      <c r="C17" s="242" t="s">
        <v>192</v>
      </c>
      <c r="D17" s="242" t="s">
        <v>798</v>
      </c>
      <c r="E17" s="273">
        <v>18.399999999999999</v>
      </c>
      <c r="F17" s="244">
        <v>9.4</v>
      </c>
      <c r="G17" s="243" t="s">
        <v>188</v>
      </c>
      <c r="H17" s="243" t="s">
        <v>189</v>
      </c>
      <c r="I17" s="245">
        <v>43221</v>
      </c>
      <c r="J17" s="245">
        <v>50405</v>
      </c>
      <c r="K17" s="14"/>
    </row>
    <row r="18" spans="2:11" s="9" customFormat="1">
      <c r="B18" s="242" t="s">
        <v>7</v>
      </c>
      <c r="C18" s="242" t="s">
        <v>193</v>
      </c>
      <c r="D18" s="242" t="s">
        <v>799</v>
      </c>
      <c r="E18" s="273">
        <v>29.9</v>
      </c>
      <c r="F18" s="244">
        <v>14.2</v>
      </c>
      <c r="G18" s="243" t="s">
        <v>188</v>
      </c>
      <c r="H18" s="243" t="s">
        <v>189</v>
      </c>
      <c r="I18" s="245">
        <v>43221</v>
      </c>
      <c r="J18" s="245">
        <v>50405</v>
      </c>
      <c r="K18" s="14"/>
    </row>
    <row r="19" spans="2:11" s="9" customFormat="1">
      <c r="B19" s="242" t="s">
        <v>7</v>
      </c>
      <c r="C19" s="242" t="s">
        <v>194</v>
      </c>
      <c r="D19" s="242" t="s">
        <v>800</v>
      </c>
      <c r="E19" s="273">
        <v>27.6</v>
      </c>
      <c r="F19" s="244">
        <v>13.6</v>
      </c>
      <c r="G19" s="243" t="s">
        <v>188</v>
      </c>
      <c r="H19" s="243" t="s">
        <v>189</v>
      </c>
      <c r="I19" s="245">
        <v>43221</v>
      </c>
      <c r="J19" s="245">
        <v>50405</v>
      </c>
      <c r="K19" s="14"/>
    </row>
    <row r="20" spans="2:11" s="9" customFormat="1">
      <c r="B20" s="242" t="s">
        <v>7</v>
      </c>
      <c r="C20" s="242" t="s">
        <v>195</v>
      </c>
      <c r="D20" s="242" t="s">
        <v>801</v>
      </c>
      <c r="E20" s="273">
        <v>18.399999999999999</v>
      </c>
      <c r="F20" s="244">
        <v>9</v>
      </c>
      <c r="G20" s="243" t="s">
        <v>188</v>
      </c>
      <c r="H20" s="243" t="s">
        <v>189</v>
      </c>
      <c r="I20" s="245">
        <v>43221</v>
      </c>
      <c r="J20" s="245">
        <v>50405</v>
      </c>
      <c r="K20" s="14"/>
    </row>
    <row r="21" spans="2:11" s="9" customFormat="1">
      <c r="B21" s="242" t="s">
        <v>7</v>
      </c>
      <c r="C21" s="242" t="s">
        <v>196</v>
      </c>
      <c r="D21" s="242" t="s">
        <v>802</v>
      </c>
      <c r="E21" s="273">
        <v>25.3</v>
      </c>
      <c r="F21" s="244">
        <v>11.9</v>
      </c>
      <c r="G21" s="243" t="s">
        <v>188</v>
      </c>
      <c r="H21" s="243" t="s">
        <v>189</v>
      </c>
      <c r="I21" s="245">
        <v>43221</v>
      </c>
      <c r="J21" s="245">
        <v>50405</v>
      </c>
      <c r="K21" s="14"/>
    </row>
    <row r="22" spans="2:11" s="9" customFormat="1">
      <c r="B22" s="242" t="s">
        <v>7</v>
      </c>
      <c r="C22" s="242" t="s">
        <v>197</v>
      </c>
      <c r="D22" s="242" t="s">
        <v>803</v>
      </c>
      <c r="E22" s="273">
        <v>25.3</v>
      </c>
      <c r="F22" s="244">
        <v>12.4</v>
      </c>
      <c r="G22" s="243" t="s">
        <v>188</v>
      </c>
      <c r="H22" s="243" t="s">
        <v>189</v>
      </c>
      <c r="I22" s="245">
        <v>43221</v>
      </c>
      <c r="J22" s="245">
        <v>50405</v>
      </c>
      <c r="K22" s="14"/>
    </row>
    <row r="23" spans="2:11" s="9" customFormat="1">
      <c r="B23" s="242" t="s">
        <v>7</v>
      </c>
      <c r="C23" s="242" t="s">
        <v>198</v>
      </c>
      <c r="D23" s="242" t="s">
        <v>804</v>
      </c>
      <c r="E23" s="273">
        <v>29.9</v>
      </c>
      <c r="F23" s="244">
        <v>14.2</v>
      </c>
      <c r="G23" s="243" t="s">
        <v>199</v>
      </c>
      <c r="H23" s="243" t="s">
        <v>200</v>
      </c>
      <c r="I23" s="245">
        <v>43009</v>
      </c>
      <c r="J23" s="245">
        <v>50313</v>
      </c>
      <c r="K23" s="14"/>
    </row>
    <row r="24" spans="2:11" s="9" customFormat="1">
      <c r="B24" s="242" t="s">
        <v>7</v>
      </c>
      <c r="C24" s="242" t="s">
        <v>201</v>
      </c>
      <c r="D24" s="242" t="s">
        <v>805</v>
      </c>
      <c r="E24" s="273">
        <v>27.6</v>
      </c>
      <c r="F24" s="244">
        <v>13.6</v>
      </c>
      <c r="G24" s="243" t="s">
        <v>199</v>
      </c>
      <c r="H24" s="243" t="s">
        <v>200</v>
      </c>
      <c r="I24" s="245">
        <v>43009</v>
      </c>
      <c r="J24" s="245">
        <v>50313</v>
      </c>
      <c r="K24" s="14"/>
    </row>
    <row r="25" spans="2:11" s="9" customFormat="1">
      <c r="B25" s="242" t="s">
        <v>7</v>
      </c>
      <c r="C25" s="242" t="s">
        <v>203</v>
      </c>
      <c r="D25" s="242" t="s">
        <v>806</v>
      </c>
      <c r="E25" s="273">
        <v>29.9</v>
      </c>
      <c r="F25" s="244">
        <v>15.2</v>
      </c>
      <c r="G25" s="243" t="s">
        <v>199</v>
      </c>
      <c r="H25" s="243" t="s">
        <v>200</v>
      </c>
      <c r="I25" s="245">
        <v>43009</v>
      </c>
      <c r="J25" s="245">
        <v>50313</v>
      </c>
      <c r="K25" s="14"/>
    </row>
    <row r="26" spans="2:11" s="9" customFormat="1">
      <c r="B26" s="242" t="s">
        <v>7</v>
      </c>
      <c r="C26" s="242" t="s">
        <v>202</v>
      </c>
      <c r="D26" s="242" t="s">
        <v>807</v>
      </c>
      <c r="E26" s="273">
        <v>29.9</v>
      </c>
      <c r="F26" s="244">
        <v>16.7</v>
      </c>
      <c r="G26" s="243" t="s">
        <v>205</v>
      </c>
      <c r="H26" s="243" t="s">
        <v>206</v>
      </c>
      <c r="I26" s="245">
        <v>43466</v>
      </c>
      <c r="J26" s="245">
        <v>50770</v>
      </c>
      <c r="K26" s="14"/>
    </row>
    <row r="27" spans="2:11" s="9" customFormat="1">
      <c r="B27" s="242" t="s">
        <v>7</v>
      </c>
      <c r="C27" s="242" t="s">
        <v>204</v>
      </c>
      <c r="D27" s="242" t="s">
        <v>808</v>
      </c>
      <c r="E27" s="273">
        <v>19.8</v>
      </c>
      <c r="F27" s="244">
        <v>9.1999999999999993</v>
      </c>
      <c r="G27" s="243" t="s">
        <v>199</v>
      </c>
      <c r="H27" s="243" t="s">
        <v>200</v>
      </c>
      <c r="I27" s="245">
        <v>43009</v>
      </c>
      <c r="J27" s="245">
        <v>50313</v>
      </c>
      <c r="K27" s="14"/>
    </row>
    <row r="28" spans="2:11">
      <c r="B28" s="242" t="s">
        <v>29</v>
      </c>
      <c r="C28" s="242" t="s">
        <v>269</v>
      </c>
      <c r="D28" s="242" t="s">
        <v>809</v>
      </c>
      <c r="E28" s="273">
        <v>36</v>
      </c>
      <c r="F28" s="244">
        <v>17.399999999999999</v>
      </c>
      <c r="G28" s="243" t="s">
        <v>242</v>
      </c>
      <c r="H28" s="243" t="s">
        <v>52</v>
      </c>
      <c r="I28" s="243" t="s">
        <v>52</v>
      </c>
      <c r="J28" s="243" t="s">
        <v>52</v>
      </c>
    </row>
    <row r="29" spans="2:11">
      <c r="B29" s="242" t="s">
        <v>29</v>
      </c>
      <c r="C29" s="242" t="s">
        <v>270</v>
      </c>
      <c r="D29" s="242" t="s">
        <v>810</v>
      </c>
      <c r="E29" s="273">
        <v>36</v>
      </c>
      <c r="F29" s="244">
        <v>18.100000000000001</v>
      </c>
      <c r="G29" s="243" t="s">
        <v>242</v>
      </c>
      <c r="H29" s="243" t="s">
        <v>52</v>
      </c>
      <c r="I29" s="243" t="s">
        <v>52</v>
      </c>
      <c r="J29" s="243" t="s">
        <v>52</v>
      </c>
    </row>
    <row r="30" spans="2:11">
      <c r="B30" s="242" t="s">
        <v>29</v>
      </c>
      <c r="C30" s="242" t="s">
        <v>271</v>
      </c>
      <c r="D30" s="242" t="s">
        <v>811</v>
      </c>
      <c r="E30" s="273">
        <v>49.5</v>
      </c>
      <c r="F30" s="244">
        <v>25.4</v>
      </c>
      <c r="G30" s="243" t="s">
        <v>242</v>
      </c>
      <c r="H30" s="243" t="s">
        <v>52</v>
      </c>
      <c r="I30" s="243" t="s">
        <v>52</v>
      </c>
      <c r="J30" s="243" t="s">
        <v>52</v>
      </c>
    </row>
    <row r="31" spans="2:11">
      <c r="B31" s="242" t="s">
        <v>29</v>
      </c>
      <c r="C31" s="242" t="s">
        <v>272</v>
      </c>
      <c r="D31" s="242" t="s">
        <v>812</v>
      </c>
      <c r="E31" s="273">
        <v>49.5</v>
      </c>
      <c r="F31" s="244">
        <v>25.1</v>
      </c>
      <c r="G31" s="243" t="s">
        <v>242</v>
      </c>
      <c r="H31" s="243" t="s">
        <v>52</v>
      </c>
      <c r="I31" s="243" t="s">
        <v>52</v>
      </c>
      <c r="J31" s="243" t="s">
        <v>52</v>
      </c>
    </row>
    <row r="32" spans="2:11">
      <c r="B32" s="242" t="s">
        <v>29</v>
      </c>
      <c r="C32" s="242" t="s">
        <v>273</v>
      </c>
      <c r="D32" s="242" t="s">
        <v>813</v>
      </c>
      <c r="E32" s="273">
        <v>40.5</v>
      </c>
      <c r="F32" s="244">
        <v>19.7</v>
      </c>
      <c r="G32" s="243" t="s">
        <v>242</v>
      </c>
      <c r="H32" s="243" t="s">
        <v>52</v>
      </c>
      <c r="I32" s="243" t="s">
        <v>52</v>
      </c>
      <c r="J32" s="243" t="s">
        <v>52</v>
      </c>
    </row>
    <row r="33" spans="2:10">
      <c r="B33" s="242" t="s">
        <v>29</v>
      </c>
      <c r="C33" s="242" t="s">
        <v>274</v>
      </c>
      <c r="D33" s="242" t="s">
        <v>814</v>
      </c>
      <c r="E33" s="273">
        <v>36</v>
      </c>
      <c r="F33" s="244">
        <v>18.100000000000001</v>
      </c>
      <c r="G33" s="243" t="s">
        <v>242</v>
      </c>
      <c r="H33" s="243" t="s">
        <v>52</v>
      </c>
      <c r="I33" s="243" t="s">
        <v>52</v>
      </c>
      <c r="J33" s="243" t="s">
        <v>52</v>
      </c>
    </row>
    <row r="34" spans="2:10">
      <c r="B34" s="242" t="s">
        <v>29</v>
      </c>
      <c r="C34" s="242" t="s">
        <v>275</v>
      </c>
      <c r="D34" s="242" t="s">
        <v>815</v>
      </c>
      <c r="E34" s="273">
        <v>45</v>
      </c>
      <c r="F34" s="244">
        <v>22.1</v>
      </c>
      <c r="G34" s="243" t="s">
        <v>242</v>
      </c>
      <c r="H34" s="243" t="s">
        <v>52</v>
      </c>
      <c r="I34" s="243" t="s">
        <v>52</v>
      </c>
      <c r="J34" s="243" t="s">
        <v>52</v>
      </c>
    </row>
    <row r="35" spans="2:10">
      <c r="B35" s="242" t="s">
        <v>29</v>
      </c>
      <c r="C35" s="242" t="s">
        <v>276</v>
      </c>
      <c r="D35" s="242" t="s">
        <v>816</v>
      </c>
      <c r="E35" s="273">
        <v>31.5</v>
      </c>
      <c r="F35" s="244">
        <v>14.8</v>
      </c>
      <c r="G35" s="243" t="s">
        <v>242</v>
      </c>
      <c r="H35" s="243" t="s">
        <v>52</v>
      </c>
      <c r="I35" s="243" t="s">
        <v>52</v>
      </c>
      <c r="J35" s="243" t="s">
        <v>52</v>
      </c>
    </row>
    <row r="36" spans="2:10">
      <c r="B36" s="242" t="s">
        <v>29</v>
      </c>
      <c r="C36" s="242" t="s">
        <v>277</v>
      </c>
      <c r="D36" s="242" t="s">
        <v>817</v>
      </c>
      <c r="E36" s="273">
        <v>49.5</v>
      </c>
      <c r="F36" s="244">
        <v>23</v>
      </c>
      <c r="G36" s="243" t="s">
        <v>242</v>
      </c>
      <c r="H36" s="243" t="s">
        <v>52</v>
      </c>
      <c r="I36" s="243" t="s">
        <v>52</v>
      </c>
      <c r="J36" s="243" t="s">
        <v>52</v>
      </c>
    </row>
    <row r="37" spans="2:10">
      <c r="B37" s="242" t="s">
        <v>29</v>
      </c>
      <c r="C37" s="242" t="s">
        <v>278</v>
      </c>
      <c r="D37" s="242" t="s">
        <v>818</v>
      </c>
      <c r="E37" s="273">
        <v>45</v>
      </c>
      <c r="F37" s="244">
        <v>22.6</v>
      </c>
      <c r="G37" s="243" t="s">
        <v>242</v>
      </c>
      <c r="H37" s="243" t="s">
        <v>52</v>
      </c>
      <c r="I37" s="243" t="s">
        <v>52</v>
      </c>
      <c r="J37" s="243" t="s">
        <v>52</v>
      </c>
    </row>
    <row r="38" spans="2:10">
      <c r="B38" s="242" t="s">
        <v>331</v>
      </c>
      <c r="C38" s="242" t="s">
        <v>350</v>
      </c>
      <c r="D38" s="242" t="s">
        <v>819</v>
      </c>
      <c r="E38" s="273">
        <v>48.118000000000002</v>
      </c>
      <c r="F38" s="244">
        <v>11.8</v>
      </c>
      <c r="G38" s="243" t="s">
        <v>242</v>
      </c>
      <c r="H38" s="243" t="s">
        <v>52</v>
      </c>
      <c r="I38" s="243" t="s">
        <v>52</v>
      </c>
      <c r="J38" s="243" t="s">
        <v>52</v>
      </c>
    </row>
    <row r="39" spans="2:10">
      <c r="B39" s="242" t="s">
        <v>267</v>
      </c>
      <c r="C39" s="242" t="s">
        <v>351</v>
      </c>
      <c r="D39" s="242" t="s">
        <v>820</v>
      </c>
      <c r="E39" s="273">
        <v>40</v>
      </c>
      <c r="F39" s="244">
        <v>12.2</v>
      </c>
      <c r="G39" s="243" t="s">
        <v>242</v>
      </c>
      <c r="H39" s="243" t="s">
        <v>52</v>
      </c>
      <c r="I39" s="243" t="s">
        <v>52</v>
      </c>
      <c r="J39" s="243" t="s">
        <v>52</v>
      </c>
    </row>
    <row r="40" spans="2:10">
      <c r="B40" s="242" t="s">
        <v>267</v>
      </c>
      <c r="C40" s="242" t="s">
        <v>352</v>
      </c>
      <c r="D40" s="242" t="s">
        <v>821</v>
      </c>
      <c r="E40" s="273">
        <v>40</v>
      </c>
      <c r="F40" s="244">
        <v>12.2</v>
      </c>
      <c r="G40" s="243" t="s">
        <v>242</v>
      </c>
      <c r="H40" s="243" t="s">
        <v>52</v>
      </c>
      <c r="I40" s="243" t="s">
        <v>52</v>
      </c>
      <c r="J40" s="243" t="s">
        <v>52</v>
      </c>
    </row>
    <row r="41" spans="2:10">
      <c r="B41" s="242" t="s">
        <v>267</v>
      </c>
      <c r="C41" s="242" t="s">
        <v>353</v>
      </c>
      <c r="D41" s="242" t="s">
        <v>822</v>
      </c>
      <c r="E41" s="273">
        <v>40</v>
      </c>
      <c r="F41" s="244">
        <v>12.2</v>
      </c>
      <c r="G41" s="243" t="s">
        <v>242</v>
      </c>
      <c r="H41" s="243" t="s">
        <v>52</v>
      </c>
      <c r="I41" s="243" t="s">
        <v>52</v>
      </c>
      <c r="J41" s="243" t="s">
        <v>52</v>
      </c>
    </row>
    <row r="42" spans="2:10">
      <c r="B42" s="242" t="s">
        <v>267</v>
      </c>
      <c r="C42" s="242" t="s">
        <v>354</v>
      </c>
      <c r="D42" s="242" t="s">
        <v>823</v>
      </c>
      <c r="E42" s="273">
        <v>40</v>
      </c>
      <c r="F42" s="244">
        <v>12.2</v>
      </c>
      <c r="G42" s="243" t="s">
        <v>242</v>
      </c>
      <c r="H42" s="243" t="s">
        <v>52</v>
      </c>
      <c r="I42" s="243" t="s">
        <v>52</v>
      </c>
      <c r="J42" s="243" t="s">
        <v>52</v>
      </c>
    </row>
    <row r="43" spans="2:10">
      <c r="B43" s="242" t="s">
        <v>267</v>
      </c>
      <c r="C43" s="242" t="s">
        <v>355</v>
      </c>
      <c r="D43" s="242" t="s">
        <v>824</v>
      </c>
      <c r="E43" s="273">
        <v>40</v>
      </c>
      <c r="F43" s="244">
        <v>12.2</v>
      </c>
      <c r="G43" s="243" t="s">
        <v>242</v>
      </c>
      <c r="H43" s="243" t="s">
        <v>52</v>
      </c>
      <c r="I43" s="243" t="s">
        <v>52</v>
      </c>
      <c r="J43" s="243" t="s">
        <v>52</v>
      </c>
    </row>
    <row r="44" spans="2:10">
      <c r="B44" s="242" t="s">
        <v>267</v>
      </c>
      <c r="C44" s="242" t="s">
        <v>356</v>
      </c>
      <c r="D44" s="242" t="s">
        <v>825</v>
      </c>
      <c r="E44" s="273">
        <v>40</v>
      </c>
      <c r="F44" s="244">
        <v>12.2</v>
      </c>
      <c r="G44" s="243" t="s">
        <v>242</v>
      </c>
      <c r="H44" s="243" t="s">
        <v>52</v>
      </c>
      <c r="I44" s="243" t="s">
        <v>52</v>
      </c>
      <c r="J44" s="243" t="s">
        <v>52</v>
      </c>
    </row>
    <row r="45" spans="2:10">
      <c r="B45" s="242" t="s">
        <v>267</v>
      </c>
      <c r="C45" s="242" t="s">
        <v>357</v>
      </c>
      <c r="D45" s="242" t="s">
        <v>826</v>
      </c>
      <c r="E45" s="273">
        <v>40</v>
      </c>
      <c r="F45" s="244">
        <v>12.2</v>
      </c>
      <c r="G45" s="243" t="s">
        <v>242</v>
      </c>
      <c r="H45" s="243" t="s">
        <v>52</v>
      </c>
      <c r="I45" s="243" t="s">
        <v>52</v>
      </c>
      <c r="J45" s="243" t="s">
        <v>52</v>
      </c>
    </row>
    <row r="46" spans="2:10">
      <c r="B46" s="242" t="s">
        <v>267</v>
      </c>
      <c r="C46" s="242" t="s">
        <v>366</v>
      </c>
      <c r="D46" s="242" t="s">
        <v>827</v>
      </c>
      <c r="E46" s="273">
        <v>40</v>
      </c>
      <c r="F46" s="244">
        <v>12.2</v>
      </c>
      <c r="G46" s="243" t="s">
        <v>242</v>
      </c>
      <c r="H46" s="243" t="s">
        <v>52</v>
      </c>
      <c r="I46" s="243" t="s">
        <v>52</v>
      </c>
      <c r="J46" s="243" t="s">
        <v>52</v>
      </c>
    </row>
    <row r="47" spans="2:10">
      <c r="B47" s="242" t="s">
        <v>267</v>
      </c>
      <c r="C47" s="242" t="s">
        <v>367</v>
      </c>
      <c r="D47" s="242" t="s">
        <v>828</v>
      </c>
      <c r="E47" s="273">
        <v>40</v>
      </c>
      <c r="F47" s="244">
        <v>12.2</v>
      </c>
      <c r="G47" s="243" t="s">
        <v>242</v>
      </c>
      <c r="H47" s="243" t="s">
        <v>52</v>
      </c>
      <c r="I47" s="243" t="s">
        <v>52</v>
      </c>
      <c r="J47" s="243" t="s">
        <v>52</v>
      </c>
    </row>
    <row r="48" spans="2:10">
      <c r="B48" s="242" t="s">
        <v>267</v>
      </c>
      <c r="C48" s="242" t="s">
        <v>370</v>
      </c>
      <c r="D48" s="242" t="s">
        <v>829</v>
      </c>
      <c r="E48" s="273">
        <v>40</v>
      </c>
      <c r="F48" s="244">
        <v>12.2</v>
      </c>
      <c r="G48" s="243" t="s">
        <v>242</v>
      </c>
      <c r="H48" s="243" t="s">
        <v>52</v>
      </c>
      <c r="I48" s="243" t="s">
        <v>52</v>
      </c>
      <c r="J48" s="243" t="s">
        <v>52</v>
      </c>
    </row>
    <row r="49" spans="2:10">
      <c r="B49" s="242" t="s">
        <v>267</v>
      </c>
      <c r="C49" s="242" t="s">
        <v>371</v>
      </c>
      <c r="D49" s="242" t="s">
        <v>830</v>
      </c>
      <c r="E49" s="273">
        <v>40</v>
      </c>
      <c r="F49" s="244">
        <v>12.2</v>
      </c>
      <c r="G49" s="243" t="s">
        <v>242</v>
      </c>
      <c r="H49" s="243" t="s">
        <v>52</v>
      </c>
      <c r="I49" s="243" t="s">
        <v>52</v>
      </c>
      <c r="J49" s="243" t="s">
        <v>52</v>
      </c>
    </row>
    <row r="50" spans="2:10">
      <c r="B50" s="242" t="s">
        <v>267</v>
      </c>
      <c r="C50" s="242" t="s">
        <v>372</v>
      </c>
      <c r="D50" s="242" t="s">
        <v>831</v>
      </c>
      <c r="E50" s="273">
        <v>40</v>
      </c>
      <c r="F50" s="244">
        <v>12.2</v>
      </c>
      <c r="G50" s="243" t="s">
        <v>242</v>
      </c>
      <c r="H50" s="243" t="s">
        <v>52</v>
      </c>
      <c r="I50" s="243" t="s">
        <v>52</v>
      </c>
      <c r="J50" s="243" t="s">
        <v>52</v>
      </c>
    </row>
    <row r="51" spans="2:10">
      <c r="B51" s="242" t="s">
        <v>267</v>
      </c>
      <c r="C51" s="242" t="s">
        <v>373</v>
      </c>
      <c r="D51" s="242" t="s">
        <v>832</v>
      </c>
      <c r="E51" s="273">
        <v>20</v>
      </c>
      <c r="F51" s="244">
        <v>6.2</v>
      </c>
      <c r="G51" s="243" t="s">
        <v>242</v>
      </c>
      <c r="H51" s="243" t="s">
        <v>52</v>
      </c>
      <c r="I51" s="243" t="s">
        <v>52</v>
      </c>
      <c r="J51" s="243" t="s">
        <v>52</v>
      </c>
    </row>
    <row r="52" spans="2:10">
      <c r="B52" s="242" t="s">
        <v>776</v>
      </c>
      <c r="C52" s="242" t="s">
        <v>489</v>
      </c>
      <c r="D52" s="242" t="s">
        <v>833</v>
      </c>
      <c r="E52" s="273">
        <v>15.2</v>
      </c>
      <c r="F52" s="244">
        <v>4</v>
      </c>
      <c r="G52" s="243" t="s">
        <v>490</v>
      </c>
      <c r="H52" s="243" t="s">
        <v>655</v>
      </c>
      <c r="I52" s="245">
        <v>43798</v>
      </c>
      <c r="J52" s="245">
        <v>56049</v>
      </c>
    </row>
    <row r="53" spans="2:10">
      <c r="B53" s="242" t="s">
        <v>776</v>
      </c>
      <c r="C53" s="242" t="s">
        <v>491</v>
      </c>
      <c r="D53" s="242" t="s">
        <v>834</v>
      </c>
      <c r="E53" s="273">
        <v>30.4</v>
      </c>
      <c r="F53" s="244">
        <v>8</v>
      </c>
      <c r="G53" s="243" t="s">
        <v>490</v>
      </c>
      <c r="H53" s="243" t="s">
        <v>656</v>
      </c>
      <c r="I53" s="245">
        <v>43798</v>
      </c>
      <c r="J53" s="245">
        <v>56049</v>
      </c>
    </row>
    <row r="54" spans="2:10">
      <c r="B54" s="242" t="s">
        <v>776</v>
      </c>
      <c r="C54" s="242" t="s">
        <v>492</v>
      </c>
      <c r="D54" s="242" t="s">
        <v>835</v>
      </c>
      <c r="E54" s="273">
        <v>30.4</v>
      </c>
      <c r="F54" s="244">
        <v>7.5</v>
      </c>
      <c r="G54" s="243" t="s">
        <v>490</v>
      </c>
      <c r="H54" s="243" t="s">
        <v>657</v>
      </c>
      <c r="I54" s="245">
        <v>43798</v>
      </c>
      <c r="J54" s="245">
        <v>56049</v>
      </c>
    </row>
    <row r="55" spans="2:10">
      <c r="B55" s="242" t="s">
        <v>777</v>
      </c>
      <c r="C55" s="242" t="s">
        <v>493</v>
      </c>
      <c r="D55" s="242" t="s">
        <v>836</v>
      </c>
      <c r="E55" s="273">
        <v>33.21</v>
      </c>
      <c r="F55" s="244">
        <v>9.3000000000000007</v>
      </c>
      <c r="G55" s="243" t="s">
        <v>52</v>
      </c>
      <c r="H55" s="243" t="s">
        <v>52</v>
      </c>
      <c r="I55" s="245" t="s">
        <v>52</v>
      </c>
      <c r="J55" s="245" t="s">
        <v>52</v>
      </c>
    </row>
    <row r="56" spans="2:10">
      <c r="B56" s="242" t="s">
        <v>775</v>
      </c>
      <c r="C56" s="242" t="s">
        <v>658</v>
      </c>
      <c r="D56" s="242" t="s">
        <v>837</v>
      </c>
      <c r="E56" s="273">
        <v>28.56</v>
      </c>
      <c r="F56" s="244">
        <v>10.3</v>
      </c>
      <c r="G56" s="243" t="s">
        <v>494</v>
      </c>
      <c r="H56" s="243" t="s">
        <v>673</v>
      </c>
      <c r="I56" s="245">
        <v>42067</v>
      </c>
      <c r="J56" s="245">
        <v>53766</v>
      </c>
    </row>
    <row r="57" spans="2:10">
      <c r="B57" s="242" t="s">
        <v>775</v>
      </c>
      <c r="C57" s="242" t="s">
        <v>659</v>
      </c>
      <c r="D57" s="242" t="s">
        <v>838</v>
      </c>
      <c r="E57" s="273">
        <v>20.16</v>
      </c>
      <c r="F57" s="244">
        <v>11.2</v>
      </c>
      <c r="G57" s="243" t="s">
        <v>494</v>
      </c>
      <c r="H57" s="243" t="s">
        <v>674</v>
      </c>
      <c r="I57" s="245">
        <v>42370</v>
      </c>
      <c r="J57" s="245">
        <v>53797</v>
      </c>
    </row>
    <row r="58" spans="2:10">
      <c r="B58" s="242" t="s">
        <v>775</v>
      </c>
      <c r="C58" s="242" t="s">
        <v>660</v>
      </c>
      <c r="D58" s="242" t="s">
        <v>839</v>
      </c>
      <c r="E58" s="273">
        <v>30.24</v>
      </c>
      <c r="F58" s="244">
        <v>16.600000000000001</v>
      </c>
      <c r="G58" s="243" t="s">
        <v>494</v>
      </c>
      <c r="H58" s="243" t="s">
        <v>675</v>
      </c>
      <c r="I58" s="245">
        <v>42370</v>
      </c>
      <c r="J58" s="245">
        <v>53773</v>
      </c>
    </row>
    <row r="59" spans="2:10">
      <c r="B59" s="242" t="s">
        <v>775</v>
      </c>
      <c r="C59" s="242" t="s">
        <v>661</v>
      </c>
      <c r="D59" s="242" t="s">
        <v>840</v>
      </c>
      <c r="E59" s="273">
        <v>21.84</v>
      </c>
      <c r="F59" s="244">
        <v>10.1</v>
      </c>
      <c r="G59" s="243" t="s">
        <v>520</v>
      </c>
      <c r="H59" s="243" t="s">
        <v>676</v>
      </c>
      <c r="I59" s="245">
        <v>41923</v>
      </c>
      <c r="J59" s="245">
        <v>53414</v>
      </c>
    </row>
    <row r="60" spans="2:10">
      <c r="B60" s="242" t="s">
        <v>775</v>
      </c>
      <c r="C60" s="242" t="s">
        <v>662</v>
      </c>
      <c r="D60" s="242" t="s">
        <v>841</v>
      </c>
      <c r="E60" s="273">
        <v>31.86</v>
      </c>
      <c r="F60" s="244">
        <v>15.5</v>
      </c>
      <c r="G60" s="243" t="s">
        <v>520</v>
      </c>
      <c r="H60" s="243" t="s">
        <v>677</v>
      </c>
      <c r="I60" s="245">
        <v>41923</v>
      </c>
      <c r="J60" s="245">
        <v>53425</v>
      </c>
    </row>
    <row r="61" spans="2:10">
      <c r="B61" s="242" t="s">
        <v>775</v>
      </c>
      <c r="C61" s="242" t="s">
        <v>663</v>
      </c>
      <c r="D61" s="242" t="s">
        <v>842</v>
      </c>
      <c r="E61" s="273">
        <v>28.56</v>
      </c>
      <c r="F61" s="244">
        <v>10.4</v>
      </c>
      <c r="G61" s="243" t="s">
        <v>494</v>
      </c>
      <c r="H61" s="243" t="s">
        <v>678</v>
      </c>
      <c r="I61" s="245">
        <v>42067</v>
      </c>
      <c r="J61" s="245">
        <v>53764</v>
      </c>
    </row>
    <row r="62" spans="2:10">
      <c r="B62" s="242" t="s">
        <v>775</v>
      </c>
      <c r="C62" s="242" t="s">
        <v>664</v>
      </c>
      <c r="D62" s="242" t="s">
        <v>843</v>
      </c>
      <c r="E62" s="273">
        <v>10.08</v>
      </c>
      <c r="F62" s="244">
        <v>5.8</v>
      </c>
      <c r="G62" s="243" t="s">
        <v>494</v>
      </c>
      <c r="H62" s="243" t="s">
        <v>679</v>
      </c>
      <c r="I62" s="245">
        <v>42370</v>
      </c>
      <c r="J62" s="245">
        <v>53777</v>
      </c>
    </row>
    <row r="63" spans="2:10">
      <c r="B63" s="242" t="s">
        <v>775</v>
      </c>
      <c r="C63" s="242" t="s">
        <v>665</v>
      </c>
      <c r="D63" s="242" t="s">
        <v>844</v>
      </c>
      <c r="E63" s="273">
        <v>30.24</v>
      </c>
      <c r="F63" s="244">
        <v>12.5</v>
      </c>
      <c r="G63" s="243" t="s">
        <v>494</v>
      </c>
      <c r="H63" s="243" t="s">
        <v>680</v>
      </c>
      <c r="I63" s="245">
        <v>42067</v>
      </c>
      <c r="J63" s="245">
        <v>53764</v>
      </c>
    </row>
    <row r="64" spans="2:10">
      <c r="B64" s="242" t="s">
        <v>775</v>
      </c>
      <c r="C64" s="242" t="s">
        <v>666</v>
      </c>
      <c r="D64" s="242" t="s">
        <v>845</v>
      </c>
      <c r="E64" s="273">
        <v>30.24</v>
      </c>
      <c r="F64" s="244">
        <v>16.100000000000001</v>
      </c>
      <c r="G64" s="243" t="s">
        <v>520</v>
      </c>
      <c r="H64" s="243" t="s">
        <v>681</v>
      </c>
      <c r="I64" s="245">
        <v>41923</v>
      </c>
      <c r="J64" s="245">
        <v>53442</v>
      </c>
    </row>
    <row r="65" spans="2:10">
      <c r="B65" s="242" t="s">
        <v>775</v>
      </c>
      <c r="C65" s="242" t="s">
        <v>667</v>
      </c>
      <c r="D65" s="242" t="s">
        <v>846</v>
      </c>
      <c r="E65" s="273">
        <v>21.84</v>
      </c>
      <c r="F65" s="244">
        <v>12.4</v>
      </c>
      <c r="G65" s="243" t="s">
        <v>494</v>
      </c>
      <c r="H65" s="243" t="s">
        <v>682</v>
      </c>
      <c r="I65" s="245">
        <v>42370</v>
      </c>
      <c r="J65" s="245">
        <v>53774</v>
      </c>
    </row>
    <row r="66" spans="2:10">
      <c r="B66" s="242" t="s">
        <v>775</v>
      </c>
      <c r="C66" s="242" t="s">
        <v>668</v>
      </c>
      <c r="D66" s="242" t="s">
        <v>847</v>
      </c>
      <c r="E66" s="273">
        <v>30.24</v>
      </c>
      <c r="F66" s="244">
        <v>11.4</v>
      </c>
      <c r="G66" s="243" t="s">
        <v>494</v>
      </c>
      <c r="H66" s="243" t="s">
        <v>683</v>
      </c>
      <c r="I66" s="245">
        <v>42067</v>
      </c>
      <c r="J66" s="245">
        <v>53765</v>
      </c>
    </row>
    <row r="67" spans="2:10">
      <c r="B67" s="242" t="s">
        <v>775</v>
      </c>
      <c r="C67" s="242" t="s">
        <v>669</v>
      </c>
      <c r="D67" s="242" t="s">
        <v>848</v>
      </c>
      <c r="E67" s="273">
        <v>30.24</v>
      </c>
      <c r="F67" s="244">
        <v>17.5</v>
      </c>
      <c r="G67" s="243" t="s">
        <v>520</v>
      </c>
      <c r="H67" s="243" t="s">
        <v>684</v>
      </c>
      <c r="I67" s="245">
        <v>41923</v>
      </c>
      <c r="J67" s="245">
        <v>53478</v>
      </c>
    </row>
    <row r="68" spans="2:10">
      <c r="B68" s="242" t="s">
        <v>775</v>
      </c>
      <c r="C68" s="242" t="s">
        <v>670</v>
      </c>
      <c r="D68" s="242" t="s">
        <v>849</v>
      </c>
      <c r="E68" s="273">
        <v>18.48</v>
      </c>
      <c r="F68" s="244">
        <v>10.6</v>
      </c>
      <c r="G68" s="243" t="s">
        <v>494</v>
      </c>
      <c r="H68" s="243" t="s">
        <v>685</v>
      </c>
      <c r="I68" s="245">
        <v>42370</v>
      </c>
      <c r="J68" s="245">
        <v>53777</v>
      </c>
    </row>
    <row r="69" spans="2:10">
      <c r="B69" s="242" t="s">
        <v>775</v>
      </c>
      <c r="C69" s="242" t="s">
        <v>671</v>
      </c>
      <c r="D69" s="242" t="s">
        <v>850</v>
      </c>
      <c r="E69" s="273">
        <v>30</v>
      </c>
      <c r="F69" s="244">
        <v>13.9</v>
      </c>
      <c r="G69" s="243" t="s">
        <v>520</v>
      </c>
      <c r="H69" s="243" t="s">
        <v>686</v>
      </c>
      <c r="I69" s="245">
        <v>41923</v>
      </c>
      <c r="J69" s="245">
        <v>53477</v>
      </c>
    </row>
    <row r="70" spans="2:10">
      <c r="B70" s="242" t="s">
        <v>775</v>
      </c>
      <c r="C70" s="242" t="s">
        <v>672</v>
      </c>
      <c r="D70" s="242" t="s">
        <v>851</v>
      </c>
      <c r="E70" s="273">
        <v>23.52</v>
      </c>
      <c r="F70" s="244">
        <v>10.1</v>
      </c>
      <c r="G70" s="243" t="s">
        <v>520</v>
      </c>
      <c r="H70" s="243" t="s">
        <v>687</v>
      </c>
      <c r="I70" s="245">
        <v>41923</v>
      </c>
      <c r="J70" s="245">
        <v>53407</v>
      </c>
    </row>
    <row r="71" spans="2:10" customFormat="1" ht="14.5">
      <c r="B71" s="242" t="s">
        <v>470</v>
      </c>
      <c r="C71" s="242" t="s">
        <v>688</v>
      </c>
      <c r="D71" s="242" t="s">
        <v>852</v>
      </c>
      <c r="E71" s="273">
        <v>27.3</v>
      </c>
      <c r="F71" s="244">
        <v>11.75</v>
      </c>
      <c r="G71" s="243" t="s">
        <v>495</v>
      </c>
      <c r="H71" s="243" t="s">
        <v>690</v>
      </c>
      <c r="I71" s="245">
        <v>41688</v>
      </c>
      <c r="J71" s="245">
        <v>53194</v>
      </c>
    </row>
    <row r="72" spans="2:10">
      <c r="B72" s="242" t="s">
        <v>470</v>
      </c>
      <c r="C72" s="242" t="s">
        <v>689</v>
      </c>
      <c r="D72" s="242" t="s">
        <v>853</v>
      </c>
      <c r="E72" s="273">
        <v>23.1</v>
      </c>
      <c r="F72" s="244">
        <v>8.3800000000000008</v>
      </c>
      <c r="G72" s="243" t="s">
        <v>495</v>
      </c>
      <c r="H72" s="243" t="s">
        <v>691</v>
      </c>
      <c r="I72" s="245">
        <v>41688</v>
      </c>
      <c r="J72" s="245">
        <v>53261</v>
      </c>
    </row>
    <row r="73" spans="2:10">
      <c r="B73" s="242" t="s">
        <v>464</v>
      </c>
      <c r="C73" s="242" t="s">
        <v>496</v>
      </c>
      <c r="D73" s="242" t="s">
        <v>854</v>
      </c>
      <c r="E73" s="273">
        <v>23.04</v>
      </c>
      <c r="F73" s="244">
        <v>5.3</v>
      </c>
      <c r="G73" s="243" t="s">
        <v>497</v>
      </c>
      <c r="H73" s="243" t="s">
        <v>692</v>
      </c>
      <c r="I73" s="245">
        <v>43691</v>
      </c>
      <c r="J73" s="245">
        <v>55314</v>
      </c>
    </row>
    <row r="74" spans="2:10">
      <c r="B74" s="242" t="s">
        <v>464</v>
      </c>
      <c r="C74" s="242" t="s">
        <v>498</v>
      </c>
      <c r="D74" s="242" t="s">
        <v>855</v>
      </c>
      <c r="E74" s="273">
        <v>23.04</v>
      </c>
      <c r="F74" s="244">
        <v>5.3</v>
      </c>
      <c r="G74" s="243" t="s">
        <v>497</v>
      </c>
      <c r="H74" s="243" t="s">
        <v>693</v>
      </c>
      <c r="I74" s="245">
        <v>43691</v>
      </c>
      <c r="J74" s="245">
        <v>55285</v>
      </c>
    </row>
    <row r="75" spans="2:10">
      <c r="B75" s="242" t="s">
        <v>464</v>
      </c>
      <c r="C75" s="242" t="s">
        <v>499</v>
      </c>
      <c r="D75" s="242" t="s">
        <v>856</v>
      </c>
      <c r="E75" s="273">
        <v>23.04</v>
      </c>
      <c r="F75" s="244">
        <v>5.3</v>
      </c>
      <c r="G75" s="243" t="s">
        <v>497</v>
      </c>
      <c r="H75" s="243" t="s">
        <v>694</v>
      </c>
      <c r="I75" s="245">
        <v>43691</v>
      </c>
      <c r="J75" s="245">
        <v>55283</v>
      </c>
    </row>
    <row r="76" spans="2:10">
      <c r="B76" s="242" t="s">
        <v>500</v>
      </c>
      <c r="C76" s="242" t="s">
        <v>501</v>
      </c>
      <c r="D76" s="242" t="s">
        <v>857</v>
      </c>
      <c r="E76" s="273">
        <v>39.9</v>
      </c>
      <c r="F76" s="244">
        <v>23.3</v>
      </c>
      <c r="G76" s="243" t="s">
        <v>242</v>
      </c>
      <c r="H76" s="243" t="s">
        <v>52</v>
      </c>
      <c r="I76" s="245" t="s">
        <v>52</v>
      </c>
      <c r="J76" s="245" t="s">
        <v>52</v>
      </c>
    </row>
    <row r="77" spans="2:10">
      <c r="B77" s="242" t="s">
        <v>500</v>
      </c>
      <c r="C77" s="242" t="s">
        <v>502</v>
      </c>
      <c r="D77" s="242" t="s">
        <v>858</v>
      </c>
      <c r="E77" s="273">
        <v>39.9</v>
      </c>
      <c r="F77" s="244">
        <v>20.100000000000001</v>
      </c>
      <c r="G77" s="243" t="s">
        <v>503</v>
      </c>
      <c r="H77" s="243" t="s">
        <v>52</v>
      </c>
      <c r="I77" s="245" t="s">
        <v>52</v>
      </c>
      <c r="J77" s="245" t="s">
        <v>52</v>
      </c>
    </row>
    <row r="78" spans="2:10">
      <c r="B78" s="242" t="s">
        <v>500</v>
      </c>
      <c r="C78" s="242" t="s">
        <v>504</v>
      </c>
      <c r="D78" s="242" t="s">
        <v>859</v>
      </c>
      <c r="E78" s="273">
        <v>45.6</v>
      </c>
      <c r="F78" s="244">
        <v>21.6</v>
      </c>
      <c r="G78" s="243" t="s">
        <v>503</v>
      </c>
      <c r="H78" s="243" t="s">
        <v>52</v>
      </c>
      <c r="I78" s="245" t="s">
        <v>52</v>
      </c>
      <c r="J78" s="245" t="s">
        <v>52</v>
      </c>
    </row>
    <row r="79" spans="2:10">
      <c r="B79" s="242" t="s">
        <v>500</v>
      </c>
      <c r="C79" s="242" t="s">
        <v>505</v>
      </c>
      <c r="D79" s="242" t="s">
        <v>860</v>
      </c>
      <c r="E79" s="273">
        <v>45.6</v>
      </c>
      <c r="F79" s="244">
        <v>23.8</v>
      </c>
      <c r="G79" s="243" t="s">
        <v>503</v>
      </c>
      <c r="H79" s="243" t="s">
        <v>52</v>
      </c>
      <c r="I79" s="245" t="s">
        <v>52</v>
      </c>
      <c r="J79" s="245" t="s">
        <v>52</v>
      </c>
    </row>
    <row r="80" spans="2:10">
      <c r="B80" s="242" t="s">
        <v>500</v>
      </c>
      <c r="C80" s="242" t="s">
        <v>506</v>
      </c>
      <c r="D80" s="242" t="s">
        <v>861</v>
      </c>
      <c r="E80" s="273">
        <v>51.3</v>
      </c>
      <c r="F80" s="244">
        <v>25.6</v>
      </c>
      <c r="G80" s="243" t="s">
        <v>242</v>
      </c>
      <c r="H80" s="243" t="s">
        <v>52</v>
      </c>
      <c r="I80" s="245" t="s">
        <v>52</v>
      </c>
      <c r="J80" s="245" t="s">
        <v>52</v>
      </c>
    </row>
    <row r="81" spans="2:10">
      <c r="B81" s="242" t="s">
        <v>500</v>
      </c>
      <c r="C81" s="242" t="s">
        <v>507</v>
      </c>
      <c r="D81" s="242" t="s">
        <v>862</v>
      </c>
      <c r="E81" s="273">
        <v>45.6</v>
      </c>
      <c r="F81" s="244">
        <v>24.4</v>
      </c>
      <c r="G81" s="243" t="s">
        <v>503</v>
      </c>
      <c r="H81" s="243" t="s">
        <v>52</v>
      </c>
      <c r="I81" s="245" t="s">
        <v>52</v>
      </c>
      <c r="J81" s="245" t="s">
        <v>52</v>
      </c>
    </row>
    <row r="82" spans="2:10">
      <c r="B82" s="242" t="s">
        <v>500</v>
      </c>
      <c r="C82" s="242" t="s">
        <v>508</v>
      </c>
      <c r="D82" s="242" t="s">
        <v>863</v>
      </c>
      <c r="E82" s="273">
        <v>45.6</v>
      </c>
      <c r="F82" s="244">
        <v>23.3</v>
      </c>
      <c r="G82" s="243" t="s">
        <v>503</v>
      </c>
      <c r="H82" s="243" t="s">
        <v>52</v>
      </c>
      <c r="I82" s="245" t="s">
        <v>52</v>
      </c>
      <c r="J82" s="245" t="s">
        <v>52</v>
      </c>
    </row>
    <row r="83" spans="2:10">
      <c r="B83" s="242" t="s">
        <v>509</v>
      </c>
      <c r="C83" s="242" t="s">
        <v>510</v>
      </c>
      <c r="D83" s="242" t="s">
        <v>864</v>
      </c>
      <c r="E83" s="273">
        <v>68.400000000000006</v>
      </c>
      <c r="F83" s="244">
        <v>34.1</v>
      </c>
      <c r="G83" s="243" t="s">
        <v>242</v>
      </c>
      <c r="H83" s="243" t="s">
        <v>52</v>
      </c>
      <c r="I83" s="245" t="s">
        <v>52</v>
      </c>
      <c r="J83" s="245" t="s">
        <v>52</v>
      </c>
    </row>
    <row r="84" spans="2:10">
      <c r="B84" s="242" t="s">
        <v>509</v>
      </c>
      <c r="C84" s="242" t="s">
        <v>511</v>
      </c>
      <c r="D84" s="242" t="s">
        <v>865</v>
      </c>
      <c r="E84" s="273">
        <v>39.9</v>
      </c>
      <c r="F84" s="244">
        <v>18.2</v>
      </c>
      <c r="G84" s="243" t="s">
        <v>242</v>
      </c>
      <c r="H84" s="243" t="s">
        <v>52</v>
      </c>
      <c r="I84" s="245" t="s">
        <v>52</v>
      </c>
      <c r="J84" s="245" t="s">
        <v>52</v>
      </c>
    </row>
    <row r="85" spans="2:10">
      <c r="B85" s="242" t="s">
        <v>509</v>
      </c>
      <c r="C85" s="242" t="s">
        <v>512</v>
      </c>
      <c r="D85" s="242" t="s">
        <v>866</v>
      </c>
      <c r="E85" s="273">
        <v>45.6</v>
      </c>
      <c r="F85" s="244">
        <v>21</v>
      </c>
      <c r="G85" s="243" t="s">
        <v>242</v>
      </c>
      <c r="H85" s="243" t="s">
        <v>52</v>
      </c>
      <c r="I85" s="245" t="s">
        <v>52</v>
      </c>
      <c r="J85" s="245" t="s">
        <v>52</v>
      </c>
    </row>
    <row r="86" spans="2:10">
      <c r="B86" s="242" t="s">
        <v>509</v>
      </c>
      <c r="C86" s="242" t="s">
        <v>513</v>
      </c>
      <c r="D86" s="242" t="s">
        <v>867</v>
      </c>
      <c r="E86" s="273">
        <v>51.3</v>
      </c>
      <c r="F86" s="244">
        <v>24.7</v>
      </c>
      <c r="G86" s="243" t="s">
        <v>242</v>
      </c>
      <c r="H86" s="243" t="s">
        <v>52</v>
      </c>
      <c r="I86" s="245" t="s">
        <v>52</v>
      </c>
      <c r="J86" s="245" t="s">
        <v>52</v>
      </c>
    </row>
    <row r="87" spans="2:10">
      <c r="B87" s="242" t="s">
        <v>509</v>
      </c>
      <c r="C87" s="242" t="s">
        <v>514</v>
      </c>
      <c r="D87" s="242" t="s">
        <v>868</v>
      </c>
      <c r="E87" s="273">
        <v>39.9</v>
      </c>
      <c r="F87" s="244">
        <v>18.8</v>
      </c>
      <c r="G87" s="243" t="s">
        <v>242</v>
      </c>
      <c r="H87" s="243" t="s">
        <v>52</v>
      </c>
      <c r="I87" s="245" t="s">
        <v>52</v>
      </c>
      <c r="J87" s="245" t="s">
        <v>52</v>
      </c>
    </row>
    <row r="88" spans="2:10">
      <c r="B88" s="242" t="s">
        <v>509</v>
      </c>
      <c r="C88" s="242" t="s">
        <v>515</v>
      </c>
      <c r="D88" s="242" t="s">
        <v>869</v>
      </c>
      <c r="E88" s="273">
        <v>17.100000000000001</v>
      </c>
      <c r="F88" s="244">
        <v>8.3000000000000007</v>
      </c>
      <c r="G88" s="243" t="s">
        <v>242</v>
      </c>
      <c r="H88" s="243" t="s">
        <v>52</v>
      </c>
      <c r="I88" s="245" t="s">
        <v>52</v>
      </c>
      <c r="J88" s="245" t="s">
        <v>52</v>
      </c>
    </row>
    <row r="89" spans="2:10">
      <c r="B89" s="242" t="s">
        <v>509</v>
      </c>
      <c r="C89" s="242" t="s">
        <v>516</v>
      </c>
      <c r="D89" s="242" t="s">
        <v>870</v>
      </c>
      <c r="E89" s="273">
        <v>22.8</v>
      </c>
      <c r="F89" s="244">
        <v>14.5</v>
      </c>
      <c r="G89" s="243" t="s">
        <v>242</v>
      </c>
      <c r="H89" s="243" t="s">
        <v>52</v>
      </c>
      <c r="I89" s="245" t="s">
        <v>52</v>
      </c>
      <c r="J89" s="245" t="s">
        <v>52</v>
      </c>
    </row>
    <row r="90" spans="2:10">
      <c r="B90" s="242" t="s">
        <v>509</v>
      </c>
      <c r="C90" s="242" t="s">
        <v>517</v>
      </c>
      <c r="D90" s="242" t="s">
        <v>871</v>
      </c>
      <c r="E90" s="273">
        <v>23.6</v>
      </c>
      <c r="F90" s="244">
        <v>15.1</v>
      </c>
      <c r="G90" s="243" t="s">
        <v>242</v>
      </c>
      <c r="H90" s="243" t="s">
        <v>52</v>
      </c>
      <c r="I90" s="245" t="s">
        <v>52</v>
      </c>
      <c r="J90" s="245" t="s">
        <v>52</v>
      </c>
    </row>
    <row r="91" spans="2:10">
      <c r="B91" s="242" t="s">
        <v>509</v>
      </c>
      <c r="C91" s="242" t="s">
        <v>518</v>
      </c>
      <c r="D91" s="242" t="s">
        <v>872</v>
      </c>
      <c r="E91" s="273">
        <v>29.5</v>
      </c>
      <c r="F91" s="244">
        <v>18.3</v>
      </c>
      <c r="G91" s="243" t="s">
        <v>242</v>
      </c>
      <c r="H91" s="243" t="s">
        <v>52</v>
      </c>
      <c r="I91" s="245" t="s">
        <v>52</v>
      </c>
      <c r="J91" s="245" t="s">
        <v>52</v>
      </c>
    </row>
    <row r="92" spans="2:10">
      <c r="B92" s="242" t="s">
        <v>509</v>
      </c>
      <c r="C92" s="242" t="s">
        <v>519</v>
      </c>
      <c r="D92" s="242" t="s">
        <v>873</v>
      </c>
      <c r="E92" s="273">
        <v>34.200000000000003</v>
      </c>
      <c r="F92" s="244">
        <v>15.7</v>
      </c>
      <c r="G92" s="243" t="s">
        <v>242</v>
      </c>
      <c r="H92" s="243" t="s">
        <v>52</v>
      </c>
      <c r="I92" s="245" t="s">
        <v>52</v>
      </c>
      <c r="J92" s="245" t="s">
        <v>52</v>
      </c>
    </row>
    <row r="93" spans="2:10">
      <c r="B93" s="242" t="s">
        <v>471</v>
      </c>
      <c r="C93" s="242" t="s">
        <v>695</v>
      </c>
      <c r="D93" s="242" t="s">
        <v>874</v>
      </c>
      <c r="E93" s="273">
        <v>27.3</v>
      </c>
      <c r="F93" s="244">
        <v>11.14</v>
      </c>
      <c r="G93" s="243" t="s">
        <v>495</v>
      </c>
      <c r="H93" s="243" t="s">
        <v>700</v>
      </c>
      <c r="I93" s="245">
        <v>41727</v>
      </c>
      <c r="J93" s="245">
        <v>53253</v>
      </c>
    </row>
    <row r="94" spans="2:10">
      <c r="B94" s="242" t="s">
        <v>471</v>
      </c>
      <c r="C94" s="242" t="s">
        <v>696</v>
      </c>
      <c r="D94" s="242" t="s">
        <v>875</v>
      </c>
      <c r="E94" s="273">
        <v>16.8</v>
      </c>
      <c r="F94" s="244">
        <v>7.84</v>
      </c>
      <c r="G94" s="243" t="s">
        <v>495</v>
      </c>
      <c r="H94" s="243" t="s">
        <v>701</v>
      </c>
      <c r="I94" s="245">
        <v>41454</v>
      </c>
      <c r="J94" s="245">
        <v>53144</v>
      </c>
    </row>
    <row r="95" spans="2:10">
      <c r="B95" s="242" t="s">
        <v>471</v>
      </c>
      <c r="C95" s="242" t="s">
        <v>697</v>
      </c>
      <c r="D95" s="242" t="s">
        <v>876</v>
      </c>
      <c r="E95" s="273">
        <v>14</v>
      </c>
      <c r="F95" s="244">
        <v>5.7</v>
      </c>
      <c r="G95" s="243" t="s">
        <v>534</v>
      </c>
      <c r="H95" s="243" t="s">
        <v>702</v>
      </c>
      <c r="I95" s="245">
        <v>41954</v>
      </c>
      <c r="J95" s="245">
        <v>53885</v>
      </c>
    </row>
    <row r="96" spans="2:10">
      <c r="B96" s="242" t="s">
        <v>471</v>
      </c>
      <c r="C96" s="242" t="s">
        <v>698</v>
      </c>
      <c r="D96" s="242" t="s">
        <v>877</v>
      </c>
      <c r="E96" s="273">
        <v>26</v>
      </c>
      <c r="F96" s="244">
        <v>11.1</v>
      </c>
      <c r="G96" s="243" t="s">
        <v>534</v>
      </c>
      <c r="H96" s="243" t="s">
        <v>703</v>
      </c>
      <c r="I96" s="245">
        <v>41954</v>
      </c>
      <c r="J96" s="245">
        <v>53884</v>
      </c>
    </row>
    <row r="97" spans="2:10">
      <c r="B97" s="242" t="s">
        <v>471</v>
      </c>
      <c r="C97" s="242" t="s">
        <v>699</v>
      </c>
      <c r="D97" s="242" t="s">
        <v>878</v>
      </c>
      <c r="E97" s="273">
        <v>24</v>
      </c>
      <c r="F97" s="244">
        <v>10.8</v>
      </c>
      <c r="G97" s="243" t="s">
        <v>534</v>
      </c>
      <c r="H97" s="243" t="s">
        <v>704</v>
      </c>
      <c r="I97" s="245">
        <v>41954</v>
      </c>
      <c r="J97" s="245">
        <v>53884</v>
      </c>
    </row>
    <row r="98" spans="2:10">
      <c r="B98" s="242" t="s">
        <v>462</v>
      </c>
      <c r="C98" s="242" t="s">
        <v>521</v>
      </c>
      <c r="D98" s="242" t="s">
        <v>879</v>
      </c>
      <c r="E98" s="273">
        <v>30</v>
      </c>
      <c r="F98" s="244">
        <v>5.9</v>
      </c>
      <c r="G98" s="243" t="s">
        <v>522</v>
      </c>
      <c r="H98" s="243" t="s">
        <v>705</v>
      </c>
      <c r="I98" s="245">
        <v>54954</v>
      </c>
      <c r="J98" s="245">
        <v>43172</v>
      </c>
    </row>
    <row r="99" spans="2:10">
      <c r="B99" s="242" t="s">
        <v>462</v>
      </c>
      <c r="C99" s="242" t="s">
        <v>523</v>
      </c>
      <c r="D99" s="242" t="s">
        <v>880</v>
      </c>
      <c r="E99" s="273">
        <v>30</v>
      </c>
      <c r="F99" s="244">
        <v>5.9</v>
      </c>
      <c r="G99" s="243" t="s">
        <v>522</v>
      </c>
      <c r="H99" s="243" t="s">
        <v>706</v>
      </c>
      <c r="I99" s="245">
        <v>54954</v>
      </c>
      <c r="J99" s="245">
        <v>43137</v>
      </c>
    </row>
    <row r="100" spans="2:10">
      <c r="B100" s="242" t="s">
        <v>462</v>
      </c>
      <c r="C100" s="242" t="s">
        <v>524</v>
      </c>
      <c r="D100" s="242" t="s">
        <v>881</v>
      </c>
      <c r="E100" s="273">
        <v>30</v>
      </c>
      <c r="F100" s="244">
        <v>5.9</v>
      </c>
      <c r="G100" s="243" t="s">
        <v>522</v>
      </c>
      <c r="H100" s="243" t="s">
        <v>707</v>
      </c>
      <c r="I100" s="245">
        <v>54954</v>
      </c>
      <c r="J100" s="245">
        <v>43377</v>
      </c>
    </row>
    <row r="101" spans="2:10">
      <c r="B101" s="242" t="s">
        <v>462</v>
      </c>
      <c r="C101" s="242" t="s">
        <v>525</v>
      </c>
      <c r="D101" s="242" t="s">
        <v>882</v>
      </c>
      <c r="E101" s="273">
        <v>30</v>
      </c>
      <c r="F101" s="244">
        <v>5.9</v>
      </c>
      <c r="G101" s="243" t="s">
        <v>522</v>
      </c>
      <c r="H101" s="243" t="s">
        <v>708</v>
      </c>
      <c r="I101" s="245">
        <v>54954</v>
      </c>
      <c r="J101" s="245">
        <v>43216</v>
      </c>
    </row>
    <row r="102" spans="2:10">
      <c r="B102" s="242" t="s">
        <v>462</v>
      </c>
      <c r="C102" s="242" t="s">
        <v>526</v>
      </c>
      <c r="D102" s="242" t="s">
        <v>883</v>
      </c>
      <c r="E102" s="273">
        <v>30</v>
      </c>
      <c r="F102" s="244">
        <v>5.9</v>
      </c>
      <c r="G102" s="243" t="s">
        <v>522</v>
      </c>
      <c r="H102" s="243" t="s">
        <v>709</v>
      </c>
      <c r="I102" s="245">
        <v>54954</v>
      </c>
      <c r="J102" s="245">
        <v>43203</v>
      </c>
    </row>
    <row r="103" spans="2:10">
      <c r="B103" s="242" t="s">
        <v>469</v>
      </c>
      <c r="C103" s="242" t="s">
        <v>527</v>
      </c>
      <c r="D103" s="242" t="s">
        <v>884</v>
      </c>
      <c r="E103" s="273">
        <v>68.47</v>
      </c>
      <c r="F103" s="244">
        <v>22.84</v>
      </c>
      <c r="G103" s="243" t="s">
        <v>495</v>
      </c>
      <c r="H103" s="243">
        <v>151708</v>
      </c>
      <c r="I103" s="245">
        <v>41671</v>
      </c>
      <c r="J103" s="245">
        <v>53194</v>
      </c>
    </row>
    <row r="104" spans="2:10">
      <c r="B104" s="242" t="s">
        <v>469</v>
      </c>
      <c r="C104" s="242" t="s">
        <v>532</v>
      </c>
      <c r="D104" s="242" t="s">
        <v>885</v>
      </c>
      <c r="E104" s="273">
        <v>58.45</v>
      </c>
      <c r="F104" s="244">
        <v>21.86</v>
      </c>
      <c r="G104" s="243" t="s">
        <v>495</v>
      </c>
      <c r="H104" s="243">
        <v>112235</v>
      </c>
      <c r="I104" s="245">
        <v>41671</v>
      </c>
      <c r="J104" s="245">
        <v>53309</v>
      </c>
    </row>
    <row r="105" spans="2:10">
      <c r="B105" s="242" t="s">
        <v>469</v>
      </c>
      <c r="C105" s="242" t="s">
        <v>533</v>
      </c>
      <c r="D105" s="242" t="s">
        <v>886</v>
      </c>
      <c r="E105" s="273">
        <v>60.12</v>
      </c>
      <c r="F105" s="244">
        <v>21.07</v>
      </c>
      <c r="G105" s="243" t="s">
        <v>495</v>
      </c>
      <c r="H105" s="243">
        <v>114376</v>
      </c>
      <c r="I105" s="245">
        <v>41671</v>
      </c>
      <c r="J105" s="245">
        <v>53309</v>
      </c>
    </row>
    <row r="106" spans="2:10">
      <c r="B106" s="242" t="s">
        <v>474</v>
      </c>
      <c r="C106" s="242" t="s">
        <v>528</v>
      </c>
      <c r="D106" s="242" t="s">
        <v>779</v>
      </c>
      <c r="E106" s="273">
        <v>22</v>
      </c>
      <c r="F106" s="244">
        <v>8.1</v>
      </c>
      <c r="G106" s="243" t="s">
        <v>529</v>
      </c>
      <c r="H106" s="243" t="s">
        <v>710</v>
      </c>
      <c r="I106" s="245">
        <v>42018</v>
      </c>
      <c r="J106" s="245">
        <v>53397</v>
      </c>
    </row>
    <row r="107" spans="2:10">
      <c r="B107" s="242" t="s">
        <v>474</v>
      </c>
      <c r="C107" s="242" t="s">
        <v>530</v>
      </c>
      <c r="D107" s="242" t="s">
        <v>780</v>
      </c>
      <c r="E107" s="273">
        <v>20</v>
      </c>
      <c r="F107" s="244">
        <v>7.5</v>
      </c>
      <c r="G107" s="243" t="s">
        <v>529</v>
      </c>
      <c r="H107" s="243" t="s">
        <v>711</v>
      </c>
      <c r="I107" s="245">
        <v>42018</v>
      </c>
      <c r="J107" s="245">
        <v>53407</v>
      </c>
    </row>
    <row r="108" spans="2:10">
      <c r="B108" s="242" t="s">
        <v>474</v>
      </c>
      <c r="C108" s="242" t="s">
        <v>531</v>
      </c>
      <c r="D108" s="242" t="s">
        <v>781</v>
      </c>
      <c r="E108" s="273">
        <v>22</v>
      </c>
      <c r="F108" s="244">
        <v>8.6</v>
      </c>
      <c r="G108" s="243" t="s">
        <v>529</v>
      </c>
      <c r="H108" s="243" t="s">
        <v>712</v>
      </c>
      <c r="I108" s="245">
        <v>42018</v>
      </c>
      <c r="J108" s="245">
        <v>53397</v>
      </c>
    </row>
    <row r="109" spans="2:10">
      <c r="B109" s="242" t="s">
        <v>473</v>
      </c>
      <c r="C109" s="242" t="s">
        <v>535</v>
      </c>
      <c r="D109" s="242" t="s">
        <v>887</v>
      </c>
      <c r="E109" s="273">
        <v>24.8</v>
      </c>
      <c r="F109" s="244">
        <v>11.5</v>
      </c>
      <c r="G109" s="243" t="s">
        <v>242</v>
      </c>
      <c r="H109" s="243" t="s">
        <v>52</v>
      </c>
      <c r="I109" s="245" t="s">
        <v>52</v>
      </c>
      <c r="J109" s="245" t="s">
        <v>52</v>
      </c>
    </row>
    <row r="110" spans="2:10">
      <c r="B110" s="242" t="s">
        <v>473</v>
      </c>
      <c r="C110" s="242" t="s">
        <v>536</v>
      </c>
      <c r="D110" s="242" t="s">
        <v>888</v>
      </c>
      <c r="E110" s="273">
        <v>43.4</v>
      </c>
      <c r="F110" s="244">
        <v>19.7</v>
      </c>
      <c r="G110" s="243" t="s">
        <v>242</v>
      </c>
      <c r="H110" s="243" t="s">
        <v>52</v>
      </c>
      <c r="I110" s="245" t="s">
        <v>52</v>
      </c>
      <c r="J110" s="245" t="s">
        <v>52</v>
      </c>
    </row>
    <row r="111" spans="2:10">
      <c r="B111" s="242" t="s">
        <v>473</v>
      </c>
      <c r="C111" s="242" t="s">
        <v>537</v>
      </c>
      <c r="D111" s="242" t="s">
        <v>889</v>
      </c>
      <c r="E111" s="273">
        <v>43.4</v>
      </c>
      <c r="F111" s="244">
        <v>19.899999999999999</v>
      </c>
      <c r="G111" s="243" t="s">
        <v>242</v>
      </c>
      <c r="H111" s="243" t="s">
        <v>52</v>
      </c>
      <c r="I111" s="245" t="s">
        <v>52</v>
      </c>
      <c r="J111" s="245" t="s">
        <v>52</v>
      </c>
    </row>
    <row r="112" spans="2:10">
      <c r="B112" s="242" t="s">
        <v>473</v>
      </c>
      <c r="C112" s="242" t="s">
        <v>538</v>
      </c>
      <c r="D112" s="242" t="s">
        <v>890</v>
      </c>
      <c r="E112" s="273">
        <v>49.6</v>
      </c>
      <c r="F112" s="244">
        <v>23</v>
      </c>
      <c r="G112" s="243" t="s">
        <v>242</v>
      </c>
      <c r="H112" s="243" t="s">
        <v>52</v>
      </c>
      <c r="I112" s="245" t="s">
        <v>52</v>
      </c>
      <c r="J112" s="245" t="s">
        <v>52</v>
      </c>
    </row>
    <row r="113" spans="2:10">
      <c r="B113" s="242" t="s">
        <v>473</v>
      </c>
      <c r="C113" s="242" t="s">
        <v>539</v>
      </c>
      <c r="D113" s="242" t="s">
        <v>891</v>
      </c>
      <c r="E113" s="273">
        <v>55.8</v>
      </c>
      <c r="F113" s="244">
        <v>26.8</v>
      </c>
      <c r="G113" s="243" t="s">
        <v>242</v>
      </c>
      <c r="H113" s="243" t="s">
        <v>52</v>
      </c>
      <c r="I113" s="245" t="s">
        <v>52</v>
      </c>
      <c r="J113" s="245" t="s">
        <v>52</v>
      </c>
    </row>
    <row r="114" spans="2:10">
      <c r="B114" s="242" t="s">
        <v>473</v>
      </c>
      <c r="C114" s="242" t="s">
        <v>540</v>
      </c>
      <c r="D114" s="242" t="s">
        <v>892</v>
      </c>
      <c r="E114" s="273">
        <v>49.6</v>
      </c>
      <c r="F114" s="244">
        <v>21.7</v>
      </c>
      <c r="G114" s="243" t="s">
        <v>242</v>
      </c>
      <c r="H114" s="243" t="s">
        <v>52</v>
      </c>
      <c r="I114" s="245" t="s">
        <v>52</v>
      </c>
      <c r="J114" s="245" t="s">
        <v>52</v>
      </c>
    </row>
    <row r="115" spans="2:10">
      <c r="B115" s="242" t="s">
        <v>473</v>
      </c>
      <c r="C115" s="242" t="s">
        <v>541</v>
      </c>
      <c r="D115" s="242" t="s">
        <v>893</v>
      </c>
      <c r="E115" s="273">
        <v>43.4</v>
      </c>
      <c r="F115" s="244">
        <v>19</v>
      </c>
      <c r="G115" s="243" t="s">
        <v>242</v>
      </c>
      <c r="H115" s="243" t="s">
        <v>52</v>
      </c>
      <c r="I115" s="245" t="s">
        <v>52</v>
      </c>
      <c r="J115" s="245" t="s">
        <v>52</v>
      </c>
    </row>
    <row r="116" spans="2:10">
      <c r="B116" s="242" t="s">
        <v>473</v>
      </c>
      <c r="C116" s="242" t="s">
        <v>535</v>
      </c>
      <c r="D116" s="242" t="s">
        <v>778</v>
      </c>
      <c r="E116" s="273">
        <v>12.4</v>
      </c>
      <c r="F116" s="244">
        <v>5.5</v>
      </c>
      <c r="G116" s="243" t="s">
        <v>242</v>
      </c>
      <c r="H116" s="243" t="s">
        <v>52</v>
      </c>
      <c r="I116" s="245" t="s">
        <v>52</v>
      </c>
      <c r="J116" s="245" t="s">
        <v>52</v>
      </c>
    </row>
    <row r="117" spans="2:10">
      <c r="B117" s="242" t="s">
        <v>542</v>
      </c>
      <c r="C117" s="242" t="s">
        <v>543</v>
      </c>
      <c r="D117" s="242" t="s">
        <v>894</v>
      </c>
      <c r="E117" s="273">
        <v>13.6</v>
      </c>
      <c r="F117" s="244">
        <v>6.6</v>
      </c>
      <c r="G117" s="243" t="s">
        <v>544</v>
      </c>
      <c r="H117" s="243" t="s">
        <v>713</v>
      </c>
      <c r="I117" s="245">
        <v>42366</v>
      </c>
      <c r="J117" s="245">
        <v>54481</v>
      </c>
    </row>
    <row r="118" spans="2:10">
      <c r="B118" s="242" t="s">
        <v>542</v>
      </c>
      <c r="C118" s="242" t="s">
        <v>545</v>
      </c>
      <c r="D118" s="242" t="s">
        <v>895</v>
      </c>
      <c r="E118" s="273">
        <v>27.2</v>
      </c>
      <c r="F118" s="244">
        <v>14.7</v>
      </c>
      <c r="G118" s="243" t="s">
        <v>544</v>
      </c>
      <c r="H118" s="243" t="s">
        <v>714</v>
      </c>
      <c r="I118" s="245">
        <v>42366</v>
      </c>
      <c r="J118" s="245">
        <v>54481</v>
      </c>
    </row>
    <row r="119" spans="2:10">
      <c r="B119" s="242" t="s">
        <v>542</v>
      </c>
      <c r="C119" s="242" t="s">
        <v>546</v>
      </c>
      <c r="D119" s="242" t="s">
        <v>896</v>
      </c>
      <c r="E119" s="273">
        <v>28.9</v>
      </c>
      <c r="F119" s="244">
        <v>14.4</v>
      </c>
      <c r="G119" s="243" t="s">
        <v>544</v>
      </c>
      <c r="H119" s="243" t="s">
        <v>715</v>
      </c>
      <c r="I119" s="245">
        <v>42366</v>
      </c>
      <c r="J119" s="245">
        <v>54478</v>
      </c>
    </row>
    <row r="120" spans="2:10">
      <c r="B120" s="242" t="s">
        <v>542</v>
      </c>
      <c r="C120" s="242" t="s">
        <v>547</v>
      </c>
      <c r="D120" s="242" t="s">
        <v>897</v>
      </c>
      <c r="E120" s="273">
        <v>27.2</v>
      </c>
      <c r="F120" s="244">
        <v>14</v>
      </c>
      <c r="G120" s="243" t="s">
        <v>544</v>
      </c>
      <c r="H120" s="243" t="s">
        <v>716</v>
      </c>
      <c r="I120" s="245">
        <v>42366</v>
      </c>
      <c r="J120" s="245">
        <v>54481</v>
      </c>
    </row>
    <row r="121" spans="2:10">
      <c r="B121" s="242" t="s">
        <v>542</v>
      </c>
      <c r="C121" s="242" t="s">
        <v>548</v>
      </c>
      <c r="D121" s="242" t="s">
        <v>898</v>
      </c>
      <c r="E121" s="273">
        <v>28.9</v>
      </c>
      <c r="F121" s="244">
        <v>15</v>
      </c>
      <c r="G121" s="243" t="s">
        <v>544</v>
      </c>
      <c r="H121" s="243" t="s">
        <v>717</v>
      </c>
      <c r="I121" s="245">
        <v>42366</v>
      </c>
      <c r="J121" s="245">
        <v>54474</v>
      </c>
    </row>
    <row r="122" spans="2:10">
      <c r="B122" s="242" t="s">
        <v>542</v>
      </c>
      <c r="C122" s="242" t="s">
        <v>549</v>
      </c>
      <c r="D122" s="242" t="s">
        <v>899</v>
      </c>
      <c r="E122" s="273">
        <v>28.9</v>
      </c>
      <c r="F122" s="244">
        <v>15.1</v>
      </c>
      <c r="G122" s="243" t="s">
        <v>544</v>
      </c>
      <c r="H122" s="243" t="s">
        <v>718</v>
      </c>
      <c r="I122" s="245">
        <v>42366</v>
      </c>
      <c r="J122" s="245">
        <v>54478</v>
      </c>
    </row>
    <row r="123" spans="2:10">
      <c r="B123" s="242" t="s">
        <v>542</v>
      </c>
      <c r="C123" s="242" t="s">
        <v>550</v>
      </c>
      <c r="D123" s="242" t="s">
        <v>900</v>
      </c>
      <c r="E123" s="273">
        <v>27.2</v>
      </c>
      <c r="F123" s="244">
        <v>14.9</v>
      </c>
      <c r="G123" s="243" t="s">
        <v>544</v>
      </c>
      <c r="H123" s="243" t="s">
        <v>719</v>
      </c>
      <c r="I123" s="245">
        <v>42366</v>
      </c>
      <c r="J123" s="245">
        <v>54505</v>
      </c>
    </row>
    <row r="124" spans="2:10">
      <c r="B124" s="242" t="s">
        <v>551</v>
      </c>
      <c r="C124" s="242" t="s">
        <v>552</v>
      </c>
      <c r="D124" s="242" t="s">
        <v>901</v>
      </c>
      <c r="E124" s="273">
        <v>30</v>
      </c>
      <c r="F124" s="244">
        <v>14.8</v>
      </c>
      <c r="G124" s="243" t="s">
        <v>553</v>
      </c>
      <c r="H124" s="243" t="s">
        <v>720</v>
      </c>
      <c r="I124" s="245">
        <v>42356</v>
      </c>
      <c r="J124" s="245">
        <v>54481</v>
      </c>
    </row>
    <row r="125" spans="2:10">
      <c r="B125" s="242" t="s">
        <v>551</v>
      </c>
      <c r="C125" s="242" t="s">
        <v>554</v>
      </c>
      <c r="D125" s="242" t="s">
        <v>902</v>
      </c>
      <c r="E125" s="273">
        <v>30</v>
      </c>
      <c r="F125" s="244">
        <v>15.1</v>
      </c>
      <c r="G125" s="243" t="s">
        <v>553</v>
      </c>
      <c r="H125" s="243" t="s">
        <v>721</v>
      </c>
      <c r="I125" s="245">
        <v>42356</v>
      </c>
      <c r="J125" s="245">
        <v>54481</v>
      </c>
    </row>
    <row r="126" spans="2:10">
      <c r="B126" s="242" t="s">
        <v>551</v>
      </c>
      <c r="C126" s="242" t="s">
        <v>555</v>
      </c>
      <c r="D126" s="242" t="s">
        <v>782</v>
      </c>
      <c r="E126" s="273">
        <v>30</v>
      </c>
      <c r="F126" s="244">
        <v>15.7</v>
      </c>
      <c r="G126" s="243" t="s">
        <v>553</v>
      </c>
      <c r="H126" s="243" t="s">
        <v>722</v>
      </c>
      <c r="I126" s="245">
        <v>42356</v>
      </c>
      <c r="J126" s="245">
        <v>54481</v>
      </c>
    </row>
    <row r="127" spans="2:10">
      <c r="B127" s="242" t="s">
        <v>551</v>
      </c>
      <c r="C127" s="242" t="s">
        <v>556</v>
      </c>
      <c r="D127" s="242" t="s">
        <v>783</v>
      </c>
      <c r="E127" s="273">
        <v>30</v>
      </c>
      <c r="F127" s="244">
        <v>14.9</v>
      </c>
      <c r="G127" s="243" t="s">
        <v>553</v>
      </c>
      <c r="H127" s="243" t="s">
        <v>723</v>
      </c>
      <c r="I127" s="245">
        <v>42356</v>
      </c>
      <c r="J127" s="245">
        <v>54481</v>
      </c>
    </row>
    <row r="128" spans="2:10">
      <c r="B128" s="242" t="s">
        <v>551</v>
      </c>
      <c r="C128" s="242" t="s">
        <v>557</v>
      </c>
      <c r="D128" s="242" t="s">
        <v>784</v>
      </c>
      <c r="E128" s="273">
        <v>30</v>
      </c>
      <c r="F128" s="244">
        <v>16.2</v>
      </c>
      <c r="G128" s="243" t="s">
        <v>553</v>
      </c>
      <c r="H128" s="243" t="s">
        <v>724</v>
      </c>
      <c r="I128" s="245">
        <v>42356</v>
      </c>
      <c r="J128" s="245">
        <v>54481</v>
      </c>
    </row>
    <row r="129" spans="2:12">
      <c r="B129" s="242" t="s">
        <v>551</v>
      </c>
      <c r="C129" s="242" t="s">
        <v>558</v>
      </c>
      <c r="D129" s="242" t="s">
        <v>785</v>
      </c>
      <c r="E129" s="273">
        <v>30</v>
      </c>
      <c r="F129" s="244">
        <v>16.600000000000001</v>
      </c>
      <c r="G129" s="243" t="s">
        <v>553</v>
      </c>
      <c r="H129" s="243" t="s">
        <v>725</v>
      </c>
      <c r="I129" s="245">
        <v>42356</v>
      </c>
      <c r="J129" s="245">
        <v>54481</v>
      </c>
    </row>
    <row r="130" spans="2:12">
      <c r="B130" s="242" t="s">
        <v>551</v>
      </c>
      <c r="C130" s="242" t="s">
        <v>559</v>
      </c>
      <c r="D130" s="242" t="s">
        <v>786</v>
      </c>
      <c r="E130" s="273">
        <v>30</v>
      </c>
      <c r="F130" s="244">
        <v>16.7</v>
      </c>
      <c r="G130" s="243" t="s">
        <v>553</v>
      </c>
      <c r="H130" s="243" t="s">
        <v>726</v>
      </c>
      <c r="I130" s="245">
        <v>42356</v>
      </c>
      <c r="J130" s="245">
        <v>54481</v>
      </c>
    </row>
    <row r="132" spans="2:12">
      <c r="B132" s="34"/>
      <c r="C132" s="34"/>
      <c r="D132" s="34"/>
      <c r="E132" s="284"/>
      <c r="F132" s="284"/>
      <c r="G132" s="283"/>
      <c r="H132" s="283"/>
      <c r="I132" s="283"/>
      <c r="J132" s="283"/>
    </row>
    <row r="134" spans="2:12">
      <c r="B134" s="6"/>
      <c r="L134" s="6"/>
    </row>
    <row r="135" spans="2:12">
      <c r="B135" s="6"/>
      <c r="L135" s="6"/>
    </row>
    <row r="136" spans="2:12">
      <c r="B136" s="6"/>
      <c r="L136" s="6"/>
    </row>
    <row r="137" spans="2:12">
      <c r="B137" s="6"/>
      <c r="L137" s="6"/>
    </row>
    <row r="138" spans="2:12">
      <c r="B138" s="6"/>
      <c r="L138" s="6"/>
    </row>
    <row r="139" spans="2:12">
      <c r="B139" s="6"/>
      <c r="L139" s="6"/>
    </row>
    <row r="140" spans="2:12">
      <c r="B140" s="6"/>
      <c r="L140" s="6"/>
    </row>
    <row r="141" spans="2:12">
      <c r="B141" s="6"/>
      <c r="L141" s="6"/>
    </row>
    <row r="142" spans="2:12">
      <c r="B142" s="6"/>
      <c r="L142" s="6"/>
    </row>
    <row r="143" spans="2:12">
      <c r="B143" s="6"/>
      <c r="L143" s="6"/>
    </row>
    <row r="144" spans="2:12">
      <c r="B144" s="6"/>
      <c r="L144" s="6"/>
    </row>
    <row r="145" spans="2:12">
      <c r="B145" s="6"/>
      <c r="L145" s="6"/>
    </row>
    <row r="146" spans="2:12">
      <c r="B146" s="6"/>
      <c r="L146" s="6"/>
    </row>
    <row r="147" spans="2:12">
      <c r="B147" s="6"/>
      <c r="L147" s="6"/>
    </row>
    <row r="149" spans="2:12">
      <c r="B149" s="6"/>
    </row>
    <row r="150" spans="2:12">
      <c r="B150" s="6"/>
    </row>
    <row r="151" spans="2:12">
      <c r="B151" s="6"/>
    </row>
    <row r="152" spans="2:12">
      <c r="B152" s="6"/>
    </row>
    <row r="153" spans="2:12">
      <c r="B153" s="6"/>
    </row>
    <row r="154" spans="2:12">
      <c r="B154" s="6"/>
    </row>
    <row r="156" spans="2:12">
      <c r="E156" s="284"/>
      <c r="F156" s="284"/>
      <c r="H156" s="284"/>
      <c r="I156" s="284"/>
      <c r="J156" s="284"/>
      <c r="K156" s="284"/>
    </row>
    <row r="157" spans="2:12">
      <c r="K157" s="285"/>
    </row>
  </sheetData>
  <mergeCells count="1">
    <mergeCell ref="B2:J4"/>
  </mergeCells>
  <phoneticPr fontId="2" type="noConversion"/>
  <hyperlinks>
    <hyperlink ref="H52" r:id="rId1" display="../../../../../../:b:/s/Regulatrio/EUF1RmCLImlBjKbKlomyF_sB5RXpTKtUADfKQuUDZGaYVQ?e=5pqpjo" xr:uid="{B602B598-888C-40C4-BB68-96A8851F01A3}"/>
    <hyperlink ref="H53" r:id="rId2" display="../../../../../../:b:/s/Regulatrio/EVhOwtZJMitGk77RRTf4cwUBgdeLqRNQVAbzR_E2kHMFlQ?e=GFvr33" xr:uid="{4313BABA-CC83-47DD-9A20-F2F74D8B1361}"/>
    <hyperlink ref="H54" r:id="rId3" display="../../../../../../:b:/s/Regulatrio/EZhsdlnQrsFBto9HQMlOph0BXaH_YFvo-Ndfzi6a4T_Vdg?e=jlaHUO" xr:uid="{E3B927A4-81CE-4FA8-BDE3-3A6B89AB3254}"/>
    <hyperlink ref="I52" r:id="rId4" display="http://www2.aneel.gov.br/cedoc/dsp20193324ti.pdf" xr:uid="{143386F5-2C2D-4F12-88D8-3FDE6CE4F930}"/>
    <hyperlink ref="I53" r:id="rId5" display="http://www2.aneel.gov.br/cedoc/dsp20193323ti.pdf" xr:uid="{83769CB3-2733-471D-9F9B-C42E08F8B4F5}"/>
    <hyperlink ref="I54" r:id="rId6" display="http://www2.aneel.gov.br/cedoc/dsp20193322ti.pdf" xr:uid="{84284C02-035C-4CDD-956A-4DC59EDBECF6}"/>
    <hyperlink ref="H56" r:id="rId7" xr:uid="{83AC823D-5672-4E5C-9067-F5D998109E09}"/>
    <hyperlink ref="H57" r:id="rId8" xr:uid="{1F058E0F-B5A4-417D-B4BB-6A9DB533539F}"/>
    <hyperlink ref="H58" r:id="rId9" xr:uid="{3341F91C-7A87-45EB-96BA-5D40FE6CBFF0}"/>
    <hyperlink ref="H61" r:id="rId10" xr:uid="{D712924B-B473-4868-9D70-AC06E43B40D0}"/>
    <hyperlink ref="H59" r:id="rId11" xr:uid="{D83DE201-8367-43A3-8627-94F0388AAE90}"/>
    <hyperlink ref="H60" r:id="rId12" xr:uid="{5503273B-33DB-4629-9049-91130024C791}"/>
    <hyperlink ref="H62" r:id="rId13" xr:uid="{E18C21C7-9515-470A-834D-8E01CED7D5F9}"/>
    <hyperlink ref="H63" r:id="rId14" xr:uid="{06571A12-1D22-4850-BC53-0751BF59F64B}"/>
    <hyperlink ref="H64" r:id="rId15" xr:uid="{CFA2AB8A-0969-4541-B338-EE2329AC6DD3}"/>
    <hyperlink ref="H66" r:id="rId16" xr:uid="{45E63146-1CDE-4B0A-8430-2552522D19BD}"/>
    <hyperlink ref="H65" r:id="rId17" xr:uid="{6612DB9A-7C69-466E-B40F-0904044DF217}"/>
    <hyperlink ref="H68" r:id="rId18" xr:uid="{338E1D59-D5E6-459D-9AF3-7693510E330C}"/>
    <hyperlink ref="H69" r:id="rId19" xr:uid="{B1214A7E-7877-4D68-99E9-AAC003F9D476}"/>
    <hyperlink ref="H67" r:id="rId20" xr:uid="{65269B74-6DFB-4F41-89A1-C06DBA126CE6}"/>
    <hyperlink ref="H70" r:id="rId21" xr:uid="{E3B883D3-7914-4952-ABA9-1728BF7A6C29}"/>
    <hyperlink ref="I56" r:id="rId22" display="04/03/2015" xr:uid="{C4E47B9B-7B38-42F4-B500-9D86F9570F69}"/>
    <hyperlink ref="I57" r:id="rId23" display="http://www2.aneel.gov.br/cedoc/dsp20154165.pdf" xr:uid="{9DB863F5-F637-4C4F-92CE-47AE1F9BBE1C}"/>
    <hyperlink ref="I58" r:id="rId24" display="http://www2.aneel.gov.br/cedoc/dsp20154165.pdf" xr:uid="{ADDC75BB-0490-4C40-B880-DC765B02AA55}"/>
    <hyperlink ref="I61" r:id="rId25" display="http://www2.aneel.gov.br/cedoc/dsp2015519.pdf" xr:uid="{2D1CB682-4BAB-43D3-8D15-D7963558CE2B}"/>
    <hyperlink ref="I60" r:id="rId26" display="http://www2.aneel.gov.br/cedoc/dsp20144108.pdf" xr:uid="{5C13BC4B-AAFE-4FF6-8842-A3F42BD42F68}"/>
    <hyperlink ref="I59" r:id="rId27" display="http://www2.aneel.gov.br/cedoc/dsp20144108.pdf" xr:uid="{29584F37-9B08-4791-B1A7-CC7BA7F843EB}"/>
    <hyperlink ref="I62" r:id="rId28" display="http://www2.aneel.gov.br/cedoc/dsp20154165.pdf" xr:uid="{35D6F57C-C3B0-4387-8975-0B9CA7C9B47B}"/>
    <hyperlink ref="I63" r:id="rId29" display="http://www2.aneel.gov.br/cedoc/dsp2015519.pdf" xr:uid="{55B784F6-99DD-4237-8FDA-5364740EC401}"/>
    <hyperlink ref="I64" r:id="rId30" display="http://www2.aneel.gov.br/cedoc/dsp20144108.pdf" xr:uid="{7854DC9A-7DF1-428A-8E89-DD82B9D7ED3A}"/>
    <hyperlink ref="I66" r:id="rId31" display="http://www2.aneel.gov.br/cedoc/dsp2015519.pdf" xr:uid="{75FE2FB0-861B-4677-9987-057302E13BFC}"/>
    <hyperlink ref="I65" r:id="rId32" display="http://www2.aneel.gov.br/cedoc/dsp20154165.pdf" xr:uid="{E9314047-20F2-4561-9301-1D3C9476895C}"/>
    <hyperlink ref="I68" r:id="rId33" display="http://www2.aneel.gov.br/cedoc/dsp20154165.pdf" xr:uid="{3058A467-1EBE-4ACA-9A12-670ACA9F26E3}"/>
    <hyperlink ref="I69" r:id="rId34" display="http://www2.aneel.gov.br/cedoc/dsp20144108.pdf" xr:uid="{E3E8D111-A204-4F1F-A65C-D47B118CC3C8}"/>
    <hyperlink ref="I67" r:id="rId35" display="http://www2.aneel.gov.br/cedoc/dsp20144108.pdf" xr:uid="{DF2F98EE-DC17-4505-91EB-60329F4202A2}"/>
    <hyperlink ref="I70" r:id="rId36" display="http://www2.aneel.gov.br/cedoc/dsp20144108.pdf" xr:uid="{4C468660-BEC4-4258-AF22-F2A784EF5577}"/>
    <hyperlink ref="H71" r:id="rId37" xr:uid="{39492A80-F0E9-4B2A-877D-C692DEEFBCAD}"/>
    <hyperlink ref="H72" r:id="rId38" xr:uid="{E7B61595-8CE2-45FF-9EF9-6DFAB13C74AC}"/>
    <hyperlink ref="I71" r:id="rId39" display="18/02/2014" xr:uid="{3DD97871-5FDB-4FB0-84A3-A9C7F15148CC}"/>
    <hyperlink ref="I72" r:id="rId40" display="http://www2.aneel.gov.br/cedoc/dsp2014356ti.pdf" xr:uid="{E7FBB92B-80F4-431C-BEFB-1E8384C57EBA}"/>
    <hyperlink ref="I73" r:id="rId41" display="http://www2.aneel.gov.br/cedoc/dsp20192239ti.pdf" xr:uid="{0E2DC3AF-1618-499C-B11A-533D5FC1D55C}"/>
    <hyperlink ref="I74" r:id="rId42" display="http://www2.aneel.gov.br/cedoc/dsp20192240ti.pdf" xr:uid="{D46898B1-ABF9-4598-B8D2-7B846BC575F6}"/>
    <hyperlink ref="I75" r:id="rId43" display="http://www2.aneel.gov.br/cedoc/dsp20192241ti.pdf" xr:uid="{6A564118-BD4D-4D6B-A666-500645BD30F4}"/>
    <hyperlink ref="H73" r:id="rId44" xr:uid="{14147CB2-3B92-45B9-ABED-327165BF5953}"/>
    <hyperlink ref="H74" r:id="rId45" xr:uid="{B38C2322-732B-44E6-9381-731F3B5143C5}"/>
    <hyperlink ref="H75" r:id="rId46" xr:uid="{A3982A4C-CC56-4C6A-9D19-A508A213EE13}"/>
    <hyperlink ref="I93" r:id="rId47" display="http://www2.aneel.gov.br/cedoc/dsp2014794.pdf" xr:uid="{116D3459-0FD8-4727-A6A0-3E95DADDAACD}"/>
    <hyperlink ref="I94" r:id="rId48" display="http://www2.aneel.gov.br/cedoc/dsp20132022ti.pdf" xr:uid="{3A23BD3F-37B1-4299-99CB-CFDC89B05143}"/>
    <hyperlink ref="I96" r:id="rId49" display="http://www2.aneel.gov.br/cedoc/dsp20144375ti.pdf" xr:uid="{911A3239-1013-4985-A74D-14858794013E}"/>
    <hyperlink ref="I95" r:id="rId50" display="http://www2.aneel.gov.br/cedoc/dsp20144374ti.pdf" xr:uid="{A0F449C1-661E-4E94-84F8-D26CEBD7BAFB}"/>
    <hyperlink ref="I97" r:id="rId51" display="http://www2.aneel.gov.br/cedoc/dsp20144376ti.pdf" xr:uid="{44BAB33D-92FF-49C2-B948-3045DC7E8589}"/>
    <hyperlink ref="H93" r:id="rId52" xr:uid="{CFF764B6-23B9-40A2-8AFF-4E5B356C4716}"/>
    <hyperlink ref="H94" r:id="rId53" xr:uid="{81F2FB52-153F-4383-B00B-27BD99C441A4}"/>
    <hyperlink ref="H96" r:id="rId54" xr:uid="{048A4B48-111A-46AA-8073-EBEA422B8A4D}"/>
    <hyperlink ref="H95" r:id="rId55" xr:uid="{D468D9C4-68F0-4D85-B000-9E36FB897001}"/>
    <hyperlink ref="H97" r:id="rId56" xr:uid="{0F1B6042-FD5C-4292-80C5-FFAA7C24F5AB}"/>
    <hyperlink ref="H100" r:id="rId57" xr:uid="{4874537C-14EE-4D2A-AA0D-CEC3C356EFD3}"/>
    <hyperlink ref="H101" r:id="rId58" xr:uid="{68E8F036-2329-4DBA-8D2B-898132CED488}"/>
    <hyperlink ref="H102" r:id="rId59" xr:uid="{78F170AF-A732-450D-AAF4-BCD5268B38BB}"/>
    <hyperlink ref="H98" r:id="rId60" xr:uid="{5518553E-74DB-4E30-9B9A-1A0F3C5A5949}"/>
    <hyperlink ref="H99" r:id="rId61" xr:uid="{8A9FECB2-51CC-4209-AC5B-3BB5865F64F0}"/>
    <hyperlink ref="J98" r:id="rId62" display="http://www2.aneel.gov.br/cedoc/dsp2018548ti.pdf" xr:uid="{1C50A99B-8A0D-40CF-8F6A-A5E16867F7DE}"/>
    <hyperlink ref="J102" r:id="rId63" display="http://www2.aneel.gov.br/cedoc/dsp2018817ti.pdf" xr:uid="{03695EC8-E421-4858-B972-08811A68ACBE}"/>
    <hyperlink ref="J101" r:id="rId64" display="http://www2.aneel.gov.br/cedoc/dsp2018965ti.pdf" xr:uid="{0A712BCB-59DC-412D-8E61-A3A7131EC532}"/>
    <hyperlink ref="J100" r:id="rId65" display="http://www2.aneel.gov.br/cedoc/dsp20182254ti.pdf" xr:uid="{E5763A55-0794-493B-B01E-269B86EF2EFD}"/>
    <hyperlink ref="J99" r:id="rId66" display="06/02/2018" xr:uid="{A83D0C40-76CB-4931-BCCE-773584ACEDF2}"/>
    <hyperlink ref="I103" r:id="rId67" display="http://www2.aneel.gov.br/cedoc/dsp20141388.pdf" xr:uid="{5CE8014F-13E6-4557-9746-20B5D490C33B}"/>
    <hyperlink ref="I105" r:id="rId68" display="http://www2.aneel.gov.br/cedoc/dsp20141388.pdf" xr:uid="{DE8058FF-01B2-4A7B-9E5E-45B8621BB286}"/>
    <hyperlink ref="I104" r:id="rId69" display="http://www2.aneel.gov.br/cedoc/dsp20141388.pdf" xr:uid="{06C84EB0-7D38-437D-B533-E9926DFCD77A}"/>
    <hyperlink ref="H103" r:id="rId70" display="../../../../../../:b:/s/Regulatrio/EagUvuJGM4JOimT2dm5Iaz0BeItj_Rb0ouFtVaE0iDVTQA?e=Y6q4bZ" xr:uid="{D5D5A9EE-DB48-43DD-BCA7-721D8452670F}"/>
    <hyperlink ref="H104" r:id="rId71" display="../../../../../../:b:/s/Regulatrio/Ee4g8ifO6RhMrKH0wPlJOlsB5wnDdYUf_Xy1f_9muJBnaw?e=bPyFNv" xr:uid="{096A0BD0-DE8F-4A55-88C0-71AF405B6C1D}"/>
    <hyperlink ref="H105" r:id="rId72" display="../../../../../../:b:/s/Regulatrio/Ed8jce-HyYFLi9vjGEdAd7cBffFH8MPfl6EvFp4MVXr2qA?e=okSaUM" xr:uid="{44C12823-20F6-4FB7-B055-CFF274085159}"/>
    <hyperlink ref="H108" r:id="rId73" xr:uid="{CBA5033E-249B-4F55-A17F-101E2C2F6021}"/>
    <hyperlink ref="H107" r:id="rId74" xr:uid="{30D92DA3-363D-4A8C-A599-C086DB2FDA04}"/>
    <hyperlink ref="H106" r:id="rId75" xr:uid="{CE11460E-86E7-45A3-805A-99434776C5AD}"/>
    <hyperlink ref="I106" r:id="rId76" display="https://www2.aneel.gov.br/cedoc/dsp2015059.pdf" xr:uid="{BA9E0D0D-C28E-4DB2-8C26-C44A77FC3E9E}"/>
    <hyperlink ref="I107" r:id="rId77" display="https://www2.aneel.gov.br/cedoc/dsp2015059.pdf" xr:uid="{DD508051-2DEE-4356-9856-CEDF3E27AAA3}"/>
    <hyperlink ref="I108" r:id="rId78" display="https://www2.aneel.gov.br/cedoc/dsp2015059.pdf" xr:uid="{5083DB42-A190-4E28-867B-9464460992FA}"/>
    <hyperlink ref="I117" r:id="rId79" display="https://www2.aneel.gov.br/cedoc/dsp20154139.pdf" xr:uid="{06B06509-79D8-45A5-84FE-38E59A548771}"/>
    <hyperlink ref="I118" r:id="rId80" display="https://www2.aneel.gov.br/cedoc/dsp20154139.pdf" xr:uid="{723C9129-563C-47D1-8110-63CA03C52682}"/>
    <hyperlink ref="I119" r:id="rId81" display="https://www2.aneel.gov.br/cedoc/dsp20154139.pdf" xr:uid="{6239534D-007E-4854-929A-DE0266596E1F}"/>
    <hyperlink ref="I120" r:id="rId82" display="https://www2.aneel.gov.br/cedoc/dsp20154139.pdf" xr:uid="{E788F759-D618-4AAF-9B57-C13A07395E52}"/>
    <hyperlink ref="I121" r:id="rId83" display="https://www2.aneel.gov.br/cedoc/dsp20154139.pdf" xr:uid="{6A6ED631-1309-483B-B6FD-7406570C746C}"/>
    <hyperlink ref="I122" r:id="rId84" display="https://www2.aneel.gov.br/cedoc/dsp20154139.pdf" xr:uid="{1B79C23C-C89E-4220-830A-F3FE1F06A7A5}"/>
    <hyperlink ref="I123" r:id="rId85" display="https://www2.aneel.gov.br/cedoc/dsp20154139.pdf" xr:uid="{7AA7991C-6964-4E57-98FB-ACBA0179E497}"/>
    <hyperlink ref="H117" r:id="rId86" xr:uid="{DB80079E-8EEF-4840-8E3A-7FA1F6ADC89D}"/>
    <hyperlink ref="H118" r:id="rId87" xr:uid="{1AB7FF4D-A76A-4738-A70C-26B33DC8B8F7}"/>
    <hyperlink ref="H119" r:id="rId88" xr:uid="{87252BCA-DEF7-4DED-BE9E-570DF58F7338}"/>
    <hyperlink ref="H120" r:id="rId89" xr:uid="{8DEA68BE-30DC-4D28-8423-374C5B078519}"/>
    <hyperlink ref="H121" r:id="rId90" xr:uid="{F9BB8498-1C60-4387-B23B-D87A837F8731}"/>
    <hyperlink ref="H122" r:id="rId91" xr:uid="{79AD90A6-3C5C-4DDE-9DC0-66376543983E}"/>
    <hyperlink ref="H123" r:id="rId92" xr:uid="{79D7E4E5-4448-45E5-A456-424EF2FEB032}"/>
    <hyperlink ref="H127" r:id="rId93" xr:uid="{48DD6C5E-9BC0-43A2-A84F-1AAE9429D51B}"/>
    <hyperlink ref="H126" r:id="rId94" xr:uid="{429C9752-0B4B-4046-902D-8CB77AD9F3BA}"/>
    <hyperlink ref="H125" r:id="rId95" xr:uid="{0809DF70-E889-4D7C-AFD3-E88002EA3E6B}"/>
    <hyperlink ref="H124" r:id="rId96" xr:uid="{26BF8DFE-B312-4B84-A965-087BA1811B36}"/>
    <hyperlink ref="H130" r:id="rId97" xr:uid="{7427C69D-2E04-4C63-B2D9-8939B2F64C00}"/>
    <hyperlink ref="H129" r:id="rId98" xr:uid="{9D659175-7621-47E4-892A-73E17A0ECF29}"/>
    <hyperlink ref="H128" r:id="rId99" xr:uid="{12343FC8-5B24-431F-A787-A5F4A7D2EDA1}"/>
    <hyperlink ref="I124" r:id="rId100" display="https://www2.aneel.gov.br/cedoc/dsp20154071.pdf" xr:uid="{72DD5D2D-53A8-48ED-A4CC-18AB7192E948}"/>
    <hyperlink ref="I125" r:id="rId101" display="https://www2.aneel.gov.br/cedoc/dsp20154071.pdf" xr:uid="{478F046B-67CB-4A78-ACDB-A97F47852680}"/>
    <hyperlink ref="I126" r:id="rId102" display="https://www2.aneel.gov.br/cedoc/dsp20154071.pdf" xr:uid="{9C48BF7B-4F4A-4919-BAC8-F03E473107C2}"/>
    <hyperlink ref="I127" r:id="rId103" display="https://www2.aneel.gov.br/cedoc/dsp20154071.pdf" xr:uid="{B62F79A5-EEF2-4194-BC44-1DA706D946B0}"/>
    <hyperlink ref="I128" r:id="rId104" display="https://www2.aneel.gov.br/cedoc/dsp20154071.pdf" xr:uid="{229D287F-46EE-415A-ABCD-3CFBCB1D9B10}"/>
    <hyperlink ref="I129" r:id="rId105" display="https://www2.aneel.gov.br/cedoc/dsp20154071.pdf" xr:uid="{69955131-C87A-4250-9889-E1F9D082D0C9}"/>
    <hyperlink ref="I130" r:id="rId106" display="https://www2.aneel.gov.br/cedoc/dsp20154071.pdf" xr:uid="{AF16177E-0E2B-4489-B38D-6C411180C865}"/>
  </hyperlinks>
  <pageMargins left="0.511811024" right="0.511811024" top="0.78740157499999996" bottom="0.78740157499999996" header="0.31496062000000002" footer="0.31496062000000002"/>
  <drawing r:id="rId107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38174-C827-4915-8732-753432996F9C}">
  <sheetPr>
    <tabColor rgb="FF00B050"/>
  </sheetPr>
  <dimension ref="A1:R67"/>
  <sheetViews>
    <sheetView showGridLines="0" zoomScaleNormal="100" workbookViewId="0">
      <pane xSplit="4" ySplit="8" topLeftCell="E9" activePane="bottomRight" state="frozen"/>
      <selection pane="topRight"/>
      <selection pane="bottomLeft"/>
      <selection pane="bottomRight"/>
    </sheetView>
  </sheetViews>
  <sheetFormatPr defaultColWidth="9.1796875" defaultRowHeight="11.5"/>
  <cols>
    <col min="1" max="1" width="1.1796875" style="9" customWidth="1"/>
    <col min="2" max="2" width="6.7265625" style="13" customWidth="1"/>
    <col min="3" max="3" width="11.1796875" style="14" bestFit="1" customWidth="1"/>
    <col min="4" max="4" width="35.7265625" style="14" customWidth="1"/>
    <col min="5" max="5" width="13.453125" style="14" bestFit="1" customWidth="1"/>
    <col min="6" max="7" width="12.453125" style="14" bestFit="1" customWidth="1"/>
    <col min="8" max="8" width="15.54296875" style="14" bestFit="1" customWidth="1"/>
    <col min="9" max="9" width="12.54296875" style="14" bestFit="1" customWidth="1"/>
    <col min="10" max="10" width="9.1796875" style="14" bestFit="1" customWidth="1"/>
    <col min="11" max="11" width="12.453125" style="14" bestFit="1" customWidth="1"/>
    <col min="12" max="12" width="14.81640625" style="14" bestFit="1" customWidth="1"/>
    <col min="13" max="13" width="13.1796875" style="14" bestFit="1" customWidth="1"/>
    <col min="14" max="14" width="18.54296875" style="14" bestFit="1" customWidth="1"/>
    <col min="15" max="15" width="23" style="14" bestFit="1" customWidth="1"/>
    <col min="16" max="16" width="12.54296875" style="14" bestFit="1" customWidth="1"/>
    <col min="17" max="17" width="29.81640625" style="14" bestFit="1" customWidth="1"/>
    <col min="18" max="18" width="39.54296875" style="14" bestFit="1" customWidth="1"/>
    <col min="19" max="16384" width="9.1796875" style="9"/>
  </cols>
  <sheetData>
    <row r="1" spans="1:18" ht="11.5" customHeight="1">
      <c r="K1" s="110"/>
    </row>
    <row r="2" spans="1:18" s="26" customFormat="1">
      <c r="A2" s="9"/>
      <c r="B2" s="590" t="s">
        <v>66</v>
      </c>
      <c r="C2" s="590"/>
      <c r="D2" s="590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</row>
    <row r="3" spans="1:18" s="26" customFormat="1">
      <c r="A3" s="9"/>
      <c r="B3" s="590"/>
      <c r="C3" s="590"/>
      <c r="D3" s="590"/>
      <c r="E3" s="58"/>
      <c r="F3" s="58"/>
      <c r="G3" s="58"/>
      <c r="H3" s="58"/>
      <c r="I3" s="58"/>
      <c r="J3" s="58"/>
      <c r="L3" s="58"/>
      <c r="M3" s="58"/>
      <c r="N3" s="58"/>
      <c r="O3" s="58"/>
      <c r="P3" s="58"/>
      <c r="Q3" s="58"/>
      <c r="R3" s="58"/>
    </row>
    <row r="4" spans="1:18" s="26" customFormat="1">
      <c r="A4" s="9"/>
      <c r="B4" s="590"/>
      <c r="C4" s="590"/>
      <c r="D4" s="590"/>
      <c r="E4" s="58"/>
      <c r="F4" s="58"/>
      <c r="G4" s="58"/>
      <c r="H4" s="58"/>
      <c r="I4" s="58"/>
      <c r="J4" s="58"/>
      <c r="K4" s="58"/>
      <c r="L4" s="58"/>
      <c r="M4" s="58"/>
      <c r="O4" s="58"/>
      <c r="P4" s="58"/>
      <c r="Q4" s="58"/>
      <c r="R4" s="58"/>
    </row>
    <row r="6" spans="1:18" s="4" customFormat="1" ht="54.75" customHeight="1">
      <c r="B6" s="3" t="s">
        <v>0</v>
      </c>
      <c r="C6" s="3" t="s">
        <v>1</v>
      </c>
      <c r="D6" s="3" t="s">
        <v>2</v>
      </c>
      <c r="E6" s="60" t="s">
        <v>244</v>
      </c>
      <c r="F6" s="60" t="s">
        <v>245</v>
      </c>
      <c r="G6" s="60" t="s">
        <v>246</v>
      </c>
      <c r="H6" s="60" t="s">
        <v>247</v>
      </c>
      <c r="I6" s="60" t="s">
        <v>248</v>
      </c>
      <c r="J6" s="60" t="s">
        <v>249</v>
      </c>
      <c r="K6" s="60" t="s">
        <v>250</v>
      </c>
      <c r="L6" s="60" t="s">
        <v>251</v>
      </c>
      <c r="M6" s="60" t="s">
        <v>238</v>
      </c>
      <c r="N6" s="3" t="s">
        <v>19</v>
      </c>
      <c r="O6" s="60" t="s">
        <v>40</v>
      </c>
      <c r="P6" s="3" t="s">
        <v>10</v>
      </c>
      <c r="Q6" s="3" t="s">
        <v>12</v>
      </c>
      <c r="R6" s="3" t="s">
        <v>252</v>
      </c>
    </row>
    <row r="7" spans="1:18" s="104" customFormat="1" ht="15" customHeight="1">
      <c r="B7" s="105"/>
      <c r="C7" s="105"/>
      <c r="D7" s="105"/>
      <c r="E7" s="106"/>
      <c r="F7" s="106" t="s">
        <v>253</v>
      </c>
      <c r="G7" s="106" t="s">
        <v>254</v>
      </c>
      <c r="H7" s="106" t="s">
        <v>255</v>
      </c>
      <c r="I7" s="106" t="s">
        <v>256</v>
      </c>
      <c r="J7" s="106" t="s">
        <v>257</v>
      </c>
      <c r="K7" s="106" t="s">
        <v>258</v>
      </c>
      <c r="L7" s="106" t="s">
        <v>259</v>
      </c>
      <c r="M7" s="107"/>
      <c r="N7" s="105"/>
      <c r="O7" s="107"/>
      <c r="P7" s="105"/>
      <c r="Q7" s="105"/>
      <c r="R7" s="105"/>
    </row>
    <row r="8" spans="1:18" s="4" customFormat="1" ht="7.5" customHeight="1">
      <c r="B8" s="72"/>
      <c r="C8" s="72"/>
      <c r="D8" s="72"/>
      <c r="E8" s="94"/>
      <c r="F8" s="72"/>
      <c r="G8" s="72"/>
      <c r="H8" s="72"/>
      <c r="I8" s="94"/>
      <c r="J8" s="94"/>
      <c r="K8" s="94"/>
      <c r="L8" s="94"/>
      <c r="M8" s="72"/>
      <c r="N8" s="72"/>
      <c r="O8" s="72"/>
      <c r="P8" s="72"/>
      <c r="Q8" s="72"/>
      <c r="R8" s="72"/>
    </row>
    <row r="9" spans="1:18" s="8" customFormat="1" ht="15" customHeight="1">
      <c r="B9" s="5">
        <v>1</v>
      </c>
      <c r="C9" s="6" t="s">
        <v>3</v>
      </c>
      <c r="D9" s="6" t="s">
        <v>4</v>
      </c>
      <c r="E9" s="73">
        <v>1</v>
      </c>
      <c r="F9" s="73">
        <v>1</v>
      </c>
      <c r="G9" s="73">
        <v>1</v>
      </c>
      <c r="H9" s="73">
        <f>F9*G9</f>
        <v>1</v>
      </c>
      <c r="I9" s="16">
        <v>1540</v>
      </c>
      <c r="J9" s="16">
        <v>886.8</v>
      </c>
      <c r="K9" s="16">
        <f>H9*I9</f>
        <v>1540</v>
      </c>
      <c r="L9" s="16">
        <f>H9*J9</f>
        <v>886.8</v>
      </c>
      <c r="M9" s="6" t="s">
        <v>28</v>
      </c>
      <c r="N9" s="6" t="s">
        <v>35</v>
      </c>
      <c r="O9" s="74" t="s">
        <v>39</v>
      </c>
      <c r="P9" s="6" t="s">
        <v>13</v>
      </c>
      <c r="Q9" s="292">
        <v>57071</v>
      </c>
      <c r="R9" s="6" t="s">
        <v>8</v>
      </c>
    </row>
    <row r="10" spans="1:18" s="8" customFormat="1" ht="15" customHeight="1">
      <c r="B10" s="5">
        <f>B9+1</f>
        <v>2</v>
      </c>
      <c r="C10" s="6" t="s">
        <v>3</v>
      </c>
      <c r="D10" s="6" t="s">
        <v>477</v>
      </c>
      <c r="E10" s="84">
        <v>1</v>
      </c>
      <c r="F10" s="73">
        <v>1</v>
      </c>
      <c r="G10" s="73">
        <v>1</v>
      </c>
      <c r="H10" s="73">
        <v>1</v>
      </c>
      <c r="I10" s="16">
        <v>1396.2</v>
      </c>
      <c r="J10" s="16">
        <v>694.5</v>
      </c>
      <c r="K10" s="16">
        <f t="shared" ref="K10:K19" si="0">H10*I10</f>
        <v>1396.2</v>
      </c>
      <c r="L10" s="16">
        <f t="shared" ref="L10:L19" si="1">H10*J10</f>
        <v>694.5</v>
      </c>
      <c r="M10" s="6" t="s">
        <v>28</v>
      </c>
      <c r="N10" s="6" t="s">
        <v>35</v>
      </c>
      <c r="O10" s="74" t="s">
        <v>39</v>
      </c>
      <c r="P10" s="6" t="s">
        <v>13</v>
      </c>
      <c r="Q10" s="292">
        <v>48427</v>
      </c>
      <c r="R10" s="6" t="s">
        <v>748</v>
      </c>
    </row>
    <row r="11" spans="1:18" s="8" customFormat="1" ht="15" customHeight="1">
      <c r="B11" s="5">
        <f t="shared" ref="B11:B26" si="2">B10+1</f>
        <v>3</v>
      </c>
      <c r="C11" s="6" t="s">
        <v>3</v>
      </c>
      <c r="D11" s="6" t="s">
        <v>478</v>
      </c>
      <c r="E11" s="84">
        <v>1</v>
      </c>
      <c r="F11" s="73">
        <v>1</v>
      </c>
      <c r="G11" s="73">
        <v>1</v>
      </c>
      <c r="H11" s="73">
        <v>1</v>
      </c>
      <c r="I11" s="16">
        <v>347.4</v>
      </c>
      <c r="J11" s="16">
        <v>125.5</v>
      </c>
      <c r="K11" s="16">
        <f t="shared" si="0"/>
        <v>347.4</v>
      </c>
      <c r="L11" s="16">
        <f t="shared" si="1"/>
        <v>125.5</v>
      </c>
      <c r="M11" s="6" t="s">
        <v>28</v>
      </c>
      <c r="N11" s="6" t="s">
        <v>35</v>
      </c>
      <c r="O11" s="74" t="s">
        <v>749</v>
      </c>
      <c r="P11" s="6" t="s">
        <v>13</v>
      </c>
      <c r="Q11" s="292">
        <v>48335</v>
      </c>
      <c r="R11" s="6" t="s">
        <v>748</v>
      </c>
    </row>
    <row r="12" spans="1:18" s="8" customFormat="1" ht="15" customHeight="1">
      <c r="B12" s="5">
        <f t="shared" si="2"/>
        <v>4</v>
      </c>
      <c r="C12" s="6" t="s">
        <v>3</v>
      </c>
      <c r="D12" s="6" t="s">
        <v>479</v>
      </c>
      <c r="E12" s="84">
        <v>1</v>
      </c>
      <c r="F12" s="73">
        <v>1</v>
      </c>
      <c r="G12" s="73">
        <v>1</v>
      </c>
      <c r="H12" s="73">
        <v>1</v>
      </c>
      <c r="I12" s="16">
        <v>264</v>
      </c>
      <c r="J12" s="16">
        <v>93.9</v>
      </c>
      <c r="K12" s="16">
        <f t="shared" si="0"/>
        <v>264</v>
      </c>
      <c r="L12" s="16">
        <f t="shared" si="1"/>
        <v>93.9</v>
      </c>
      <c r="M12" s="6" t="s">
        <v>28</v>
      </c>
      <c r="N12" s="6" t="s">
        <v>35</v>
      </c>
      <c r="O12" s="74" t="s">
        <v>750</v>
      </c>
      <c r="P12" s="6" t="s">
        <v>13</v>
      </c>
      <c r="Q12" s="292">
        <v>48458</v>
      </c>
      <c r="R12" s="6" t="s">
        <v>748</v>
      </c>
    </row>
    <row r="13" spans="1:18" s="8" customFormat="1" ht="15" customHeight="1">
      <c r="B13" s="5">
        <f t="shared" si="2"/>
        <v>5</v>
      </c>
      <c r="C13" s="6" t="s">
        <v>3</v>
      </c>
      <c r="D13" s="6" t="s">
        <v>481</v>
      </c>
      <c r="E13" s="84">
        <v>1</v>
      </c>
      <c r="F13" s="73">
        <v>1</v>
      </c>
      <c r="G13" s="73">
        <v>1</v>
      </c>
      <c r="H13" s="73">
        <v>1</v>
      </c>
      <c r="I13" s="16">
        <v>143.1</v>
      </c>
      <c r="J13" s="16">
        <v>59.6</v>
      </c>
      <c r="K13" s="16">
        <f>H13*I13</f>
        <v>143.1</v>
      </c>
      <c r="L13" s="16">
        <f>H13*J13</f>
        <v>59.6</v>
      </c>
      <c r="M13" s="6" t="s">
        <v>28</v>
      </c>
      <c r="N13" s="6" t="s">
        <v>35</v>
      </c>
      <c r="O13" s="74" t="s">
        <v>751</v>
      </c>
      <c r="P13" s="6" t="s">
        <v>13</v>
      </c>
      <c r="Q13" s="292">
        <v>48396</v>
      </c>
      <c r="R13" s="6" t="s">
        <v>748</v>
      </c>
    </row>
    <row r="14" spans="1:18" s="8" customFormat="1" ht="15" customHeight="1">
      <c r="B14" s="5">
        <f t="shared" si="2"/>
        <v>6</v>
      </c>
      <c r="C14" s="6" t="s">
        <v>3</v>
      </c>
      <c r="D14" s="6" t="s">
        <v>482</v>
      </c>
      <c r="E14" s="84">
        <v>1</v>
      </c>
      <c r="F14" s="73">
        <v>1</v>
      </c>
      <c r="G14" s="73">
        <v>1</v>
      </c>
      <c r="H14" s="73">
        <v>1</v>
      </c>
      <c r="I14" s="16">
        <v>140.80000000000001</v>
      </c>
      <c r="J14" s="16">
        <v>46.7</v>
      </c>
      <c r="K14" s="16">
        <f>H14*I14</f>
        <v>140.80000000000001</v>
      </c>
      <c r="L14" s="16">
        <f>H14*J14</f>
        <v>46.7</v>
      </c>
      <c r="M14" s="6" t="s">
        <v>28</v>
      </c>
      <c r="N14" s="6" t="s">
        <v>35</v>
      </c>
      <c r="O14" s="74" t="s">
        <v>752</v>
      </c>
      <c r="P14" s="6" t="s">
        <v>13</v>
      </c>
      <c r="Q14" s="292">
        <v>48335</v>
      </c>
      <c r="R14" s="6" t="s">
        <v>748</v>
      </c>
    </row>
    <row r="15" spans="1:18" s="8" customFormat="1" ht="15" customHeight="1">
      <c r="B15" s="5">
        <f t="shared" si="2"/>
        <v>7</v>
      </c>
      <c r="C15" s="6" t="s">
        <v>3</v>
      </c>
      <c r="D15" s="6" t="s">
        <v>480</v>
      </c>
      <c r="E15" s="84">
        <v>1</v>
      </c>
      <c r="F15" s="73">
        <v>1</v>
      </c>
      <c r="G15" s="73">
        <v>1</v>
      </c>
      <c r="H15" s="73">
        <v>1</v>
      </c>
      <c r="I15" s="16">
        <v>131.5</v>
      </c>
      <c r="J15" s="16">
        <v>66.8</v>
      </c>
      <c r="K15" s="16">
        <f t="shared" si="0"/>
        <v>131.5</v>
      </c>
      <c r="L15" s="16">
        <f t="shared" si="1"/>
        <v>66.8</v>
      </c>
      <c r="M15" s="6" t="s">
        <v>28</v>
      </c>
      <c r="N15" s="6" t="s">
        <v>35</v>
      </c>
      <c r="O15" s="74" t="s">
        <v>753</v>
      </c>
      <c r="P15" s="6" t="s">
        <v>13</v>
      </c>
      <c r="Q15" s="292">
        <v>48427</v>
      </c>
      <c r="R15" s="6" t="s">
        <v>748</v>
      </c>
    </row>
    <row r="16" spans="1:18" s="8" customFormat="1" ht="15" customHeight="1">
      <c r="B16" s="5">
        <f t="shared" si="2"/>
        <v>8</v>
      </c>
      <c r="C16" s="6" t="s">
        <v>3</v>
      </c>
      <c r="D16" s="6" t="s">
        <v>484</v>
      </c>
      <c r="E16" s="84">
        <v>1</v>
      </c>
      <c r="F16" s="73">
        <v>1</v>
      </c>
      <c r="G16" s="73">
        <v>1</v>
      </c>
      <c r="H16" s="73">
        <v>1</v>
      </c>
      <c r="I16" s="16">
        <v>108.8</v>
      </c>
      <c r="J16" s="16">
        <v>47.1</v>
      </c>
      <c r="K16" s="16">
        <f>H16*I16</f>
        <v>108.8</v>
      </c>
      <c r="L16" s="16">
        <f>H16*J16</f>
        <v>47.1</v>
      </c>
      <c r="M16" s="6" t="s">
        <v>28</v>
      </c>
      <c r="N16" s="6" t="s">
        <v>35</v>
      </c>
      <c r="O16" s="74" t="s">
        <v>754</v>
      </c>
      <c r="P16" s="6" t="s">
        <v>13</v>
      </c>
      <c r="Q16" s="292">
        <v>48366</v>
      </c>
      <c r="R16" s="6" t="s">
        <v>748</v>
      </c>
    </row>
    <row r="17" spans="2:18" s="8" customFormat="1" ht="15" customHeight="1">
      <c r="B17" s="5">
        <f t="shared" si="2"/>
        <v>9</v>
      </c>
      <c r="C17" s="6" t="s">
        <v>3</v>
      </c>
      <c r="D17" s="6" t="s">
        <v>483</v>
      </c>
      <c r="E17" s="84">
        <v>1</v>
      </c>
      <c r="F17" s="73">
        <v>1</v>
      </c>
      <c r="G17" s="73">
        <v>1</v>
      </c>
      <c r="H17" s="73">
        <v>1</v>
      </c>
      <c r="I17" s="16">
        <v>80.400000000000006</v>
      </c>
      <c r="J17" s="16">
        <v>32.5</v>
      </c>
      <c r="K17" s="16">
        <f t="shared" si="0"/>
        <v>80.400000000000006</v>
      </c>
      <c r="L17" s="16">
        <f t="shared" si="1"/>
        <v>32.5</v>
      </c>
      <c r="M17" s="6" t="s">
        <v>28</v>
      </c>
      <c r="N17" s="6" t="s">
        <v>35</v>
      </c>
      <c r="O17" s="74" t="s">
        <v>755</v>
      </c>
      <c r="P17" s="6" t="s">
        <v>13</v>
      </c>
      <c r="Q17" s="292">
        <v>48335</v>
      </c>
      <c r="R17" s="6" t="s">
        <v>748</v>
      </c>
    </row>
    <row r="18" spans="2:18" s="8" customFormat="1" ht="15" customHeight="1">
      <c r="B18" s="5">
        <f t="shared" si="2"/>
        <v>10</v>
      </c>
      <c r="C18" s="6" t="s">
        <v>3</v>
      </c>
      <c r="D18" s="6" t="s">
        <v>485</v>
      </c>
      <c r="E18" s="84">
        <v>1</v>
      </c>
      <c r="F18" s="73">
        <v>1</v>
      </c>
      <c r="G18" s="73">
        <v>1</v>
      </c>
      <c r="H18" s="73">
        <v>1</v>
      </c>
      <c r="I18" s="16">
        <v>32</v>
      </c>
      <c r="J18" s="16">
        <v>14.3</v>
      </c>
      <c r="K18" s="16">
        <f t="shared" si="0"/>
        <v>32</v>
      </c>
      <c r="L18" s="16">
        <f t="shared" si="1"/>
        <v>14.3</v>
      </c>
      <c r="M18" s="6" t="s">
        <v>28</v>
      </c>
      <c r="N18" s="6" t="s">
        <v>35</v>
      </c>
      <c r="O18" s="74" t="s">
        <v>756</v>
      </c>
      <c r="P18" s="6" t="s">
        <v>13</v>
      </c>
      <c r="Q18" s="292">
        <v>48396</v>
      </c>
      <c r="R18" s="6" t="s">
        <v>748</v>
      </c>
    </row>
    <row r="19" spans="2:18" s="8" customFormat="1" ht="15" customHeight="1">
      <c r="B19" s="5">
        <f t="shared" si="2"/>
        <v>11</v>
      </c>
      <c r="C19" s="6" t="s">
        <v>3</v>
      </c>
      <c r="D19" s="6" t="s">
        <v>772</v>
      </c>
      <c r="E19" s="84">
        <v>1</v>
      </c>
      <c r="F19" s="73">
        <v>1</v>
      </c>
      <c r="G19" s="73">
        <v>1</v>
      </c>
      <c r="H19" s="73">
        <f t="shared" ref="H19" si="3">F19*G19</f>
        <v>1</v>
      </c>
      <c r="I19" s="16">
        <v>14.2</v>
      </c>
      <c r="J19" s="16">
        <v>6.9</v>
      </c>
      <c r="K19" s="16">
        <f t="shared" si="0"/>
        <v>14.2</v>
      </c>
      <c r="L19" s="16">
        <f t="shared" si="1"/>
        <v>6.9</v>
      </c>
      <c r="M19" s="6" t="s">
        <v>28</v>
      </c>
      <c r="N19" s="6" t="s">
        <v>35</v>
      </c>
      <c r="O19" s="238" t="s">
        <v>52</v>
      </c>
      <c r="P19" s="6" t="s">
        <v>14</v>
      </c>
      <c r="Q19" s="292" t="s">
        <v>773</v>
      </c>
      <c r="R19" s="239" t="s">
        <v>52</v>
      </c>
    </row>
    <row r="20" spans="2:18" s="8" customFormat="1" ht="15" customHeight="1">
      <c r="B20" s="5">
        <f>B19+1</f>
        <v>12</v>
      </c>
      <c r="C20" s="6" t="s">
        <v>3</v>
      </c>
      <c r="D20" s="6" t="s">
        <v>15</v>
      </c>
      <c r="E20" s="84">
        <v>0.66659999999999997</v>
      </c>
      <c r="F20" s="73">
        <v>0.6875</v>
      </c>
      <c r="G20" s="73">
        <v>0.15</v>
      </c>
      <c r="H20" s="73">
        <f t="shared" ref="H20:H26" si="4">F20*G20</f>
        <v>0.10312499999999999</v>
      </c>
      <c r="I20" s="16">
        <v>690</v>
      </c>
      <c r="J20" s="16">
        <v>356</v>
      </c>
      <c r="K20" s="16">
        <f t="shared" ref="K20:K26" si="5">H20*I20</f>
        <v>71.15625</v>
      </c>
      <c r="L20" s="16">
        <f t="shared" ref="L20:L26" si="6">H20*J20</f>
        <v>36.712499999999999</v>
      </c>
      <c r="M20" s="6" t="s">
        <v>239</v>
      </c>
      <c r="N20" s="6" t="s">
        <v>34</v>
      </c>
      <c r="O20" s="74" t="s">
        <v>39</v>
      </c>
      <c r="P20" s="6" t="s">
        <v>13</v>
      </c>
      <c r="Q20" s="292">
        <v>51561</v>
      </c>
      <c r="R20" s="6" t="s">
        <v>23</v>
      </c>
    </row>
    <row r="21" spans="2:18" s="8" customFormat="1" ht="15" customHeight="1">
      <c r="B21" s="5">
        <f t="shared" si="2"/>
        <v>13</v>
      </c>
      <c r="C21" s="6" t="s">
        <v>3</v>
      </c>
      <c r="D21" s="6" t="s">
        <v>260</v>
      </c>
      <c r="E21" s="84">
        <v>0.66659999999999997</v>
      </c>
      <c r="F21" s="73">
        <v>0.6875</v>
      </c>
      <c r="G21" s="73">
        <v>0.25440000000000002</v>
      </c>
      <c r="H21" s="73">
        <f t="shared" si="4"/>
        <v>0.1749</v>
      </c>
      <c r="I21" s="16">
        <v>880</v>
      </c>
      <c r="J21" s="16">
        <v>382.2</v>
      </c>
      <c r="K21" s="16">
        <f t="shared" si="5"/>
        <v>153.91200000000001</v>
      </c>
      <c r="L21" s="16">
        <f t="shared" si="6"/>
        <v>66.846779999999995</v>
      </c>
      <c r="M21" s="6" t="s">
        <v>239</v>
      </c>
      <c r="N21" s="6" t="s">
        <v>34</v>
      </c>
      <c r="O21" s="74" t="s">
        <v>42</v>
      </c>
      <c r="P21" s="6" t="s">
        <v>13</v>
      </c>
      <c r="Q21" s="292">
        <v>50771</v>
      </c>
      <c r="R21" s="6" t="s">
        <v>23</v>
      </c>
    </row>
    <row r="22" spans="2:18" s="8" customFormat="1" ht="15" customHeight="1">
      <c r="B22" s="5">
        <f t="shared" si="2"/>
        <v>14</v>
      </c>
      <c r="C22" s="6" t="s">
        <v>3</v>
      </c>
      <c r="D22" s="6" t="s">
        <v>260</v>
      </c>
      <c r="E22" s="84">
        <v>0.66659999999999997</v>
      </c>
      <c r="F22" s="73">
        <v>0.79430000000000001</v>
      </c>
      <c r="G22" s="73">
        <v>0.22439999999999999</v>
      </c>
      <c r="H22" s="73">
        <f t="shared" si="4"/>
        <v>0.17824092</v>
      </c>
      <c r="I22" s="16">
        <v>880</v>
      </c>
      <c r="J22" s="16">
        <v>382.2</v>
      </c>
      <c r="K22" s="16">
        <f t="shared" si="5"/>
        <v>156.8520096</v>
      </c>
      <c r="L22" s="16">
        <f t="shared" si="6"/>
        <v>68.12367962399999</v>
      </c>
      <c r="M22" s="6" t="s">
        <v>239</v>
      </c>
      <c r="N22" s="6" t="s">
        <v>34</v>
      </c>
      <c r="O22" s="74" t="s">
        <v>42</v>
      </c>
      <c r="P22" s="6" t="s">
        <v>13</v>
      </c>
      <c r="Q22" s="292">
        <v>50771</v>
      </c>
      <c r="R22" s="6" t="s">
        <v>23</v>
      </c>
    </row>
    <row r="23" spans="2:18" s="8" customFormat="1" ht="15" customHeight="1">
      <c r="B23" s="5">
        <f t="shared" si="2"/>
        <v>15</v>
      </c>
      <c r="C23" s="6" t="s">
        <v>3</v>
      </c>
      <c r="D23" s="6" t="s">
        <v>16</v>
      </c>
      <c r="E23" s="84">
        <v>0.66659999999999997</v>
      </c>
      <c r="F23" s="73">
        <v>0.79430000000000001</v>
      </c>
      <c r="G23" s="73">
        <v>0.1263</v>
      </c>
      <c r="H23" s="73">
        <f t="shared" si="4"/>
        <v>0.10032009</v>
      </c>
      <c r="I23" s="16">
        <v>450</v>
      </c>
      <c r="J23" s="16">
        <v>271.89999999999998</v>
      </c>
      <c r="K23" s="16">
        <f t="shared" si="5"/>
        <v>45.144040500000003</v>
      </c>
      <c r="L23" s="16">
        <f t="shared" si="6"/>
        <v>27.277032470999998</v>
      </c>
      <c r="M23" s="6" t="s">
        <v>241</v>
      </c>
      <c r="N23" s="6" t="s">
        <v>36</v>
      </c>
      <c r="O23" s="74" t="s">
        <v>45</v>
      </c>
      <c r="P23" s="6" t="s">
        <v>13</v>
      </c>
      <c r="Q23" s="292" t="s">
        <v>906</v>
      </c>
      <c r="R23" s="6" t="s">
        <v>23</v>
      </c>
    </row>
    <row r="24" spans="2:18" s="8" customFormat="1" ht="15" customHeight="1">
      <c r="B24" s="5">
        <f t="shared" si="2"/>
        <v>16</v>
      </c>
      <c r="C24" s="6" t="s">
        <v>3</v>
      </c>
      <c r="D24" s="6" t="s">
        <v>17</v>
      </c>
      <c r="E24" s="84">
        <v>0.66659999999999997</v>
      </c>
      <c r="F24" s="73">
        <v>0.79430000000000001</v>
      </c>
      <c r="G24" s="73">
        <v>0.23930000000000001</v>
      </c>
      <c r="H24" s="73">
        <f t="shared" si="4"/>
        <v>0.19007599</v>
      </c>
      <c r="I24" s="16">
        <v>210</v>
      </c>
      <c r="J24" s="16">
        <v>127.5</v>
      </c>
      <c r="K24" s="16">
        <f t="shared" si="5"/>
        <v>39.915957900000002</v>
      </c>
      <c r="L24" s="16">
        <f t="shared" si="6"/>
        <v>24.234688725000002</v>
      </c>
      <c r="M24" s="6" t="s">
        <v>241</v>
      </c>
      <c r="N24" s="6" t="s">
        <v>36</v>
      </c>
      <c r="O24" s="74" t="s">
        <v>43</v>
      </c>
      <c r="P24" s="6" t="s">
        <v>13</v>
      </c>
      <c r="Q24" s="292">
        <v>48092</v>
      </c>
      <c r="R24" s="6" t="s">
        <v>23</v>
      </c>
    </row>
    <row r="25" spans="2:18" s="8" customFormat="1" ht="15" customHeight="1">
      <c r="B25" s="5">
        <f t="shared" si="2"/>
        <v>17</v>
      </c>
      <c r="C25" s="6" t="s">
        <v>3</v>
      </c>
      <c r="D25" s="6" t="s">
        <v>18</v>
      </c>
      <c r="E25" s="84">
        <v>1</v>
      </c>
      <c r="F25" s="73">
        <v>0.79430000000000001</v>
      </c>
      <c r="G25" s="73">
        <v>1</v>
      </c>
      <c r="H25" s="73">
        <f t="shared" si="4"/>
        <v>0.79430000000000001</v>
      </c>
      <c r="I25" s="16">
        <v>50</v>
      </c>
      <c r="J25" s="16">
        <v>29.6</v>
      </c>
      <c r="K25" s="16">
        <f t="shared" si="5"/>
        <v>39.715000000000003</v>
      </c>
      <c r="L25" s="16">
        <f t="shared" si="6"/>
        <v>23.511280000000003</v>
      </c>
      <c r="M25" s="6" t="s">
        <v>28</v>
      </c>
      <c r="N25" s="6" t="s">
        <v>36</v>
      </c>
      <c r="O25" s="74" t="s">
        <v>41</v>
      </c>
      <c r="P25" s="6" t="s">
        <v>13</v>
      </c>
      <c r="Q25" s="292">
        <v>51561</v>
      </c>
      <c r="R25" s="6" t="s">
        <v>23</v>
      </c>
    </row>
    <row r="26" spans="2:18" s="8" customFormat="1" ht="15" customHeight="1">
      <c r="B26" s="5">
        <f t="shared" si="2"/>
        <v>18</v>
      </c>
      <c r="C26" s="6" t="s">
        <v>3</v>
      </c>
      <c r="D26" s="6" t="s">
        <v>261</v>
      </c>
      <c r="E26" s="84">
        <v>0.5</v>
      </c>
      <c r="F26" s="73">
        <v>0.6</v>
      </c>
      <c r="G26" s="73">
        <v>5.9700000000000003E-2</v>
      </c>
      <c r="H26" s="73">
        <f t="shared" si="4"/>
        <v>3.5819999999999998E-2</v>
      </c>
      <c r="I26" s="16">
        <v>1140</v>
      </c>
      <c r="J26" s="16">
        <v>519.79999999999995</v>
      </c>
      <c r="K26" s="16">
        <f t="shared" si="5"/>
        <v>40.834799999999994</v>
      </c>
      <c r="L26" s="16">
        <f t="shared" si="6"/>
        <v>18.619235999999997</v>
      </c>
      <c r="M26" s="6" t="s">
        <v>240</v>
      </c>
      <c r="N26" s="6" t="s">
        <v>34</v>
      </c>
      <c r="O26" s="74" t="s">
        <v>44</v>
      </c>
      <c r="P26" s="6" t="s">
        <v>13</v>
      </c>
      <c r="Q26" s="292">
        <v>49583</v>
      </c>
      <c r="R26" s="6" t="s">
        <v>23</v>
      </c>
    </row>
    <row r="27" spans="2:18" ht="15" customHeight="1">
      <c r="B27" s="53" t="s">
        <v>30</v>
      </c>
      <c r="C27" s="53"/>
      <c r="D27" s="53"/>
      <c r="E27" s="54"/>
      <c r="F27" s="71"/>
      <c r="G27" s="71"/>
      <c r="H27" s="108"/>
      <c r="I27" s="54">
        <f>SUM(I9:I26)</f>
        <v>8498.4</v>
      </c>
      <c r="J27" s="54">
        <f>SUM(J9:J26)</f>
        <v>4143.7999999999993</v>
      </c>
      <c r="K27" s="54">
        <f>SUM(K9:K26)</f>
        <v>4745.9300579999999</v>
      </c>
      <c r="L27" s="54">
        <f>SUM(L9:L26)</f>
        <v>2339.9251968200001</v>
      </c>
      <c r="M27" s="71"/>
      <c r="N27" s="71"/>
      <c r="O27" s="71"/>
      <c r="P27" s="53"/>
      <c r="Q27" s="293"/>
      <c r="R27" s="71"/>
    </row>
    <row r="28" spans="2:18" ht="15" customHeight="1">
      <c r="C28" s="75"/>
      <c r="D28" s="75"/>
      <c r="E28" s="77"/>
      <c r="F28" s="75"/>
      <c r="G28" s="75"/>
      <c r="H28" s="75"/>
      <c r="I28" s="76"/>
      <c r="J28" s="77"/>
      <c r="K28" s="76"/>
      <c r="L28" s="76"/>
      <c r="M28" s="13"/>
      <c r="N28" s="13"/>
      <c r="O28" s="13"/>
      <c r="P28" s="75"/>
      <c r="Q28" s="294"/>
      <c r="R28" s="13"/>
    </row>
    <row r="29" spans="2:18" s="8" customFormat="1" ht="15" customHeight="1">
      <c r="B29" s="5">
        <f>B26+1</f>
        <v>19</v>
      </c>
      <c r="C29" s="6" t="s">
        <v>5</v>
      </c>
      <c r="D29" s="6" t="s">
        <v>7</v>
      </c>
      <c r="E29" s="7">
        <v>1</v>
      </c>
      <c r="F29" s="7" t="s">
        <v>52</v>
      </c>
      <c r="G29" s="7" t="s">
        <v>52</v>
      </c>
      <c r="H29" s="7" t="s">
        <v>52</v>
      </c>
      <c r="I29" s="16">
        <v>357.90000000000003</v>
      </c>
      <c r="J29" s="16">
        <v>178.49999999999997</v>
      </c>
      <c r="K29" s="349">
        <f>I29</f>
        <v>357.90000000000003</v>
      </c>
      <c r="L29" s="16">
        <f>J29</f>
        <v>178.49999999999997</v>
      </c>
      <c r="M29" s="6" t="s">
        <v>28</v>
      </c>
      <c r="N29" s="6" t="s">
        <v>38</v>
      </c>
      <c r="O29" s="6" t="s">
        <v>21</v>
      </c>
      <c r="P29" s="6" t="s">
        <v>14</v>
      </c>
      <c r="Q29" s="292">
        <v>54605</v>
      </c>
      <c r="R29" s="6" t="s">
        <v>25</v>
      </c>
    </row>
    <row r="30" spans="2:18" s="8" customFormat="1" ht="15" customHeight="1">
      <c r="B30" s="5">
        <f>B29+1</f>
        <v>20</v>
      </c>
      <c r="C30" s="6" t="s">
        <v>5</v>
      </c>
      <c r="D30" s="6" t="s">
        <v>262</v>
      </c>
      <c r="E30" s="78">
        <v>1</v>
      </c>
      <c r="F30" s="7" t="s">
        <v>52</v>
      </c>
      <c r="G30" s="7" t="s">
        <v>52</v>
      </c>
      <c r="H30" s="7" t="s">
        <v>52</v>
      </c>
      <c r="I30" s="16">
        <v>211.5</v>
      </c>
      <c r="J30" s="16">
        <v>105.7</v>
      </c>
      <c r="K30" s="349">
        <f t="shared" ref="K30:K42" si="7">I30</f>
        <v>211.5</v>
      </c>
      <c r="L30" s="16">
        <f t="shared" ref="L30:L42" si="8">J30</f>
        <v>105.7</v>
      </c>
      <c r="M30" s="6" t="s">
        <v>28</v>
      </c>
      <c r="N30" s="6" t="s">
        <v>37</v>
      </c>
      <c r="O30" s="6" t="s">
        <v>22</v>
      </c>
      <c r="P30" s="6" t="s">
        <v>14</v>
      </c>
      <c r="Q30" s="292">
        <v>56919</v>
      </c>
      <c r="R30" s="6" t="s">
        <v>26</v>
      </c>
    </row>
    <row r="31" spans="2:18" s="8" customFormat="1" ht="15" customHeight="1">
      <c r="B31" s="5">
        <f t="shared" ref="B31:B42" si="9">B30+1</f>
        <v>21</v>
      </c>
      <c r="C31" s="6" t="s">
        <v>5</v>
      </c>
      <c r="D31" s="6" t="s">
        <v>466</v>
      </c>
      <c r="E31" s="78">
        <v>1</v>
      </c>
      <c r="F31" s="7" t="s">
        <v>52</v>
      </c>
      <c r="G31" s="7" t="s">
        <v>52</v>
      </c>
      <c r="H31" s="7" t="s">
        <v>52</v>
      </c>
      <c r="I31" s="16">
        <v>210</v>
      </c>
      <c r="J31" s="16">
        <v>109.99999999999999</v>
      </c>
      <c r="K31" s="349">
        <f t="shared" si="7"/>
        <v>210</v>
      </c>
      <c r="L31" s="16">
        <f t="shared" si="8"/>
        <v>109.99999999999999</v>
      </c>
      <c r="M31" s="6" t="s">
        <v>28</v>
      </c>
      <c r="N31" s="6" t="s">
        <v>38</v>
      </c>
      <c r="O31" s="6" t="s">
        <v>20</v>
      </c>
      <c r="P31" s="6" t="s">
        <v>14</v>
      </c>
      <c r="Q31" s="292">
        <v>54455</v>
      </c>
      <c r="R31" s="6" t="s">
        <v>742</v>
      </c>
    </row>
    <row r="32" spans="2:18" s="8" customFormat="1" ht="15" customHeight="1">
      <c r="B32" s="5">
        <f t="shared" si="9"/>
        <v>22</v>
      </c>
      <c r="C32" s="6" t="s">
        <v>5</v>
      </c>
      <c r="D32" s="6" t="s">
        <v>263</v>
      </c>
      <c r="E32" s="78">
        <v>1</v>
      </c>
      <c r="F32" s="7" t="s">
        <v>52</v>
      </c>
      <c r="G32" s="7" t="s">
        <v>52</v>
      </c>
      <c r="H32" s="7" t="s">
        <v>52</v>
      </c>
      <c r="I32" s="16">
        <v>207</v>
      </c>
      <c r="J32" s="16">
        <v>100.6</v>
      </c>
      <c r="K32" s="349">
        <f t="shared" si="7"/>
        <v>207</v>
      </c>
      <c r="L32" s="16">
        <f t="shared" si="8"/>
        <v>100.6</v>
      </c>
      <c r="M32" s="6" t="s">
        <v>28</v>
      </c>
      <c r="N32" s="6" t="s">
        <v>38</v>
      </c>
      <c r="O32" s="6" t="s">
        <v>22</v>
      </c>
      <c r="P32" s="6" t="s">
        <v>14</v>
      </c>
      <c r="Q32" s="292">
        <v>56919</v>
      </c>
      <c r="R32" s="6" t="s">
        <v>26</v>
      </c>
    </row>
    <row r="33" spans="2:18" s="8" customFormat="1" ht="15" customHeight="1">
      <c r="B33" s="5">
        <f t="shared" si="9"/>
        <v>23</v>
      </c>
      <c r="C33" s="6" t="s">
        <v>5</v>
      </c>
      <c r="D33" s="6" t="s">
        <v>6</v>
      </c>
      <c r="E33" s="78">
        <v>1</v>
      </c>
      <c r="F33" s="7" t="s">
        <v>52</v>
      </c>
      <c r="G33" s="7" t="s">
        <v>52</v>
      </c>
      <c r="H33" s="7" t="s">
        <v>52</v>
      </c>
      <c r="I33" s="16">
        <v>205.8</v>
      </c>
      <c r="J33" s="16">
        <v>106.3</v>
      </c>
      <c r="K33" s="349">
        <f t="shared" si="7"/>
        <v>205.8</v>
      </c>
      <c r="L33" s="16">
        <f t="shared" si="8"/>
        <v>106.3</v>
      </c>
      <c r="M33" s="6" t="s">
        <v>28</v>
      </c>
      <c r="N33" s="6" t="s">
        <v>37</v>
      </c>
      <c r="O33" s="6" t="s">
        <v>20</v>
      </c>
      <c r="P33" s="6" t="s">
        <v>14</v>
      </c>
      <c r="Q33" s="292">
        <v>55213</v>
      </c>
      <c r="R33" s="6" t="s">
        <v>24</v>
      </c>
    </row>
    <row r="34" spans="2:18" s="8" customFormat="1" ht="15" customHeight="1">
      <c r="B34" s="5">
        <f t="shared" si="9"/>
        <v>24</v>
      </c>
      <c r="C34" s="6" t="s">
        <v>5</v>
      </c>
      <c r="D34" s="6" t="s">
        <v>467</v>
      </c>
      <c r="E34" s="78">
        <v>1</v>
      </c>
      <c r="F34" s="7" t="s">
        <v>52</v>
      </c>
      <c r="G34" s="7" t="s">
        <v>52</v>
      </c>
      <c r="H34" s="7" t="s">
        <v>52</v>
      </c>
      <c r="I34" s="16">
        <v>181.9</v>
      </c>
      <c r="J34" s="16">
        <v>94.699999999999989</v>
      </c>
      <c r="K34" s="349">
        <f t="shared" si="7"/>
        <v>181.9</v>
      </c>
      <c r="L34" s="16">
        <f t="shared" si="8"/>
        <v>94.699999999999989</v>
      </c>
      <c r="M34" s="6" t="s">
        <v>28</v>
      </c>
      <c r="N34" s="6" t="s">
        <v>38</v>
      </c>
      <c r="O34" s="6" t="s">
        <v>21</v>
      </c>
      <c r="P34" s="6" t="s">
        <v>14</v>
      </c>
      <c r="Q34" s="292">
        <v>54483</v>
      </c>
      <c r="R34" s="6" t="s">
        <v>742</v>
      </c>
    </row>
    <row r="35" spans="2:18" s="8" customFormat="1" ht="15" customHeight="1">
      <c r="B35" s="5">
        <f t="shared" si="9"/>
        <v>25</v>
      </c>
      <c r="C35" s="6" t="s">
        <v>5</v>
      </c>
      <c r="D35" s="6" t="s">
        <v>727</v>
      </c>
      <c r="E35" s="78">
        <v>1</v>
      </c>
      <c r="F35" s="7" t="s">
        <v>52</v>
      </c>
      <c r="G35" s="7" t="s">
        <v>52</v>
      </c>
      <c r="H35" s="7" t="s">
        <v>52</v>
      </c>
      <c r="I35" s="16">
        <v>313.5</v>
      </c>
      <c r="J35" s="16">
        <v>162.10000000000002</v>
      </c>
      <c r="K35" s="349">
        <f t="shared" si="7"/>
        <v>313.5</v>
      </c>
      <c r="L35" s="16">
        <f t="shared" si="8"/>
        <v>162.10000000000002</v>
      </c>
      <c r="M35" s="6" t="s">
        <v>28</v>
      </c>
      <c r="N35" s="6" t="s">
        <v>731</v>
      </c>
      <c r="O35" s="6" t="s">
        <v>735</v>
      </c>
      <c r="P35" s="6" t="s">
        <v>14</v>
      </c>
      <c r="Q35" s="292">
        <v>56888</v>
      </c>
      <c r="R35" s="6" t="s">
        <v>741</v>
      </c>
    </row>
    <row r="36" spans="2:18" s="8" customFormat="1" ht="15" customHeight="1">
      <c r="B36" s="5">
        <f t="shared" si="9"/>
        <v>26</v>
      </c>
      <c r="C36" s="6" t="s">
        <v>5</v>
      </c>
      <c r="D36" s="6" t="s">
        <v>728</v>
      </c>
      <c r="E36" s="78">
        <v>1</v>
      </c>
      <c r="F36" s="7" t="s">
        <v>52</v>
      </c>
      <c r="G36" s="7" t="s">
        <v>52</v>
      </c>
      <c r="H36" s="7" t="s">
        <v>52</v>
      </c>
      <c r="I36" s="16">
        <v>372.3</v>
      </c>
      <c r="J36" s="16">
        <v>188.7</v>
      </c>
      <c r="K36" s="349">
        <f t="shared" si="7"/>
        <v>372.3</v>
      </c>
      <c r="L36" s="16">
        <f t="shared" si="8"/>
        <v>188.7</v>
      </c>
      <c r="M36" s="6" t="s">
        <v>28</v>
      </c>
      <c r="N36" s="6" t="s">
        <v>731</v>
      </c>
      <c r="O36" s="6" t="s">
        <v>735</v>
      </c>
      <c r="P36" s="6" t="s">
        <v>14</v>
      </c>
      <c r="Q36" s="292">
        <v>56919</v>
      </c>
      <c r="R36" s="6" t="s">
        <v>741</v>
      </c>
    </row>
    <row r="37" spans="2:18" s="8" customFormat="1" ht="15" customHeight="1">
      <c r="B37" s="5">
        <f t="shared" si="9"/>
        <v>27</v>
      </c>
      <c r="C37" s="6" t="s">
        <v>5</v>
      </c>
      <c r="D37" s="6" t="s">
        <v>469</v>
      </c>
      <c r="E37" s="78">
        <v>1</v>
      </c>
      <c r="F37" s="7" t="s">
        <v>52</v>
      </c>
      <c r="G37" s="7" t="s">
        <v>52</v>
      </c>
      <c r="H37" s="7" t="s">
        <v>52</v>
      </c>
      <c r="I37" s="16">
        <v>187.04</v>
      </c>
      <c r="J37" s="16">
        <v>65.77000000000001</v>
      </c>
      <c r="K37" s="349">
        <f t="shared" si="7"/>
        <v>187.04</v>
      </c>
      <c r="L37" s="16">
        <f t="shared" si="8"/>
        <v>65.77000000000001</v>
      </c>
      <c r="M37" s="6" t="s">
        <v>28</v>
      </c>
      <c r="N37" s="6" t="s">
        <v>731</v>
      </c>
      <c r="O37" s="6" t="s">
        <v>39</v>
      </c>
      <c r="P37" s="6" t="s">
        <v>14</v>
      </c>
      <c r="Q37" s="292">
        <v>53297</v>
      </c>
      <c r="R37" s="6" t="s">
        <v>740</v>
      </c>
    </row>
    <row r="38" spans="2:18" s="8" customFormat="1" ht="15" customHeight="1">
      <c r="B38" s="5">
        <f t="shared" si="9"/>
        <v>28</v>
      </c>
      <c r="C38" s="6" t="s">
        <v>5</v>
      </c>
      <c r="D38" s="6" t="s">
        <v>470</v>
      </c>
      <c r="E38" s="78">
        <v>1</v>
      </c>
      <c r="F38" s="7" t="s">
        <v>52</v>
      </c>
      <c r="G38" s="7" t="s">
        <v>52</v>
      </c>
      <c r="H38" s="7" t="s">
        <v>52</v>
      </c>
      <c r="I38" s="16">
        <v>50.400000000000006</v>
      </c>
      <c r="J38" s="16">
        <v>20.130000000000003</v>
      </c>
      <c r="K38" s="349">
        <f t="shared" si="7"/>
        <v>50.400000000000006</v>
      </c>
      <c r="L38" s="16">
        <f t="shared" si="8"/>
        <v>20.130000000000003</v>
      </c>
      <c r="M38" s="6" t="s">
        <v>28</v>
      </c>
      <c r="N38" s="6" t="s">
        <v>731</v>
      </c>
      <c r="O38" s="6" t="s">
        <v>736</v>
      </c>
      <c r="P38" s="6" t="s">
        <v>14</v>
      </c>
      <c r="Q38" s="292">
        <v>53236</v>
      </c>
      <c r="R38" s="6" t="s">
        <v>741</v>
      </c>
    </row>
    <row r="39" spans="2:18" s="8" customFormat="1" ht="15" customHeight="1">
      <c r="B39" s="5">
        <f t="shared" si="9"/>
        <v>29</v>
      </c>
      <c r="C39" s="6" t="s">
        <v>5</v>
      </c>
      <c r="D39" s="6" t="s">
        <v>471</v>
      </c>
      <c r="E39" s="78">
        <v>1</v>
      </c>
      <c r="F39" s="7" t="s">
        <v>52</v>
      </c>
      <c r="G39" s="7" t="s">
        <v>52</v>
      </c>
      <c r="H39" s="7" t="s">
        <v>52</v>
      </c>
      <c r="I39" s="16">
        <v>108.1</v>
      </c>
      <c r="J39" s="16">
        <v>46.58</v>
      </c>
      <c r="K39" s="349">
        <f t="shared" si="7"/>
        <v>108.1</v>
      </c>
      <c r="L39" s="16">
        <f t="shared" si="8"/>
        <v>46.58</v>
      </c>
      <c r="M39" s="6" t="s">
        <v>28</v>
      </c>
      <c r="N39" s="6" t="s">
        <v>732</v>
      </c>
      <c r="O39" s="6" t="s">
        <v>736</v>
      </c>
      <c r="P39" s="6" t="s">
        <v>14</v>
      </c>
      <c r="Q39" s="292">
        <v>53874</v>
      </c>
      <c r="R39" s="6" t="s">
        <v>741</v>
      </c>
    </row>
    <row r="40" spans="2:18" s="8" customFormat="1" ht="15" customHeight="1">
      <c r="B40" s="5">
        <f t="shared" si="9"/>
        <v>30</v>
      </c>
      <c r="C40" s="6" t="s">
        <v>5</v>
      </c>
      <c r="D40" s="6" t="s">
        <v>472</v>
      </c>
      <c r="E40" s="78">
        <v>1</v>
      </c>
      <c r="F40" s="7" t="s">
        <v>52</v>
      </c>
      <c r="G40" s="7" t="s">
        <v>52</v>
      </c>
      <c r="H40" s="7" t="s">
        <v>52</v>
      </c>
      <c r="I40" s="16">
        <v>386.1</v>
      </c>
      <c r="J40" s="16">
        <v>184.40000000000003</v>
      </c>
      <c r="K40" s="349">
        <f t="shared" si="7"/>
        <v>386.1</v>
      </c>
      <c r="L40" s="16">
        <f t="shared" si="8"/>
        <v>184.40000000000003</v>
      </c>
      <c r="M40" s="6" t="s">
        <v>28</v>
      </c>
      <c r="N40" s="6" t="s">
        <v>733</v>
      </c>
      <c r="O40" s="6" t="s">
        <v>21</v>
      </c>
      <c r="P40" s="6" t="s">
        <v>14</v>
      </c>
      <c r="Q40" s="292">
        <v>53783</v>
      </c>
      <c r="R40" s="6" t="s">
        <v>737</v>
      </c>
    </row>
    <row r="41" spans="2:18" s="8" customFormat="1" ht="15" customHeight="1">
      <c r="B41" s="5">
        <f t="shared" si="9"/>
        <v>31</v>
      </c>
      <c r="C41" s="6" t="s">
        <v>5</v>
      </c>
      <c r="D41" s="6" t="s">
        <v>771</v>
      </c>
      <c r="E41" s="78">
        <v>1</v>
      </c>
      <c r="F41" s="7" t="s">
        <v>52</v>
      </c>
      <c r="G41" s="7" t="s">
        <v>52</v>
      </c>
      <c r="H41" s="7" t="s">
        <v>52</v>
      </c>
      <c r="I41" s="16">
        <v>244.89999999999998</v>
      </c>
      <c r="J41" s="16">
        <v>111.35</v>
      </c>
      <c r="K41" s="349">
        <f t="shared" si="7"/>
        <v>244.89999999999998</v>
      </c>
      <c r="L41" s="16">
        <f t="shared" si="8"/>
        <v>111.35</v>
      </c>
      <c r="M41" s="6" t="s">
        <v>28</v>
      </c>
      <c r="N41" s="6" t="s">
        <v>733</v>
      </c>
      <c r="O41" s="6" t="s">
        <v>20</v>
      </c>
      <c r="P41" s="6" t="s">
        <v>14</v>
      </c>
      <c r="Q41" s="292">
        <v>56735</v>
      </c>
      <c r="R41" s="6"/>
    </row>
    <row r="42" spans="2:18" s="8" customFormat="1" ht="15" customHeight="1">
      <c r="B42" s="5">
        <f t="shared" si="9"/>
        <v>32</v>
      </c>
      <c r="C42" s="6" t="s">
        <v>5</v>
      </c>
      <c r="D42" s="6" t="s">
        <v>474</v>
      </c>
      <c r="E42" s="78">
        <v>1</v>
      </c>
      <c r="F42" s="7" t="s">
        <v>52</v>
      </c>
      <c r="G42" s="7" t="s">
        <v>52</v>
      </c>
      <c r="H42" s="7" t="s">
        <v>52</v>
      </c>
      <c r="I42" s="16">
        <v>64</v>
      </c>
      <c r="J42" s="16">
        <v>24.2</v>
      </c>
      <c r="K42" s="349">
        <f t="shared" si="7"/>
        <v>64</v>
      </c>
      <c r="L42" s="16">
        <f t="shared" si="8"/>
        <v>24.2</v>
      </c>
      <c r="M42" s="6" t="s">
        <v>28</v>
      </c>
      <c r="N42" s="6" t="s">
        <v>734</v>
      </c>
      <c r="O42" s="6" t="s">
        <v>20</v>
      </c>
      <c r="P42" s="6" t="s">
        <v>14</v>
      </c>
      <c r="Q42" s="292">
        <v>53387</v>
      </c>
      <c r="R42" s="6" t="s">
        <v>738</v>
      </c>
    </row>
    <row r="43" spans="2:18" ht="15" customHeight="1">
      <c r="B43" s="53" t="s">
        <v>31</v>
      </c>
      <c r="C43" s="53"/>
      <c r="D43" s="53"/>
      <c r="E43" s="54"/>
      <c r="F43" s="71"/>
      <c r="G43" s="71"/>
      <c r="H43" s="71"/>
      <c r="I43" s="54">
        <f>SUM(I29:I42)</f>
        <v>3100.44</v>
      </c>
      <c r="J43" s="54">
        <f>SUM(J29:J42)</f>
        <v>1499.03</v>
      </c>
      <c r="K43" s="54">
        <f>SUM(K29:K42)</f>
        <v>3100.44</v>
      </c>
      <c r="L43" s="54">
        <f>SUM(L29:L42)</f>
        <v>1499.03</v>
      </c>
      <c r="M43" s="71"/>
      <c r="N43" s="71"/>
      <c r="O43" s="71"/>
      <c r="P43" s="71"/>
      <c r="Q43" s="295"/>
      <c r="R43" s="71"/>
    </row>
    <row r="44" spans="2:18" s="12" customFormat="1" ht="15" customHeight="1">
      <c r="B44" s="19"/>
      <c r="C44" s="10"/>
      <c r="D44" s="11"/>
      <c r="E44" s="15"/>
      <c r="F44" s="10"/>
      <c r="G44" s="10"/>
      <c r="H44" s="10"/>
      <c r="I44" s="15"/>
      <c r="J44" s="15"/>
      <c r="K44" s="133"/>
      <c r="L44" s="15"/>
      <c r="M44" s="10"/>
      <c r="N44" s="10"/>
      <c r="O44" s="10"/>
      <c r="P44" s="10"/>
      <c r="Q44" s="296"/>
      <c r="R44" s="10"/>
    </row>
    <row r="45" spans="2:18" s="8" customFormat="1" ht="15" customHeight="1">
      <c r="B45" s="5">
        <f>B42+1</f>
        <v>33</v>
      </c>
      <c r="C45" s="6" t="s">
        <v>266</v>
      </c>
      <c r="D45" s="6" t="s">
        <v>267</v>
      </c>
      <c r="E45" s="78">
        <v>1</v>
      </c>
      <c r="F45" s="7" t="s">
        <v>52</v>
      </c>
      <c r="G45" s="7" t="s">
        <v>52</v>
      </c>
      <c r="H45" s="7" t="s">
        <v>52</v>
      </c>
      <c r="I45" s="16">
        <v>500</v>
      </c>
      <c r="J45" s="16">
        <v>152.6</v>
      </c>
      <c r="K45" s="349">
        <f>I45</f>
        <v>500</v>
      </c>
      <c r="L45" s="16">
        <f>J45</f>
        <v>152.6</v>
      </c>
      <c r="M45" s="6" t="s">
        <v>28</v>
      </c>
      <c r="N45" s="6" t="s">
        <v>36</v>
      </c>
      <c r="O45" s="6" t="s">
        <v>745</v>
      </c>
      <c r="P45" s="6" t="s">
        <v>14</v>
      </c>
      <c r="Q45" s="292">
        <v>56646</v>
      </c>
      <c r="R45" s="6" t="s">
        <v>27</v>
      </c>
    </row>
    <row r="46" spans="2:18" s="8" customFormat="1" ht="15" customHeight="1">
      <c r="B46" s="5">
        <f>B45+1</f>
        <v>34</v>
      </c>
      <c r="C46" s="6" t="s">
        <v>264</v>
      </c>
      <c r="D46" s="6" t="s">
        <v>265</v>
      </c>
      <c r="E46" s="78">
        <v>1</v>
      </c>
      <c r="F46" s="7" t="s">
        <v>52</v>
      </c>
      <c r="G46" s="7" t="s">
        <v>52</v>
      </c>
      <c r="H46" s="7" t="s">
        <v>52</v>
      </c>
      <c r="I46" s="16">
        <v>48.118000000000002</v>
      </c>
      <c r="J46" s="16">
        <v>11.8</v>
      </c>
      <c r="K46" s="349">
        <f>I46</f>
        <v>48.118000000000002</v>
      </c>
      <c r="L46" s="16">
        <f t="shared" ref="L46:L50" si="10">J46</f>
        <v>11.8</v>
      </c>
      <c r="M46" s="6" t="s">
        <v>28</v>
      </c>
      <c r="N46" s="6" t="s">
        <v>37</v>
      </c>
      <c r="O46" s="6" t="s">
        <v>745</v>
      </c>
      <c r="P46" s="6" t="s">
        <v>14</v>
      </c>
      <c r="Q46" s="292">
        <v>55213</v>
      </c>
      <c r="R46" s="6" t="s">
        <v>9</v>
      </c>
    </row>
    <row r="47" spans="2:18" s="8" customFormat="1" ht="15" customHeight="1">
      <c r="B47" s="5">
        <f t="shared" ref="B47:B50" si="11">B46+1</f>
        <v>35</v>
      </c>
      <c r="C47" s="6" t="s">
        <v>266</v>
      </c>
      <c r="D47" s="6" t="s">
        <v>462</v>
      </c>
      <c r="E47" s="78">
        <v>1</v>
      </c>
      <c r="F47" s="7" t="s">
        <v>52</v>
      </c>
      <c r="G47" s="7" t="s">
        <v>52</v>
      </c>
      <c r="H47" s="7" t="s">
        <v>52</v>
      </c>
      <c r="I47" s="16">
        <v>150</v>
      </c>
      <c r="J47" s="16">
        <v>29.5</v>
      </c>
      <c r="K47" s="349">
        <f t="shared" ref="K47:K50" si="12">I47</f>
        <v>150</v>
      </c>
      <c r="L47" s="16">
        <f t="shared" si="10"/>
        <v>29.5</v>
      </c>
      <c r="M47" s="6" t="s">
        <v>28</v>
      </c>
      <c r="N47" s="6" t="s">
        <v>35</v>
      </c>
      <c r="O47" s="6" t="s">
        <v>743</v>
      </c>
      <c r="P47" s="6" t="s">
        <v>14</v>
      </c>
      <c r="Q47" s="292">
        <v>54940</v>
      </c>
      <c r="R47" s="6" t="s">
        <v>739</v>
      </c>
    </row>
    <row r="48" spans="2:18" s="8" customFormat="1" ht="15" customHeight="1">
      <c r="B48" s="5">
        <f t="shared" si="11"/>
        <v>36</v>
      </c>
      <c r="C48" s="6" t="s">
        <v>266</v>
      </c>
      <c r="D48" s="6" t="s">
        <v>486</v>
      </c>
      <c r="E48" s="78">
        <v>1</v>
      </c>
      <c r="F48" s="7" t="s">
        <v>52</v>
      </c>
      <c r="G48" s="7" t="s">
        <v>52</v>
      </c>
      <c r="H48" s="7" t="s">
        <v>52</v>
      </c>
      <c r="I48" s="16">
        <v>76</v>
      </c>
      <c r="J48" s="16">
        <v>19.5</v>
      </c>
      <c r="K48" s="349">
        <f t="shared" si="12"/>
        <v>76</v>
      </c>
      <c r="L48" s="16">
        <f t="shared" si="10"/>
        <v>19.5</v>
      </c>
      <c r="M48" s="6" t="s">
        <v>28</v>
      </c>
      <c r="N48" s="6" t="s">
        <v>35</v>
      </c>
      <c r="O48" s="6" t="s">
        <v>743</v>
      </c>
      <c r="P48" s="6" t="s">
        <v>14</v>
      </c>
      <c r="Q48" s="292">
        <v>56036</v>
      </c>
      <c r="R48" s="6" t="s">
        <v>9</v>
      </c>
    </row>
    <row r="49" spans="2:18" s="8" customFormat="1" ht="15" customHeight="1">
      <c r="B49" s="5">
        <f t="shared" si="11"/>
        <v>37</v>
      </c>
      <c r="C49" s="6" t="s">
        <v>266</v>
      </c>
      <c r="D49" s="6" t="s">
        <v>464</v>
      </c>
      <c r="E49" s="78">
        <v>1</v>
      </c>
      <c r="F49" s="7" t="s">
        <v>52</v>
      </c>
      <c r="G49" s="7" t="s">
        <v>52</v>
      </c>
      <c r="H49" s="7" t="s">
        <v>52</v>
      </c>
      <c r="I49" s="16">
        <v>69.12</v>
      </c>
      <c r="J49" s="16">
        <v>15.899999999999999</v>
      </c>
      <c r="K49" s="349">
        <f t="shared" si="12"/>
        <v>69.12</v>
      </c>
      <c r="L49" s="16">
        <f t="shared" si="10"/>
        <v>15.899999999999999</v>
      </c>
      <c r="M49" s="6" t="s">
        <v>28</v>
      </c>
      <c r="N49" s="6" t="s">
        <v>35</v>
      </c>
      <c r="O49" s="6" t="s">
        <v>746</v>
      </c>
      <c r="P49" s="6" t="s">
        <v>14</v>
      </c>
      <c r="Q49" s="292">
        <v>55305</v>
      </c>
      <c r="R49" s="6" t="s">
        <v>9</v>
      </c>
    </row>
    <row r="50" spans="2:18" s="8" customFormat="1" ht="15" customHeight="1">
      <c r="B50" s="5">
        <f t="shared" si="11"/>
        <v>38</v>
      </c>
      <c r="C50" s="6" t="s">
        <v>266</v>
      </c>
      <c r="D50" s="6" t="s">
        <v>953</v>
      </c>
      <c r="E50" s="78">
        <v>1</v>
      </c>
      <c r="F50" s="7" t="s">
        <v>52</v>
      </c>
      <c r="G50" s="7" t="s">
        <v>52</v>
      </c>
      <c r="H50" s="7" t="s">
        <v>52</v>
      </c>
      <c r="I50" s="16">
        <v>33.21</v>
      </c>
      <c r="J50" s="16">
        <v>9.3000000000000007</v>
      </c>
      <c r="K50" s="349">
        <f t="shared" si="12"/>
        <v>33.21</v>
      </c>
      <c r="L50" s="16">
        <f t="shared" si="10"/>
        <v>9.3000000000000007</v>
      </c>
      <c r="M50" s="6" t="s">
        <v>28</v>
      </c>
      <c r="N50" s="6" t="s">
        <v>35</v>
      </c>
      <c r="O50" s="6" t="s">
        <v>744</v>
      </c>
      <c r="P50" s="6" t="s">
        <v>14</v>
      </c>
      <c r="Q50" s="292">
        <v>56036</v>
      </c>
      <c r="R50" s="6" t="s">
        <v>9</v>
      </c>
    </row>
    <row r="51" spans="2:18" ht="15" customHeight="1">
      <c r="B51" s="53" t="s">
        <v>487</v>
      </c>
      <c r="C51" s="53"/>
      <c r="D51" s="53"/>
      <c r="E51" s="54"/>
      <c r="F51" s="71"/>
      <c r="G51" s="71"/>
      <c r="H51" s="71"/>
      <c r="I51" s="54">
        <f>SUM(I45:I50)</f>
        <v>876.44800000000009</v>
      </c>
      <c r="J51" s="54">
        <f>SUM(J45:J50)</f>
        <v>238.60000000000002</v>
      </c>
      <c r="K51" s="54">
        <f>SUM(K45:K50)</f>
        <v>876.44800000000009</v>
      </c>
      <c r="L51" s="54">
        <f>SUM(L45:L50)</f>
        <v>238.60000000000002</v>
      </c>
      <c r="M51" s="71"/>
      <c r="N51" s="71"/>
      <c r="O51" s="71"/>
      <c r="P51" s="71"/>
      <c r="Q51" s="288"/>
      <c r="R51" s="71"/>
    </row>
    <row r="52" spans="2:18">
      <c r="Q52" s="289"/>
    </row>
    <row r="53" spans="2:18" ht="15" customHeight="1">
      <c r="B53" s="2" t="s">
        <v>32</v>
      </c>
      <c r="C53" s="2"/>
      <c r="D53" s="2"/>
      <c r="E53" s="17"/>
      <c r="F53" s="3"/>
      <c r="G53" s="3"/>
      <c r="H53" s="3"/>
      <c r="I53" s="17">
        <f>SUM(I27,I43,I51)</f>
        <v>12475.288</v>
      </c>
      <c r="J53" s="17">
        <f>SUM(J27,J43,J51)</f>
        <v>5881.4299999999994</v>
      </c>
      <c r="K53" s="17">
        <f>SUM(K27,K43,K51)</f>
        <v>8722.8180580000007</v>
      </c>
      <c r="L53" s="17">
        <f>SUM(L27,L43,L51)</f>
        <v>4077.5551968200002</v>
      </c>
      <c r="M53" s="3"/>
      <c r="N53" s="3"/>
      <c r="O53" s="3"/>
      <c r="P53" s="2"/>
      <c r="Q53" s="290"/>
      <c r="R53" s="3"/>
    </row>
    <row r="54" spans="2:18" ht="15" customHeight="1">
      <c r="I54" s="18"/>
      <c r="J54" s="79"/>
      <c r="K54" s="18"/>
      <c r="L54" s="79"/>
      <c r="Q54" s="289"/>
    </row>
    <row r="55" spans="2:18" s="8" customFormat="1" ht="15" customHeight="1">
      <c r="B55" s="5">
        <v>38</v>
      </c>
      <c r="C55" s="6" t="s">
        <v>5</v>
      </c>
      <c r="D55" s="6" t="s">
        <v>729</v>
      </c>
      <c r="E55" s="78">
        <v>1</v>
      </c>
      <c r="F55" s="7" t="s">
        <v>52</v>
      </c>
      <c r="G55" s="7" t="s">
        <v>52</v>
      </c>
      <c r="H55" s="7" t="s">
        <v>52</v>
      </c>
      <c r="I55" s="16">
        <v>112.1</v>
      </c>
      <c r="J55" s="16">
        <v>63</v>
      </c>
      <c r="K55" s="16">
        <f>I55</f>
        <v>112.1</v>
      </c>
      <c r="L55" s="16">
        <f>J55</f>
        <v>63</v>
      </c>
      <c r="M55" s="6" t="s">
        <v>28</v>
      </c>
      <c r="N55" s="6" t="s">
        <v>731</v>
      </c>
      <c r="O55" s="6"/>
      <c r="P55" s="6"/>
      <c r="Q55" s="286"/>
      <c r="R55" s="6" t="s">
        <v>741</v>
      </c>
    </row>
    <row r="56" spans="2:18" ht="15" customHeight="1">
      <c r="B56" s="52" t="s">
        <v>488</v>
      </c>
      <c r="C56" s="53"/>
      <c r="D56" s="53"/>
      <c r="E56" s="54"/>
      <c r="F56" s="71"/>
      <c r="G56" s="71"/>
      <c r="H56" s="71"/>
      <c r="I56" s="54"/>
      <c r="J56" s="54"/>
      <c r="K56" s="54">
        <f>SUM(K55:K55)</f>
        <v>112.1</v>
      </c>
      <c r="L56" s="54">
        <f>SUM(L55:L55)</f>
        <v>63</v>
      </c>
      <c r="M56" s="71"/>
      <c r="N56" s="71"/>
      <c r="O56" s="71"/>
      <c r="P56" s="53"/>
      <c r="Q56" s="287"/>
      <c r="R56" s="71"/>
    </row>
    <row r="57" spans="2:18" ht="15" customHeight="1">
      <c r="E57" s="18"/>
      <c r="I57" s="18"/>
      <c r="J57" s="18"/>
      <c r="K57" s="18"/>
      <c r="L57" s="18"/>
      <c r="Q57" s="289"/>
    </row>
    <row r="58" spans="2:18" ht="15" customHeight="1">
      <c r="B58" s="51" t="s">
        <v>33</v>
      </c>
      <c r="C58" s="2"/>
      <c r="D58" s="2"/>
      <c r="E58" s="17"/>
      <c r="F58" s="3"/>
      <c r="G58" s="3"/>
      <c r="H58" s="3"/>
      <c r="I58" s="17"/>
      <c r="J58" s="17"/>
      <c r="K58" s="17">
        <f>SUM(K53,,K56)</f>
        <v>8834.9180580000011</v>
      </c>
      <c r="L58" s="17">
        <f>SUM(L53,,L56)</f>
        <v>4140.5551968199998</v>
      </c>
      <c r="M58" s="3"/>
      <c r="N58" s="3"/>
      <c r="O58" s="3"/>
      <c r="P58" s="2"/>
      <c r="Q58" s="290"/>
      <c r="R58" s="3"/>
    </row>
    <row r="59" spans="2:18" ht="15" customHeight="1">
      <c r="B59" s="216" t="s">
        <v>747</v>
      </c>
      <c r="C59" s="217"/>
      <c r="D59" s="217"/>
      <c r="E59" s="218"/>
      <c r="F59" s="219"/>
      <c r="G59" s="219"/>
      <c r="H59" s="219"/>
      <c r="I59" s="218"/>
      <c r="J59" s="218"/>
      <c r="K59" s="218">
        <f>K27-(SUM(K20:K26))+K43+K51</f>
        <v>8175.2880000000005</v>
      </c>
      <c r="L59" s="218">
        <f>L27-(SUM(L20:L26))+L43+L51</f>
        <v>3812.23</v>
      </c>
      <c r="M59" s="219"/>
      <c r="N59" s="219"/>
      <c r="O59" s="219"/>
      <c r="P59" s="217"/>
      <c r="Q59" s="291"/>
      <c r="R59" s="219"/>
    </row>
    <row r="60" spans="2:18" ht="15" customHeight="1">
      <c r="B60" s="274"/>
      <c r="C60" s="275"/>
      <c r="D60" s="275"/>
      <c r="E60" s="276"/>
      <c r="F60" s="72"/>
      <c r="G60" s="72"/>
      <c r="H60" s="72"/>
      <c r="I60" s="276"/>
      <c r="J60" s="276"/>
      <c r="K60" s="276"/>
      <c r="L60" s="276"/>
      <c r="M60" s="72"/>
      <c r="N60" s="72"/>
      <c r="O60" s="72"/>
      <c r="P60" s="275"/>
      <c r="Q60" s="275"/>
      <c r="R60" s="72"/>
    </row>
    <row r="61" spans="2:18" ht="12.75" customHeight="1">
      <c r="B61" s="277" t="s">
        <v>268</v>
      </c>
      <c r="C61" s="278"/>
      <c r="D61" s="278"/>
      <c r="E61" s="278"/>
      <c r="F61" s="278"/>
      <c r="G61" s="278"/>
      <c r="H61" s="278"/>
      <c r="I61" s="278"/>
      <c r="J61" s="278"/>
      <c r="K61" s="278"/>
      <c r="L61" s="278"/>
      <c r="M61" s="278"/>
      <c r="N61" s="278"/>
    </row>
    <row r="62" spans="2:18" ht="12.75" customHeight="1">
      <c r="B62" s="277" t="s">
        <v>903</v>
      </c>
      <c r="C62" s="279"/>
      <c r="D62" s="279"/>
      <c r="E62" s="279"/>
      <c r="F62" s="279"/>
      <c r="G62" s="279"/>
      <c r="H62" s="279"/>
      <c r="I62" s="279"/>
      <c r="J62" s="280"/>
      <c r="K62" s="279"/>
      <c r="L62" s="279"/>
      <c r="M62" s="279"/>
      <c r="N62" s="278"/>
    </row>
    <row r="63" spans="2:18" ht="12.75" customHeight="1">
      <c r="B63" s="277" t="s">
        <v>904</v>
      </c>
      <c r="C63" s="279"/>
      <c r="D63" s="279"/>
      <c r="E63" s="279"/>
      <c r="F63" s="279"/>
      <c r="G63" s="279"/>
      <c r="H63" s="279"/>
      <c r="I63" s="279"/>
      <c r="J63" s="279"/>
      <c r="K63" s="279"/>
      <c r="L63" s="280"/>
      <c r="M63" s="279"/>
      <c r="N63" s="278"/>
    </row>
    <row r="64" spans="2:18" ht="12.75" customHeight="1">
      <c r="B64" s="277" t="s">
        <v>905</v>
      </c>
      <c r="C64" s="278"/>
      <c r="D64" s="278"/>
      <c r="E64" s="278"/>
      <c r="F64" s="278"/>
      <c r="G64" s="278"/>
      <c r="H64" s="278"/>
      <c r="I64" s="278"/>
      <c r="J64" s="281"/>
      <c r="K64" s="281"/>
      <c r="L64" s="281"/>
      <c r="M64" s="278"/>
      <c r="N64" s="278"/>
    </row>
    <row r="65" spans="2:17" ht="24" customHeight="1">
      <c r="B65" s="591" t="s">
        <v>305</v>
      </c>
      <c r="C65" s="591"/>
      <c r="D65" s="591"/>
      <c r="E65" s="591"/>
      <c r="F65" s="591"/>
      <c r="G65" s="591"/>
      <c r="H65" s="591"/>
      <c r="I65" s="591"/>
      <c r="J65" s="591"/>
      <c r="K65" s="591"/>
      <c r="L65" s="591"/>
      <c r="M65" s="591"/>
      <c r="N65" s="591"/>
      <c r="O65" s="109"/>
      <c r="P65" s="109"/>
      <c r="Q65" s="109"/>
    </row>
    <row r="66" spans="2:17">
      <c r="B66" s="591" t="s">
        <v>956</v>
      </c>
      <c r="C66" s="591"/>
      <c r="D66" s="591"/>
      <c r="E66" s="591"/>
      <c r="F66" s="591"/>
      <c r="G66" s="591"/>
      <c r="H66" s="591"/>
      <c r="I66" s="591"/>
      <c r="J66" s="591"/>
      <c r="K66" s="591"/>
      <c r="L66" s="591"/>
      <c r="M66" s="591"/>
      <c r="N66" s="591"/>
    </row>
    <row r="67" spans="2:17">
      <c r="B67" s="282"/>
      <c r="C67" s="278"/>
      <c r="D67" s="278"/>
      <c r="E67" s="278"/>
      <c r="F67" s="278"/>
      <c r="G67" s="278"/>
      <c r="H67" s="278"/>
      <c r="I67" s="278"/>
      <c r="J67" s="278"/>
      <c r="K67" s="278"/>
      <c r="L67" s="278"/>
      <c r="M67" s="278"/>
      <c r="N67" s="278"/>
    </row>
  </sheetData>
  <mergeCells count="3">
    <mergeCell ref="B2:D4"/>
    <mergeCell ref="B65:N65"/>
    <mergeCell ref="B66:N66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68CAA578B9B740B149F3866307B7A0" ma:contentTypeVersion="16" ma:contentTypeDescription="Crie um novo documento." ma:contentTypeScope="" ma:versionID="2e09657d4bf6cf546c42dba1af46445e">
  <xsd:schema xmlns:xsd="http://www.w3.org/2001/XMLSchema" xmlns:xs="http://www.w3.org/2001/XMLSchema" xmlns:p="http://schemas.microsoft.com/office/2006/metadata/properties" xmlns:ns2="35099851-5f52-45af-8c6f-ee2c4c820c5a" xmlns:ns3="65d37f64-70f9-4d98-aab6-5dc55a27bd8f" targetNamespace="http://schemas.microsoft.com/office/2006/metadata/properties" ma:root="true" ma:fieldsID="41c0ffc355d94ec31c91c3ae9bc47cf9" ns2:_="" ns3:_="">
    <xsd:import namespace="35099851-5f52-45af-8c6f-ee2c4c820c5a"/>
    <xsd:import namespace="65d37f64-70f9-4d98-aab6-5dc55a27bd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099851-5f52-45af-8c6f-ee2c4c820c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3a177a3f-a282-46a4-a36e-c8c89ca2b67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d37f64-70f9-4d98-aab6-5dc55a27bd8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2c185a-b09c-4482-858b-8ebbcd75deaf}" ma:internalName="TaxCatchAll" ma:showField="CatchAllData" ma:web="65d37f64-70f9-4d98-aab6-5dc55a27bd8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099851-5f52-45af-8c6f-ee2c4c820c5a">
      <Terms xmlns="http://schemas.microsoft.com/office/infopath/2007/PartnerControls"/>
    </lcf76f155ced4ddcb4097134ff3c332f>
    <TaxCatchAll xmlns="65d37f64-70f9-4d98-aab6-5dc55a27bd8f" xsi:nil="true"/>
  </documentManagement>
</p:properties>
</file>

<file path=customXml/itemProps1.xml><?xml version="1.0" encoding="utf-8"?>
<ds:datastoreItem xmlns:ds="http://schemas.openxmlformats.org/officeDocument/2006/customXml" ds:itemID="{5E9FCB47-140F-4533-BC9C-0424102D42B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01BCED-99EA-45B8-8392-7C48C4F54B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099851-5f52-45af-8c6f-ee2c4c820c5a"/>
    <ds:schemaRef ds:uri="65d37f64-70f9-4d98-aab6-5dc55a27bd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3A5D473-8C17-4B9D-9BDB-2A58DBDDCA6C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  <ds:schemaRef ds:uri="65d37f64-70f9-4d98-aab6-5dc55a27bd8f"/>
    <ds:schemaRef ds:uri="http://schemas.openxmlformats.org/package/2006/metadata/core-properties"/>
    <ds:schemaRef ds:uri="35099851-5f52-45af-8c6f-ee2c4c820c5a"/>
  </ds:schemaRefs>
</ds:datastoreItem>
</file>

<file path=docMetadata/LabelInfo.xml><?xml version="1.0" encoding="utf-8"?>
<clbl:labelList xmlns:clbl="http://schemas.microsoft.com/office/2020/mipLabelMetadata">
  <clbl:label id="{226d6d35-6f99-49ce-975a-4e46a778e269}" enabled="1" method="Privileged" siteId="{49158df8-04df-4db2-a1ae-ee3949ca398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5</vt:i4>
      </vt:variant>
    </vt:vector>
  </HeadingPairs>
  <TitlesOfParts>
    <vt:vector size="18" baseType="lpstr">
      <vt:lpstr>Home</vt:lpstr>
      <vt:lpstr>DRE Segmentada</vt:lpstr>
      <vt:lpstr>PMSO Segmentado</vt:lpstr>
      <vt:lpstr>BP </vt:lpstr>
      <vt:lpstr>Variação da Div Líquida</vt:lpstr>
      <vt:lpstr>Endividamento</vt:lpstr>
      <vt:lpstr>Dividendos e JCP</vt:lpstr>
      <vt:lpstr>Detalhe SPEs</vt:lpstr>
      <vt:lpstr>Portfólio de Energia</vt:lpstr>
      <vt:lpstr>Balanço Energético</vt:lpstr>
      <vt:lpstr>Participações</vt:lpstr>
      <vt:lpstr>Outras Informações Operacionais</vt:lpstr>
      <vt:lpstr>Certificação dos Ativos</vt:lpstr>
      <vt:lpstr>'Balanço Energético'!_ftn1</vt:lpstr>
      <vt:lpstr>'Outras Informações Operacionais'!_ftn4</vt:lpstr>
      <vt:lpstr>'Balanço Energético'!_ftnref1</vt:lpstr>
      <vt:lpstr>'Balanço Energético'!_ftnref2</vt:lpstr>
      <vt:lpstr>'Outras Informações Operacionais'!_ftnref3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Lais Lobão</dc:creator>
  <cp:lastModifiedBy>Bruno Dantas Tavares</cp:lastModifiedBy>
  <cp:lastPrinted>2024-07-31T18:04:32Z</cp:lastPrinted>
  <dcterms:created xsi:type="dcterms:W3CDTF">2022-02-21T16:42:16Z</dcterms:created>
  <dcterms:modified xsi:type="dcterms:W3CDTF">2026-05-07T01:06:31Z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0x010100DF68CAA578B9B740B149F3866307B7A0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ediaServiceImageTags">
    <vt:lpwstr/>
  </property>
  <property fmtid="{D5CDD505-2E9C-101B-9397-08002B2CF9AE}" pid="6" name="MSIP_Label_226d6d35-6f99-49ce-975a-4e46a778e269_Enabled">
    <vt:lpwstr>true</vt:lpwstr>
  </property>
  <property fmtid="{D5CDD505-2E9C-101B-9397-08002B2CF9AE}" pid="7" name="MSIP_Label_226d6d35-6f99-49ce-975a-4e46a778e269_SetDate">
    <vt:lpwstr>2025-02-17T13:07:34Z</vt:lpwstr>
  </property>
  <property fmtid="{D5CDD505-2E9C-101B-9397-08002B2CF9AE}" pid="8" name="MSIP_Label_226d6d35-6f99-49ce-975a-4e46a778e269_Method">
    <vt:lpwstr>Privileged</vt:lpwstr>
  </property>
  <property fmtid="{D5CDD505-2E9C-101B-9397-08002B2CF9AE}" pid="9" name="MSIP_Label_226d6d35-6f99-49ce-975a-4e46a778e269_Name">
    <vt:lpwstr>Publico – Auren New</vt:lpwstr>
  </property>
  <property fmtid="{D5CDD505-2E9C-101B-9397-08002B2CF9AE}" pid="10" name="MSIP_Label_226d6d35-6f99-49ce-975a-4e46a778e269_SiteId">
    <vt:lpwstr>49158df8-04df-4db2-a1ae-ee3949ca3984</vt:lpwstr>
  </property>
  <property fmtid="{D5CDD505-2E9C-101B-9397-08002B2CF9AE}" pid="11" name="MSIP_Label_226d6d35-6f99-49ce-975a-4e46a778e269_ActionId">
    <vt:lpwstr>80b7ad45-934a-4aa2-931c-eff7d916863b</vt:lpwstr>
  </property>
  <property fmtid="{D5CDD505-2E9C-101B-9397-08002B2CF9AE}" pid="12" name="MSIP_Label_226d6d35-6f99-49ce-975a-4e46a778e269_ContentBits">
    <vt:lpwstr>0</vt:lpwstr>
  </property>
  <property fmtid="{D5CDD505-2E9C-101B-9397-08002B2CF9AE}" pid="13" name="MSIP_Label_226d6d35-6f99-49ce-975a-4e46a778e269_Tag">
    <vt:lpwstr>10, 0, 1, 1</vt:lpwstr>
  </property>
</Properties>
</file>