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otorantimindustrial.sharepoint.com/teams/RelaescomInvestidores/Documentos Compartilhados/General/14. Projetos/07. Top Gun/03. Apoio/"/>
    </mc:Choice>
  </mc:AlternateContent>
  <xr:revisionPtr revIDLastSave="0" documentId="8_{D4D3C2F0-3788-4138-8F87-50204F8FAAC9}" xr6:coauthVersionLast="47" xr6:coauthVersionMax="47" xr10:uidLastSave="{00000000-0000-0000-0000-000000000000}"/>
  <bookViews>
    <workbookView xWindow="-120" yWindow="-120" windowWidth="20730" windowHeight="11160" xr2:uid="{6A52513E-40E8-4470-A766-6BD4B368BA55}"/>
  </bookViews>
  <sheets>
    <sheet name="AVISO LEGAL" sheetId="2" r:id="rId1"/>
    <sheet name="Planilha Modelo 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I5" i="1" l="1"/>
  <c r="I7" i="1"/>
  <c r="I6" i="1"/>
  <c r="J5" i="1"/>
  <c r="J6" i="1" l="1"/>
</calcChain>
</file>

<file path=xl/sharedStrings.xml><?xml version="1.0" encoding="utf-8"?>
<sst xmlns="http://schemas.openxmlformats.org/spreadsheetml/2006/main" count="28" uniqueCount="28">
  <si>
    <t>Opções de Conversão dos Acionistas AES Brasil</t>
  </si>
  <si>
    <t>Opção 1</t>
  </si>
  <si>
    <t>Opção 2</t>
  </si>
  <si>
    <t>Opção 3</t>
  </si>
  <si>
    <t>(1) Valor em moeda corrente nacional recebido por cada Ação ON AES BRASIL</t>
  </si>
  <si>
    <t>(2) Ações ON AUREN recebidas por cada Ação ON AES BRASIL</t>
  </si>
  <si>
    <t>AVISO LEGAL</t>
  </si>
  <si>
    <r>
      <rPr>
        <b/>
        <sz val="12"/>
        <color theme="1"/>
        <rFont val="Votorantim Sans"/>
      </rPr>
      <t>Orientação de Uso desta planilha:</t>
    </r>
    <r>
      <rPr>
        <sz val="9"/>
        <color theme="1"/>
        <rFont val="Votorantim Sans"/>
      </rPr>
      <t xml:space="preserve">
Preencha os campos abaixo destacados em rosa com o número de ações da AES Brasil. As colunas seguintes indicarão, respectivamente a quantidade em reais e em ações que receberá à depender da opção escolhida.  </t>
    </r>
  </si>
  <si>
    <r>
      <t xml:space="preserve">Quantidade </t>
    </r>
    <r>
      <rPr>
        <b/>
        <sz val="11"/>
        <color theme="1"/>
        <rFont val="Votorantim Sans"/>
      </rPr>
      <t>Caixa 
(em R$)</t>
    </r>
    <r>
      <rPr>
        <sz val="11"/>
        <color theme="1"/>
        <rFont val="Votorantim Sans"/>
      </rPr>
      <t xml:space="preserve"> a receber </t>
    </r>
  </si>
  <si>
    <r>
      <t xml:space="preserve">Preço da Transação
</t>
    </r>
    <r>
      <rPr>
        <sz val="9"/>
        <rFont val="Votorantim Sans"/>
      </rPr>
      <t>(R$ por Ação AESB3) (a)</t>
    </r>
  </si>
  <si>
    <r>
      <t xml:space="preserve">Preço da Transação
</t>
    </r>
    <r>
      <rPr>
        <sz val="9"/>
        <rFont val="Votorantim Sans"/>
      </rPr>
      <t>(R$ por Ação AURE3) (b)</t>
    </r>
  </si>
  <si>
    <r>
      <t xml:space="preserve">Relação de Troca
</t>
    </r>
    <r>
      <rPr>
        <sz val="9"/>
        <rFont val="Votorantim Sans"/>
      </rPr>
      <t>(Ações AESB3/Ações AURE3) 
(c) = (a)/(b)</t>
    </r>
  </si>
  <si>
    <r>
      <rPr>
        <b/>
        <sz val="10"/>
        <color theme="1"/>
        <rFont val="Votorantim Sans"/>
      </rPr>
      <t>100% caixa</t>
    </r>
    <r>
      <rPr>
        <sz val="9"/>
        <color theme="1"/>
        <rFont val="Votorantim Sans"/>
      </rPr>
      <t xml:space="preserve">
(Nesta opção, o acionista de AESB3 não receberá Ações ON de AURE3)</t>
    </r>
  </si>
  <si>
    <r>
      <rPr>
        <sz val="11"/>
        <color theme="1"/>
        <rFont val="Votorantim Sans"/>
      </rPr>
      <t xml:space="preserve">Quantidade de </t>
    </r>
    <r>
      <rPr>
        <b/>
        <sz val="11"/>
        <color theme="1"/>
        <rFont val="Votorantim Sans"/>
      </rPr>
      <t>Ações</t>
    </r>
    <r>
      <rPr>
        <sz val="11"/>
        <color theme="1"/>
        <rFont val="Votorantim Sans"/>
      </rPr>
      <t xml:space="preserve"> </t>
    </r>
    <r>
      <rPr>
        <b/>
        <sz val="11"/>
        <color theme="1"/>
        <rFont val="Votorantim Sans"/>
      </rPr>
      <t>convertidas para Auren</t>
    </r>
    <r>
      <rPr>
        <b/>
        <sz val="10"/>
        <color theme="1"/>
        <rFont val="Votorantim Sans"/>
      </rPr>
      <t xml:space="preserve"> </t>
    </r>
    <r>
      <rPr>
        <sz val="10"/>
        <color theme="1"/>
        <rFont val="Votorantim Sans"/>
      </rPr>
      <t xml:space="preserve">
</t>
    </r>
    <r>
      <rPr>
        <sz val="9"/>
        <color theme="1"/>
        <rFont val="Votorantim Sans"/>
      </rPr>
      <t>(esta será sua nova posição acionária em Auren)</t>
    </r>
  </si>
  <si>
    <r>
      <rPr>
        <b/>
        <sz val="11"/>
        <color theme="1"/>
        <rFont val="Votorantim Sans"/>
      </rPr>
      <t xml:space="preserve">Quantidade de ações 
da AES Brasil (AESB3)
</t>
    </r>
    <r>
      <rPr>
        <b/>
        <sz val="9"/>
        <color rgb="FFFF0000"/>
        <rFont val="Votorantim Sans"/>
      </rPr>
      <t>(preencha nesta coluna)</t>
    </r>
  </si>
  <si>
    <t>Não há</t>
  </si>
  <si>
    <r>
      <rPr>
        <b/>
        <sz val="10"/>
        <color theme="1"/>
        <rFont val="Votorantim Sans"/>
      </rPr>
      <t>Parcela em Caixa (em  R$):</t>
    </r>
    <r>
      <rPr>
        <sz val="10"/>
        <color theme="1"/>
        <rFont val="Votorantim Sans"/>
      </rPr>
      <t xml:space="preserve"> R$ 11,84</t>
    </r>
    <r>
      <rPr>
        <vertAlign val="superscript"/>
        <sz val="10"/>
        <color theme="1"/>
        <rFont val="Votorantim Sans"/>
      </rPr>
      <t>(1)</t>
    </r>
    <r>
      <rPr>
        <sz val="10"/>
        <color theme="1"/>
        <rFont val="Votorantim Sans"/>
      </rPr>
      <t xml:space="preserve"> x Ações AESB3</t>
    </r>
  </si>
  <si>
    <r>
      <t xml:space="preserve">Este material contém informações resumidas referentes à Combinação de Negócios entre a Auren e a AES Brasil ("Transação") conforme prevista no </t>
    </r>
    <r>
      <rPr>
        <b/>
        <sz val="11"/>
        <rFont val="Votorantim Sans"/>
      </rPr>
      <t>Acordo de Combinação de Negócios</t>
    </r>
    <r>
      <rPr>
        <sz val="11"/>
        <rFont val="Votorantim Sans"/>
      </rPr>
      <t xml:space="preserve"> celebrado em 15 de maio de 2024 (“Acordo de Combinação”), divulgado por meio de Fato Relevante na mesma data, e tem como objetivo </t>
    </r>
    <r>
      <rPr>
        <b/>
        <sz val="11"/>
        <rFont val="Votorantim Sans"/>
      </rPr>
      <t>auxiliar os acionistas da AES Brasil nos cálculos das Opções</t>
    </r>
    <r>
      <rPr>
        <sz val="11"/>
        <rFont val="Votorantim Sans"/>
      </rPr>
      <t xml:space="preserve"> (conforme definida no Acordo de Combinação). Sendo assim, as informações aqui contidas não devem ser entendidas como qualquer recomendação aos acionistas da AES Brasil e nenhuma decisão de investimento deve se basear em tais informações. 
As informações de preço da Transação (R$ por Ação AESB3) e a relação de troca apresentadas neste material consideram os ajustes monetários e outros previstos no Acordo de Combinação, conforme atualizado no Fato Relevante de 14 de outubro de 2024. 
O tratamento tributário relacionado ao recebimento da parcela em caixa, indicada nas Opções, não foi contemplado neste material. As orientações tributárias referentes à Transação não são de responsabilidade da AES Brasil ou da Auren Energia e, portanto, os acionistas da AES Brasil deverão consultar especialistas nesta área caso necessitem de orientações. </t>
    </r>
    <r>
      <rPr>
        <b/>
        <sz val="11"/>
        <rFont val="Votorantim Sans"/>
      </rPr>
      <t xml:space="preserve">Os prazos e procedimentos para a formalização das Opções foram divulgados pela Auren e pela AES Brasil </t>
    </r>
    <r>
      <rPr>
        <sz val="11"/>
        <rFont val="Votorantim Sans"/>
      </rPr>
      <t>em 14 de outubro, via site da CVM e site de Relações com Investidores da Auren e da AES Brasil. Nenhum dos representantes, assessores da Companhia ou partes a eles relacionadas terá qualquer responsabilidade pelo resultado decorrente do uso dessas informações, incluindo quaisquer perdas que possam decorrer da utilização ou do conteúdo deste material.</t>
    </r>
  </si>
  <si>
    <t>15 de maio de 2024 - Fato Relevante - Combinação de Negócios AES Brasil e Auren</t>
  </si>
  <si>
    <t>15 de maio de 2024 - Business Combination Agreement</t>
  </si>
  <si>
    <t>14 de outubro de 2024 - Fato Relevante - Período de Escolha das Opções e Data de Conclusão da Combinação de Negócios</t>
  </si>
  <si>
    <t>14 de outubro de 2024 - Aviso aos Acionistas - Período de Escolha das Opções</t>
  </si>
  <si>
    <r>
      <rPr>
        <b/>
        <sz val="10"/>
        <color theme="1"/>
        <rFont val="Votorantim Sans"/>
      </rPr>
      <t>10% caixa/90% Ações</t>
    </r>
    <r>
      <rPr>
        <sz val="9"/>
        <color theme="1"/>
        <rFont val="Votorantim Sans"/>
      </rPr>
      <t xml:space="preserve">
(Nesta opção, o acionista de AESB3 receberá 0,67498865568 Ações ON de AURE3)</t>
    </r>
  </si>
  <si>
    <r>
      <rPr>
        <b/>
        <sz val="10"/>
        <color theme="1"/>
        <rFont val="Votorantim Sans"/>
      </rPr>
      <t>50% caixa/50% Ações</t>
    </r>
    <r>
      <rPr>
        <sz val="9"/>
        <color theme="1"/>
        <rFont val="Votorantim Sans"/>
      </rPr>
      <t xml:space="preserve">
(Nesta opção, o acionista de AESB3 receberá 0,37499369760 Ações ON de AURE3)</t>
    </r>
  </si>
  <si>
    <r>
      <rPr>
        <b/>
        <sz val="10"/>
        <color theme="1"/>
        <rFont val="Votorantim Sans"/>
      </rPr>
      <t>Parcela em Caixa (em R$):</t>
    </r>
    <r>
      <rPr>
        <sz val="10"/>
        <color theme="1"/>
        <rFont val="Votorantim Sans"/>
      </rPr>
      <t xml:space="preserve"> (R$ 11,84 x 10%</t>
    </r>
    <r>
      <rPr>
        <vertAlign val="superscript"/>
        <sz val="10"/>
        <color theme="1"/>
        <rFont val="Votorantim Sans"/>
      </rPr>
      <t xml:space="preserve"> </t>
    </r>
    <r>
      <rPr>
        <sz val="10"/>
        <color theme="1"/>
        <rFont val="Votorantim Sans"/>
      </rPr>
      <t>x Ações AESB3)</t>
    </r>
    <r>
      <rPr>
        <vertAlign val="superscript"/>
        <sz val="10"/>
        <color theme="1"/>
        <rFont val="Votorantim Sans"/>
      </rPr>
      <t xml:space="preserve">(1) </t>
    </r>
    <r>
      <rPr>
        <sz val="10"/>
        <color theme="1"/>
        <rFont val="Votorantim Sans"/>
      </rPr>
      <t xml:space="preserve">
</t>
    </r>
    <r>
      <rPr>
        <b/>
        <sz val="10"/>
        <color theme="1"/>
        <rFont val="Votorantim Sans"/>
      </rPr>
      <t>Parcela em Ações (em Ações AURE3):</t>
    </r>
    <r>
      <rPr>
        <sz val="10"/>
        <color theme="1"/>
        <rFont val="Votorantim Sans"/>
      </rPr>
      <t xml:space="preserve"> (0,7499873952 x 90% x Ações AESB3)</t>
    </r>
    <r>
      <rPr>
        <vertAlign val="superscript"/>
        <sz val="10"/>
        <color theme="1"/>
        <rFont val="Votorantim Sans"/>
      </rPr>
      <t>(2)</t>
    </r>
  </si>
  <si>
    <r>
      <rPr>
        <b/>
        <sz val="11"/>
        <color theme="1"/>
        <rFont val="Votorantim Sans"/>
      </rPr>
      <t>Preço e Relação de Troca da Transação</t>
    </r>
    <r>
      <rPr>
        <sz val="9"/>
        <color theme="1"/>
        <rFont val="Votorantim Sans"/>
      </rPr>
      <t xml:space="preserve">
</t>
    </r>
    <r>
      <rPr>
        <sz val="8"/>
        <color theme="1"/>
        <rFont val="Votorantim Sans"/>
      </rPr>
      <t>(Para cada 1 Ação ON AES BRASIL detida pelos acionistas da AES BRASIL, serão entregues 0,750 Ações ON AUREN)</t>
    </r>
  </si>
  <si>
    <r>
      <rPr>
        <b/>
        <sz val="10"/>
        <color theme="1"/>
        <rFont val="Votorantim Sans"/>
      </rPr>
      <t>Parcela em Caixa (em R$):</t>
    </r>
    <r>
      <rPr>
        <sz val="10"/>
        <color theme="1"/>
        <rFont val="Votorantim Sans"/>
      </rPr>
      <t xml:space="preserve"> (R$ 11,84 x 50%</t>
    </r>
    <r>
      <rPr>
        <vertAlign val="superscript"/>
        <sz val="10"/>
        <color theme="1"/>
        <rFont val="Votorantim Sans"/>
      </rPr>
      <t xml:space="preserve"> </t>
    </r>
    <r>
      <rPr>
        <sz val="10"/>
        <color theme="1"/>
        <rFont val="Votorantim Sans"/>
      </rPr>
      <t>x Ações AESB3)</t>
    </r>
    <r>
      <rPr>
        <vertAlign val="superscript"/>
        <sz val="10"/>
        <color theme="1"/>
        <rFont val="Votorantim Sans"/>
      </rPr>
      <t xml:space="preserve">(1) </t>
    </r>
    <r>
      <rPr>
        <sz val="10"/>
        <color theme="1"/>
        <rFont val="Votorantim Sans"/>
      </rPr>
      <t xml:space="preserve">
</t>
    </r>
    <r>
      <rPr>
        <b/>
        <sz val="10"/>
        <color theme="1"/>
        <rFont val="Votorantim Sans"/>
      </rPr>
      <t>Parcela em Ações (em Ações AURE3):</t>
    </r>
    <r>
      <rPr>
        <sz val="10"/>
        <color theme="1"/>
        <rFont val="Votorantim Sans"/>
      </rPr>
      <t xml:space="preserve"> (0,7499873952 x 50% x Ações AESB3)</t>
    </r>
    <r>
      <rPr>
        <vertAlign val="superscript"/>
        <sz val="10"/>
        <color theme="1"/>
        <rFont val="Votorantim Sans"/>
      </rPr>
      <t>(2)</t>
    </r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</si>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</sst>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R$&quot;\ #,##0.00;\-&quot;R$&quot;\ #,##0.00"/>
    <numFmt numFmtId="8" formatCode="&quot;R$&quot;\ #,##0.00;[Red]\-&quot;R$&quot;\ #,##0.00"/>
    <numFmt numFmtId="43" formatCode="_-* #,##0.00_-;\-* #,##0.00_-;_-* &quot;-&quot;??_-;_-@_-"/>
    <numFmt numFmtId="164" formatCode="_-* #,##0_-;\-* #,##0_-;_-* &quot;-&quot;??_-;_-@_-"/>
    <numFmt numFmtId="165" formatCode="_-* #,##0.000_-;\-* #,##0.000_-;_-* &quot;-&quot;???_-;_-@_-"/>
    <numFmt numFmtId="166" formatCode="#,##0_ ;\-#,##0\ "/>
    <numFmt numFmtId="167" formatCode="0.0000000000"/>
    <numFmt numFmtId="168" formatCode="0.0000000000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Votorantim Sans"/>
    </font>
    <font>
      <b/>
      <sz val="9"/>
      <color theme="1"/>
      <name val="Votorantim Sans"/>
    </font>
    <font>
      <b/>
      <sz val="9"/>
      <color rgb="FFFF0000"/>
      <name val="Votorantim Sans"/>
    </font>
    <font>
      <sz val="8"/>
      <color theme="1"/>
      <name val="Votorantim Sans"/>
    </font>
    <font>
      <sz val="11"/>
      <color theme="1"/>
      <name val="Votorantim Sans"/>
    </font>
    <font>
      <b/>
      <sz val="20"/>
      <color theme="1"/>
      <name val="Votorantim Sans"/>
    </font>
    <font>
      <b/>
      <sz val="12"/>
      <color theme="1"/>
      <name val="Votorantim Sans"/>
    </font>
    <font>
      <b/>
      <sz val="10"/>
      <color theme="1"/>
      <name val="Votorantim Sans"/>
    </font>
    <font>
      <b/>
      <sz val="11"/>
      <color theme="1"/>
      <name val="Votorantim Sans"/>
    </font>
    <font>
      <sz val="10"/>
      <color theme="1"/>
      <name val="Votorantim Sans"/>
    </font>
    <font>
      <b/>
      <sz val="10"/>
      <name val="Votorantim Sans"/>
    </font>
    <font>
      <sz val="9"/>
      <name val="Votorantim Sans"/>
    </font>
    <font>
      <vertAlign val="superscript"/>
      <sz val="10"/>
      <color theme="1"/>
      <name val="Votorantim Sans"/>
    </font>
    <font>
      <u/>
      <sz val="11"/>
      <color theme="10"/>
      <name val="Aptos Narrow"/>
      <family val="2"/>
      <scheme val="minor"/>
    </font>
    <font>
      <sz val="11"/>
      <name val="Votorantim Sans"/>
    </font>
    <font>
      <b/>
      <sz val="24"/>
      <color theme="1"/>
      <name val="Votorantim Sans"/>
    </font>
    <font>
      <b/>
      <sz val="11"/>
      <name val="Votorantim Sans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249977111117893"/>
      </left>
      <right style="thin">
        <color theme="0" tint="-0.34998626667073579"/>
      </right>
      <top style="medium">
        <color theme="0" tint="-0.249977111117893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249977111117893"/>
      </right>
      <top style="medium">
        <color theme="0" tint="-0.249977111117893"/>
      </top>
      <bottom style="thin">
        <color theme="0" tint="-0.34998626667073579"/>
      </bottom>
      <diagonal/>
    </border>
    <border>
      <left style="medium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medium">
        <color theme="0" tint="-0.249977111117893"/>
      </bottom>
      <diagonal/>
    </border>
    <border>
      <left style="thin">
        <color theme="0" tint="-0.34998626667073579"/>
      </left>
      <right style="medium">
        <color theme="0" tint="-0.249977111117893"/>
      </right>
      <top style="thin">
        <color theme="0" tint="-0.34998626667073579"/>
      </top>
      <bottom style="medium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249977111117893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249977111117893"/>
      </bottom>
      <diagonal/>
    </border>
    <border>
      <left style="thin">
        <color theme="0" tint="-0.34998626667073579"/>
      </left>
      <right/>
      <top style="medium">
        <color theme="0" tint="-0.249977111117893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249977111117893"/>
      </bottom>
      <diagonal/>
    </border>
    <border>
      <left/>
      <right style="thin">
        <color theme="0" tint="-0.34998626667073579"/>
      </right>
      <top style="medium">
        <color theme="0" tint="-0.249977111117893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thin">
        <color theme="0" tint="-0.34998626667073579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theme="0" tint="-0.34998626667073579"/>
      </top>
      <bottom style="medium">
        <color theme="0" tint="-0.24997711111789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46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0" fontId="9" fillId="3" borderId="16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166" fontId="10" fillId="2" borderId="17" xfId="1" applyNumberFormat="1" applyFont="1" applyFill="1" applyBorder="1" applyAlignment="1" applyProtection="1">
      <alignment horizontal="center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166" fontId="10" fillId="2" borderId="18" xfId="1" applyNumberFormat="1" applyFont="1" applyFill="1" applyBorder="1" applyAlignment="1" applyProtection="1">
      <alignment horizontal="center" vertical="center"/>
      <protection locked="0"/>
    </xf>
    <xf numFmtId="43" fontId="2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5" fontId="2" fillId="0" borderId="0" xfId="0" applyNumberFormat="1" applyFont="1" applyAlignment="1" applyProtection="1">
      <alignment horizontal="center" vertical="center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8" fontId="2" fillId="0" borderId="0" xfId="0" applyNumberFormat="1" applyFont="1" applyAlignment="1" applyProtection="1">
      <alignment horizontal="center" vertical="center"/>
      <protection locked="0"/>
    </xf>
    <xf numFmtId="9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6" fillId="3" borderId="1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7" fontId="6" fillId="0" borderId="14" xfId="1" applyNumberFormat="1" applyFont="1" applyBorder="1" applyAlignment="1" applyProtection="1">
      <alignment horizontal="center" vertical="center"/>
    </xf>
    <xf numFmtId="7" fontId="6" fillId="0" borderId="15" xfId="1" applyNumberFormat="1" applyFont="1" applyBorder="1" applyAlignment="1" applyProtection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5" fillId="0" borderId="0" xfId="2"/>
    <xf numFmtId="3" fontId="6" fillId="0" borderId="5" xfId="1" applyNumberFormat="1" applyFont="1" applyBorder="1" applyAlignment="1" applyProtection="1">
      <alignment horizontal="center" vertical="center"/>
    </xf>
    <xf numFmtId="3" fontId="6" fillId="0" borderId="7" xfId="1" applyNumberFormat="1" applyFont="1" applyBorder="1" applyAlignment="1" applyProtection="1">
      <alignment horizontal="center" vertical="center"/>
    </xf>
    <xf numFmtId="0" fontId="17" fillId="0" borderId="0" xfId="0" applyFont="1" applyAlignment="1">
      <alignment horizontal="center"/>
    </xf>
    <xf numFmtId="2" fontId="3" fillId="0" borderId="5" xfId="0" applyNumberFormat="1" applyFont="1" applyBorder="1" applyAlignment="1">
      <alignment horizontal="center" vertical="center"/>
    </xf>
    <xf numFmtId="2" fontId="2" fillId="0" borderId="0" xfId="0" applyNumberFormat="1" applyFont="1" applyAlignment="1" applyProtection="1">
      <alignment horizontal="center" vertical="center"/>
      <protection locked="0"/>
    </xf>
    <xf numFmtId="167" fontId="3" fillId="0" borderId="7" xfId="0" applyNumberFormat="1" applyFont="1" applyBorder="1" applyAlignment="1">
      <alignment horizontal="center" vertical="center"/>
    </xf>
    <xf numFmtId="168" fontId="0" fillId="0" borderId="0" xfId="0" applyNumberFormat="1" applyAlignment="1" applyProtection="1">
      <alignment horizontal="center" vertical="center"/>
      <protection locked="0"/>
    </xf>
    <xf numFmtId="167" fontId="2" fillId="0" borderId="0" xfId="0" applyNumberFormat="1" applyFont="1" applyAlignment="1" applyProtection="1">
      <alignment horizontal="center" vertical="center"/>
      <protection locked="0"/>
    </xf>
    <xf numFmtId="0" fontId="10" fillId="3" borderId="2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8075544</xdr:colOff>
      <xdr:row>0</xdr:row>
      <xdr:rowOff>1</xdr:rowOff>
    </xdr:from>
    <xdr:to>
      <xdr:col>2</xdr:col>
      <xdr:colOff>10113066</xdr:colOff>
      <xdr:row>2</xdr:row>
      <xdr:rowOff>125754</xdr:rowOff>
    </xdr:to>
    <xdr:pic>
      <xdr:nvPicPr>
        <xdr:cNvPr id="2" name="Gráfico 3">
          <a:extLst>
            <a:ext uri="{FF2B5EF4-FFF2-40B4-BE49-F238E27FC236}">
              <a16:creationId xmlns:a16="http://schemas.microsoft.com/office/drawing/2014/main" id="{9D0A709D-8B31-DC72-9340-8A952BC32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301370" y="1"/>
          <a:ext cx="2037522" cy="688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pi.mziq.com/mzfilemanager/v2/d/e498993c-3cba-4d72-b30c-36dab672b462/c1f0d725-1e3c-2180-abda-9703ad3374eb?origin=1" TargetMode="External"/><Relationship Id="rId2" Type="http://schemas.openxmlformats.org/officeDocument/2006/relationships/hyperlink" Target="https://api.mziq.com/mzfilemanager/v2/d/e498993c-3cba-4d72-b30c-36dab672b462/4d588e35-a9a3-9c43-d346-8f75a37136c7?origin=1" TargetMode="External"/><Relationship Id="rId1" Type="http://schemas.openxmlformats.org/officeDocument/2006/relationships/hyperlink" Target="https://api.mziq.com/mzfilemanager/v2/d/e498993c-3cba-4d72-b30c-36dab672b462/da33e094-87b7-c938-0b9b-d2481bfa3563?origin=1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api.mziq.com/mzfilemanager/v2/d/e498993c-3cba-4d72-b30c-36dab672b462/95cd1a34-72d6-06ba-34cd-04afc636ac27?origin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691DA-5877-40E3-B1D3-EC85104B3D9B}">
  <dimension ref="C2:C9"/>
  <sheetViews>
    <sheetView showGridLines="0" tabSelected="1" topLeftCell="B1" zoomScale="115" zoomScaleNormal="115" workbookViewId="0">
      <selection activeCell="C2" sqref="C2"/>
    </sheetView>
  </sheetViews>
  <sheetFormatPr defaultColWidth="9.140625" defaultRowHeight="14.25" x14ac:dyDescent="0.2"/>
  <cols>
    <col min="1" max="2" width="9.140625" style="1"/>
    <col min="3" max="3" width="152.5703125" style="1" customWidth="1"/>
    <col min="4" max="16384" width="9.140625" style="1"/>
  </cols>
  <sheetData>
    <row r="2" spans="3:3" ht="30" x14ac:dyDescent="0.4">
      <c r="C2" s="34" t="s">
        <v>6</v>
      </c>
    </row>
    <row r="3" spans="3:3" ht="13.5" customHeight="1" x14ac:dyDescent="0.35">
      <c r="C3" s="2"/>
    </row>
    <row r="4" spans="3:3" ht="213.75" x14ac:dyDescent="0.2">
      <c r="C4" s="30" t="s">
        <v>17</v>
      </c>
    </row>
    <row r="6" spans="3:3" ht="15" x14ac:dyDescent="0.25">
      <c r="C6" s="31" t="s">
        <v>18</v>
      </c>
    </row>
    <row r="7" spans="3:3" ht="15" x14ac:dyDescent="0.25">
      <c r="C7" s="31" t="s">
        <v>19</v>
      </c>
    </row>
    <row r="8" spans="3:3" ht="15" x14ac:dyDescent="0.25">
      <c r="C8" s="31" t="s">
        <v>20</v>
      </c>
    </row>
    <row r="9" spans="3:3" ht="15" x14ac:dyDescent="0.25">
      <c r="C9" s="31" t="s">
        <v>21</v>
      </c>
    </row>
  </sheetData>
  <sheetProtection algorithmName="SHA-512" hashValue="oJwab0rgyfDrAaTH0uyMOkiSpFOg09U1hT8sz264/AAWoNH7GMkPVcO2dTGoXl73pJkuvN9MJ3uFFQ7sYUqyRA==" saltValue="wwYmDYdji+Ll9NETY9J8SQ==" spinCount="100000" sheet="1" objects="1" scenarios="1"/>
  <hyperlinks>
    <hyperlink ref="C6" r:id="rId1" display="Fato Relevante - Combinação de Negócios AES Brasil e Auren" xr:uid="{49347721-A67C-4F65-81E5-48FC8B6C7961}"/>
    <hyperlink ref="C7" r:id="rId2" display="Business Combination Agreement" xr:uid="{13DEDE03-48F4-4CE6-B004-8228090114EC}"/>
    <hyperlink ref="C8" r:id="rId3" xr:uid="{6F0B4363-91FE-495F-A6E6-7A3E6B8BD659}"/>
    <hyperlink ref="C9" r:id="rId4" xr:uid="{360DE55C-820C-4D48-985A-F65031489C3B}"/>
  </hyperlinks>
  <pageMargins left="0.511811024" right="0.511811024" top="0.78740157499999996" bottom="0.78740157499999996" header="0.31496062000000002" footer="0.31496062000000002"/>
  <pageSetup paperSize="9"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CD24B-A32A-45FA-9ACC-C8D7453E6D4A}">
  <dimension ref="B2:K23"/>
  <sheetViews>
    <sheetView showGridLines="0" zoomScaleNormal="100" workbookViewId="0">
      <selection activeCell="H5" sqref="H5"/>
    </sheetView>
  </sheetViews>
  <sheetFormatPr defaultColWidth="9.140625" defaultRowHeight="12" x14ac:dyDescent="0.25"/>
  <cols>
    <col min="1" max="1" width="2.42578125" style="4" customWidth="1"/>
    <col min="2" max="2" width="25.5703125" style="4" customWidth="1"/>
    <col min="3" max="3" width="15.5703125" style="4" customWidth="1"/>
    <col min="4" max="4" width="2.42578125" style="4" customWidth="1"/>
    <col min="5" max="5" width="12.5703125" style="4" customWidth="1"/>
    <col min="6" max="6" width="37.42578125" style="4" customWidth="1"/>
    <col min="7" max="7" width="69.42578125" style="4" customWidth="1"/>
    <col min="8" max="8" width="25.140625" style="4" customWidth="1"/>
    <col min="9" max="9" width="22.140625" style="4" customWidth="1"/>
    <col min="10" max="10" width="24.28515625" style="4" customWidth="1"/>
    <col min="11" max="16384" width="9.140625" style="4"/>
  </cols>
  <sheetData>
    <row r="2" spans="2:11" ht="36.75" customHeight="1" x14ac:dyDescent="0.25">
      <c r="B2" s="45" t="s">
        <v>7</v>
      </c>
      <c r="C2" s="45"/>
      <c r="D2" s="45"/>
      <c r="E2" s="45"/>
      <c r="F2" s="45"/>
      <c r="G2" s="45"/>
      <c r="H2" s="45"/>
      <c r="I2" s="45"/>
      <c r="J2" s="45"/>
    </row>
    <row r="3" spans="2:11" ht="16.5" customHeight="1" thickBot="1" x14ac:dyDescent="0.3"/>
    <row r="4" spans="2:11" ht="69.95" customHeight="1" x14ac:dyDescent="0.25">
      <c r="B4" s="43" t="s">
        <v>25</v>
      </c>
      <c r="C4" s="44"/>
      <c r="D4" s="14"/>
      <c r="E4" s="40" t="s">
        <v>0</v>
      </c>
      <c r="F4" s="41"/>
      <c r="G4" s="42"/>
      <c r="H4" s="3" t="s">
        <v>14</v>
      </c>
      <c r="I4" s="26" t="s">
        <v>8</v>
      </c>
      <c r="J4" s="27" t="s">
        <v>13</v>
      </c>
    </row>
    <row r="5" spans="2:11" ht="50.1" customHeight="1" x14ac:dyDescent="0.25">
      <c r="B5" s="15" t="s">
        <v>9</v>
      </c>
      <c r="C5" s="35">
        <v>11.843883261</v>
      </c>
      <c r="D5" s="14"/>
      <c r="E5" s="16" t="s">
        <v>1</v>
      </c>
      <c r="F5" s="17" t="s">
        <v>22</v>
      </c>
      <c r="G5" s="18" t="s">
        <v>24</v>
      </c>
      <c r="H5" s="5"/>
      <c r="I5" s="28">
        <f>C5*10%*H5</f>
        <v>0</v>
      </c>
      <c r="J5" s="32">
        <f>C7*90%*H5</f>
        <v>0</v>
      </c>
    </row>
    <row r="6" spans="2:11" ht="50.1" customHeight="1" x14ac:dyDescent="0.25">
      <c r="B6" s="15" t="s">
        <v>10</v>
      </c>
      <c r="C6" s="35">
        <v>15.792109756513412</v>
      </c>
      <c r="D6" s="14"/>
      <c r="E6" s="16" t="s">
        <v>2</v>
      </c>
      <c r="F6" s="17" t="s">
        <v>23</v>
      </c>
      <c r="G6" s="18" t="s">
        <v>26</v>
      </c>
      <c r="H6" s="5"/>
      <c r="I6" s="28">
        <f>C5*50%*H6</f>
        <v>0</v>
      </c>
      <c r="J6" s="32">
        <f>C7*50%*H6</f>
        <v>0</v>
      </c>
      <c r="K6" s="6"/>
    </row>
    <row r="7" spans="2:11" ht="50.1" customHeight="1" thickBot="1" x14ac:dyDescent="0.3">
      <c r="B7" s="19" t="s">
        <v>11</v>
      </c>
      <c r="C7" s="37">
        <f>TRUNC(C5/C6,12)</f>
        <v>0.74998739520000002</v>
      </c>
      <c r="D7" s="14"/>
      <c r="E7" s="20" t="s">
        <v>3</v>
      </c>
      <c r="F7" s="21" t="s">
        <v>12</v>
      </c>
      <c r="G7" s="22" t="s">
        <v>16</v>
      </c>
      <c r="H7" s="7"/>
      <c r="I7" s="29">
        <f>C5*H7</f>
        <v>0</v>
      </c>
      <c r="J7" s="33" t="s">
        <v>15</v>
      </c>
    </row>
    <row r="8" spans="2:11" ht="11.1" customHeight="1" x14ac:dyDescent="0.25">
      <c r="B8" s="23"/>
      <c r="C8" s="23"/>
      <c r="D8" s="24"/>
      <c r="E8" s="25" t="s">
        <v>4</v>
      </c>
      <c r="F8" s="24"/>
      <c r="G8" s="24"/>
    </row>
    <row r="9" spans="2:11" ht="11.1" customHeight="1" x14ac:dyDescent="0.25">
      <c r="B9" s="23"/>
      <c r="C9" s="23"/>
      <c r="D9" s="24"/>
      <c r="E9" s="25" t="s">
        <v>5</v>
      </c>
      <c r="F9" s="24"/>
      <c r="G9" s="24"/>
      <c r="I9" s="8"/>
      <c r="J9" s="6"/>
    </row>
    <row r="10" spans="2:11" ht="15.75" customHeight="1" x14ac:dyDescent="0.25">
      <c r="B10" s="9"/>
      <c r="C10" s="38"/>
      <c r="J10" s="10"/>
    </row>
    <row r="11" spans="2:11" x14ac:dyDescent="0.25">
      <c r="B11" s="36"/>
      <c r="C11" s="39"/>
      <c r="K11" s="11"/>
    </row>
    <row r="12" spans="2:11" x14ac:dyDescent="0.25">
      <c r="K12" s="11"/>
    </row>
    <row r="13" spans="2:11" x14ac:dyDescent="0.25">
      <c r="F13" s="12"/>
    </row>
    <row r="14" spans="2:11" x14ac:dyDescent="0.25">
      <c r="F14" s="12"/>
    </row>
    <row r="15" spans="2:11" x14ac:dyDescent="0.25">
      <c r="F15" s="12"/>
    </row>
    <row r="16" spans="2:11" x14ac:dyDescent="0.25">
      <c r="F16" s="4" t="s">
        <v>27</v>
      </c>
    </row>
    <row r="17" spans="6:6" x14ac:dyDescent="0.25">
      <c r="F17" s="13"/>
    </row>
    <row r="18" spans="6:6" x14ac:dyDescent="0.25">
      <c r="F18" s="13"/>
    </row>
    <row r="19" spans="6:6" x14ac:dyDescent="0.25">
      <c r="F19" s="13"/>
    </row>
    <row r="21" spans="6:6" x14ac:dyDescent="0.25">
      <c r="F21" s="13"/>
    </row>
    <row r="22" spans="6:6" x14ac:dyDescent="0.25">
      <c r="F22" s="13"/>
    </row>
    <row r="23" spans="6:6" x14ac:dyDescent="0.25">
      <c r="F23" s="13"/>
    </row>
  </sheetData>
  <sheetProtection sheet="1" objects="1" scenarios="1" selectLockedCells="1"/>
  <protectedRanges>
    <protectedRange sqref="H5:H7" name="Ações AESB3"/>
  </protectedRanges>
  <mergeCells count="3">
    <mergeCell ref="E4:G4"/>
    <mergeCell ref="B4:C4"/>
    <mergeCell ref="B2:J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5099851-5f52-45af-8c6f-ee2c4c820c5a">
      <Terms xmlns="http://schemas.microsoft.com/office/infopath/2007/PartnerControls"/>
    </lcf76f155ced4ddcb4097134ff3c332f>
    <TaxCatchAll xmlns="65d37f64-70f9-4d98-aab6-5dc55a27bd8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F68CAA578B9B740B149F3866307B7A0" ma:contentTypeVersion="15" ma:contentTypeDescription="Crie um novo documento." ma:contentTypeScope="" ma:versionID="175e9100dc8e655cb5f0120122bdd35d">
  <xsd:schema xmlns:xsd="http://www.w3.org/2001/XMLSchema" xmlns:xs="http://www.w3.org/2001/XMLSchema" xmlns:p="http://schemas.microsoft.com/office/2006/metadata/properties" xmlns:ns2="35099851-5f52-45af-8c6f-ee2c4c820c5a" xmlns:ns3="65d37f64-70f9-4d98-aab6-5dc55a27bd8f" targetNamespace="http://schemas.microsoft.com/office/2006/metadata/properties" ma:root="true" ma:fieldsID="c22fe9af330d9b8c8d54caefcd64c7a0" ns2:_="" ns3:_="">
    <xsd:import namespace="35099851-5f52-45af-8c6f-ee2c4c820c5a"/>
    <xsd:import namespace="65d37f64-70f9-4d98-aab6-5dc55a27bd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099851-5f52-45af-8c6f-ee2c4c820c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3a177a3f-a282-46a4-a36e-c8c89ca2b6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d37f64-70f9-4d98-aab6-5dc55a27bd8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2c185a-b09c-4482-858b-8ebbcd75deaf}" ma:internalName="TaxCatchAll" ma:showField="CatchAllData" ma:web="65d37f64-70f9-4d98-aab6-5dc55a27bd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8A9135-FF44-4278-8430-F4267BC7C3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B98392-6C13-4AAC-99A7-F4678AEE3D1F}">
  <ds:schemaRefs>
    <ds:schemaRef ds:uri="a9379f5b-6482-4a90-bf85-ebd068e2beed"/>
    <ds:schemaRef ds:uri="http://purl.org/dc/dcmitype/"/>
    <ds:schemaRef ds:uri="d39daa5b-107d-44c9-bcc7-f7823da3463d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44F80A9-396A-4459-9F63-1CCB00CB4F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AVISO LEGAL</vt:lpstr>
      <vt:lpstr>Planilha Modelo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Larissa Siqueira E Silva</dc:creator>
  <cp:lastModifiedBy>Larissa Siqueira E Silva</cp:lastModifiedBy>
  <dcterms:created xsi:type="dcterms:W3CDTF">2024-05-16T14:30:20Z</dcterms:created>
  <dcterms:modified xsi:type="dcterms:W3CDTF">2024-10-15T18:17:40Z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0x010100DF68CAA578B9B740B149F3866307B7A0</vt:lpwstr>
  </property>
  <property fmtid="{D5CDD505-2E9C-101B-9397-08002B2CF9AE}" pid="5" name="MediaServiceImageTags">
    <vt:lpwstr/>
  </property>
</Properties>
</file>