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oicorp.sharepoint.com/sites/msteams_2f6c66_208872/Shared Documents/05- Eventos Corporativos/Grupamento/"/>
    </mc:Choice>
  </mc:AlternateContent>
  <bookViews>
    <workbookView xWindow="0" yWindow="0" windowWidth="20490" windowHeight="8610"/>
  </bookViews>
  <sheets>
    <sheet name="Calculator" sheetId="3" r:id="rId1"/>
  </sheets>
  <definedNames>
    <definedName name="cotacao_on" localSheetId="0">Calculator!$D$12</definedName>
    <definedName name="cotacao_on">#REF!</definedName>
    <definedName name="cotacao_pn" localSheetId="0">Calculator!$D$16</definedName>
    <definedName name="cotacao_pn">#REF!</definedName>
    <definedName name="fator">Calculator!$D$9</definedName>
    <definedName name="n_acoesON" localSheetId="0">Calculator!$D$11</definedName>
    <definedName name="n_acoesON">#REF!</definedName>
    <definedName name="n_acoesPN" localSheetId="0">Calculator!$D$15</definedName>
    <definedName name="n_acoesPN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3" l="1"/>
  <c r="F12" i="3"/>
  <c r="J20" i="3" l="1"/>
  <c r="C20" i="3"/>
  <c r="F20" i="3" l="1"/>
  <c r="D17" i="3" l="1"/>
  <c r="D13" i="3" l="1"/>
  <c r="D20" i="3" s="1"/>
  <c r="K16" i="3" l="1"/>
  <c r="F15" i="3"/>
  <c r="H15" i="3" s="1"/>
  <c r="K12" i="3"/>
  <c r="F11" i="3"/>
  <c r="H11" i="3" s="1"/>
  <c r="K15" i="3" l="1"/>
  <c r="K17" i="3" s="1"/>
  <c r="K11" i="3"/>
  <c r="K13" i="3" s="1"/>
  <c r="K20" i="3" l="1"/>
</calcChain>
</file>

<file path=xl/sharedStrings.xml><?xml version="1.0" encoding="utf-8"?>
<sst xmlns="http://schemas.openxmlformats.org/spreadsheetml/2006/main" count="24" uniqueCount="18">
  <si>
    <t>Oi S.A.</t>
  </si>
  <si>
    <t>→</t>
  </si>
  <si>
    <t>Investor Relations</t>
  </si>
  <si>
    <t>Insert below</t>
  </si>
  <si>
    <t>Current number of shares ON (#)</t>
  </si>
  <si>
    <t>ON share price(R$)</t>
  </si>
  <si>
    <t>Monetary value before RSS (R$)</t>
  </si>
  <si>
    <t>Current number of shares PN (#)</t>
  </si>
  <si>
    <t>PN share price(R$)</t>
  </si>
  <si>
    <t>ON shares value in portfolio before RSS</t>
  </si>
  <si>
    <t>Cash value returned to the shareholder after ON shares sale*</t>
  </si>
  <si>
    <t>Monetary value after Reverse Share Split</t>
  </si>
  <si>
    <t>PN shares value in portfolio before RSS</t>
  </si>
  <si>
    <t>Cash value returned to the shareholder after PN shares sale*</t>
  </si>
  <si>
    <t>* Assuming that the price of sale of shares, which will be carried out through auctions at B3, is equal to the current share price.</t>
  </si>
  <si>
    <t>Will be sold at auctions</t>
  </si>
  <si>
    <t>Share number calculator after reverse share split (RSS)</t>
  </si>
  <si>
    <t>Reverse Stock Split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</si>
</sst>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9">
    <numFmt numFmtId="5" formatCode="&quot;R$&quot;\ #,##0;\-&quot;R$&quot;\ #,##0"/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#,##0.0"/>
    <numFmt numFmtId="166" formatCode="&quot;R$&quot;#,##0;[Red]\-&quot;R$&quot;#,##0"/>
    <numFmt numFmtId="167" formatCode="#,##0.0_);\(#,##0.0\)"/>
    <numFmt numFmtId="168" formatCode="0.0%"/>
    <numFmt numFmtId="169" formatCode="#,##0.000_);\(#,##0.000\)"/>
    <numFmt numFmtId="170" formatCode="&quot;R$&quot;_(#,##0.00_);&quot;R$&quot;\(#,##0.00\)"/>
    <numFmt numFmtId="171" formatCode="\£\ #,##0_);[Red]\(\£\ #,##0\)"/>
    <numFmt numFmtId="172" formatCode="\¥\ #,##0_);[Red]\(\¥\ #,##0\)"/>
    <numFmt numFmtId="173" formatCode="_(* #,##0,_);_(* \(#,##0,\);_(* &quot;-&quot;??_);_(@_)"/>
    <numFmt numFmtId="174" formatCode="_(* #,##0.0_);_(* \(#,##0.0\);_(* &quot;-&quot;??_);_(@_)"/>
    <numFmt numFmtId="175" formatCode="General_)"/>
    <numFmt numFmtId="176" formatCode="#,##0.0_);[Red]\(#,##0.0\)"/>
    <numFmt numFmtId="177" formatCode="0.000000000000000%"/>
    <numFmt numFmtId="178" formatCode="&quot;R$&quot;#,##0.0_);\(&quot;R$&quot;#,##0.0\)"/>
    <numFmt numFmtId="179" formatCode="&quot;R$&quot;0.00\ \ \ _);\(&quot;R$&quot;0.00\)\ \ \ "/>
    <numFmt numFmtId="180" formatCode="0.0;\(0.0\)"/>
    <numFmt numFmtId="181" formatCode="\ * #,##0\ ;\ * \(#,##0\);\ * &quot;-&quot;\ \ \ ;* \ @\ "/>
    <numFmt numFmtId="182" formatCode="[Blue]#,##0.000_);[Blue]\(#,##0.000\)"/>
    <numFmt numFmtId="183" formatCode="[Blue]&quot;R$&quot;#,##0.000_);[Blue]\(&quot;R$&quot;#,##0.000\)"/>
    <numFmt numFmtId="184" formatCode="&quot;R$&quot;#,##0.00000_);\(&quot;R$&quot;#,##0.00000\)"/>
    <numFmt numFmtId="185" formatCode="#,##0.000000_);\(#,##0.000000\)"/>
    <numFmt numFmtId="186" formatCode="&quot;R$&quot;#,##0.0000_);\(&quot;R$&quot;#,##0.0000\)"/>
    <numFmt numFmtId="187" formatCode="#,##0\ ;\(#,##0\);\-\ \ \ \ \ "/>
    <numFmt numFmtId="188" formatCode="#,##0\ ;\(#,##0\);\–\ \ \ \ \ "/>
    <numFmt numFmtId="189" formatCode="\£#,##0_);\(\£#,##0\)"/>
    <numFmt numFmtId="190" formatCode="0.00_)"/>
    <numFmt numFmtId="191" formatCode="0.000_)"/>
    <numFmt numFmtId="192" formatCode="_-* \(#,##0\);_-* #,##0_-;_-* &quot;-     &quot;_-;_-@_-"/>
    <numFmt numFmtId="193" formatCode="_(* #,##0_);_(* \(#,##0\);_(* &quot;-     &quot;_);_(@_)"/>
    <numFmt numFmtId="194" formatCode="#,##0_%_);\(#,##0\)_%;#,##0_%_);@_%_)"/>
    <numFmt numFmtId="195" formatCode="#,##0.00_%_);\(#,##0.00\)_%;#,##0.00_%_);@_%_)"/>
    <numFmt numFmtId="196" formatCode="_(&quot;R$&quot;* #,##0.0000_);_(&quot;R$&quot;* \(#,##0.0000\);_(&quot;R$&quot;* &quot;-&quot;??_);_(@_)"/>
    <numFmt numFmtId="197" formatCode="m/d/yy_)"/>
    <numFmt numFmtId="198" formatCode="_-&quot;R$&quot;* \(#,##0\);_-&quot;R$&quot;* #,##0_);_-&quot;R$&quot;* &quot;-     &quot;_-;_-@_-"/>
    <numFmt numFmtId="199" formatCode="_(&quot;R$&quot;* #,##0_);_(&quot;R$&quot;* \(#,##0\);_(&quot;R$&quot;* &quot;-     &quot;_);_(@_)"/>
    <numFmt numFmtId="200" formatCode="_-&quot;R$ &quot;* #,##0_-;\-&quot;R$ &quot;* #,##0_-;_-&quot;R$ &quot;* &quot;-&quot;_-;_-@_-"/>
    <numFmt numFmtId="201" formatCode="&quot;R$&quot;#,##0_%_);\(&quot;R$&quot;#,##0\)_%;&quot;R$&quot;#,##0_%_);@_%_)"/>
    <numFmt numFmtId="202" formatCode="&quot;R$&quot;#,##0.00_%_);\(&quot;R$&quot;#,##0.00\)_%;&quot;R$&quot;#,##0.00_%_);@_%_)"/>
    <numFmt numFmtId="203" formatCode="_-&quot;R$ &quot;* #,##0.00_-;\-&quot;R$ &quot;* #,##0.00_-;_-&quot;R$ &quot;* &quot;-&quot;??_-;_-@_-"/>
    <numFmt numFmtId="204" formatCode="_(* #,##0.000_);_(* \(#,##0.000\);_(* &quot;-&quot;?_);_(@_)"/>
    <numFmt numFmtId="205" formatCode="m/d/yy_%_)"/>
    <numFmt numFmtId="206" formatCode="0_%_);\(0\)_%;0_%_);@_%_)"/>
    <numFmt numFmtId="207" formatCode="_([$€-2]* #,##0.00_);_([$€-2]* \(#,##0.00\);_([$€-2]* &quot;-&quot;??_)"/>
    <numFmt numFmtId="208" formatCode="0.0\x"/>
    <numFmt numFmtId="209" formatCode="0.0\%_);\(0.0\%\);0.0\%_);@_%_)"/>
    <numFmt numFmtId="210" formatCode="_(&quot;R$&quot;* #,##0.0_);_(&quot;R$&quot;* \(#,##0.0\);_(&quot;R$&quot;* &quot;-&quot;_);_(@_)"/>
    <numFmt numFmtId="211" formatCode="_(* #,##0_);_(* \(#,##0\);_(* &quot;-&quot;?_);_(@_)"/>
    <numFmt numFmtId="212" formatCode="_ * #,##0_ ;_ * \-#,##0_ ;_ * &quot;-&quot;_ ;_ @_ "/>
    <numFmt numFmtId="213" formatCode="_ * #,##0.00_ ;_ * \-#,##0.00_ ;_ * &quot;-&quot;??_ ;_ @_ "/>
    <numFmt numFmtId="214" formatCode="_(&quot;R$ &quot;* #,##0.00_);_(&quot;R$ &quot;* \(#,##0.00\);_(&quot;R$ &quot;* &quot;-&quot;??_);_(@_)"/>
    <numFmt numFmtId="215" formatCode="_ &quot;S/&quot;* #,##0_ ;_ &quot;S/&quot;* \-#,##0_ ;_ &quot;S/&quot;* &quot;-&quot;_ ;_ @_ "/>
    <numFmt numFmtId="216" formatCode="_ &quot;S/&quot;* #,##0.00_ ;_ &quot;S/&quot;* \-#,##0.00_ ;_ &quot;S/&quot;* &quot;-&quot;??_ ;_ @_ "/>
    <numFmt numFmtId="217" formatCode="#,##0\ &quot;F&quot;;[Red]\-#,##0\ &quot;F&quot;"/>
    <numFmt numFmtId="218" formatCode="#,##0.00\ &quot;F&quot;;[Red]\-#,##0.00\ &quot;F&quot;"/>
    <numFmt numFmtId="219" formatCode="0.00\x"/>
    <numFmt numFmtId="220" formatCode="#,##0.000000000000_);\(#,##0.000000000000\)"/>
    <numFmt numFmtId="221" formatCode="0.0_);\(0.0\)"/>
    <numFmt numFmtId="222" formatCode="mm/dd/yy"/>
    <numFmt numFmtId="223" formatCode="&quot;R$&quot;#,##0.0000"/>
    <numFmt numFmtId="224" formatCode="#,##0\ \ \ ;[Red]\(#,##0\)\ \ ;\—\ \ \ \ "/>
    <numFmt numFmtId="225" formatCode="#,##0.0\%_);\(#,##0.0\%\);#,##0.0\%_);@_)"/>
    <numFmt numFmtId="226" formatCode="&quot;R$&quot;####.0,;[Red]\(&quot;R$&quot;####.0,\)"/>
    <numFmt numFmtId="227" formatCode="#,##0.00;\(#,##0.00\);_(* &quot;-&quot;_)"/>
    <numFmt numFmtId="228" formatCode="#,##0.0_);\(#,##0.0\);_(* &quot;-&quot;_)"/>
    <numFmt numFmtId="229" formatCode="#,##0.0\x"/>
    <numFmt numFmtId="230" formatCode="_(&quot;R$&quot;* #,##0_);_(&quot;R$&quot;* \(#,##0\);_(&quot;R$&quot;* &quot;-&quot;??_);_(@_)"/>
    <numFmt numFmtId="231" formatCode="&quot;R$&quot;#,##0.0;\(&quot;R$&quot;#,##0.0\)"/>
    <numFmt numFmtId="232" formatCode="_(&quot;R$&quot;* #,##0.000_);_(&quot;R$&quot;* \(#,##0.000\);_(&quot;R$&quot;* &quot;-&quot;??_);_(@_)"/>
    <numFmt numFmtId="233" formatCode="0_)"/>
    <numFmt numFmtId="234" formatCode="\¥#,##0_);\(\¥#,##0\)"/>
    <numFmt numFmtId="235" formatCode="#,##0&quot; shares&quot;"/>
  </numFmts>
  <fonts count="1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1"/>
      <color indexed="9"/>
      <name val="Calibri"/>
      <family val="2"/>
    </font>
    <font>
      <sz val="8"/>
      <name val="Arial"/>
      <family val="2"/>
    </font>
    <font>
      <sz val="8"/>
      <name val="Times"/>
      <family val="1"/>
    </font>
    <font>
      <sz val="8"/>
      <name val="Arial MT"/>
    </font>
    <font>
      <sz val="12"/>
      <name val="Arial"/>
      <family val="2"/>
    </font>
    <font>
      <sz val="8"/>
      <name val="Times New Roman"/>
      <family val="1"/>
    </font>
    <font>
      <sz val="8"/>
      <name val="Tms Rmn"/>
    </font>
    <font>
      <sz val="9"/>
      <name val="Arial"/>
      <family val="2"/>
    </font>
    <font>
      <sz val="8"/>
      <color indexed="12"/>
      <name val="Tms Rmn"/>
    </font>
    <font>
      <sz val="10"/>
      <color indexed="12"/>
      <name val="Times New Roman"/>
      <family val="1"/>
    </font>
    <font>
      <sz val="12"/>
      <name val="Tms Rmn"/>
    </font>
    <font>
      <b/>
      <sz val="12"/>
      <name val="Times New Roman"/>
      <family val="1"/>
    </font>
    <font>
      <sz val="11"/>
      <color indexed="17"/>
      <name val="Calibri"/>
      <family val="2"/>
    </font>
    <font>
      <sz val="11"/>
      <name val="Times New Roman"/>
      <family val="1"/>
    </font>
    <font>
      <u val="singleAccounting"/>
      <sz val="10"/>
      <name val="Arial"/>
      <family val="2"/>
    </font>
    <font>
      <b/>
      <sz val="10"/>
      <color indexed="8"/>
      <name val="Times New Roman"/>
      <family val="1"/>
    </font>
    <font>
      <b/>
      <sz val="11"/>
      <color indexed="52"/>
      <name val="Calibri"/>
      <family val="2"/>
    </font>
    <font>
      <sz val="10"/>
      <name val="MS Sans Serif"/>
      <family val="2"/>
    </font>
    <font>
      <sz val="9"/>
      <color indexed="10"/>
      <name val="Geneva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indexed="18"/>
      <name val="Times New Roman"/>
      <family val="1"/>
    </font>
    <font>
      <sz val="10"/>
      <name val="Geneva"/>
    </font>
    <font>
      <sz val="10"/>
      <name val="Book Antiqua"/>
      <family val="1"/>
    </font>
    <font>
      <b/>
      <sz val="8"/>
      <name val="GillSans"/>
    </font>
    <font>
      <sz val="11"/>
      <name val="Tms Rmn"/>
      <family val="1"/>
    </font>
    <font>
      <sz val="8"/>
      <name val="Palatino"/>
      <family val="1"/>
    </font>
    <font>
      <sz val="10"/>
      <name val="BERNHARD"/>
    </font>
    <font>
      <sz val="10"/>
      <name val="Helv"/>
    </font>
    <font>
      <b/>
      <sz val="11"/>
      <name val="Times New Roman"/>
      <family val="1"/>
    </font>
    <font>
      <sz val="8"/>
      <name val="Helv"/>
    </font>
    <font>
      <sz val="1"/>
      <color indexed="8"/>
      <name val="Courier"/>
      <family val="3"/>
    </font>
    <font>
      <sz val="8"/>
      <color indexed="12"/>
      <name val="Times New Roman"/>
      <family val="1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i/>
      <sz val="8"/>
      <name val="Helv"/>
    </font>
    <font>
      <u/>
      <sz val="10"/>
      <color indexed="36"/>
      <name val="Arial"/>
      <family val="2"/>
    </font>
    <font>
      <sz val="9"/>
      <name val="GillSans Light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1"/>
      <color indexed="41"/>
      <name val="Times New Roman"/>
      <family val="1"/>
    </font>
    <font>
      <b/>
      <i/>
      <sz val="8"/>
      <name val="Helv"/>
    </font>
    <font>
      <b/>
      <sz val="16"/>
      <name val="Times New Roman"/>
      <family val="1"/>
    </font>
    <font>
      <b/>
      <sz val="14"/>
      <name val="Times New Roman"/>
      <family val="1"/>
    </font>
    <font>
      <b/>
      <i/>
      <sz val="22"/>
      <name val="Times New Roman"/>
      <family val="1"/>
    </font>
    <font>
      <sz val="11"/>
      <color indexed="20"/>
      <name val="Calibri"/>
      <family val="2"/>
    </font>
    <font>
      <sz val="10"/>
      <name val="Courier"/>
      <family val="3"/>
    </font>
    <font>
      <sz val="9"/>
      <color indexed="10"/>
      <name val="Times New Roman"/>
      <family val="1"/>
    </font>
    <font>
      <sz val="10"/>
      <color indexed="12"/>
      <name val="Arial"/>
      <family val="2"/>
    </font>
    <font>
      <sz val="8"/>
      <color indexed="12"/>
      <name val="Helv"/>
    </font>
    <font>
      <sz val="10"/>
      <name val="GillSans Light"/>
    </font>
    <font>
      <b/>
      <sz val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Verdana"/>
      <family val="2"/>
    </font>
    <font>
      <sz val="10"/>
      <name val="CastleT"/>
      <family val="2"/>
    </font>
    <font>
      <sz val="8"/>
      <color indexed="8"/>
      <name val="Times New Roman"/>
      <family val="1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b/>
      <u/>
      <sz val="10"/>
      <name val="Helv"/>
    </font>
    <font>
      <b/>
      <sz val="10"/>
      <name val="MS Sans Serif"/>
      <family val="2"/>
    </font>
    <font>
      <sz val="10"/>
      <color indexed="8"/>
      <name val="Times New Roman"/>
      <family val="1"/>
    </font>
    <font>
      <b/>
      <sz val="11"/>
      <color indexed="63"/>
      <name val="Calibri"/>
      <family val="2"/>
    </font>
    <font>
      <b/>
      <sz val="8"/>
      <color indexed="56"/>
      <name val="Arial"/>
      <family val="2"/>
    </font>
    <font>
      <sz val="10"/>
      <color indexed="3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9"/>
      <name val="Arial"/>
      <family val="2"/>
    </font>
    <font>
      <sz val="8"/>
      <color indexed="56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0"/>
      <name val="Tms Rmn"/>
    </font>
    <font>
      <i/>
      <sz val="8"/>
      <name val="Times New Roman"/>
      <family val="1"/>
    </font>
    <font>
      <sz val="8"/>
      <name val="MS Serif"/>
      <family val="1"/>
    </font>
    <font>
      <b/>
      <sz val="10"/>
      <name val="Arial"/>
      <family val="2"/>
    </font>
    <font>
      <sz val="8"/>
      <color indexed="39"/>
      <name val="Arial"/>
      <family val="2"/>
    </font>
    <font>
      <b/>
      <sz val="10"/>
      <name val="GillSans"/>
    </font>
    <font>
      <b/>
      <sz val="9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7"/>
      <name val="Times New Roman"/>
      <family val="1"/>
    </font>
    <font>
      <b/>
      <sz val="10"/>
      <name val="Times New Roman"/>
      <family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9"/>
      <name val="GillSans"/>
    </font>
    <font>
      <b/>
      <sz val="11"/>
      <name val="GillSans"/>
    </font>
    <font>
      <b/>
      <sz val="8"/>
      <name val="Times New Roman"/>
      <family val="1"/>
    </font>
    <font>
      <b/>
      <sz val="8"/>
      <name val="Helv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9"/>
      <name val="Times New Roman"/>
      <family val="1"/>
    </font>
    <font>
      <b/>
      <i/>
      <sz val="24"/>
      <name val="Arial"/>
      <family val="2"/>
    </font>
    <font>
      <b/>
      <sz val="11"/>
      <color indexed="8"/>
      <name val="Calibri"/>
      <family val="2"/>
    </font>
    <font>
      <u val="double"/>
      <sz val="8"/>
      <color indexed="8"/>
      <name val="Arial"/>
      <family val="2"/>
    </font>
    <font>
      <sz val="10"/>
      <name val="Palatino"/>
    </font>
    <font>
      <b/>
      <sz val="9"/>
      <color indexed="10"/>
      <name val="Wingdings"/>
      <charset val="2"/>
    </font>
    <font>
      <b/>
      <u/>
      <sz val="8"/>
      <name val="Times New Roman"/>
      <family val="1"/>
    </font>
    <font>
      <sz val="11"/>
      <color rgb="FF009E0B"/>
      <name val="Calibri"/>
      <family val="2"/>
      <scheme val="minor"/>
    </font>
    <font>
      <b/>
      <sz val="11"/>
      <color rgb="FF009E0B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color rgb="FF009E0B"/>
      <name val="Calibri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32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</patternFill>
    </fill>
    <fill>
      <patternFill patternType="lightGray">
        <fgColor indexed="8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mediumGray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medium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9E0B"/>
      </bottom>
      <diagonal/>
    </border>
    <border>
      <left/>
      <right/>
      <top style="thin">
        <color rgb="FF009E0B"/>
      </top>
      <bottom/>
      <diagonal/>
    </border>
    <border>
      <left style="thin">
        <color rgb="FF009E0B"/>
      </left>
      <right/>
      <top style="thin">
        <color rgb="FF009E0B"/>
      </top>
      <bottom/>
      <diagonal/>
    </border>
    <border>
      <left/>
      <right style="thin">
        <color rgb="FF009E0B"/>
      </right>
      <top style="thin">
        <color rgb="FF009E0B"/>
      </top>
      <bottom/>
      <diagonal/>
    </border>
    <border>
      <left style="thin">
        <color rgb="FF009E0B"/>
      </left>
      <right/>
      <top/>
      <bottom/>
      <diagonal/>
    </border>
    <border>
      <left/>
      <right style="thin">
        <color rgb="FF009E0B"/>
      </right>
      <top/>
      <bottom/>
      <diagonal/>
    </border>
    <border>
      <left style="thin">
        <color rgb="FF009E0B"/>
      </left>
      <right/>
      <top/>
      <bottom style="thin">
        <color rgb="FF009E0B"/>
      </bottom>
      <diagonal/>
    </border>
    <border>
      <left/>
      <right style="thin">
        <color rgb="FF009E0B"/>
      </right>
      <top/>
      <bottom style="thin">
        <color rgb="FF009E0B"/>
      </bottom>
      <diagonal/>
    </border>
  </borders>
  <cellStyleXfs count="1394">
    <xf numFmtId="0" fontId="0" fillId="0" borderId="0"/>
    <xf numFmtId="207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207" fontId="4" fillId="0" borderId="0"/>
    <xf numFmtId="38" fontId="7" fillId="0" borderId="6"/>
    <xf numFmtId="173" fontId="4" fillId="0" borderId="0" applyFont="0" applyFill="0" applyBorder="0"/>
    <xf numFmtId="1" fontId="7" fillId="0" borderId="0" applyAlignment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6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7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8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0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1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3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14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9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2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3" fillId="15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6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3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4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8" fillId="19" borderId="0" applyNumberFormat="0" applyBorder="0" applyAlignment="0" applyProtection="0"/>
    <xf numFmtId="207" fontId="9" fillId="0" borderId="0" applyNumberFormat="0" applyAlignment="0"/>
    <xf numFmtId="174" fontId="4" fillId="20" borderId="7">
      <alignment horizontal="center" vertical="center"/>
    </xf>
    <xf numFmtId="207" fontId="10" fillId="0" borderId="0"/>
    <xf numFmtId="175" fontId="11" fillId="0" borderId="0">
      <alignment horizontal="left"/>
    </xf>
    <xf numFmtId="207" fontId="4" fillId="0" borderId="0" applyNumberFormat="0" applyFill="0" applyBorder="0" applyAlignment="0" applyProtection="0"/>
    <xf numFmtId="207" fontId="12" fillId="0" borderId="0" applyNumberFormat="0" applyFill="0" applyBorder="0" applyAlignment="0" applyProtection="0"/>
    <xf numFmtId="176" fontId="4" fillId="21" borderId="1" applyNumberFormat="0" applyFont="0" applyAlignment="0" applyProtection="0"/>
    <xf numFmtId="207" fontId="4" fillId="0" borderId="0" applyNumberFormat="0" applyFill="0" applyBorder="0" applyAlignment="0" applyProtection="0"/>
    <xf numFmtId="177" fontId="4" fillId="0" borderId="0"/>
    <xf numFmtId="167" fontId="13" fillId="0" borderId="0"/>
    <xf numFmtId="178" fontId="13" fillId="0" borderId="2"/>
    <xf numFmtId="179" fontId="14" fillId="0" borderId="0"/>
    <xf numFmtId="180" fontId="4" fillId="0" borderId="0"/>
    <xf numFmtId="207" fontId="4" fillId="0" borderId="0"/>
    <xf numFmtId="207" fontId="4" fillId="0" borderId="0">
      <alignment horizontal="right"/>
    </xf>
    <xf numFmtId="207" fontId="4" fillId="0" borderId="0">
      <alignment horizontal="right"/>
    </xf>
    <xf numFmtId="207" fontId="14" fillId="0" borderId="0">
      <alignment horizontal="right"/>
    </xf>
    <xf numFmtId="207" fontId="4" fillId="0" borderId="0">
      <alignment horizontal="right"/>
    </xf>
    <xf numFmtId="207" fontId="4" fillId="0" borderId="0">
      <alignment horizontal="right"/>
    </xf>
    <xf numFmtId="181" fontId="15" fillId="0" borderId="0" applyBorder="0"/>
    <xf numFmtId="207" fontId="16" fillId="0" borderId="0" applyNumberFormat="0" applyFill="0" applyBorder="0" applyAlignment="0" applyProtection="0"/>
    <xf numFmtId="182" fontId="14" fillId="0" borderId="0"/>
    <xf numFmtId="183" fontId="14" fillId="0" borderId="0"/>
    <xf numFmtId="184" fontId="4" fillId="0" borderId="0"/>
    <xf numFmtId="185" fontId="4" fillId="0" borderId="0"/>
    <xf numFmtId="186" fontId="4" fillId="0" borderId="0"/>
    <xf numFmtId="7" fontId="17" fillId="0" borderId="0">
      <alignment horizontal="right"/>
      <protection locked="0"/>
    </xf>
    <xf numFmtId="207" fontId="18" fillId="0" borderId="0" applyNumberFormat="0" applyFill="0" applyBorder="0" applyAlignment="0" applyProtection="0"/>
    <xf numFmtId="207" fontId="19" fillId="0" borderId="3" applyNumberFormat="0" applyFill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20" fillId="8" borderId="0" applyNumberFormat="0" applyBorder="0" applyAlignment="0" applyProtection="0"/>
    <xf numFmtId="207" fontId="13" fillId="0" borderId="5" applyNumberFormat="0" applyFont="0" applyFill="0" applyAlignment="0" applyProtection="0"/>
    <xf numFmtId="175" fontId="4" fillId="0" borderId="8" applyNumberFormat="0" applyFill="0" applyAlignment="0" applyProtection="0"/>
    <xf numFmtId="187" fontId="21" fillId="0" borderId="5" applyNumberFormat="0" applyFill="0" applyAlignment="0" applyProtection="0">
      <alignment horizontal="center"/>
    </xf>
    <xf numFmtId="188" fontId="21" fillId="0" borderId="3" applyFill="0" applyAlignment="0" applyProtection="0">
      <alignment horizontal="center"/>
    </xf>
    <xf numFmtId="189" fontId="22" fillId="0" borderId="0" applyFont="0" applyFill="0" applyBorder="0" applyAlignment="0" applyProtection="0"/>
    <xf numFmtId="207" fontId="6" fillId="0" borderId="0" applyFont="0" applyFill="0" applyBorder="0" applyAlignment="0" applyProtection="0"/>
    <xf numFmtId="207" fontId="23" fillId="0" borderId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4" fillId="22" borderId="9" applyNumberFormat="0" applyAlignment="0" applyProtection="0"/>
    <xf numFmtId="207" fontId="25" fillId="0" borderId="0"/>
    <xf numFmtId="207" fontId="26" fillId="0" borderId="0"/>
    <xf numFmtId="190" fontId="9" fillId="23" borderId="0" applyNumberFormat="0" applyFont="0" applyBorder="0" applyAlignment="0">
      <protection locked="0"/>
    </xf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7" fillId="24" borderId="10" applyNumberFormat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28" fillId="0" borderId="11" applyNumberFormat="0" applyFill="0" applyAlignment="0" applyProtection="0"/>
    <xf numFmtId="207" fontId="19" fillId="0" borderId="3" applyNumberFormat="0" applyFont="0" applyFill="0" applyProtection="0">
      <alignment horizontal="centerContinuous" vertical="center"/>
    </xf>
    <xf numFmtId="1" fontId="29" fillId="0" borderId="0"/>
    <xf numFmtId="3" fontId="30" fillId="0" borderId="0"/>
    <xf numFmtId="207" fontId="9" fillId="0" borderId="0" applyNumberFormat="0" applyFill="0" applyBorder="0" applyAlignment="0" applyProtection="0"/>
    <xf numFmtId="207" fontId="31" fillId="0" borderId="3" applyNumberFormat="0" applyFill="0" applyBorder="0" applyAlignment="0" applyProtection="0">
      <alignment horizontal="center"/>
    </xf>
    <xf numFmtId="207" fontId="32" fillId="0" borderId="3" applyNumberFormat="0" applyFill="0" applyProtection="0">
      <alignment horizontal="left" vertical="center"/>
    </xf>
    <xf numFmtId="207" fontId="19" fillId="0" borderId="0" applyNumberFormat="0" applyFill="0" applyBorder="0" applyProtection="0">
      <alignment horizontal="center" vertical="center"/>
    </xf>
    <xf numFmtId="191" fontId="33" fillId="0" borderId="0"/>
    <xf numFmtId="191" fontId="33" fillId="0" borderId="0"/>
    <xf numFmtId="191" fontId="33" fillId="0" borderId="0"/>
    <xf numFmtId="191" fontId="33" fillId="0" borderId="0"/>
    <xf numFmtId="191" fontId="33" fillId="0" borderId="0"/>
    <xf numFmtId="191" fontId="33" fillId="0" borderId="0"/>
    <xf numFmtId="191" fontId="33" fillId="0" borderId="0"/>
    <xf numFmtId="191" fontId="33" fillId="0" borderId="0"/>
    <xf numFmtId="192" fontId="21" fillId="0" borderId="0" applyFont="0" applyFill="0" applyBorder="0" applyProtection="0"/>
    <xf numFmtId="193" fontId="21" fillId="0" borderId="0" applyFont="0" applyFill="0" applyBorder="0" applyProtection="0"/>
    <xf numFmtId="194" fontId="34" fillId="0" borderId="0" applyFont="0" applyFill="0" applyBorder="0" applyAlignment="0" applyProtection="0">
      <alignment horizontal="right"/>
    </xf>
    <xf numFmtId="207" fontId="4" fillId="0" borderId="0" applyFont="0" applyFill="0" applyBorder="0" applyAlignment="0" applyProtection="0"/>
    <xf numFmtId="207" fontId="4" fillId="0" borderId="0" applyFont="0" applyFill="0" applyBorder="0" applyAlignment="0" applyProtection="0">
      <alignment horizontal="right"/>
    </xf>
    <xf numFmtId="195" fontId="34" fillId="0" borderId="0" applyFont="0" applyFill="0" applyBorder="0" applyAlignment="0" applyProtection="0">
      <alignment horizontal="right"/>
    </xf>
    <xf numFmtId="40" fontId="25" fillId="0" borderId="0" applyFont="0" applyFill="0" applyBorder="0" applyAlignment="0" applyProtection="0"/>
    <xf numFmtId="3" fontId="30" fillId="0" borderId="0" applyFont="0" applyFill="0" applyBorder="0" applyAlignment="0" applyProtection="0"/>
    <xf numFmtId="207" fontId="35" fillId="0" borderId="0"/>
    <xf numFmtId="207" fontId="36" fillId="0" borderId="0"/>
    <xf numFmtId="165" fontId="30" fillId="0" borderId="0" applyFont="0" applyFill="0" applyBorder="0" applyAlignment="0" applyProtection="0"/>
    <xf numFmtId="207" fontId="35" fillId="0" borderId="0"/>
    <xf numFmtId="207" fontId="36" fillId="0" borderId="0"/>
    <xf numFmtId="4" fontId="31" fillId="0" borderId="1" applyFont="0" applyFill="0" applyBorder="0" applyAlignment="0" applyProtection="0"/>
    <xf numFmtId="207" fontId="30" fillId="0" borderId="0" applyFont="0" applyFill="0" applyBorder="0" applyAlignment="0" applyProtection="0"/>
    <xf numFmtId="207" fontId="37" fillId="0" borderId="0" applyFill="0" applyBorder="0">
      <alignment horizontal="left"/>
    </xf>
    <xf numFmtId="196" fontId="7" fillId="0" borderId="0" applyFont="0" applyFill="0" applyBorder="0" applyAlignment="0" applyProtection="0">
      <protection locked="0"/>
    </xf>
    <xf numFmtId="197" fontId="7" fillId="0" borderId="0" applyFont="0" applyFill="0" applyBorder="0" applyAlignment="0" applyProtection="0">
      <protection locked="0"/>
    </xf>
    <xf numFmtId="198" fontId="21" fillId="0" borderId="0" applyFont="0" applyFill="0" applyBorder="0" applyProtection="0"/>
    <xf numFmtId="199" fontId="21" fillId="0" borderId="0" applyFont="0" applyFill="0" applyBorder="0" applyProtection="0"/>
    <xf numFmtId="200" fontId="4" fillId="0" borderId="0" applyFont="0" applyFill="0" applyBorder="0" applyAlignment="0" applyProtection="0"/>
    <xf numFmtId="8" fontId="31" fillId="0" borderId="12">
      <protection locked="0"/>
    </xf>
    <xf numFmtId="201" fontId="34" fillId="0" borderId="0" applyFont="0" applyFill="0" applyBorder="0" applyAlignment="0" applyProtection="0">
      <alignment horizontal="right"/>
    </xf>
    <xf numFmtId="202" fontId="34" fillId="0" borderId="0" applyFont="0" applyFill="0" applyBorder="0" applyAlignment="0" applyProtection="0">
      <alignment horizontal="right"/>
    </xf>
    <xf numFmtId="203" fontId="4" fillId="0" borderId="0" applyFont="0" applyFill="0" applyBorder="0" applyAlignment="0" applyProtection="0"/>
    <xf numFmtId="3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204" fontId="4" fillId="0" borderId="0"/>
    <xf numFmtId="169" fontId="30" fillId="0" borderId="0" applyFont="0" applyFill="0" applyBorder="0" applyAlignment="0" applyProtection="0"/>
    <xf numFmtId="207" fontId="6" fillId="0" borderId="0" applyFont="0" applyFill="0" applyBorder="0" applyAlignment="0" applyProtection="0"/>
    <xf numFmtId="207" fontId="4" fillId="0" borderId="0" applyFont="0" applyFill="0" applyBorder="0" applyAlignment="0" applyProtection="0"/>
    <xf numFmtId="205" fontId="34" fillId="0" borderId="0" applyFont="0" applyFill="0" applyBorder="0" applyAlignment="0" applyProtection="0"/>
    <xf numFmtId="175" fontId="13" fillId="0" borderId="0" applyFont="0" applyFill="0" applyBorder="0" applyProtection="0">
      <alignment horizontal="right"/>
    </xf>
    <xf numFmtId="14" fontId="7" fillId="0" borderId="0">
      <alignment horizontal="right"/>
      <protection locked="0"/>
    </xf>
    <xf numFmtId="175" fontId="7" fillId="0" borderId="0" applyFont="0" applyFill="0" applyBorder="0" applyAlignment="0" applyProtection="0"/>
    <xf numFmtId="3" fontId="38" fillId="0" borderId="0" applyFont="0" applyFill="0" applyBorder="0" applyAlignment="0" applyProtection="0"/>
    <xf numFmtId="207" fontId="39" fillId="0" borderId="0">
      <protection locked="0"/>
    </xf>
    <xf numFmtId="7" fontId="4" fillId="0" borderId="0" applyFont="0" applyFill="0" applyBorder="0" applyAlignment="0" applyProtection="0"/>
    <xf numFmtId="207" fontId="36" fillId="0" borderId="0"/>
    <xf numFmtId="207" fontId="7" fillId="0" borderId="0"/>
    <xf numFmtId="178" fontId="13" fillId="0" borderId="0"/>
    <xf numFmtId="178" fontId="40" fillId="0" borderId="0">
      <protection locked="0"/>
    </xf>
    <xf numFmtId="7" fontId="13" fillId="0" borderId="0"/>
    <xf numFmtId="206" fontId="34" fillId="0" borderId="13" applyNumberFormat="0" applyFont="0" applyFill="0" applyAlignment="0" applyProtection="0"/>
    <xf numFmtId="42" fontId="41" fillId="0" borderId="0" applyFill="0" applyBorder="0" applyAlignment="0" applyProtection="0"/>
    <xf numFmtId="207" fontId="42" fillId="0" borderId="0">
      <protection locked="0"/>
    </xf>
    <xf numFmtId="207" fontId="42" fillId="0" borderId="0">
      <protection locked="0"/>
    </xf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5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6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2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7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1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8" fillId="28" borderId="0" applyNumberFormat="0" applyBorder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3" fillId="11" borderId="9" applyNumberFormat="0" applyAlignment="0" applyProtection="0"/>
    <xf numFmtId="207" fontId="4" fillId="0" borderId="0"/>
    <xf numFmtId="207" fontId="4" fillId="0" borderId="0" applyFont="0" applyFill="0" applyBorder="0" applyAlignment="0" applyProtection="0"/>
    <xf numFmtId="207" fontId="39" fillId="0" borderId="0">
      <protection locked="0"/>
    </xf>
    <xf numFmtId="207" fontId="39" fillId="0" borderId="0">
      <protection locked="0"/>
    </xf>
    <xf numFmtId="207" fontId="39" fillId="0" borderId="0">
      <protection locked="0"/>
    </xf>
    <xf numFmtId="207" fontId="39" fillId="0" borderId="0">
      <protection locked="0"/>
    </xf>
    <xf numFmtId="207" fontId="39" fillId="0" borderId="0">
      <protection locked="0"/>
    </xf>
    <xf numFmtId="207" fontId="39" fillId="0" borderId="0">
      <protection locked="0"/>
    </xf>
    <xf numFmtId="207" fontId="39" fillId="0" borderId="0">
      <protection locked="0"/>
    </xf>
    <xf numFmtId="207" fontId="39" fillId="0" borderId="0">
      <protection locked="0"/>
    </xf>
    <xf numFmtId="207" fontId="39" fillId="0" borderId="0">
      <protection locked="0"/>
    </xf>
    <xf numFmtId="2" fontId="4" fillId="0" borderId="0" applyFont="0" applyFill="0" applyBorder="0" applyAlignment="0" applyProtection="0"/>
    <xf numFmtId="1" fontId="30" fillId="0" borderId="0" applyFont="0" applyFill="0" applyBorder="0" applyAlignment="0" applyProtection="0"/>
    <xf numFmtId="207" fontId="44" fillId="0" borderId="0"/>
    <xf numFmtId="207" fontId="45" fillId="0" borderId="0" applyNumberFormat="0" applyFill="0" applyBorder="0" applyAlignment="0" applyProtection="0">
      <alignment vertical="top"/>
      <protection locked="0"/>
    </xf>
    <xf numFmtId="207" fontId="46" fillId="0" borderId="0" applyNumberFormat="0" applyFill="0" applyBorder="0" applyProtection="0">
      <alignment horizontal="left" vertical="center"/>
    </xf>
    <xf numFmtId="208" fontId="4" fillId="0" borderId="14" applyFont="0" applyFill="0" applyBorder="0" applyAlignment="0" applyProtection="0"/>
    <xf numFmtId="168" fontId="30" fillId="0" borderId="0" applyFont="0" applyFill="0" applyBorder="0" applyAlignment="0" applyProtection="0"/>
    <xf numFmtId="208" fontId="4" fillId="0" borderId="15" applyFont="0" applyFill="0" applyBorder="0" applyAlignment="0" applyProtection="0"/>
    <xf numFmtId="38" fontId="9" fillId="29" borderId="0" applyNumberFormat="0" applyBorder="0" applyAlignment="0" applyProtection="0"/>
    <xf numFmtId="209" fontId="34" fillId="0" borderId="0" applyFont="0" applyFill="0" applyBorder="0" applyAlignment="0" applyProtection="0">
      <alignment horizontal="right"/>
    </xf>
    <xf numFmtId="207" fontId="47" fillId="0" borderId="0" applyProtection="0">
      <alignment horizontal="right"/>
    </xf>
    <xf numFmtId="207" fontId="48" fillId="0" borderId="16" applyNumberFormat="0" applyAlignment="0" applyProtection="0">
      <alignment horizontal="left" vertical="center"/>
    </xf>
    <xf numFmtId="207" fontId="48" fillId="0" borderId="17">
      <alignment horizontal="left" vertical="center"/>
    </xf>
    <xf numFmtId="207" fontId="49" fillId="30" borderId="3"/>
    <xf numFmtId="207" fontId="31" fillId="0" borderId="0"/>
    <xf numFmtId="207" fontId="50" fillId="0" borderId="3">
      <alignment horizontal="center"/>
    </xf>
    <xf numFmtId="167" fontId="9" fillId="0" borderId="3">
      <alignment horizontal="right" vertical="center"/>
    </xf>
    <xf numFmtId="175" fontId="51" fillId="0" borderId="0">
      <alignment horizontal="right"/>
    </xf>
    <xf numFmtId="175" fontId="51" fillId="0" borderId="0">
      <alignment horizontal="left"/>
    </xf>
    <xf numFmtId="207" fontId="52" fillId="0" borderId="0" applyNumberFormat="0" applyFill="0" applyBorder="0" applyAlignment="0" applyProtection="0">
      <alignment horizontal="left"/>
    </xf>
    <xf numFmtId="207" fontId="53" fillId="0" borderId="18" applyNumberFormat="0" applyFill="0" applyBorder="0" applyAlignment="0" applyProtection="0">
      <alignment horizontal="left"/>
    </xf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4" fillId="7" borderId="0" applyNumberFormat="0" applyBorder="0" applyAlignment="0" applyProtection="0"/>
    <xf numFmtId="207" fontId="55" fillId="0" borderId="0"/>
    <xf numFmtId="167" fontId="56" fillId="12" borderId="0"/>
    <xf numFmtId="10" fontId="9" fillId="4" borderId="1" applyNumberFormat="0" applyBorder="0" applyAlignment="0" applyProtection="0"/>
    <xf numFmtId="168" fontId="31" fillId="0" borderId="1" applyNumberFormat="0" applyFill="0" applyAlignment="0" applyProtection="0"/>
    <xf numFmtId="207" fontId="43" fillId="11" borderId="9" applyNumberFormat="0" applyAlignment="0" applyProtection="0"/>
    <xf numFmtId="210" fontId="4" fillId="0" borderId="0"/>
    <xf numFmtId="207" fontId="57" fillId="0" borderId="0" applyNumberFormat="0" applyFill="0" applyBorder="0" applyAlignment="0">
      <protection locked="0"/>
    </xf>
    <xf numFmtId="211" fontId="4" fillId="0" borderId="0"/>
    <xf numFmtId="204" fontId="4" fillId="0" borderId="0"/>
    <xf numFmtId="210" fontId="4" fillId="0" borderId="0"/>
    <xf numFmtId="168" fontId="58" fillId="0" borderId="0"/>
    <xf numFmtId="207" fontId="4" fillId="0" borderId="0"/>
    <xf numFmtId="40" fontId="7" fillId="0" borderId="0"/>
    <xf numFmtId="207" fontId="59" fillId="0" borderId="0" applyNumberFormat="0" applyFill="0" applyBorder="0" applyProtection="0">
      <alignment horizontal="left" vertical="center"/>
    </xf>
    <xf numFmtId="190" fontId="13" fillId="0" borderId="0">
      <alignment horizontal="left"/>
    </xf>
    <xf numFmtId="207" fontId="4" fillId="0" borderId="0">
      <alignment horizontal="left"/>
    </xf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212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21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15" fontId="4" fillId="0" borderId="0" applyFont="0" applyFill="0" applyBorder="0" applyAlignment="0" applyProtection="0"/>
    <xf numFmtId="216" fontId="4" fillId="0" borderId="0" applyFont="0" applyFill="0" applyBorder="0" applyAlignment="0" applyProtection="0"/>
    <xf numFmtId="217" fontId="25" fillId="0" borderId="0" applyFont="0" applyFill="0" applyBorder="0" applyAlignment="0" applyProtection="0"/>
    <xf numFmtId="218" fontId="25" fillId="0" borderId="0" applyFont="0" applyFill="0" applyBorder="0" applyAlignment="0" applyProtection="0"/>
    <xf numFmtId="207" fontId="39" fillId="0" borderId="0">
      <protection locked="0"/>
    </xf>
    <xf numFmtId="219" fontId="60" fillId="31" borderId="0" applyFont="0" applyFill="0" applyBorder="0" applyAlignment="0" applyProtection="0">
      <alignment horizontal="centerContinuous" vertical="center"/>
    </xf>
    <xf numFmtId="220" fontId="4" fillId="0" borderId="0"/>
    <xf numFmtId="207" fontId="31" fillId="0" borderId="0"/>
    <xf numFmtId="221" fontId="4" fillId="0" borderId="0" applyFont="0" applyFill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61" fillId="32" borderId="0" applyNumberFormat="0" applyBorder="0" applyAlignment="0" applyProtection="0"/>
    <xf numFmtId="207" fontId="21" fillId="0" borderId="0" applyNumberFormat="0" applyFill="0" applyAlignment="0" applyProtection="0"/>
    <xf numFmtId="37" fontId="62" fillId="0" borderId="0"/>
    <xf numFmtId="190" fontId="63" fillId="0" borderId="0"/>
    <xf numFmtId="207" fontId="36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64" fillId="0" borderId="0"/>
    <xf numFmtId="207" fontId="64" fillId="0" borderId="0"/>
    <xf numFmtId="207" fontId="4" fillId="0" borderId="0"/>
    <xf numFmtId="207" fontId="64" fillId="0" borderId="0"/>
    <xf numFmtId="4" fontId="65" fillId="0" borderId="0">
      <alignment horizontal="center" vertical="center"/>
    </xf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64" fillId="0" borderId="0"/>
    <xf numFmtId="207" fontId="64" fillId="0" borderId="0"/>
    <xf numFmtId="207" fontId="3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07" fontId="4" fillId="0" borderId="0"/>
    <xf numFmtId="210" fontId="4" fillId="0" borderId="0"/>
    <xf numFmtId="222" fontId="4" fillId="0" borderId="0"/>
    <xf numFmtId="223" fontId="4" fillId="0" borderId="0"/>
    <xf numFmtId="211" fontId="4" fillId="0" borderId="0"/>
    <xf numFmtId="207" fontId="25" fillId="0" borderId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4" fillId="33" borderId="19" applyNumberFormat="0" applyFont="0" applyAlignment="0" applyProtection="0"/>
    <xf numFmtId="207" fontId="4" fillId="33" borderId="19" applyNumberFormat="0" applyFont="0" applyAlignment="0" applyProtection="0"/>
    <xf numFmtId="207" fontId="4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207" fontId="3" fillId="33" borderId="19" applyNumberFormat="0" applyFont="0" applyAlignment="0" applyProtection="0"/>
    <xf numFmtId="1" fontId="40" fillId="0" borderId="0">
      <alignment horizontal="right"/>
      <protection locked="0"/>
    </xf>
    <xf numFmtId="164" fontId="66" fillId="0" borderId="0">
      <alignment horizontal="right"/>
      <protection locked="0"/>
    </xf>
    <xf numFmtId="167" fontId="40" fillId="0" borderId="0">
      <protection locked="0"/>
    </xf>
    <xf numFmtId="2" fontId="66" fillId="0" borderId="0">
      <alignment horizontal="right"/>
      <protection locked="0"/>
    </xf>
    <xf numFmtId="2" fontId="40" fillId="0" borderId="0">
      <alignment horizontal="right"/>
      <protection locked="0"/>
    </xf>
    <xf numFmtId="224" fontId="21" fillId="0" borderId="0" applyFill="0" applyBorder="0" applyAlignment="0" applyProtection="0"/>
    <xf numFmtId="43" fontId="5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0" fontId="67" fillId="34" borderId="0">
      <alignment horizontal="right"/>
    </xf>
    <xf numFmtId="207" fontId="68" fillId="35" borderId="0">
      <alignment horizontal="center"/>
    </xf>
    <xf numFmtId="207" fontId="69" fillId="36" borderId="0"/>
    <xf numFmtId="207" fontId="70" fillId="34" borderId="0" applyBorder="0">
      <alignment horizontal="centerContinuous"/>
    </xf>
    <xf numFmtId="207" fontId="71" fillId="36" borderId="0" applyBorder="0">
      <alignment horizontal="centerContinuous"/>
    </xf>
    <xf numFmtId="207" fontId="72" fillId="0" borderId="0" applyProtection="0">
      <alignment horizontal="left"/>
    </xf>
    <xf numFmtId="207" fontId="72" fillId="0" borderId="0" applyFill="0" applyBorder="0" applyProtection="0">
      <alignment horizontal="left"/>
    </xf>
    <xf numFmtId="207" fontId="73" fillId="0" borderId="0" applyFill="0" applyBorder="0" applyProtection="0">
      <alignment horizontal="left"/>
    </xf>
    <xf numFmtId="1" fontId="74" fillId="0" borderId="0" applyProtection="0">
      <alignment horizontal="right" vertical="center"/>
    </xf>
    <xf numFmtId="207" fontId="38" fillId="0" borderId="0">
      <alignment horizontal="center"/>
    </xf>
    <xf numFmtId="207" fontId="75" fillId="0" borderId="0">
      <alignment horizontal="center"/>
    </xf>
    <xf numFmtId="168" fontId="13" fillId="0" borderId="0">
      <alignment horizontal="right"/>
    </xf>
    <xf numFmtId="10" fontId="4" fillId="0" borderId="0" applyFont="0" applyFill="0" applyBorder="0" applyAlignment="0" applyProtection="0"/>
    <xf numFmtId="225" fontId="13" fillId="0" borderId="0" applyFont="0" applyFill="0" applyBorder="0" applyProtection="0">
      <alignment horizontal="right"/>
    </xf>
    <xf numFmtId="168" fontId="30" fillId="0" borderId="0" applyFont="0" applyFill="0" applyBorder="0" applyAlignment="0" applyProtection="0"/>
    <xf numFmtId="168" fontId="40" fillId="0" borderId="0"/>
    <xf numFmtId="10" fontId="30" fillId="0" borderId="0" applyFont="0" applyFill="0" applyBorder="0" applyAlignment="0" applyProtection="0"/>
    <xf numFmtId="10" fontId="40" fillId="0" borderId="0">
      <protection locked="0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207" fontId="39" fillId="0" borderId="0">
      <protection locked="0"/>
    </xf>
    <xf numFmtId="207" fontId="4" fillId="0" borderId="0"/>
    <xf numFmtId="15" fontId="4" fillId="0" borderId="0" applyProtection="0">
      <alignment horizontal="right"/>
    </xf>
    <xf numFmtId="15" fontId="4" fillId="0" borderId="0">
      <alignment horizontal="right"/>
      <protection locked="0"/>
    </xf>
    <xf numFmtId="226" fontId="12" fillId="0" borderId="0">
      <alignment horizontal="left"/>
    </xf>
    <xf numFmtId="207" fontId="25" fillId="0" borderId="0" applyNumberFormat="0" applyFont="0" applyFill="0" applyBorder="0" applyAlignment="0" applyProtection="0">
      <alignment horizontal="left"/>
    </xf>
    <xf numFmtId="15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207" fontId="76" fillId="0" borderId="5">
      <alignment horizontal="center"/>
    </xf>
    <xf numFmtId="3" fontId="25" fillId="0" borderId="0" applyFont="0" applyFill="0" applyBorder="0" applyAlignment="0" applyProtection="0"/>
    <xf numFmtId="207" fontId="25" fillId="37" borderId="0" applyNumberFormat="0" applyFont="0" applyBorder="0" applyAlignment="0" applyProtection="0"/>
    <xf numFmtId="5" fontId="7" fillId="0" borderId="0" applyFill="0" applyBorder="0" applyProtection="0">
      <alignment horizontal="right"/>
    </xf>
    <xf numFmtId="207" fontId="59" fillId="0" borderId="0" applyNumberFormat="0" applyFill="0" applyBorder="0" applyProtection="0">
      <alignment horizontal="right" vertical="center"/>
    </xf>
    <xf numFmtId="38" fontId="38" fillId="0" borderId="0"/>
    <xf numFmtId="207" fontId="77" fillId="0" borderId="0"/>
    <xf numFmtId="207" fontId="77" fillId="0" borderId="20">
      <alignment horizontal="centerContinuous"/>
    </xf>
    <xf numFmtId="207" fontId="77" fillId="0" borderId="20">
      <alignment horizontal="centerContinuous"/>
    </xf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207" fontId="78" fillId="22" borderId="21" applyNumberFormat="0" applyAlignment="0" applyProtection="0"/>
    <xf numFmtId="3" fontId="79" fillId="38" borderId="22" applyNumberFormat="0" applyProtection="0">
      <alignment vertical="center"/>
    </xf>
    <xf numFmtId="4" fontId="80" fillId="39" borderId="21" applyNumberFormat="0" applyProtection="0">
      <alignment vertical="center"/>
    </xf>
    <xf numFmtId="4" fontId="67" fillId="39" borderId="21" applyNumberFormat="0" applyProtection="0">
      <alignment horizontal="left" vertical="center" indent="1"/>
    </xf>
    <xf numFmtId="4" fontId="67" fillId="39" borderId="21" applyNumberFormat="0" applyProtection="0">
      <alignment horizontal="left" vertical="center" indent="1"/>
    </xf>
    <xf numFmtId="4" fontId="81" fillId="40" borderId="0" applyNumberFormat="0" applyProtection="0">
      <alignment horizontal="left" vertical="center" indent="1"/>
    </xf>
    <xf numFmtId="4" fontId="67" fillId="41" borderId="21" applyNumberFormat="0" applyProtection="0">
      <alignment horizontal="right" vertical="center"/>
    </xf>
    <xf numFmtId="4" fontId="67" fillId="42" borderId="21" applyNumberFormat="0" applyProtection="0">
      <alignment horizontal="right" vertical="center"/>
    </xf>
    <xf numFmtId="4" fontId="67" fillId="43" borderId="21" applyNumberFormat="0" applyProtection="0">
      <alignment horizontal="right" vertical="center"/>
    </xf>
    <xf numFmtId="4" fontId="67" fillId="44" borderId="21" applyNumberFormat="0" applyProtection="0">
      <alignment horizontal="right" vertical="center"/>
    </xf>
    <xf numFmtId="4" fontId="67" fillId="45" borderId="21" applyNumberFormat="0" applyProtection="0">
      <alignment horizontal="right" vertical="center"/>
    </xf>
    <xf numFmtId="4" fontId="67" fillId="5" borderId="21" applyNumberFormat="0" applyProtection="0">
      <alignment horizontal="right" vertical="center"/>
    </xf>
    <xf numFmtId="4" fontId="67" fillId="46" borderId="21" applyNumberFormat="0" applyProtection="0">
      <alignment horizontal="right" vertical="center"/>
    </xf>
    <xf numFmtId="4" fontId="67" fillId="47" borderId="21" applyNumberFormat="0" applyProtection="0">
      <alignment horizontal="right" vertical="center"/>
    </xf>
    <xf numFmtId="4" fontId="67" fillId="48" borderId="21" applyNumberFormat="0" applyProtection="0">
      <alignment horizontal="right" vertical="center"/>
    </xf>
    <xf numFmtId="4" fontId="82" fillId="49" borderId="21" applyNumberFormat="0" applyProtection="0">
      <alignment horizontal="left" vertical="center" indent="1"/>
    </xf>
    <xf numFmtId="4" fontId="67" fillId="50" borderId="23" applyNumberFormat="0" applyProtection="0">
      <alignment horizontal="left" vertical="center" indent="1"/>
    </xf>
    <xf numFmtId="4" fontId="83" fillId="40" borderId="0" applyNumberFormat="0" applyProtection="0">
      <alignment horizontal="left" vertical="center" indent="1"/>
    </xf>
    <xf numFmtId="207" fontId="84" fillId="51" borderId="21" applyNumberFormat="0" applyProtection="0">
      <alignment horizontal="left" vertical="center" indent="1"/>
    </xf>
    <xf numFmtId="4" fontId="67" fillId="50" borderId="21" applyNumberFormat="0" applyProtection="0">
      <alignment horizontal="left" vertical="center" indent="1"/>
    </xf>
    <xf numFmtId="4" fontId="67" fillId="52" borderId="21" applyNumberFormat="0" applyProtection="0">
      <alignment horizontal="left" vertical="center" indent="1"/>
    </xf>
    <xf numFmtId="207" fontId="4" fillId="52" borderId="21" applyNumberFormat="0" applyProtection="0">
      <alignment horizontal="left" vertical="center" indent="1"/>
    </xf>
    <xf numFmtId="207" fontId="4" fillId="52" borderId="21" applyNumberFormat="0" applyProtection="0">
      <alignment horizontal="left" vertical="center" indent="1"/>
    </xf>
    <xf numFmtId="207" fontId="4" fillId="53" borderId="21" applyNumberFormat="0" applyProtection="0">
      <alignment horizontal="left" vertical="center" indent="1"/>
    </xf>
    <xf numFmtId="207" fontId="4" fillId="53" borderId="21" applyNumberFormat="0" applyProtection="0">
      <alignment horizontal="left" vertical="center" indent="1"/>
    </xf>
    <xf numFmtId="207" fontId="4" fillId="29" borderId="21" applyNumberFormat="0" applyProtection="0">
      <alignment horizontal="left" vertical="center" indent="1"/>
    </xf>
    <xf numFmtId="207" fontId="4" fillId="29" borderId="21" applyNumberFormat="0" applyProtection="0">
      <alignment horizontal="left" vertical="center" indent="1"/>
    </xf>
    <xf numFmtId="207" fontId="4" fillId="54" borderId="21" applyNumberFormat="0" applyProtection="0">
      <alignment horizontal="left" vertical="center" indent="1"/>
    </xf>
    <xf numFmtId="207" fontId="4" fillId="54" borderId="21" applyNumberFormat="0" applyProtection="0">
      <alignment horizontal="left" vertical="center" indent="1"/>
    </xf>
    <xf numFmtId="4" fontId="67" fillId="4" borderId="21" applyNumberFormat="0" applyProtection="0">
      <alignment vertical="center"/>
    </xf>
    <xf numFmtId="4" fontId="80" fillId="4" borderId="21" applyNumberFormat="0" applyProtection="0">
      <alignment vertical="center"/>
    </xf>
    <xf numFmtId="4" fontId="67" fillId="4" borderId="21" applyNumberFormat="0" applyProtection="0">
      <alignment horizontal="left" vertical="center" indent="1"/>
    </xf>
    <xf numFmtId="4" fontId="67" fillId="4" borderId="21" applyNumberFormat="0" applyProtection="0">
      <alignment horizontal="left" vertical="center" indent="1"/>
    </xf>
    <xf numFmtId="4" fontId="85" fillId="55" borderId="24" applyNumberFormat="0" applyProtection="0">
      <alignment vertical="center"/>
    </xf>
    <xf numFmtId="4" fontId="80" fillId="50" borderId="21" applyNumberFormat="0" applyProtection="0">
      <alignment horizontal="right" vertical="center"/>
    </xf>
    <xf numFmtId="4" fontId="83" fillId="20" borderId="25" applyNumberFormat="0" applyProtection="0">
      <alignment horizontal="left" vertical="center" indent="1"/>
    </xf>
    <xf numFmtId="207" fontId="84" fillId="51" borderId="21" applyNumberFormat="0" applyProtection="0">
      <alignment horizontal="left" vertical="center" indent="1"/>
    </xf>
    <xf numFmtId="207" fontId="86" fillId="0" borderId="0"/>
    <xf numFmtId="4" fontId="87" fillId="50" borderId="21" applyNumberFormat="0" applyProtection="0">
      <alignment horizontal="right" vertical="center"/>
    </xf>
    <xf numFmtId="207" fontId="88" fillId="0" borderId="26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7" fontId="7" fillId="56" borderId="0" applyNumberFormat="0" applyFont="0" applyBorder="0" applyAlignment="0" applyProtection="0"/>
    <xf numFmtId="42" fontId="22" fillId="0" borderId="0" applyFill="0" applyBorder="0" applyAlignment="0" applyProtection="0"/>
    <xf numFmtId="207" fontId="21" fillId="0" borderId="3" applyNumberFormat="0" applyFill="0" applyAlignment="0" applyProtection="0"/>
    <xf numFmtId="207" fontId="89" fillId="0" borderId="20"/>
    <xf numFmtId="207" fontId="4" fillId="0" borderId="0"/>
    <xf numFmtId="38" fontId="90" fillId="0" borderId="0">
      <alignment horizontal="right" vertical="center"/>
    </xf>
    <xf numFmtId="207" fontId="31" fillId="57" borderId="0"/>
    <xf numFmtId="207" fontId="31" fillId="0" borderId="0"/>
    <xf numFmtId="207" fontId="31" fillId="0" borderId="0"/>
    <xf numFmtId="207" fontId="31" fillId="58" borderId="0"/>
    <xf numFmtId="207" fontId="31" fillId="58" borderId="0"/>
    <xf numFmtId="207" fontId="91" fillId="0" borderId="0" applyNumberFormat="0" applyFill="0" applyBorder="0" applyAlignment="0" applyProtection="0"/>
    <xf numFmtId="41" fontId="4" fillId="0" borderId="0" applyFont="0" applyFill="0" applyBorder="0" applyAlignment="0" applyProtection="0"/>
    <xf numFmtId="227" fontId="9" fillId="0" borderId="0" applyFill="0" applyBorder="0" applyProtection="0">
      <alignment horizontal="right" wrapText="1"/>
    </xf>
    <xf numFmtId="228" fontId="9" fillId="0" borderId="0" applyFill="0" applyBorder="0" applyProtection="0">
      <alignment horizontal="right" wrapText="1"/>
    </xf>
    <xf numFmtId="229" fontId="9" fillId="0" borderId="0" applyFill="0" applyBorder="0" applyProtection="0">
      <alignment horizontal="right" wrapText="1"/>
    </xf>
    <xf numFmtId="4" fontId="9" fillId="0" borderId="0" applyFill="0" applyBorder="0" applyProtection="0">
      <alignment wrapText="1"/>
    </xf>
    <xf numFmtId="207" fontId="9" fillId="0" borderId="0" applyNumberFormat="0" applyFill="0" applyBorder="0" applyProtection="0">
      <alignment horizontal="left" vertical="top" wrapText="1"/>
    </xf>
    <xf numFmtId="37" fontId="92" fillId="0" borderId="0" applyFill="0" applyBorder="0" applyProtection="0">
      <alignment horizontal="center" wrapText="1"/>
    </xf>
    <xf numFmtId="207" fontId="60" fillId="0" borderId="18" applyNumberFormat="0" applyFill="0" applyProtection="0">
      <alignment wrapText="1"/>
    </xf>
    <xf numFmtId="207" fontId="60" fillId="0" borderId="18" applyNumberFormat="0" applyFill="0" applyProtection="0">
      <alignment horizontal="center" wrapText="1"/>
    </xf>
    <xf numFmtId="207" fontId="73" fillId="0" borderId="0"/>
    <xf numFmtId="207" fontId="93" fillId="0" borderId="17" applyNumberFormat="0" applyFill="0" applyProtection="0">
      <alignment horizontal="left" vertical="center"/>
    </xf>
    <xf numFmtId="207" fontId="94" fillId="0" borderId="0" applyFill="0" applyBorder="0" applyProtection="0">
      <alignment horizontal="center" vertical="center"/>
    </xf>
    <xf numFmtId="207" fontId="95" fillId="0" borderId="0" applyBorder="0" applyProtection="0">
      <alignment vertical="center"/>
    </xf>
    <xf numFmtId="206" fontId="95" fillId="0" borderId="3" applyBorder="0" applyProtection="0">
      <alignment horizontal="right" vertical="center"/>
    </xf>
    <xf numFmtId="207" fontId="96" fillId="59" borderId="0" applyBorder="0" applyProtection="0">
      <alignment horizontal="centerContinuous" vertical="center"/>
    </xf>
    <xf numFmtId="207" fontId="96" fillId="60" borderId="3" applyBorder="0" applyProtection="0">
      <alignment horizontal="centerContinuous" vertical="center"/>
    </xf>
    <xf numFmtId="207" fontId="60" fillId="0" borderId="0" applyBorder="0" applyProtection="0">
      <alignment horizontal="left"/>
    </xf>
    <xf numFmtId="207" fontId="94" fillId="0" borderId="0" applyFill="0" applyBorder="0" applyProtection="0"/>
    <xf numFmtId="207" fontId="91" fillId="0" borderId="0" applyFill="0" applyBorder="0" applyProtection="0">
      <alignment horizontal="left"/>
    </xf>
    <xf numFmtId="207" fontId="97" fillId="0" borderId="0" applyFill="0" applyBorder="0" applyProtection="0">
      <alignment horizontal="left" vertical="top"/>
    </xf>
    <xf numFmtId="207" fontId="98" fillId="0" borderId="0">
      <alignment horizontal="centerContinuous"/>
    </xf>
    <xf numFmtId="175" fontId="40" fillId="0" borderId="0">
      <alignment horizontal="left"/>
      <protection locked="0"/>
    </xf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99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100" fillId="0" borderId="0" applyNumberFormat="0" applyFill="0" applyBorder="0" applyAlignment="0" applyProtection="0"/>
    <xf numFmtId="207" fontId="7" fillId="0" borderId="0" applyNumberFormat="0" applyFill="0" applyBorder="0" applyAlignment="0" applyProtection="0"/>
    <xf numFmtId="207" fontId="6" fillId="0" borderId="0" applyNumberFormat="0" applyFill="0" applyBorder="0" applyAlignment="0" applyProtection="0"/>
    <xf numFmtId="207" fontId="101" fillId="61" borderId="0" applyNumberFormat="0" applyBorder="0" applyProtection="0">
      <alignment horizontal="left" vertical="center"/>
    </xf>
    <xf numFmtId="190" fontId="98" fillId="0" borderId="0">
      <alignment horizontal="centerContinuous"/>
    </xf>
    <xf numFmtId="207" fontId="102" fillId="1" borderId="0" applyNumberFormat="0" applyBorder="0" applyProtection="0">
      <alignment horizontal="left" vertical="center"/>
    </xf>
    <xf numFmtId="190" fontId="103" fillId="0" borderId="0">
      <alignment horizontal="centerContinuous"/>
      <protection locked="0"/>
    </xf>
    <xf numFmtId="190" fontId="103" fillId="0" borderId="0">
      <alignment horizontal="left"/>
    </xf>
    <xf numFmtId="175" fontId="104" fillId="0" borderId="0">
      <alignment horizontal="center"/>
    </xf>
    <xf numFmtId="175" fontId="104" fillId="0" borderId="0">
      <alignment horizontal="left"/>
    </xf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5" fillId="0" borderId="27" applyNumberFormat="0" applyFill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7" fillId="0" borderId="22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28" applyNumberFormat="0" applyFill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8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07" fontId="106" fillId="0" borderId="0" applyNumberFormat="0" applyFill="0" applyBorder="0" applyAlignment="0" applyProtection="0"/>
    <xf numFmtId="230" fontId="109" fillId="0" borderId="29" applyNumberFormat="0" applyFont="0" applyFill="0" applyAlignment="0" applyProtection="0"/>
    <xf numFmtId="207" fontId="110" fillId="0" borderId="0"/>
    <xf numFmtId="207" fontId="39" fillId="0" borderId="4">
      <protection locked="0"/>
    </xf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111" fillId="0" borderId="30" applyNumberFormat="0" applyFill="0" applyAlignment="0" applyProtection="0"/>
    <xf numFmtId="207" fontId="39" fillId="0" borderId="4">
      <protection locked="0"/>
    </xf>
    <xf numFmtId="231" fontId="13" fillId="0" borderId="0">
      <alignment horizontal="right"/>
    </xf>
    <xf numFmtId="207" fontId="112" fillId="0" borderId="0">
      <alignment horizontal="fill"/>
    </xf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07" fontId="113" fillId="0" borderId="0" applyNumberFormat="0"/>
    <xf numFmtId="232" fontId="7" fillId="0" borderId="0" applyFont="0" applyFill="0" applyBorder="0" applyAlignment="0" applyProtection="0"/>
    <xf numFmtId="232" fontId="7" fillId="0" borderId="0" applyFont="0" applyFill="0" applyBorder="0" applyAlignment="0" applyProtection="0"/>
    <xf numFmtId="207" fontId="114" fillId="29" borderId="0">
      <alignment horizontal="center"/>
    </xf>
    <xf numFmtId="233" fontId="115" fillId="0" borderId="0">
      <alignment horizontal="right"/>
      <protection locked="0"/>
    </xf>
    <xf numFmtId="234" fontId="22" fillId="0" borderId="0" applyFont="0" applyFill="0" applyBorder="0" applyAlignment="0" applyProtection="0"/>
    <xf numFmtId="207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207" fontId="1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8" fontId="2" fillId="3" borderId="1" xfId="0" applyNumberFormat="1" applyFont="1" applyFill="1" applyBorder="1" applyAlignment="1">
      <alignment horizontal="center"/>
    </xf>
    <xf numFmtId="1" fontId="117" fillId="2" borderId="0" xfId="1" applyNumberFormat="1" applyFont="1" applyFill="1" applyBorder="1" applyAlignment="1">
      <alignment horizontal="left"/>
    </xf>
    <xf numFmtId="0" fontId="0" fillId="0" borderId="0" xfId="0" applyBorder="1"/>
    <xf numFmtId="0" fontId="2" fillId="2" borderId="0" xfId="0" applyFont="1" applyFill="1" applyBorder="1"/>
    <xf numFmtId="0" fontId="0" fillId="2" borderId="0" xfId="0" applyFill="1" applyBorder="1"/>
    <xf numFmtId="8" fontId="2" fillId="2" borderId="0" xfId="0" applyNumberFormat="1" applyFont="1" applyFill="1" applyBorder="1" applyAlignment="1">
      <alignment horizontal="center"/>
    </xf>
    <xf numFmtId="0" fontId="0" fillId="0" borderId="33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2" borderId="35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1" xfId="0" applyFill="1" applyBorder="1"/>
    <xf numFmtId="0" fontId="0" fillId="2" borderId="38" xfId="0" applyFill="1" applyBorder="1"/>
    <xf numFmtId="0" fontId="2" fillId="2" borderId="0" xfId="0" applyFont="1" applyFill="1" applyBorder="1" applyAlignment="1">
      <alignment horizontal="center"/>
    </xf>
    <xf numFmtId="0" fontId="119" fillId="2" borderId="0" xfId="0" applyFont="1" applyFill="1" applyBorder="1" applyAlignment="1">
      <alignment horizontal="center"/>
    </xf>
    <xf numFmtId="0" fontId="120" fillId="0" borderId="0" xfId="0" applyFont="1" applyBorder="1"/>
    <xf numFmtId="8" fontId="2" fillId="2" borderId="0" xfId="0" applyNumberFormat="1" applyFont="1" applyFill="1" applyBorder="1" applyAlignment="1"/>
    <xf numFmtId="0" fontId="0" fillId="2" borderId="0" xfId="0" applyFill="1"/>
    <xf numFmtId="9" fontId="0" fillId="0" borderId="35" xfId="1392" applyFont="1" applyBorder="1"/>
    <xf numFmtId="9" fontId="0" fillId="2" borderId="0" xfId="1392" applyFont="1" applyFill="1" applyBorder="1"/>
    <xf numFmtId="0" fontId="121" fillId="2" borderId="0" xfId="0" applyFont="1" applyFill="1" applyBorder="1" applyAlignment="1">
      <alignment horizontal="center"/>
    </xf>
    <xf numFmtId="164" fontId="0" fillId="2" borderId="0" xfId="0" applyNumberFormat="1" applyFill="1" applyBorder="1"/>
    <xf numFmtId="8" fontId="2" fillId="2" borderId="0" xfId="0" applyNumberFormat="1" applyFont="1" applyFill="1" applyBorder="1"/>
    <xf numFmtId="164" fontId="121" fillId="2" borderId="0" xfId="0" applyNumberFormat="1" applyFont="1" applyFill="1" applyBorder="1" applyAlignment="1">
      <alignment horizontal="left"/>
    </xf>
    <xf numFmtId="0" fontId="0" fillId="2" borderId="3" xfId="0" applyFill="1" applyBorder="1"/>
    <xf numFmtId="8" fontId="2" fillId="2" borderId="3" xfId="0" applyNumberFormat="1" applyFont="1" applyFill="1" applyBorder="1"/>
    <xf numFmtId="0" fontId="116" fillId="2" borderId="0" xfId="0" applyFont="1" applyFill="1" applyBorder="1"/>
    <xf numFmtId="8" fontId="2" fillId="2" borderId="0" xfId="0" applyNumberFormat="1" applyFont="1" applyFill="1" applyBorder="1" applyAlignment="1">
      <alignment horizontal="right"/>
    </xf>
    <xf numFmtId="0" fontId="0" fillId="0" borderId="35" xfId="0" applyFill="1" applyBorder="1"/>
    <xf numFmtId="0" fontId="118" fillId="0" borderId="0" xfId="0" applyFont="1" applyFill="1" applyBorder="1"/>
    <xf numFmtId="0" fontId="0" fillId="0" borderId="0" xfId="0" applyFill="1" applyBorder="1"/>
    <xf numFmtId="0" fontId="0" fillId="0" borderId="36" xfId="0" applyFill="1" applyBorder="1"/>
    <xf numFmtId="0" fontId="119" fillId="2" borderId="0" xfId="0" applyFont="1" applyFill="1" applyBorder="1" applyAlignment="1">
      <alignment horizontal="centerContinuous"/>
    </xf>
    <xf numFmtId="3" fontId="2" fillId="3" borderId="1" xfId="0" applyNumberFormat="1" applyFont="1" applyFill="1" applyBorder="1" applyAlignment="1">
      <alignment horizontal="center"/>
    </xf>
    <xf numFmtId="0" fontId="122" fillId="0" borderId="0" xfId="0" applyFont="1" applyBorder="1"/>
    <xf numFmtId="0" fontId="123" fillId="0" borderId="0" xfId="0" applyFont="1" applyBorder="1"/>
    <xf numFmtId="8" fontId="124" fillId="2" borderId="0" xfId="0" applyNumberFormat="1" applyFont="1" applyFill="1" applyBorder="1"/>
    <xf numFmtId="0" fontId="0" fillId="2" borderId="0" xfId="0" applyFont="1" applyFill="1" applyBorder="1"/>
    <xf numFmtId="0" fontId="0" fillId="2" borderId="3" xfId="0" applyFont="1" applyFill="1" applyBorder="1"/>
    <xf numFmtId="164" fontId="0" fillId="0" borderId="0" xfId="0" applyNumberFormat="1"/>
    <xf numFmtId="1" fontId="121" fillId="2" borderId="0" xfId="0" applyNumberFormat="1" applyFont="1" applyFill="1" applyBorder="1" applyAlignment="1">
      <alignment horizontal="left"/>
    </xf>
    <xf numFmtId="235" fontId="0" fillId="2" borderId="0" xfId="1393" applyNumberFormat="1" applyFont="1" applyFill="1" applyBorder="1" applyAlignment="1">
      <alignment horizontal="right"/>
    </xf>
    <xf numFmtId="235" fontId="2" fillId="2" borderId="0" xfId="0" applyNumberFormat="1" applyFont="1" applyFill="1" applyBorder="1"/>
    <xf numFmtId="235" fontId="0" fillId="2" borderId="0" xfId="0" applyNumberFormat="1" applyFill="1" applyBorder="1"/>
    <xf numFmtId="1" fontId="117" fillId="0" borderId="0" xfId="1" applyNumberFormat="1" applyFont="1" applyFill="1" applyBorder="1" applyAlignment="1">
      <alignment horizontal="left"/>
    </xf>
  </cellXfs>
  <cellStyles count="1394">
    <cellStyle name="% 10" xfId="1390"/>
    <cellStyle name="_Currency" xfId="5"/>
    <cellStyle name="_CurrencySpace" xfId="6"/>
    <cellStyle name="£ BP" xfId="7"/>
    <cellStyle name="¥ JY" xfId="8"/>
    <cellStyle name="=C:\WINNT35\SYSTEM32\COMMAND.COM" xfId="9"/>
    <cellStyle name="000" xfId="10"/>
    <cellStyle name="000,s" xfId="11"/>
    <cellStyle name="1" xfId="12"/>
    <cellStyle name="20% - Ênfase1 2" xfId="13"/>
    <cellStyle name="20% - Ênfase1 2 2" xfId="14"/>
    <cellStyle name="20% - Ênfase1 2 2 2" xfId="15"/>
    <cellStyle name="20% - Ênfase1 2 2 3" xfId="16"/>
    <cellStyle name="20% - Ênfase1 2 2 4" xfId="17"/>
    <cellStyle name="20% - Ênfase1 2 2 5" xfId="18"/>
    <cellStyle name="20% - Ênfase1 2 2 6" xfId="19"/>
    <cellStyle name="20% - Ênfase1 2 2 7" xfId="20"/>
    <cellStyle name="20% - Ênfase1 2 2 8" xfId="21"/>
    <cellStyle name="20% - Ênfase1 2 2_Analitico" xfId="22"/>
    <cellStyle name="20% - Ênfase1 2 3" xfId="23"/>
    <cellStyle name="20% - Ênfase1 2 4" xfId="24"/>
    <cellStyle name="20% - Ênfase1 2 5" xfId="25"/>
    <cellStyle name="20% - Ênfase1 2 6" xfId="26"/>
    <cellStyle name="20% - Ênfase1 2 7" xfId="27"/>
    <cellStyle name="20% - Ênfase1 2 8" xfId="28"/>
    <cellStyle name="20% - Ênfase1 2_Carga MV" xfId="29"/>
    <cellStyle name="20% - Ênfase1 3" xfId="30"/>
    <cellStyle name="20% - Ênfase1 4" xfId="31"/>
    <cellStyle name="20% - Ênfase1 5" xfId="32"/>
    <cellStyle name="20% - Ênfase1 6" xfId="33"/>
    <cellStyle name="20% - Ênfase1 7" xfId="34"/>
    <cellStyle name="20% - Ênfase1 8" xfId="35"/>
    <cellStyle name="20% - Ênfase2 2" xfId="36"/>
    <cellStyle name="20% - Ênfase2 2 2" xfId="37"/>
    <cellStyle name="20% - Ênfase2 2 2 2" xfId="38"/>
    <cellStyle name="20% - Ênfase2 2 2 3" xfId="39"/>
    <cellStyle name="20% - Ênfase2 2 2 4" xfId="40"/>
    <cellStyle name="20% - Ênfase2 2 2 5" xfId="41"/>
    <cellStyle name="20% - Ênfase2 2 2 6" xfId="42"/>
    <cellStyle name="20% - Ênfase2 2 2 7" xfId="43"/>
    <cellStyle name="20% - Ênfase2 2 2 8" xfId="44"/>
    <cellStyle name="20% - Ênfase2 2 2_Analitico" xfId="45"/>
    <cellStyle name="20% - Ênfase2 2 3" xfId="46"/>
    <cellStyle name="20% - Ênfase2 2 4" xfId="47"/>
    <cellStyle name="20% - Ênfase2 2 5" xfId="48"/>
    <cellStyle name="20% - Ênfase2 2 6" xfId="49"/>
    <cellStyle name="20% - Ênfase2 2 7" xfId="50"/>
    <cellStyle name="20% - Ênfase2 2 8" xfId="51"/>
    <cellStyle name="20% - Ênfase2 2_Carga MV" xfId="52"/>
    <cellStyle name="20% - Ênfase2 3" xfId="53"/>
    <cellStyle name="20% - Ênfase2 4" xfId="54"/>
    <cellStyle name="20% - Ênfase2 5" xfId="55"/>
    <cellStyle name="20% - Ênfase2 6" xfId="56"/>
    <cellStyle name="20% - Ênfase2 7" xfId="57"/>
    <cellStyle name="20% - Ênfase2 8" xfId="58"/>
    <cellStyle name="20% - Ênfase3 2" xfId="59"/>
    <cellStyle name="20% - Ênfase3 2 2" xfId="60"/>
    <cellStyle name="20% - Ênfase3 2 2 2" xfId="61"/>
    <cellStyle name="20% - Ênfase3 2 2 3" xfId="62"/>
    <cellStyle name="20% - Ênfase3 2 2 4" xfId="63"/>
    <cellStyle name="20% - Ênfase3 2 2 5" xfId="64"/>
    <cellStyle name="20% - Ênfase3 2 2 6" xfId="65"/>
    <cellStyle name="20% - Ênfase3 2 2 7" xfId="66"/>
    <cellStyle name="20% - Ênfase3 2 2 8" xfId="67"/>
    <cellStyle name="20% - Ênfase3 2 2_Analitico" xfId="68"/>
    <cellStyle name="20% - Ênfase3 2 3" xfId="69"/>
    <cellStyle name="20% - Ênfase3 2 4" xfId="70"/>
    <cellStyle name="20% - Ênfase3 2 5" xfId="71"/>
    <cellStyle name="20% - Ênfase3 2 6" xfId="72"/>
    <cellStyle name="20% - Ênfase3 2 7" xfId="73"/>
    <cellStyle name="20% - Ênfase3 2 8" xfId="74"/>
    <cellStyle name="20% - Ênfase3 2_Carga MV" xfId="75"/>
    <cellStyle name="20% - Ênfase3 3" xfId="76"/>
    <cellStyle name="20% - Ênfase3 4" xfId="77"/>
    <cellStyle name="20% - Ênfase3 5" xfId="78"/>
    <cellStyle name="20% - Ênfase3 6" xfId="79"/>
    <cellStyle name="20% - Ênfase3 7" xfId="80"/>
    <cellStyle name="20% - Ênfase3 8" xfId="81"/>
    <cellStyle name="20% - Ênfase4 2" xfId="82"/>
    <cellStyle name="20% - Ênfase4 2 2" xfId="83"/>
    <cellStyle name="20% - Ênfase4 2 2 2" xfId="84"/>
    <cellStyle name="20% - Ênfase4 2 2 3" xfId="85"/>
    <cellStyle name="20% - Ênfase4 2 2 4" xfId="86"/>
    <cellStyle name="20% - Ênfase4 2 2 5" xfId="87"/>
    <cellStyle name="20% - Ênfase4 2 2 6" xfId="88"/>
    <cellStyle name="20% - Ênfase4 2 2 7" xfId="89"/>
    <cellStyle name="20% - Ênfase4 2 2 8" xfId="90"/>
    <cellStyle name="20% - Ênfase4 2 2_Analitico" xfId="91"/>
    <cellStyle name="20% - Ênfase4 2 3" xfId="92"/>
    <cellStyle name="20% - Ênfase4 2 4" xfId="93"/>
    <cellStyle name="20% - Ênfase4 2 5" xfId="94"/>
    <cellStyle name="20% - Ênfase4 2 6" xfId="95"/>
    <cellStyle name="20% - Ênfase4 2 7" xfId="96"/>
    <cellStyle name="20% - Ênfase4 2 8" xfId="97"/>
    <cellStyle name="20% - Ênfase4 2_Carga MV" xfId="98"/>
    <cellStyle name="20% - Ênfase4 3" xfId="99"/>
    <cellStyle name="20% - Ênfase4 4" xfId="100"/>
    <cellStyle name="20% - Ênfase4 5" xfId="101"/>
    <cellStyle name="20% - Ênfase4 6" xfId="102"/>
    <cellStyle name="20% - Ênfase4 7" xfId="103"/>
    <cellStyle name="20% - Ênfase4 8" xfId="104"/>
    <cellStyle name="20% - Ênfase5 2" xfId="105"/>
    <cellStyle name="20% - Ênfase5 2 2" xfId="106"/>
    <cellStyle name="20% - Ênfase5 2 2 2" xfId="107"/>
    <cellStyle name="20% - Ênfase5 2 2 3" xfId="108"/>
    <cellStyle name="20% - Ênfase5 2 2 4" xfId="109"/>
    <cellStyle name="20% - Ênfase5 2 2 5" xfId="110"/>
    <cellStyle name="20% - Ênfase5 2 2 6" xfId="111"/>
    <cellStyle name="20% - Ênfase5 2 2 7" xfId="112"/>
    <cellStyle name="20% - Ênfase5 2 2 8" xfId="113"/>
    <cellStyle name="20% - Ênfase5 2 2_Analitico" xfId="114"/>
    <cellStyle name="20% - Ênfase5 2 3" xfId="115"/>
    <cellStyle name="20% - Ênfase5 2 4" xfId="116"/>
    <cellStyle name="20% - Ênfase5 2 5" xfId="117"/>
    <cellStyle name="20% - Ênfase5 2 6" xfId="118"/>
    <cellStyle name="20% - Ênfase5 2 7" xfId="119"/>
    <cellStyle name="20% - Ênfase5 2 8" xfId="120"/>
    <cellStyle name="20% - Ênfase5 2_Carga MV" xfId="121"/>
    <cellStyle name="20% - Ênfase5 3" xfId="122"/>
    <cellStyle name="20% - Ênfase5 4" xfId="123"/>
    <cellStyle name="20% - Ênfase5 5" xfId="124"/>
    <cellStyle name="20% - Ênfase5 6" xfId="125"/>
    <cellStyle name="20% - Ênfase5 7" xfId="126"/>
    <cellStyle name="20% - Ênfase5 8" xfId="127"/>
    <cellStyle name="20% - Ênfase6 2" xfId="128"/>
    <cellStyle name="20% - Ênfase6 2 2" xfId="129"/>
    <cellStyle name="20% - Ênfase6 2 2 2" xfId="130"/>
    <cellStyle name="20% - Ênfase6 2 2 3" xfId="131"/>
    <cellStyle name="20% - Ênfase6 2 2 4" xfId="132"/>
    <cellStyle name="20% - Ênfase6 2 2 5" xfId="133"/>
    <cellStyle name="20% - Ênfase6 2 2 6" xfId="134"/>
    <cellStyle name="20% - Ênfase6 2 2 7" xfId="135"/>
    <cellStyle name="20% - Ênfase6 2 2 8" xfId="136"/>
    <cellStyle name="20% - Ênfase6 2 2_Analitico" xfId="137"/>
    <cellStyle name="20% - Ênfase6 2 3" xfId="138"/>
    <cellStyle name="20% - Ênfase6 2 4" xfId="139"/>
    <cellStyle name="20% - Ênfase6 2 5" xfId="140"/>
    <cellStyle name="20% - Ênfase6 2 6" xfId="141"/>
    <cellStyle name="20% - Ênfase6 2 7" xfId="142"/>
    <cellStyle name="20% - Ênfase6 2 8" xfId="143"/>
    <cellStyle name="20% - Ênfase6 2_Carga MV" xfId="144"/>
    <cellStyle name="20% - Ênfase6 3" xfId="145"/>
    <cellStyle name="20% - Ênfase6 4" xfId="146"/>
    <cellStyle name="20% - Ênfase6 5" xfId="147"/>
    <cellStyle name="20% - Ênfase6 6" xfId="148"/>
    <cellStyle name="20% - Ênfase6 7" xfId="149"/>
    <cellStyle name="20% - Ênfase6 8" xfId="150"/>
    <cellStyle name="40% - Ênfase1 2" xfId="151"/>
    <cellStyle name="40% - Ênfase1 2 2" xfId="152"/>
    <cellStyle name="40% - Ênfase1 2 2 2" xfId="153"/>
    <cellStyle name="40% - Ênfase1 2 2 3" xfId="154"/>
    <cellStyle name="40% - Ênfase1 2 2 4" xfId="155"/>
    <cellStyle name="40% - Ênfase1 2 2 5" xfId="156"/>
    <cellStyle name="40% - Ênfase1 2 2 6" xfId="157"/>
    <cellStyle name="40% - Ênfase1 2 2 7" xfId="158"/>
    <cellStyle name="40% - Ênfase1 2 2 8" xfId="159"/>
    <cellStyle name="40% - Ênfase1 2 2_Analitico" xfId="160"/>
    <cellStyle name="40% - Ênfase1 2 3" xfId="161"/>
    <cellStyle name="40% - Ênfase1 2 4" xfId="162"/>
    <cellStyle name="40% - Ênfase1 2 5" xfId="163"/>
    <cellStyle name="40% - Ênfase1 2 6" xfId="164"/>
    <cellStyle name="40% - Ênfase1 2 7" xfId="165"/>
    <cellStyle name="40% - Ênfase1 2 8" xfId="166"/>
    <cellStyle name="40% - Ênfase1 2_Carga MV" xfId="167"/>
    <cellStyle name="40% - Ênfase1 3" xfId="168"/>
    <cellStyle name="40% - Ênfase1 4" xfId="169"/>
    <cellStyle name="40% - Ênfase1 5" xfId="170"/>
    <cellStyle name="40% - Ênfase1 6" xfId="171"/>
    <cellStyle name="40% - Ênfase1 7" xfId="172"/>
    <cellStyle name="40% - Ênfase1 8" xfId="173"/>
    <cellStyle name="40% - Ênfase2 2" xfId="174"/>
    <cellStyle name="40% - Ênfase2 2 2" xfId="175"/>
    <cellStyle name="40% - Ênfase2 2 2 2" xfId="176"/>
    <cellStyle name="40% - Ênfase2 2 2 3" xfId="177"/>
    <cellStyle name="40% - Ênfase2 2 2 4" xfId="178"/>
    <cellStyle name="40% - Ênfase2 2 2 5" xfId="179"/>
    <cellStyle name="40% - Ênfase2 2 2 6" xfId="180"/>
    <cellStyle name="40% - Ênfase2 2 2 7" xfId="181"/>
    <cellStyle name="40% - Ênfase2 2 2 8" xfId="182"/>
    <cellStyle name="40% - Ênfase2 2 2_Analitico" xfId="183"/>
    <cellStyle name="40% - Ênfase2 2 3" xfId="184"/>
    <cellStyle name="40% - Ênfase2 2 4" xfId="185"/>
    <cellStyle name="40% - Ênfase2 2 5" xfId="186"/>
    <cellStyle name="40% - Ênfase2 2 6" xfId="187"/>
    <cellStyle name="40% - Ênfase2 2 7" xfId="188"/>
    <cellStyle name="40% - Ênfase2 2 8" xfId="189"/>
    <cellStyle name="40% - Ênfase2 2_Carga MV" xfId="190"/>
    <cellStyle name="40% - Ênfase2 3" xfId="191"/>
    <cellStyle name="40% - Ênfase2 4" xfId="192"/>
    <cellStyle name="40% - Ênfase2 5" xfId="193"/>
    <cellStyle name="40% - Ênfase2 6" xfId="194"/>
    <cellStyle name="40% - Ênfase2 7" xfId="195"/>
    <cellStyle name="40% - Ênfase2 8" xfId="196"/>
    <cellStyle name="40% - Ênfase3 2" xfId="197"/>
    <cellStyle name="40% - Ênfase3 2 2" xfId="198"/>
    <cellStyle name="40% - Ênfase3 2 2 2" xfId="199"/>
    <cellStyle name="40% - Ênfase3 2 2 3" xfId="200"/>
    <cellStyle name="40% - Ênfase3 2 2 4" xfId="201"/>
    <cellStyle name="40% - Ênfase3 2 2 5" xfId="202"/>
    <cellStyle name="40% - Ênfase3 2 2 6" xfId="203"/>
    <cellStyle name="40% - Ênfase3 2 2 7" xfId="204"/>
    <cellStyle name="40% - Ênfase3 2 2 8" xfId="205"/>
    <cellStyle name="40% - Ênfase3 2 2_Analitico" xfId="206"/>
    <cellStyle name="40% - Ênfase3 2 3" xfId="207"/>
    <cellStyle name="40% - Ênfase3 2 4" xfId="208"/>
    <cellStyle name="40% - Ênfase3 2 5" xfId="209"/>
    <cellStyle name="40% - Ênfase3 2 6" xfId="210"/>
    <cellStyle name="40% - Ênfase3 2 7" xfId="211"/>
    <cellStyle name="40% - Ênfase3 2 8" xfId="212"/>
    <cellStyle name="40% - Ênfase3 2_Carga MV" xfId="213"/>
    <cellStyle name="40% - Ênfase3 3" xfId="214"/>
    <cellStyle name="40% - Ênfase3 4" xfId="215"/>
    <cellStyle name="40% - Ênfase3 5" xfId="216"/>
    <cellStyle name="40% - Ênfase3 6" xfId="217"/>
    <cellStyle name="40% - Ênfase3 7" xfId="218"/>
    <cellStyle name="40% - Ênfase3 8" xfId="219"/>
    <cellStyle name="40% - Ênfase4 2" xfId="220"/>
    <cellStyle name="40% - Ênfase4 2 2" xfId="221"/>
    <cellStyle name="40% - Ênfase4 2 2 2" xfId="222"/>
    <cellStyle name="40% - Ênfase4 2 2 3" xfId="223"/>
    <cellStyle name="40% - Ênfase4 2 2 4" xfId="224"/>
    <cellStyle name="40% - Ênfase4 2 2 5" xfId="225"/>
    <cellStyle name="40% - Ênfase4 2 2 6" xfId="226"/>
    <cellStyle name="40% - Ênfase4 2 2 7" xfId="227"/>
    <cellStyle name="40% - Ênfase4 2 2 8" xfId="228"/>
    <cellStyle name="40% - Ênfase4 2 2_Analitico" xfId="229"/>
    <cellStyle name="40% - Ênfase4 2 3" xfId="230"/>
    <cellStyle name="40% - Ênfase4 2 4" xfId="231"/>
    <cellStyle name="40% - Ênfase4 2 5" xfId="232"/>
    <cellStyle name="40% - Ênfase4 2 6" xfId="233"/>
    <cellStyle name="40% - Ênfase4 2 7" xfId="234"/>
    <cellStyle name="40% - Ênfase4 2 8" xfId="235"/>
    <cellStyle name="40% - Ênfase4 2_Carga MV" xfId="236"/>
    <cellStyle name="40% - Ênfase4 3" xfId="237"/>
    <cellStyle name="40% - Ênfase4 4" xfId="238"/>
    <cellStyle name="40% - Ênfase4 5" xfId="239"/>
    <cellStyle name="40% - Ênfase4 6" xfId="240"/>
    <cellStyle name="40% - Ênfase4 7" xfId="241"/>
    <cellStyle name="40% - Ênfase4 8" xfId="242"/>
    <cellStyle name="40% - Ênfase5 2" xfId="243"/>
    <cellStyle name="40% - Ênfase5 2 2" xfId="244"/>
    <cellStyle name="40% - Ênfase5 2 2 2" xfId="245"/>
    <cellStyle name="40% - Ênfase5 2 2 3" xfId="246"/>
    <cellStyle name="40% - Ênfase5 2 2 4" xfId="247"/>
    <cellStyle name="40% - Ênfase5 2 2 5" xfId="248"/>
    <cellStyle name="40% - Ênfase5 2 2 6" xfId="249"/>
    <cellStyle name="40% - Ênfase5 2 2 7" xfId="250"/>
    <cellStyle name="40% - Ênfase5 2 2 8" xfId="251"/>
    <cellStyle name="40% - Ênfase5 2 2_Analitico" xfId="252"/>
    <cellStyle name="40% - Ênfase5 2 3" xfId="253"/>
    <cellStyle name="40% - Ênfase5 2 4" xfId="254"/>
    <cellStyle name="40% - Ênfase5 2 5" xfId="255"/>
    <cellStyle name="40% - Ênfase5 2 6" xfId="256"/>
    <cellStyle name="40% - Ênfase5 2 7" xfId="257"/>
    <cellStyle name="40% - Ênfase5 2 8" xfId="258"/>
    <cellStyle name="40% - Ênfase5 2_Carga MV" xfId="259"/>
    <cellStyle name="40% - Ênfase5 3" xfId="260"/>
    <cellStyle name="40% - Ênfase5 4" xfId="261"/>
    <cellStyle name="40% - Ênfase5 5" xfId="262"/>
    <cellStyle name="40% - Ênfase5 6" xfId="263"/>
    <cellStyle name="40% - Ênfase5 7" xfId="264"/>
    <cellStyle name="40% - Ênfase5 8" xfId="265"/>
    <cellStyle name="40% - Ênfase6 2" xfId="266"/>
    <cellStyle name="40% - Ênfase6 2 2" xfId="267"/>
    <cellStyle name="40% - Ênfase6 2 2 2" xfId="268"/>
    <cellStyle name="40% - Ênfase6 2 2 3" xfId="269"/>
    <cellStyle name="40% - Ênfase6 2 2 4" xfId="270"/>
    <cellStyle name="40% - Ênfase6 2 2 5" xfId="271"/>
    <cellStyle name="40% - Ênfase6 2 2 6" xfId="272"/>
    <cellStyle name="40% - Ênfase6 2 2 7" xfId="273"/>
    <cellStyle name="40% - Ênfase6 2 2 8" xfId="274"/>
    <cellStyle name="40% - Ênfase6 2 2_Analitico" xfId="275"/>
    <cellStyle name="40% - Ênfase6 2 3" xfId="276"/>
    <cellStyle name="40% - Ênfase6 2 4" xfId="277"/>
    <cellStyle name="40% - Ênfase6 2 5" xfId="278"/>
    <cellStyle name="40% - Ênfase6 2 6" xfId="279"/>
    <cellStyle name="40% - Ênfase6 2 7" xfId="280"/>
    <cellStyle name="40% - Ênfase6 2 8" xfId="281"/>
    <cellStyle name="40% - Ênfase6 2_Carga MV" xfId="282"/>
    <cellStyle name="40% - Ênfase6 3" xfId="283"/>
    <cellStyle name="40% - Ênfase6 4" xfId="284"/>
    <cellStyle name="40% - Ênfase6 5" xfId="285"/>
    <cellStyle name="40% - Ênfase6 6" xfId="286"/>
    <cellStyle name="40% - Ênfase6 7" xfId="287"/>
    <cellStyle name="40% - Ênfase6 8" xfId="288"/>
    <cellStyle name="60% - Ênfase1 2" xfId="289"/>
    <cellStyle name="60% - Ênfase1 2 2" xfId="290"/>
    <cellStyle name="60% - Ênfase1 2 2 2" xfId="291"/>
    <cellStyle name="60% - Ênfase1 2 2 3" xfId="292"/>
    <cellStyle name="60% - Ênfase1 2 2 4" xfId="293"/>
    <cellStyle name="60% - Ênfase1 2 2 5" xfId="294"/>
    <cellStyle name="60% - Ênfase1 2 2 6" xfId="295"/>
    <cellStyle name="60% - Ênfase1 2 2 7" xfId="296"/>
    <cellStyle name="60% - Ênfase1 2 2 8" xfId="297"/>
    <cellStyle name="60% - Ênfase1 2 2_Analitico" xfId="298"/>
    <cellStyle name="60% - Ênfase1 2 3" xfId="299"/>
    <cellStyle name="60% - Ênfase1 2 4" xfId="300"/>
    <cellStyle name="60% - Ênfase1 2 5" xfId="301"/>
    <cellStyle name="60% - Ênfase1 2 6" xfId="302"/>
    <cellStyle name="60% - Ênfase1 2 7" xfId="303"/>
    <cellStyle name="60% - Ênfase1 2 8" xfId="304"/>
    <cellStyle name="60% - Ênfase1 2_Carga MV" xfId="305"/>
    <cellStyle name="60% - Ênfase1 3" xfId="306"/>
    <cellStyle name="60% - Ênfase1 4" xfId="307"/>
    <cellStyle name="60% - Ênfase1 5" xfId="308"/>
    <cellStyle name="60% - Ênfase1 6" xfId="309"/>
    <cellStyle name="60% - Ênfase1 7" xfId="310"/>
    <cellStyle name="60% - Ênfase1 8" xfId="311"/>
    <cellStyle name="60% - Ênfase2 2" xfId="312"/>
    <cellStyle name="60% - Ênfase2 2 2" xfId="313"/>
    <cellStyle name="60% - Ênfase2 2 2 2" xfId="314"/>
    <cellStyle name="60% - Ênfase2 2 2 3" xfId="315"/>
    <cellStyle name="60% - Ênfase2 2 2 4" xfId="316"/>
    <cellStyle name="60% - Ênfase2 2 2 5" xfId="317"/>
    <cellStyle name="60% - Ênfase2 2 2 6" xfId="318"/>
    <cellStyle name="60% - Ênfase2 2 2 7" xfId="319"/>
    <cellStyle name="60% - Ênfase2 2 2 8" xfId="320"/>
    <cellStyle name="60% - Ênfase2 2 2_Analitico" xfId="321"/>
    <cellStyle name="60% - Ênfase2 2 3" xfId="322"/>
    <cellStyle name="60% - Ênfase2 2 4" xfId="323"/>
    <cellStyle name="60% - Ênfase2 2 5" xfId="324"/>
    <cellStyle name="60% - Ênfase2 2 6" xfId="325"/>
    <cellStyle name="60% - Ênfase2 2 7" xfId="326"/>
    <cellStyle name="60% - Ênfase2 2 8" xfId="327"/>
    <cellStyle name="60% - Ênfase2 2_Carga MV" xfId="328"/>
    <cellStyle name="60% - Ênfase2 3" xfId="329"/>
    <cellStyle name="60% - Ênfase2 4" xfId="330"/>
    <cellStyle name="60% - Ênfase2 5" xfId="331"/>
    <cellStyle name="60% - Ênfase2 6" xfId="332"/>
    <cellStyle name="60% - Ênfase2 7" xfId="333"/>
    <cellStyle name="60% - Ênfase2 8" xfId="334"/>
    <cellStyle name="60% - Ênfase3 2" xfId="335"/>
    <cellStyle name="60% - Ênfase3 2 2" xfId="336"/>
    <cellStyle name="60% - Ênfase3 2 2 2" xfId="337"/>
    <cellStyle name="60% - Ênfase3 2 2 3" xfId="338"/>
    <cellStyle name="60% - Ênfase3 2 2 4" xfId="339"/>
    <cellStyle name="60% - Ênfase3 2 2 5" xfId="340"/>
    <cellStyle name="60% - Ênfase3 2 2 6" xfId="341"/>
    <cellStyle name="60% - Ênfase3 2 2 7" xfId="342"/>
    <cellStyle name="60% - Ênfase3 2 2 8" xfId="343"/>
    <cellStyle name="60% - Ênfase3 2 2_Analitico" xfId="344"/>
    <cellStyle name="60% - Ênfase3 2 3" xfId="345"/>
    <cellStyle name="60% - Ênfase3 2 4" xfId="346"/>
    <cellStyle name="60% - Ênfase3 2 5" xfId="347"/>
    <cellStyle name="60% - Ênfase3 2 6" xfId="348"/>
    <cellStyle name="60% - Ênfase3 2 7" xfId="349"/>
    <cellStyle name="60% - Ênfase3 2 8" xfId="350"/>
    <cellStyle name="60% - Ênfase3 2_Carga MV" xfId="351"/>
    <cellStyle name="60% - Ênfase3 3" xfId="352"/>
    <cellStyle name="60% - Ênfase3 4" xfId="353"/>
    <cellStyle name="60% - Ênfase3 5" xfId="354"/>
    <cellStyle name="60% - Ênfase3 6" xfId="355"/>
    <cellStyle name="60% - Ênfase3 7" xfId="356"/>
    <cellStyle name="60% - Ênfase3 8" xfId="357"/>
    <cellStyle name="60% - Ênfase4 2" xfId="358"/>
    <cellStyle name="60% - Ênfase4 2 2" xfId="359"/>
    <cellStyle name="60% - Ênfase4 2 2 2" xfId="360"/>
    <cellStyle name="60% - Ênfase4 2 2 3" xfId="361"/>
    <cellStyle name="60% - Ênfase4 2 2 4" xfId="362"/>
    <cellStyle name="60% - Ênfase4 2 2 5" xfId="363"/>
    <cellStyle name="60% - Ênfase4 2 2 6" xfId="364"/>
    <cellStyle name="60% - Ênfase4 2 2 7" xfId="365"/>
    <cellStyle name="60% - Ênfase4 2 2 8" xfId="366"/>
    <cellStyle name="60% - Ênfase4 2 2_Analitico" xfId="367"/>
    <cellStyle name="60% - Ênfase4 2 3" xfId="368"/>
    <cellStyle name="60% - Ênfase4 2 4" xfId="369"/>
    <cellStyle name="60% - Ênfase4 2 5" xfId="370"/>
    <cellStyle name="60% - Ênfase4 2 6" xfId="371"/>
    <cellStyle name="60% - Ênfase4 2 7" xfId="372"/>
    <cellStyle name="60% - Ênfase4 2 8" xfId="373"/>
    <cellStyle name="60% - Ênfase4 2_Carga MV" xfId="374"/>
    <cellStyle name="60% - Ênfase4 3" xfId="375"/>
    <cellStyle name="60% - Ênfase4 4" xfId="376"/>
    <cellStyle name="60% - Ênfase4 5" xfId="377"/>
    <cellStyle name="60% - Ênfase4 6" xfId="378"/>
    <cellStyle name="60% - Ênfase4 7" xfId="379"/>
    <cellStyle name="60% - Ênfase4 8" xfId="380"/>
    <cellStyle name="60% - Ênfase5 2" xfId="381"/>
    <cellStyle name="60% - Ênfase5 2 2" xfId="382"/>
    <cellStyle name="60% - Ênfase5 2 2 2" xfId="383"/>
    <cellStyle name="60% - Ênfase5 2 2 3" xfId="384"/>
    <cellStyle name="60% - Ênfase5 2 2 4" xfId="385"/>
    <cellStyle name="60% - Ênfase5 2 2 5" xfId="386"/>
    <cellStyle name="60% - Ênfase5 2 2 6" xfId="387"/>
    <cellStyle name="60% - Ênfase5 2 2 7" xfId="388"/>
    <cellStyle name="60% - Ênfase5 2 2 8" xfId="389"/>
    <cellStyle name="60% - Ênfase5 2 2_Analitico" xfId="390"/>
    <cellStyle name="60% - Ênfase5 2 3" xfId="391"/>
    <cellStyle name="60% - Ênfase5 2 4" xfId="392"/>
    <cellStyle name="60% - Ênfase5 2 5" xfId="393"/>
    <cellStyle name="60% - Ênfase5 2 6" xfId="394"/>
    <cellStyle name="60% - Ênfase5 2 7" xfId="395"/>
    <cellStyle name="60% - Ênfase5 2 8" xfId="396"/>
    <cellStyle name="60% - Ênfase5 2_Carga MV" xfId="397"/>
    <cellStyle name="60% - Ênfase5 3" xfId="398"/>
    <cellStyle name="60% - Ênfase5 4" xfId="399"/>
    <cellStyle name="60% - Ênfase5 5" xfId="400"/>
    <cellStyle name="60% - Ênfase5 6" xfId="401"/>
    <cellStyle name="60% - Ênfase5 7" xfId="402"/>
    <cellStyle name="60% - Ênfase5 8" xfId="403"/>
    <cellStyle name="60% - Ênfase6 2" xfId="404"/>
    <cellStyle name="60% - Ênfase6 2 2" xfId="405"/>
    <cellStyle name="60% - Ênfase6 2 2 2" xfId="406"/>
    <cellStyle name="60% - Ênfase6 2 2 3" xfId="407"/>
    <cellStyle name="60% - Ênfase6 2 2 4" xfId="408"/>
    <cellStyle name="60% - Ênfase6 2 2 5" xfId="409"/>
    <cellStyle name="60% - Ênfase6 2 2 6" xfId="410"/>
    <cellStyle name="60% - Ênfase6 2 2 7" xfId="411"/>
    <cellStyle name="60% - Ênfase6 2 2 8" xfId="412"/>
    <cellStyle name="60% - Ênfase6 2 2_Analitico" xfId="413"/>
    <cellStyle name="60% - Ênfase6 2 3" xfId="414"/>
    <cellStyle name="60% - Ênfase6 2 4" xfId="415"/>
    <cellStyle name="60% - Ênfase6 2 5" xfId="416"/>
    <cellStyle name="60% - Ênfase6 2 6" xfId="417"/>
    <cellStyle name="60% - Ênfase6 2 7" xfId="418"/>
    <cellStyle name="60% - Ênfase6 2 8" xfId="419"/>
    <cellStyle name="60% - Ênfase6 2_Carga MV" xfId="420"/>
    <cellStyle name="60% - Ênfase6 3" xfId="421"/>
    <cellStyle name="60% - Ênfase6 4" xfId="422"/>
    <cellStyle name="60% - Ênfase6 5" xfId="423"/>
    <cellStyle name="60% - Ênfase6 6" xfId="424"/>
    <cellStyle name="60% - Ênfase6 7" xfId="425"/>
    <cellStyle name="60% - Ênfase6 8" xfId="426"/>
    <cellStyle name="active" xfId="427"/>
    <cellStyle name="Actual Date" xfId="428"/>
    <cellStyle name="AFE" xfId="429"/>
    <cellStyle name="ales" xfId="430"/>
    <cellStyle name="Arial 10" xfId="431"/>
    <cellStyle name="Arial 12" xfId="432"/>
    <cellStyle name="Assumption" xfId="433"/>
    <cellStyle name="Black" xfId="434"/>
    <cellStyle name="Black Days" xfId="435"/>
    <cellStyle name="Black Decimal" xfId="436"/>
    <cellStyle name="Black Dollar" xfId="437"/>
    <cellStyle name="Black EPS" xfId="438"/>
    <cellStyle name="Black Percent" xfId="439"/>
    <cellStyle name="Black Percent2" xfId="440"/>
    <cellStyle name="Black Times" xfId="441"/>
    <cellStyle name="Black Times Two Deci" xfId="442"/>
    <cellStyle name="Black Times Two Deci2" xfId="443"/>
    <cellStyle name="Black Times_7hgq01_.XLS Chart 1" xfId="444"/>
    <cellStyle name="Black Times2" xfId="445"/>
    <cellStyle name="Black_~6376512" xfId="446"/>
    <cellStyle name="Blue" xfId="447"/>
    <cellStyle name="Blue Decimal" xfId="448"/>
    <cellStyle name="Blue Dollar" xfId="449"/>
    <cellStyle name="Blue EPS" xfId="450"/>
    <cellStyle name="Blue Text" xfId="451"/>
    <cellStyle name="Blue Zero Deci" xfId="452"/>
    <cellStyle name="blue$00" xfId="453"/>
    <cellStyle name="Body" xfId="454"/>
    <cellStyle name="Bold/Border" xfId="455"/>
    <cellStyle name="Bom 2" xfId="456"/>
    <cellStyle name="Bom 2 2" xfId="457"/>
    <cellStyle name="Bom 2 2 2" xfId="458"/>
    <cellStyle name="Bom 2 2 3" xfId="459"/>
    <cellStyle name="Bom 2 2 4" xfId="460"/>
    <cellStyle name="Bom 2 2 5" xfId="461"/>
    <cellStyle name="Bom 2 2 6" xfId="462"/>
    <cellStyle name="Bom 2 2 7" xfId="463"/>
    <cellStyle name="Bom 2 2 8" xfId="464"/>
    <cellStyle name="Bom 2 2_Analitico" xfId="465"/>
    <cellStyle name="Bom 2 3" xfId="466"/>
    <cellStyle name="Bom 2 4" xfId="467"/>
    <cellStyle name="Bom 2 5" xfId="468"/>
    <cellStyle name="Bom 2 6" xfId="469"/>
    <cellStyle name="Bom 2 7" xfId="470"/>
    <cellStyle name="Bom 2 8" xfId="471"/>
    <cellStyle name="Bom 2_Carga MV" xfId="472"/>
    <cellStyle name="Bom 3" xfId="473"/>
    <cellStyle name="Bom 4" xfId="474"/>
    <cellStyle name="Bom 5" xfId="475"/>
    <cellStyle name="Bom 6" xfId="476"/>
    <cellStyle name="Bom 7" xfId="477"/>
    <cellStyle name="Bom 8" xfId="478"/>
    <cellStyle name="Border Heavy" xfId="479"/>
    <cellStyle name="Border Thin" xfId="480"/>
    <cellStyle name="Bottom bold border" xfId="481"/>
    <cellStyle name="Bottom single border" xfId="482"/>
    <cellStyle name="British Pound" xfId="483"/>
    <cellStyle name="Bullet" xfId="484"/>
    <cellStyle name="c_HardInc " xfId="485"/>
    <cellStyle name="Cálculo 2" xfId="486"/>
    <cellStyle name="Cálculo 2 2" xfId="487"/>
    <cellStyle name="Cálculo 2 2 2" xfId="488"/>
    <cellStyle name="Cálculo 2 2 3" xfId="489"/>
    <cellStyle name="Cálculo 2 2 4" xfId="490"/>
    <cellStyle name="Cálculo 2 2 5" xfId="491"/>
    <cellStyle name="Cálculo 2 2 6" xfId="492"/>
    <cellStyle name="Cálculo 2 2 7" xfId="493"/>
    <cellStyle name="Cálculo 2 2 8" xfId="494"/>
    <cellStyle name="Cálculo 2 2_Analitico" xfId="495"/>
    <cellStyle name="Cálculo 2 3" xfId="496"/>
    <cellStyle name="Cálculo 2 4" xfId="497"/>
    <cellStyle name="Cálculo 2 5" xfId="498"/>
    <cellStyle name="Cálculo 2 6" xfId="499"/>
    <cellStyle name="Cálculo 2 7" xfId="500"/>
    <cellStyle name="Cálculo 2 8" xfId="501"/>
    <cellStyle name="Cálculo 2_Banco de Dados" xfId="502"/>
    <cellStyle name="Cálculo 3" xfId="503"/>
    <cellStyle name="Cálculo 4" xfId="504"/>
    <cellStyle name="Cálculo 5" xfId="505"/>
    <cellStyle name="Cálculo 6" xfId="506"/>
    <cellStyle name="Cálculo 7" xfId="507"/>
    <cellStyle name="Cálculo 8" xfId="508"/>
    <cellStyle name="Cambiar to&amp;do" xfId="509"/>
    <cellStyle name="Cancel" xfId="510"/>
    <cellStyle name="Case" xfId="511"/>
    <cellStyle name="Célula de Verificação 2" xfId="512"/>
    <cellStyle name="Célula de Verificação 2 2" xfId="513"/>
    <cellStyle name="Célula de Verificação 2 2 2" xfId="514"/>
    <cellStyle name="Célula de Verificação 2 2 3" xfId="515"/>
    <cellStyle name="Célula de Verificação 2 2 4" xfId="516"/>
    <cellStyle name="Célula de Verificação 2 2 5" xfId="517"/>
    <cellStyle name="Célula de Verificação 2 2 6" xfId="518"/>
    <cellStyle name="Célula de Verificação 2 2 7" xfId="519"/>
    <cellStyle name="Célula de Verificação 2 2 8" xfId="520"/>
    <cellStyle name="Célula de Verificação 2 2_Analitico" xfId="521"/>
    <cellStyle name="Célula de Verificação 2 3" xfId="522"/>
    <cellStyle name="Célula de Verificação 2 4" xfId="523"/>
    <cellStyle name="Célula de Verificação 2 5" xfId="524"/>
    <cellStyle name="Célula de Verificação 2 6" xfId="525"/>
    <cellStyle name="Célula de Verificação 2 7" xfId="526"/>
    <cellStyle name="Célula de Verificação 2 8" xfId="527"/>
    <cellStyle name="Célula de Verificação 2_Banco de Dados" xfId="528"/>
    <cellStyle name="Célula de Verificação 3" xfId="529"/>
    <cellStyle name="Célula de Verificação 4" xfId="530"/>
    <cellStyle name="Célula de Verificação 5" xfId="531"/>
    <cellStyle name="Célula de Verificação 6" xfId="532"/>
    <cellStyle name="Célula de Verificação 7" xfId="533"/>
    <cellStyle name="Célula de Verificação 8" xfId="534"/>
    <cellStyle name="Célula Vinculada 2" xfId="535"/>
    <cellStyle name="Célula Vinculada 2 2" xfId="536"/>
    <cellStyle name="Célula Vinculada 2 2 2" xfId="537"/>
    <cellStyle name="Célula Vinculada 2 2 3" xfId="538"/>
    <cellStyle name="Célula Vinculada 2 2 4" xfId="539"/>
    <cellStyle name="Célula Vinculada 2 2 5" xfId="540"/>
    <cellStyle name="Célula Vinculada 2 2 6" xfId="541"/>
    <cellStyle name="Célula Vinculada 2 2 7" xfId="542"/>
    <cellStyle name="Célula Vinculada 2 2 8" xfId="543"/>
    <cellStyle name="Célula Vinculada 2 2_Analitico" xfId="544"/>
    <cellStyle name="Célula Vinculada 2 3" xfId="545"/>
    <cellStyle name="Célula Vinculada 2 4" xfId="546"/>
    <cellStyle name="Célula Vinculada 2 5" xfId="547"/>
    <cellStyle name="Célula Vinculada 2 6" xfId="548"/>
    <cellStyle name="Célula Vinculada 2 7" xfId="549"/>
    <cellStyle name="Célula Vinculada 2 8" xfId="550"/>
    <cellStyle name="Célula Vinculada 2_Banco de Dados" xfId="551"/>
    <cellStyle name="Célula Vinculada 3" xfId="552"/>
    <cellStyle name="Célula Vinculada 4" xfId="553"/>
    <cellStyle name="Célula Vinculada 5" xfId="554"/>
    <cellStyle name="Célula Vinculada 6" xfId="555"/>
    <cellStyle name="Célula Vinculada 7" xfId="556"/>
    <cellStyle name="Célula Vinculada 8" xfId="557"/>
    <cellStyle name="Center Across" xfId="558"/>
    <cellStyle name="Changeable" xfId="559"/>
    <cellStyle name="Clean" xfId="560"/>
    <cellStyle name="Co. Names" xfId="561"/>
    <cellStyle name="COL HEADINGS" xfId="562"/>
    <cellStyle name="Colhead_left" xfId="563"/>
    <cellStyle name="Column Heading" xfId="564"/>
    <cellStyle name="Comma  - Style1" xfId="565"/>
    <cellStyle name="Comma  - Style2" xfId="566"/>
    <cellStyle name="Comma  - Style3" xfId="567"/>
    <cellStyle name="Comma  - Style4" xfId="568"/>
    <cellStyle name="Comma  - Style5" xfId="569"/>
    <cellStyle name="Comma  - Style6" xfId="570"/>
    <cellStyle name="Comma  - Style7" xfId="571"/>
    <cellStyle name="Comma  - Style8" xfId="572"/>
    <cellStyle name="Comma [0] - Credits" xfId="573"/>
    <cellStyle name="Comma [0] - Debits" xfId="574"/>
    <cellStyle name="Comma 0" xfId="575"/>
    <cellStyle name="Comma 0*" xfId="576"/>
    <cellStyle name="Comma 0_Nota Imobilizado_Intangivel_Thiago (2)" xfId="577"/>
    <cellStyle name="Comma 10 2 2" xfId="1385"/>
    <cellStyle name="Comma 2" xfId="578"/>
    <cellStyle name="Comma_v Magna" xfId="579"/>
    <cellStyle name="Comma0" xfId="580"/>
    <cellStyle name="Comma0 - Modelo1" xfId="581"/>
    <cellStyle name="Comma0 - Style1" xfId="582"/>
    <cellStyle name="Comma1" xfId="583"/>
    <cellStyle name="Comma1 - Modelo2" xfId="584"/>
    <cellStyle name="Comma1 - Style2" xfId="585"/>
    <cellStyle name="Comma2" xfId="586"/>
    <cellStyle name="Comma3" xfId="587"/>
    <cellStyle name="CompanyName" xfId="588"/>
    <cellStyle name="Currency ($)" xfId="589"/>
    <cellStyle name="Currency (£)" xfId="590"/>
    <cellStyle name="Currency [0] - Credits" xfId="591"/>
    <cellStyle name="Currency [0] - Debits" xfId="592"/>
    <cellStyle name="Currency [0]_1995" xfId="593"/>
    <cellStyle name="Currency [2]" xfId="594"/>
    <cellStyle name="Currency 0" xfId="595"/>
    <cellStyle name="Currency 2" xfId="596"/>
    <cellStyle name="Currency_1995" xfId="597"/>
    <cellStyle name="Currency0" xfId="598"/>
    <cellStyle name="Currency1" xfId="599"/>
    <cellStyle name="Currency2" xfId="600"/>
    <cellStyle name="Currency3" xfId="601"/>
    <cellStyle name="Dash" xfId="602"/>
    <cellStyle name="Date" xfId="603"/>
    <cellStyle name="Date Aligned" xfId="604"/>
    <cellStyle name="Date_Ajustes_BrT-Oi_08-05-2009" xfId="605"/>
    <cellStyle name="Date1" xfId="606"/>
    <cellStyle name="Dezimal [0]_Anlagenbuchhaltung" xfId="607"/>
    <cellStyle name="Dezimal_Anlagenbuchhaltung" xfId="608"/>
    <cellStyle name="Dia" xfId="609"/>
    <cellStyle name="Dollar" xfId="610"/>
    <cellStyle name="Dollar - Style5" xfId="611"/>
    <cellStyle name="Dollar_Nota Imobilizado_Intangivel_Thiago (2)" xfId="612"/>
    <cellStyle name="Dollar1" xfId="613"/>
    <cellStyle name="Dollar1Blue" xfId="614"/>
    <cellStyle name="Dollar2" xfId="615"/>
    <cellStyle name="Dotted Line" xfId="616"/>
    <cellStyle name="Double Accounting" xfId="617"/>
    <cellStyle name="Encabez1" xfId="618"/>
    <cellStyle name="Encabez2" xfId="619"/>
    <cellStyle name="Ênfase1 2" xfId="620"/>
    <cellStyle name="Ênfase1 2 2" xfId="621"/>
    <cellStyle name="Ênfase1 2 2 2" xfId="622"/>
    <cellStyle name="Ênfase1 2 2 3" xfId="623"/>
    <cellStyle name="Ênfase1 2 2 4" xfId="624"/>
    <cellStyle name="Ênfase1 2 2 5" xfId="625"/>
    <cellStyle name="Ênfase1 2 2 6" xfId="626"/>
    <cellStyle name="Ênfase1 2 2 7" xfId="627"/>
    <cellStyle name="Ênfase1 2 2 8" xfId="628"/>
    <cellStyle name="Ênfase1 2 2_Analitico" xfId="629"/>
    <cellStyle name="Ênfase1 2 3" xfId="630"/>
    <cellStyle name="Ênfase1 2 4" xfId="631"/>
    <cellStyle name="Ênfase1 2 5" xfId="632"/>
    <cellStyle name="Ênfase1 2 6" xfId="633"/>
    <cellStyle name="Ênfase1 2 7" xfId="634"/>
    <cellStyle name="Ênfase1 2 8" xfId="635"/>
    <cellStyle name="Ênfase1 2_Carga MV" xfId="636"/>
    <cellStyle name="Ênfase1 3" xfId="637"/>
    <cellStyle name="Ênfase1 4" xfId="638"/>
    <cellStyle name="Ênfase1 5" xfId="639"/>
    <cellStyle name="Ênfase1 6" xfId="640"/>
    <cellStyle name="Ênfase1 7" xfId="641"/>
    <cellStyle name="Ênfase1 8" xfId="642"/>
    <cellStyle name="Ênfase2 2" xfId="643"/>
    <cellStyle name="Ênfase2 2 2" xfId="644"/>
    <cellStyle name="Ênfase2 2 2 2" xfId="645"/>
    <cellStyle name="Ênfase2 2 2 3" xfId="646"/>
    <cellStyle name="Ênfase2 2 2 4" xfId="647"/>
    <cellStyle name="Ênfase2 2 2 5" xfId="648"/>
    <cellStyle name="Ênfase2 2 2 6" xfId="649"/>
    <cellStyle name="Ênfase2 2 2 7" xfId="650"/>
    <cellStyle name="Ênfase2 2 2 8" xfId="651"/>
    <cellStyle name="Ênfase2 2 2_Analitico" xfId="652"/>
    <cellStyle name="Ênfase2 2 3" xfId="653"/>
    <cellStyle name="Ênfase2 2 4" xfId="654"/>
    <cellStyle name="Ênfase2 2 5" xfId="655"/>
    <cellStyle name="Ênfase2 2 6" xfId="656"/>
    <cellStyle name="Ênfase2 2 7" xfId="657"/>
    <cellStyle name="Ênfase2 2 8" xfId="658"/>
    <cellStyle name="Ênfase2 2_Carga MV" xfId="659"/>
    <cellStyle name="Ênfase2 3" xfId="660"/>
    <cellStyle name="Ênfase2 4" xfId="661"/>
    <cellStyle name="Ênfase2 5" xfId="662"/>
    <cellStyle name="Ênfase2 6" xfId="663"/>
    <cellStyle name="Ênfase2 7" xfId="664"/>
    <cellStyle name="Ênfase2 8" xfId="665"/>
    <cellStyle name="Ênfase3 2" xfId="666"/>
    <cellStyle name="Ênfase3 2 2" xfId="667"/>
    <cellStyle name="Ênfase3 2 2 2" xfId="668"/>
    <cellStyle name="Ênfase3 2 2 3" xfId="669"/>
    <cellStyle name="Ênfase3 2 2 4" xfId="670"/>
    <cellStyle name="Ênfase3 2 2 5" xfId="671"/>
    <cellStyle name="Ênfase3 2 2 6" xfId="672"/>
    <cellStyle name="Ênfase3 2 2 7" xfId="673"/>
    <cellStyle name="Ênfase3 2 2 8" xfId="674"/>
    <cellStyle name="Ênfase3 2 2_Analitico" xfId="675"/>
    <cellStyle name="Ênfase3 2 3" xfId="676"/>
    <cellStyle name="Ênfase3 2 4" xfId="677"/>
    <cellStyle name="Ênfase3 2 5" xfId="678"/>
    <cellStyle name="Ênfase3 2 6" xfId="679"/>
    <cellStyle name="Ênfase3 2 7" xfId="680"/>
    <cellStyle name="Ênfase3 2 8" xfId="681"/>
    <cellStyle name="Ênfase3 2_Carga MV" xfId="682"/>
    <cellStyle name="Ênfase3 3" xfId="683"/>
    <cellStyle name="Ênfase3 4" xfId="684"/>
    <cellStyle name="Ênfase3 5" xfId="685"/>
    <cellStyle name="Ênfase3 6" xfId="686"/>
    <cellStyle name="Ênfase3 7" xfId="687"/>
    <cellStyle name="Ênfase3 8" xfId="688"/>
    <cellStyle name="Ênfase4 2" xfId="689"/>
    <cellStyle name="Ênfase4 2 2" xfId="690"/>
    <cellStyle name="Ênfase4 2 2 2" xfId="691"/>
    <cellStyle name="Ênfase4 2 2 3" xfId="692"/>
    <cellStyle name="Ênfase4 2 2 4" xfId="693"/>
    <cellStyle name="Ênfase4 2 2 5" xfId="694"/>
    <cellStyle name="Ênfase4 2 2 6" xfId="695"/>
    <cellStyle name="Ênfase4 2 2 7" xfId="696"/>
    <cellStyle name="Ênfase4 2 2 8" xfId="697"/>
    <cellStyle name="Ênfase4 2 2_Analitico" xfId="698"/>
    <cellStyle name="Ênfase4 2 3" xfId="699"/>
    <cellStyle name="Ênfase4 2 4" xfId="700"/>
    <cellStyle name="Ênfase4 2 5" xfId="701"/>
    <cellStyle name="Ênfase4 2 6" xfId="702"/>
    <cellStyle name="Ênfase4 2 7" xfId="703"/>
    <cellStyle name="Ênfase4 2 8" xfId="704"/>
    <cellStyle name="Ênfase4 2_Carga MV" xfId="705"/>
    <cellStyle name="Ênfase4 3" xfId="706"/>
    <cellStyle name="Ênfase4 4" xfId="707"/>
    <cellStyle name="Ênfase4 5" xfId="708"/>
    <cellStyle name="Ênfase4 6" xfId="709"/>
    <cellStyle name="Ênfase4 7" xfId="710"/>
    <cellStyle name="Ênfase4 8" xfId="711"/>
    <cellStyle name="Ênfase5 2" xfId="712"/>
    <cellStyle name="Ênfase5 2 2" xfId="713"/>
    <cellStyle name="Ênfase5 2 2 2" xfId="714"/>
    <cellStyle name="Ênfase5 2 2 3" xfId="715"/>
    <cellStyle name="Ênfase5 2 2 4" xfId="716"/>
    <cellStyle name="Ênfase5 2 2 5" xfId="717"/>
    <cellStyle name="Ênfase5 2 2 6" xfId="718"/>
    <cellStyle name="Ênfase5 2 2 7" xfId="719"/>
    <cellStyle name="Ênfase5 2 2 8" xfId="720"/>
    <cellStyle name="Ênfase5 2 2_Analitico" xfId="721"/>
    <cellStyle name="Ênfase5 2 3" xfId="722"/>
    <cellStyle name="Ênfase5 2 4" xfId="723"/>
    <cellStyle name="Ênfase5 2 5" xfId="724"/>
    <cellStyle name="Ênfase5 2 6" xfId="725"/>
    <cellStyle name="Ênfase5 2 7" xfId="726"/>
    <cellStyle name="Ênfase5 2 8" xfId="727"/>
    <cellStyle name="Ênfase5 2_Carga MV" xfId="728"/>
    <cellStyle name="Ênfase5 3" xfId="729"/>
    <cellStyle name="Ênfase5 4" xfId="730"/>
    <cellStyle name="Ênfase5 5" xfId="731"/>
    <cellStyle name="Ênfase5 6" xfId="732"/>
    <cellStyle name="Ênfase5 7" xfId="733"/>
    <cellStyle name="Ênfase5 8" xfId="734"/>
    <cellStyle name="Ênfase6 2" xfId="735"/>
    <cellStyle name="Ênfase6 2 2" xfId="736"/>
    <cellStyle name="Ênfase6 2 2 2" xfId="737"/>
    <cellStyle name="Ênfase6 2 2 3" xfId="738"/>
    <cellStyle name="Ênfase6 2 2 4" xfId="739"/>
    <cellStyle name="Ênfase6 2 2 5" xfId="740"/>
    <cellStyle name="Ênfase6 2 2 6" xfId="741"/>
    <cellStyle name="Ênfase6 2 2 7" xfId="742"/>
    <cellStyle name="Ênfase6 2 2 8" xfId="743"/>
    <cellStyle name="Ênfase6 2 2_Analitico" xfId="744"/>
    <cellStyle name="Ênfase6 2 3" xfId="745"/>
    <cellStyle name="Ênfase6 2 4" xfId="746"/>
    <cellStyle name="Ênfase6 2 5" xfId="747"/>
    <cellStyle name="Ênfase6 2 6" xfId="748"/>
    <cellStyle name="Ênfase6 2 7" xfId="749"/>
    <cellStyle name="Ênfase6 2 8" xfId="750"/>
    <cellStyle name="Ênfase6 2_Carga MV" xfId="751"/>
    <cellStyle name="Ênfase6 3" xfId="752"/>
    <cellStyle name="Ênfase6 4" xfId="753"/>
    <cellStyle name="Ênfase6 5" xfId="754"/>
    <cellStyle name="Ênfase6 6" xfId="755"/>
    <cellStyle name="Ênfase6 7" xfId="756"/>
    <cellStyle name="Ênfase6 8" xfId="757"/>
    <cellStyle name="Entrada 2" xfId="758"/>
    <cellStyle name="Entrada 2 2" xfId="759"/>
    <cellStyle name="Entrada 2 2 2" xfId="760"/>
    <cellStyle name="Entrada 2 2 3" xfId="761"/>
    <cellStyle name="Entrada 2 2 4" xfId="762"/>
    <cellStyle name="Entrada 2 2 5" xfId="763"/>
    <cellStyle name="Entrada 2 2 6" xfId="764"/>
    <cellStyle name="Entrada 2 2 7" xfId="765"/>
    <cellStyle name="Entrada 2 2 8" xfId="766"/>
    <cellStyle name="Entrada 2 2_Analitico" xfId="767"/>
    <cellStyle name="Entrada 2 3" xfId="768"/>
    <cellStyle name="Entrada 2 4" xfId="769"/>
    <cellStyle name="Entrada 2 5" xfId="770"/>
    <cellStyle name="Entrada 2 6" xfId="771"/>
    <cellStyle name="Entrada 2 7" xfId="772"/>
    <cellStyle name="Entrada 2 8" xfId="773"/>
    <cellStyle name="Entrada 2_Banco de Dados" xfId="774"/>
    <cellStyle name="Entrada 3" xfId="775"/>
    <cellStyle name="Entrada 4" xfId="776"/>
    <cellStyle name="Entrada 5" xfId="777"/>
    <cellStyle name="Entrada 6" xfId="778"/>
    <cellStyle name="Entrada 7" xfId="779"/>
    <cellStyle name="Entrada 8" xfId="780"/>
    <cellStyle name="Estilo 1" xfId="781"/>
    <cellStyle name="Euro" xfId="782"/>
    <cellStyle name="F2" xfId="783"/>
    <cellStyle name="F3" xfId="784"/>
    <cellStyle name="F4" xfId="785"/>
    <cellStyle name="F5" xfId="786"/>
    <cellStyle name="F6" xfId="787"/>
    <cellStyle name="F7" xfId="788"/>
    <cellStyle name="F8" xfId="789"/>
    <cellStyle name="Fijo" xfId="790"/>
    <cellStyle name="Financiero" xfId="791"/>
    <cellStyle name="Fixed" xfId="792"/>
    <cellStyle name="Fixed0" xfId="793"/>
    <cellStyle name="fnComment" xfId="794"/>
    <cellStyle name="Followed Hyperlink_CUSTOS" xfId="795"/>
    <cellStyle name="Footnote" xfId="796"/>
    <cellStyle name="Gen. Number" xfId="797"/>
    <cellStyle name="Gen. Percent" xfId="798"/>
    <cellStyle name="Gen.Number" xfId="799"/>
    <cellStyle name="Grey" xfId="800"/>
    <cellStyle name="Hard Percent" xfId="801"/>
    <cellStyle name="Header" xfId="802"/>
    <cellStyle name="Header1" xfId="803"/>
    <cellStyle name="Header2" xfId="804"/>
    <cellStyle name="Headers" xfId="805"/>
    <cellStyle name="Headin - Style6" xfId="806"/>
    <cellStyle name="heading" xfId="807"/>
    <cellStyle name="heading info" xfId="808"/>
    <cellStyle name="Heading Left" xfId="809"/>
    <cellStyle name="Heading Right" xfId="810"/>
    <cellStyle name="Heading1" xfId="811"/>
    <cellStyle name="HeadingS" xfId="812"/>
    <cellStyle name="Incorreto 2" xfId="813"/>
    <cellStyle name="Incorreto 2 2" xfId="814"/>
    <cellStyle name="Incorreto 2 2 2" xfId="815"/>
    <cellStyle name="Incorreto 2 2 3" xfId="816"/>
    <cellStyle name="Incorreto 2 2 4" xfId="817"/>
    <cellStyle name="Incorreto 2 2 5" xfId="818"/>
    <cellStyle name="Incorreto 2 2 6" xfId="819"/>
    <cellStyle name="Incorreto 2 2 7" xfId="820"/>
    <cellStyle name="Incorreto 2 2 8" xfId="821"/>
    <cellStyle name="Incorreto 2 2_Analitico" xfId="822"/>
    <cellStyle name="Incorreto 2 3" xfId="823"/>
    <cellStyle name="Incorreto 2 4" xfId="824"/>
    <cellStyle name="Incorreto 2 5" xfId="825"/>
    <cellStyle name="Incorreto 2 6" xfId="826"/>
    <cellStyle name="Incorreto 2 7" xfId="827"/>
    <cellStyle name="Incorreto 2 8" xfId="828"/>
    <cellStyle name="Incorreto 2_Carga MV" xfId="829"/>
    <cellStyle name="Incorreto 3" xfId="830"/>
    <cellStyle name="Incorreto 4" xfId="831"/>
    <cellStyle name="Incorreto 5" xfId="832"/>
    <cellStyle name="Incorreto 6" xfId="833"/>
    <cellStyle name="Incorreto 7" xfId="834"/>
    <cellStyle name="Incorreto 8" xfId="835"/>
    <cellStyle name="Indefinido" xfId="836"/>
    <cellStyle name="input" xfId="837"/>
    <cellStyle name="Input [yellow]" xfId="838"/>
    <cellStyle name="Input cell" xfId="839"/>
    <cellStyle name="Input_Ajuste PEX_Dez-2009" xfId="840"/>
    <cellStyle name="Input0" xfId="841"/>
    <cellStyle name="InputBlueFont" xfId="842"/>
    <cellStyle name="InputCurrency" xfId="843"/>
    <cellStyle name="InputCurrency2" xfId="844"/>
    <cellStyle name="InputNormal" xfId="845"/>
    <cellStyle name="InputPercent1" xfId="846"/>
    <cellStyle name="Integer" xfId="847"/>
    <cellStyle name="Italics" xfId="848"/>
    <cellStyle name="KP_Normal" xfId="849"/>
    <cellStyle name="Lable8Left" xfId="850"/>
    <cellStyle name="Long Date" xfId="851"/>
    <cellStyle name="Migliaia (0)_07 Deut - FS0699HY" xfId="852"/>
    <cellStyle name="Migliaia_07 Deut - FS0699HY" xfId="853"/>
    <cellStyle name="Millares [0]_10 AVERIAS MASIVAS + ANT" xfId="854"/>
    <cellStyle name="Millares_10 AVERIAS MASIVAS + ANT" xfId="855"/>
    <cellStyle name="Milliers [0]_I4DPG7SffaHCKgwtcNxjaUm2G" xfId="856"/>
    <cellStyle name="Milliers_I4DPG7SffaHCKgwtcNxjaUm2G" xfId="857"/>
    <cellStyle name="Moeda 2" xfId="858"/>
    <cellStyle name="Moeda 2 2" xfId="859"/>
    <cellStyle name="Moeda 2_Ajuste PEX_Dez-2009" xfId="860"/>
    <cellStyle name="Moeda 3" xfId="861"/>
    <cellStyle name="Moneda [0]_10 AVERIAS MASIVAS + ANT" xfId="862"/>
    <cellStyle name="Moneda_10 AVERIAS MASIVAS + ANT" xfId="863"/>
    <cellStyle name="Monétaire [0]_I4DPG7SffaHCKgwtcNxjaUm2G" xfId="864"/>
    <cellStyle name="Monétaire_I4DPG7SffaHCKgwtcNxjaUm2G" xfId="865"/>
    <cellStyle name="Monetario" xfId="866"/>
    <cellStyle name="Multiple" xfId="867"/>
    <cellStyle name="Multiple1" xfId="868"/>
    <cellStyle name="Name - Style7" xfId="869"/>
    <cellStyle name="Negative" xfId="870"/>
    <cellStyle name="Neutra 2" xfId="871"/>
    <cellStyle name="Neutra 2 2" xfId="872"/>
    <cellStyle name="Neutra 2 2 2" xfId="873"/>
    <cellStyle name="Neutra 2 2 3" xfId="874"/>
    <cellStyle name="Neutra 2 2 4" xfId="875"/>
    <cellStyle name="Neutra 2 2 5" xfId="876"/>
    <cellStyle name="Neutra 2 2 6" xfId="877"/>
    <cellStyle name="Neutra 2 2 7" xfId="878"/>
    <cellStyle name="Neutra 2 2 8" xfId="879"/>
    <cellStyle name="Neutra 2 2_Analitico" xfId="880"/>
    <cellStyle name="Neutra 2 3" xfId="881"/>
    <cellStyle name="Neutra 2 4" xfId="882"/>
    <cellStyle name="Neutra 2 5" xfId="883"/>
    <cellStyle name="Neutra 2 6" xfId="884"/>
    <cellStyle name="Neutra 2 7" xfId="885"/>
    <cellStyle name="Neutra 2 8" xfId="886"/>
    <cellStyle name="Neutra 2_Carga MV" xfId="887"/>
    <cellStyle name="Neutra 3" xfId="888"/>
    <cellStyle name="Neutra 4" xfId="889"/>
    <cellStyle name="Neutra 5" xfId="890"/>
    <cellStyle name="Neutra 6" xfId="891"/>
    <cellStyle name="Neutra 7" xfId="892"/>
    <cellStyle name="Neutra 8" xfId="893"/>
    <cellStyle name="No Border" xfId="894"/>
    <cellStyle name="no dec" xfId="895"/>
    <cellStyle name="Normal" xfId="0" builtinId="0"/>
    <cellStyle name="Normal - Style1" xfId="896"/>
    <cellStyle name="Normal - Style8" xfId="897"/>
    <cellStyle name="Normal 10" xfId="898"/>
    <cellStyle name="Normal 11" xfId="899"/>
    <cellStyle name="Normal 112" xfId="1391"/>
    <cellStyle name="Normal 12" xfId="900"/>
    <cellStyle name="Normal 124" xfId="1387"/>
    <cellStyle name="Normal 13" xfId="901"/>
    <cellStyle name="Normal 14" xfId="902"/>
    <cellStyle name="Normal 15" xfId="903"/>
    <cellStyle name="Normal 16" xfId="904"/>
    <cellStyle name="Normal 17" xfId="905"/>
    <cellStyle name="Normal 18" xfId="906"/>
    <cellStyle name="Normal 18 2" xfId="907"/>
    <cellStyle name="Normal 19" xfId="908"/>
    <cellStyle name="Normal 2" xfId="909"/>
    <cellStyle name="Normal 2 2" xfId="910"/>
    <cellStyle name="Normal 2 2 2" xfId="911"/>
    <cellStyle name="Normal 2 2 3" xfId="912"/>
    <cellStyle name="Normal 2 2 4" xfId="913"/>
    <cellStyle name="Normal 2 2 5" xfId="914"/>
    <cellStyle name="Normal 2 2 6" xfId="915"/>
    <cellStyle name="Normal 2 2 7" xfId="916"/>
    <cellStyle name="Normal 2 2 8" xfId="917"/>
    <cellStyle name="Normal 2 2 9" xfId="918"/>
    <cellStyle name="Normal 2 2_Balanços Pro-forma_Incorporação_2a.Fase_v.final" xfId="919"/>
    <cellStyle name="Normal 2 3" xfId="920"/>
    <cellStyle name="Normal 2 4" xfId="921"/>
    <cellStyle name="Normal 2 5" xfId="922"/>
    <cellStyle name="Normal 2 6" xfId="923"/>
    <cellStyle name="Normal 2_Ajuste Contingências PEX" xfId="924"/>
    <cellStyle name="Normal 20" xfId="925"/>
    <cellStyle name="Normal 21" xfId="926"/>
    <cellStyle name="Normal 22" xfId="927"/>
    <cellStyle name="Normal 23" xfId="928"/>
    <cellStyle name="Normal 24" xfId="929"/>
    <cellStyle name="Normal 25" xfId="930"/>
    <cellStyle name="Normal 26" xfId="931"/>
    <cellStyle name="Normal 27" xfId="932"/>
    <cellStyle name="Normal 28" xfId="933"/>
    <cellStyle name="Normal 29" xfId="934"/>
    <cellStyle name="Normal 3" xfId="935"/>
    <cellStyle name="Normal 30" xfId="936"/>
    <cellStyle name="Normal 31" xfId="937"/>
    <cellStyle name="Normal 31 2" xfId="938"/>
    <cellStyle name="Normal 32" xfId="939"/>
    <cellStyle name="Normal 33" xfId="1384"/>
    <cellStyle name="Normal 34" xfId="1389"/>
    <cellStyle name="Normal 35" xfId="1"/>
    <cellStyle name="Normal 4" xfId="940"/>
    <cellStyle name="Normal 5" xfId="941"/>
    <cellStyle name="Normal 6" xfId="942"/>
    <cellStyle name="Normal 6 2" xfId="943"/>
    <cellStyle name="Normal 6 3" xfId="944"/>
    <cellStyle name="Normal 6 4" xfId="945"/>
    <cellStyle name="Normal 6 5" xfId="946"/>
    <cellStyle name="Normal 6 6" xfId="947"/>
    <cellStyle name="Normal 6 7" xfId="948"/>
    <cellStyle name="Normal 6 8" xfId="949"/>
    <cellStyle name="Normal 6 9" xfId="950"/>
    <cellStyle name="Normal 6_F.01-Saldos" xfId="951"/>
    <cellStyle name="Normal 7" xfId="952"/>
    <cellStyle name="Normal 7 2" xfId="953"/>
    <cellStyle name="Normal 7 3" xfId="954"/>
    <cellStyle name="Normal 7 4" xfId="955"/>
    <cellStyle name="Normal 7 5" xfId="956"/>
    <cellStyle name="Normal 7 6" xfId="957"/>
    <cellStyle name="Normal 7 7" xfId="958"/>
    <cellStyle name="Normal 7 8" xfId="959"/>
    <cellStyle name="Normal 7 9" xfId="960"/>
    <cellStyle name="Normal 7_F.01-Saldos" xfId="961"/>
    <cellStyle name="Normal 8" xfId="962"/>
    <cellStyle name="Normal 8 2" xfId="963"/>
    <cellStyle name="Normal 8 3" xfId="964"/>
    <cellStyle name="Normal 8 4" xfId="965"/>
    <cellStyle name="Normal 8 5" xfId="966"/>
    <cellStyle name="Normal 8 6" xfId="967"/>
    <cellStyle name="Normal 8 7" xfId="968"/>
    <cellStyle name="Normal 8 8" xfId="969"/>
    <cellStyle name="Normal 8 9" xfId="970"/>
    <cellStyle name="Normal 8_F.01-Saldos" xfId="971"/>
    <cellStyle name="Normal 9" xfId="972"/>
    <cellStyle name="Normal 9 2" xfId="973"/>
    <cellStyle name="Normal 9 3" xfId="974"/>
    <cellStyle name="Normal 9 4" xfId="975"/>
    <cellStyle name="Normal 9 5" xfId="976"/>
    <cellStyle name="Normal 9 6" xfId="977"/>
    <cellStyle name="Normal 9 7" xfId="978"/>
    <cellStyle name="Normal 9 8" xfId="979"/>
    <cellStyle name="Normal 9 9" xfId="980"/>
    <cellStyle name="Normal 9_F.01-Saldos" xfId="981"/>
    <cellStyle name="Normal0" xfId="982"/>
    <cellStyle name="Normal1" xfId="983"/>
    <cellStyle name="Normal2" xfId="984"/>
    <cellStyle name="NormalCurrency" xfId="985"/>
    <cellStyle name="Normale_07 Deut - FS0699HY" xfId="986"/>
    <cellStyle name="Nota 2" xfId="987"/>
    <cellStyle name="Nota 2 2" xfId="988"/>
    <cellStyle name="Nota 2 2 2" xfId="989"/>
    <cellStyle name="Nota 2 2 3" xfId="990"/>
    <cellStyle name="Nota 2 2 4" xfId="991"/>
    <cellStyle name="Nota 2 2 5" xfId="992"/>
    <cellStyle name="Nota 2 2 6" xfId="993"/>
    <cellStyle name="Nota 2 2 7" xfId="994"/>
    <cellStyle name="Nota 2 2 8" xfId="995"/>
    <cellStyle name="Nota 2 2_Analitico" xfId="996"/>
    <cellStyle name="Nota 2 3" xfId="997"/>
    <cellStyle name="Nota 2 4" xfId="998"/>
    <cellStyle name="Nota 2 5" xfId="999"/>
    <cellStyle name="Nota 2 6" xfId="1000"/>
    <cellStyle name="Nota 2 7" xfId="1001"/>
    <cellStyle name="Nota 2 8" xfId="1002"/>
    <cellStyle name="Nota 2_Banco de Dados" xfId="1003"/>
    <cellStyle name="Nota 3" xfId="1004"/>
    <cellStyle name="Nota 4" xfId="1005"/>
    <cellStyle name="Nota 5" xfId="1006"/>
    <cellStyle name="Nota 6" xfId="1007"/>
    <cellStyle name="Nota 7" xfId="1008"/>
    <cellStyle name="Nota 8" xfId="1009"/>
    <cellStyle name="Num0Un" xfId="1010"/>
    <cellStyle name="Num1" xfId="1011"/>
    <cellStyle name="Num1Blue" xfId="1012"/>
    <cellStyle name="Num2" xfId="1013"/>
    <cellStyle name="Num2Un" xfId="1014"/>
    <cellStyle name="Number" xfId="1015"/>
    <cellStyle name="Numbers" xfId="1016"/>
    <cellStyle name="Œ…‹æØ‚è [0.00]_GE 3 MINIMUM" xfId="1017"/>
    <cellStyle name="Œ…‹æØ‚è_GE 3 MINIMUM" xfId="1018"/>
    <cellStyle name="Output Amounts" xfId="1019"/>
    <cellStyle name="Output Column Headings" xfId="1020"/>
    <cellStyle name="Output Line Items" xfId="1021"/>
    <cellStyle name="Output Report Heading" xfId="1022"/>
    <cellStyle name="Output Report Title" xfId="1023"/>
    <cellStyle name="Page Heading" xfId="1024"/>
    <cellStyle name="Page Heading Large" xfId="1025"/>
    <cellStyle name="Page Heading Small" xfId="1026"/>
    <cellStyle name="Page Number" xfId="1027"/>
    <cellStyle name="PageSubTitle" xfId="1028"/>
    <cellStyle name="PageTitle" xfId="1029"/>
    <cellStyle name="Perc1" xfId="1030"/>
    <cellStyle name="Percent [2]" xfId="1031"/>
    <cellStyle name="Percent 10" xfId="1386"/>
    <cellStyle name="Percent Hard" xfId="1032"/>
    <cellStyle name="Percent1" xfId="1033"/>
    <cellStyle name="Percent1Blue" xfId="1034"/>
    <cellStyle name="Percent2" xfId="1035"/>
    <cellStyle name="Percent2Blue" xfId="1036"/>
    <cellStyle name="Porcentagem" xfId="1392" builtinId="5"/>
    <cellStyle name="Porcentagem 2" xfId="1037"/>
    <cellStyle name="Porcentagem 2 2" xfId="1038"/>
    <cellStyle name="Porcentagem 3" xfId="1039"/>
    <cellStyle name="Porcentagem 4" xfId="1040"/>
    <cellStyle name="Porcentagem 5" xfId="1041"/>
    <cellStyle name="Porcentagem 5 2" xfId="1042"/>
    <cellStyle name="Porcentagem 6" xfId="3"/>
    <cellStyle name="Porcentagem 7" xfId="4"/>
    <cellStyle name="Porcentaje" xfId="1043"/>
    <cellStyle name="pound" xfId="1044"/>
    <cellStyle name="Price" xfId="1045"/>
    <cellStyle name="PriceUn" xfId="1046"/>
    <cellStyle name="PS_Deptls" xfId="1047"/>
    <cellStyle name="PSChar" xfId="1048"/>
    <cellStyle name="PSDate" xfId="1049"/>
    <cellStyle name="PSDec" xfId="1050"/>
    <cellStyle name="PSHeading" xfId="1051"/>
    <cellStyle name="PSInt" xfId="1052"/>
    <cellStyle name="PSSpacer" xfId="1053"/>
    <cellStyle name="Reference" xfId="1054"/>
    <cellStyle name="Right" xfId="1055"/>
    <cellStyle name="RM" xfId="1056"/>
    <cellStyle name="s_HardInc " xfId="1057"/>
    <cellStyle name="s_Valuation " xfId="1058"/>
    <cellStyle name="s_Valuation _CPC 15_Ajustes de Adoção_Aquisição BRT_21102010" xfId="1059"/>
    <cellStyle name="Saída 2" xfId="1060"/>
    <cellStyle name="Saída 2 2" xfId="1061"/>
    <cellStyle name="Saída 2 2 2" xfId="1062"/>
    <cellStyle name="Saída 2 2 3" xfId="1063"/>
    <cellStyle name="Saída 2 2 4" xfId="1064"/>
    <cellStyle name="Saída 2 2 5" xfId="1065"/>
    <cellStyle name="Saída 2 2 6" xfId="1066"/>
    <cellStyle name="Saída 2 2 7" xfId="1067"/>
    <cellStyle name="Saída 2 2 8" xfId="1068"/>
    <cellStyle name="Saída 2 2_Analitico" xfId="1069"/>
    <cellStyle name="Saída 2 3" xfId="1070"/>
    <cellStyle name="Saída 2 4" xfId="1071"/>
    <cellStyle name="Saída 2 5" xfId="1072"/>
    <cellStyle name="Saída 2 6" xfId="1073"/>
    <cellStyle name="Saída 2 7" xfId="1074"/>
    <cellStyle name="Saída 2 8" xfId="1075"/>
    <cellStyle name="Saída 2_Banco de Dados" xfId="1076"/>
    <cellStyle name="Saída 3" xfId="1077"/>
    <cellStyle name="Saída 4" xfId="1078"/>
    <cellStyle name="Saída 5" xfId="1079"/>
    <cellStyle name="Saída 6" xfId="1080"/>
    <cellStyle name="Saída 7" xfId="1081"/>
    <cellStyle name="Saída 8" xfId="1082"/>
    <cellStyle name="SAPBEXaggData" xfId="1083"/>
    <cellStyle name="SAPBEXaggDataEmph" xfId="1084"/>
    <cellStyle name="SAPBEXaggItem" xfId="1085"/>
    <cellStyle name="SAPBEXaggItemX" xfId="1086"/>
    <cellStyle name="SAPBEXchaText" xfId="1087"/>
    <cellStyle name="SAPBEXexcBad7" xfId="1088"/>
    <cellStyle name="SAPBEXexcBad8" xfId="1089"/>
    <cellStyle name="SAPBEXexcBad9" xfId="1090"/>
    <cellStyle name="SAPBEXexcCritical4" xfId="1091"/>
    <cellStyle name="SAPBEXexcCritical5" xfId="1092"/>
    <cellStyle name="SAPBEXexcCritical6" xfId="1093"/>
    <cellStyle name="SAPBEXexcGood1" xfId="1094"/>
    <cellStyle name="SAPBEXexcGood2" xfId="1095"/>
    <cellStyle name="SAPBEXexcGood3" xfId="1096"/>
    <cellStyle name="SAPBEXfilterDrill" xfId="1097"/>
    <cellStyle name="SAPBEXfilterItem" xfId="1098"/>
    <cellStyle name="SAPBEXfilterText" xfId="1099"/>
    <cellStyle name="SAPBEXformats" xfId="1100"/>
    <cellStyle name="SAPBEXheaderItem" xfId="1101"/>
    <cellStyle name="SAPBEXheaderText" xfId="1102"/>
    <cellStyle name="SAPBEXHLevel0" xfId="1103"/>
    <cellStyle name="SAPBEXHLevel0X" xfId="1104"/>
    <cellStyle name="SAPBEXHLevel1" xfId="1105"/>
    <cellStyle name="SAPBEXHLevel1X" xfId="1106"/>
    <cellStyle name="SAPBEXHLevel2" xfId="1107"/>
    <cellStyle name="SAPBEXHLevel2X" xfId="1108"/>
    <cellStyle name="SAPBEXHLevel3" xfId="1109"/>
    <cellStyle name="SAPBEXHLevel3X" xfId="1110"/>
    <cellStyle name="SAPBEXresData" xfId="1111"/>
    <cellStyle name="SAPBEXresDataEmph" xfId="1112"/>
    <cellStyle name="SAPBEXresItem" xfId="1113"/>
    <cellStyle name="SAPBEXresItemX" xfId="1114"/>
    <cellStyle name="SAPBEXstdData" xfId="1115"/>
    <cellStyle name="SAPBEXstdDataEmph" xfId="1116"/>
    <cellStyle name="SAPBEXstdItem" xfId="1117"/>
    <cellStyle name="SAPBEXstdItemX" xfId="1118"/>
    <cellStyle name="SAPBEXtitle" xfId="1119"/>
    <cellStyle name="SAPBEXundefined" xfId="1120"/>
    <cellStyle name="ScotchRule" xfId="1121"/>
    <cellStyle name="Separador de milhares 2" xfId="1122"/>
    <cellStyle name="Separador de milhares 2 2" xfId="1123"/>
    <cellStyle name="Separador de milhares 2 3" xfId="1124"/>
    <cellStyle name="Separador de milhares 2 4" xfId="1125"/>
    <cellStyle name="Separador de milhares 3" xfId="1126"/>
    <cellStyle name="Separador de milhares 4" xfId="1127"/>
    <cellStyle name="Separador de milhares 5" xfId="1128"/>
    <cellStyle name="Separador de milhares 6" xfId="1129"/>
    <cellStyle name="Separador de milhares 7" xfId="1130"/>
    <cellStyle name="Separador de milhares 7 2" xfId="1131"/>
    <cellStyle name="Separador de milhares 7 3" xfId="1132"/>
    <cellStyle name="Separador de milhares 7 4" xfId="1133"/>
    <cellStyle name="Separador de milhares 7 5" xfId="1134"/>
    <cellStyle name="Separador de milhares 7 6" xfId="1135"/>
    <cellStyle name="Separador de milhares 7 7" xfId="1136"/>
    <cellStyle name="Separador de milhares 7 8" xfId="1137"/>
    <cellStyle name="Separador de milhares 7 9" xfId="1138"/>
    <cellStyle name="Shaded" xfId="1139"/>
    <cellStyle name="Single Accounting" xfId="1140"/>
    <cellStyle name="Single Border" xfId="1141"/>
    <cellStyle name="ssp " xfId="1142"/>
    <cellStyle name="Standard_Anlagenbuchhaltung" xfId="1143"/>
    <cellStyle name="Std Number" xfId="1144"/>
    <cellStyle name="STYL1 - Style1" xfId="1145"/>
    <cellStyle name="STYL2 - Style2" xfId="1146"/>
    <cellStyle name="STYL3 - Style3" xfId="1147"/>
    <cellStyle name="STYL4 - Style4" xfId="1148"/>
    <cellStyle name="STYL5 - Style5" xfId="1149"/>
    <cellStyle name="Style 1" xfId="1150"/>
    <cellStyle name="Style 2" xfId="1151"/>
    <cellStyle name="Style 21" xfId="1152"/>
    <cellStyle name="Style 23" xfId="1153"/>
    <cellStyle name="Style 27" xfId="1154"/>
    <cellStyle name="Style 29" xfId="1155"/>
    <cellStyle name="Style 30" xfId="1156"/>
    <cellStyle name="Style 36" xfId="1157"/>
    <cellStyle name="Style 41" xfId="1158"/>
    <cellStyle name="Style 43" xfId="1159"/>
    <cellStyle name="Subtitle" xfId="1160"/>
    <cellStyle name="Subtotal_left" xfId="1161"/>
    <cellStyle name="Table Col Head" xfId="1162"/>
    <cellStyle name="Table Head" xfId="1163"/>
    <cellStyle name="Table Head Aligned" xfId="1164"/>
    <cellStyle name="Table Head Blue" xfId="1165"/>
    <cellStyle name="Table Head Green" xfId="1166"/>
    <cellStyle name="Table Heading" xfId="1167"/>
    <cellStyle name="Table Sub Head" xfId="1168"/>
    <cellStyle name="Table Title" xfId="1169"/>
    <cellStyle name="Table Units" xfId="1170"/>
    <cellStyle name="Table_Header" xfId="1171"/>
    <cellStyle name="Text 8" xfId="1172"/>
    <cellStyle name="Texto de Aviso 2" xfId="1173"/>
    <cellStyle name="Texto de Aviso 2 2" xfId="1174"/>
    <cellStyle name="Texto de Aviso 2 2 2" xfId="1175"/>
    <cellStyle name="Texto de Aviso 2 2 3" xfId="1176"/>
    <cellStyle name="Texto de Aviso 2 2 4" xfId="1177"/>
    <cellStyle name="Texto de Aviso 2 2 5" xfId="1178"/>
    <cellStyle name="Texto de Aviso 2 2 6" xfId="1179"/>
    <cellStyle name="Texto de Aviso 2 2 7" xfId="1180"/>
    <cellStyle name="Texto de Aviso 2 2 8" xfId="1181"/>
    <cellStyle name="Texto de Aviso 2 2_Analitico" xfId="1182"/>
    <cellStyle name="Texto de Aviso 2 3" xfId="1183"/>
    <cellStyle name="Texto de Aviso 2 4" xfId="1184"/>
    <cellStyle name="Texto de Aviso 2 5" xfId="1185"/>
    <cellStyle name="Texto de Aviso 2 6" xfId="1186"/>
    <cellStyle name="Texto de Aviso 2 7" xfId="1187"/>
    <cellStyle name="Texto de Aviso 2 8" xfId="1188"/>
    <cellStyle name="Texto de Aviso 2_Carga MV" xfId="1189"/>
    <cellStyle name="Texto de Aviso 3" xfId="1190"/>
    <cellStyle name="Texto de Aviso 4" xfId="1191"/>
    <cellStyle name="Texto de Aviso 5" xfId="1192"/>
    <cellStyle name="Texto de Aviso 6" xfId="1193"/>
    <cellStyle name="Texto de Aviso 7" xfId="1194"/>
    <cellStyle name="Texto de Aviso 8" xfId="1195"/>
    <cellStyle name="Texto Explicativo 2" xfId="1196"/>
    <cellStyle name="Texto Explicativo 2 2" xfId="1197"/>
    <cellStyle name="Texto Explicativo 2 2 2" xfId="1198"/>
    <cellStyle name="Texto Explicativo 2 2 3" xfId="1199"/>
    <cellStyle name="Texto Explicativo 2 2 4" xfId="1200"/>
    <cellStyle name="Texto Explicativo 2 2 5" xfId="1201"/>
    <cellStyle name="Texto Explicativo 2 2 6" xfId="1202"/>
    <cellStyle name="Texto Explicativo 2 2 7" xfId="1203"/>
    <cellStyle name="Texto Explicativo 2 2 8" xfId="1204"/>
    <cellStyle name="Texto Explicativo 2 2_Analitico" xfId="1205"/>
    <cellStyle name="Texto Explicativo 2 3" xfId="1206"/>
    <cellStyle name="Texto Explicativo 2 4" xfId="1207"/>
    <cellStyle name="Texto Explicativo 2 5" xfId="1208"/>
    <cellStyle name="Texto Explicativo 2 6" xfId="1209"/>
    <cellStyle name="Texto Explicativo 2 7" xfId="1210"/>
    <cellStyle name="Texto Explicativo 2 8" xfId="1211"/>
    <cellStyle name="Texto Explicativo 2_Carga MV" xfId="1212"/>
    <cellStyle name="Texto Explicativo 3" xfId="1213"/>
    <cellStyle name="Texto Explicativo 4" xfId="1214"/>
    <cellStyle name="Texto Explicativo 5" xfId="1215"/>
    <cellStyle name="Texto Explicativo 6" xfId="1216"/>
    <cellStyle name="Texto Explicativo 7" xfId="1217"/>
    <cellStyle name="Texto Explicativo 8" xfId="1218"/>
    <cellStyle name="Times 10" xfId="1219"/>
    <cellStyle name="Times 12" xfId="1220"/>
    <cellStyle name="title1" xfId="1221"/>
    <cellStyle name="Title10" xfId="1222"/>
    <cellStyle name="title2" xfId="1223"/>
    <cellStyle name="Title8" xfId="1224"/>
    <cellStyle name="Title8Left" xfId="1225"/>
    <cellStyle name="TitleCenter" xfId="1226"/>
    <cellStyle name="TitleLeft" xfId="1227"/>
    <cellStyle name="Título 1 2" xfId="1228"/>
    <cellStyle name="Título 1 2 2" xfId="1229"/>
    <cellStyle name="Título 1 2 2 2" xfId="1230"/>
    <cellStyle name="Título 1 2 2 3" xfId="1231"/>
    <cellStyle name="Título 1 2 2 4" xfId="1232"/>
    <cellStyle name="Título 1 2 2 5" xfId="1233"/>
    <cellStyle name="Título 1 2 2 6" xfId="1234"/>
    <cellStyle name="Título 1 2 2 7" xfId="1235"/>
    <cellStyle name="Título 1 2 2 8" xfId="1236"/>
    <cellStyle name="Título 1 2 2_Analitico" xfId="1237"/>
    <cellStyle name="Título 1 2 3" xfId="1238"/>
    <cellStyle name="Título 1 2 4" xfId="1239"/>
    <cellStyle name="Título 1 2 5" xfId="1240"/>
    <cellStyle name="Título 1 2 6" xfId="1241"/>
    <cellStyle name="Título 1 2 7" xfId="1242"/>
    <cellStyle name="Título 1 2 8" xfId="1243"/>
    <cellStyle name="Título 1 2_Banco de Dados" xfId="1244"/>
    <cellStyle name="Título 1 3" xfId="1245"/>
    <cellStyle name="Título 1 4" xfId="1246"/>
    <cellStyle name="Título 1 5" xfId="1247"/>
    <cellStyle name="Título 1 6" xfId="1248"/>
    <cellStyle name="Título 1 7" xfId="1249"/>
    <cellStyle name="Título 1 8" xfId="1250"/>
    <cellStyle name="Título 10" xfId="1251"/>
    <cellStyle name="Título 11" xfId="1252"/>
    <cellStyle name="Título 2 2" xfId="1253"/>
    <cellStyle name="Título 2 2 2" xfId="1254"/>
    <cellStyle name="Título 2 2 2 2" xfId="1255"/>
    <cellStyle name="Título 2 2 2 3" xfId="1256"/>
    <cellStyle name="Título 2 2 2 4" xfId="1257"/>
    <cellStyle name="Título 2 2 2 5" xfId="1258"/>
    <cellStyle name="Título 2 2 2 6" xfId="1259"/>
    <cellStyle name="Título 2 2 2 7" xfId="1260"/>
    <cellStyle name="Título 2 2 2 8" xfId="1261"/>
    <cellStyle name="Título 2 2 2_Analitico" xfId="1262"/>
    <cellStyle name="Título 2 2 3" xfId="1263"/>
    <cellStyle name="Título 2 2 4" xfId="1264"/>
    <cellStyle name="Título 2 2 5" xfId="1265"/>
    <cellStyle name="Título 2 2 6" xfId="1266"/>
    <cellStyle name="Título 2 2 7" xfId="1267"/>
    <cellStyle name="Título 2 2 8" xfId="1268"/>
    <cellStyle name="Título 2 2_Banco de Dados" xfId="1269"/>
    <cellStyle name="Título 2 3" xfId="1270"/>
    <cellStyle name="Título 2 4" xfId="1271"/>
    <cellStyle name="Título 2 5" xfId="1272"/>
    <cellStyle name="Título 2 6" xfId="1273"/>
    <cellStyle name="Título 2 7" xfId="1274"/>
    <cellStyle name="Título 2 8" xfId="1275"/>
    <cellStyle name="Título 3 2" xfId="1276"/>
    <cellStyle name="Título 3 2 2" xfId="1277"/>
    <cellStyle name="Título 3 2 2 2" xfId="1278"/>
    <cellStyle name="Título 3 2 2 3" xfId="1279"/>
    <cellStyle name="Título 3 2 2 4" xfId="1280"/>
    <cellStyle name="Título 3 2 2 5" xfId="1281"/>
    <cellStyle name="Título 3 2 2 6" xfId="1282"/>
    <cellStyle name="Título 3 2 2 7" xfId="1283"/>
    <cellStyle name="Título 3 2 2 8" xfId="1284"/>
    <cellStyle name="Título 3 2 2_Analitico" xfId="1285"/>
    <cellStyle name="Título 3 2 3" xfId="1286"/>
    <cellStyle name="Título 3 2 4" xfId="1287"/>
    <cellStyle name="Título 3 2 5" xfId="1288"/>
    <cellStyle name="Título 3 2 6" xfId="1289"/>
    <cellStyle name="Título 3 2 7" xfId="1290"/>
    <cellStyle name="Título 3 2 8" xfId="1291"/>
    <cellStyle name="Título 3 2_Banco de Dados" xfId="1292"/>
    <cellStyle name="Título 3 3" xfId="1293"/>
    <cellStyle name="Título 3 4" xfId="1294"/>
    <cellStyle name="Título 3 5" xfId="1295"/>
    <cellStyle name="Título 3 6" xfId="1296"/>
    <cellStyle name="Título 3 7" xfId="1297"/>
    <cellStyle name="Título 3 8" xfId="1298"/>
    <cellStyle name="Título 4 2" xfId="1299"/>
    <cellStyle name="Título 4 2 2" xfId="1300"/>
    <cellStyle name="Título 4 2 2 2" xfId="1301"/>
    <cellStyle name="Título 4 2 2 3" xfId="1302"/>
    <cellStyle name="Título 4 2 2 4" xfId="1303"/>
    <cellStyle name="Título 4 2 2 5" xfId="1304"/>
    <cellStyle name="Título 4 2 2 6" xfId="1305"/>
    <cellStyle name="Título 4 2 2 7" xfId="1306"/>
    <cellStyle name="Título 4 2 2 8" xfId="1307"/>
    <cellStyle name="Título 4 2 2_Analitico" xfId="1308"/>
    <cellStyle name="Título 4 2 3" xfId="1309"/>
    <cellStyle name="Título 4 2 4" xfId="1310"/>
    <cellStyle name="Título 4 2 5" xfId="1311"/>
    <cellStyle name="Título 4 2 6" xfId="1312"/>
    <cellStyle name="Título 4 2 7" xfId="1313"/>
    <cellStyle name="Título 4 2 8" xfId="1314"/>
    <cellStyle name="Título 4 2_Carga MV" xfId="1315"/>
    <cellStyle name="Título 4 3" xfId="1316"/>
    <cellStyle name="Título 4 4" xfId="1317"/>
    <cellStyle name="Título 4 5" xfId="1318"/>
    <cellStyle name="Título 4 6" xfId="1319"/>
    <cellStyle name="Título 4 7" xfId="1320"/>
    <cellStyle name="Título 4 8" xfId="1321"/>
    <cellStyle name="Título 5" xfId="1322"/>
    <cellStyle name="Título 5 2" xfId="1323"/>
    <cellStyle name="Título 5 2 2" xfId="1324"/>
    <cellStyle name="Título 5 2 3" xfId="1325"/>
    <cellStyle name="Título 5 2 4" xfId="1326"/>
    <cellStyle name="Título 5 2 5" xfId="1327"/>
    <cellStyle name="Título 5 2 6" xfId="1328"/>
    <cellStyle name="Título 5 2 7" xfId="1329"/>
    <cellStyle name="Título 5 2 8" xfId="1330"/>
    <cellStyle name="Título 5 2_Analitico" xfId="1331"/>
    <cellStyle name="Título 5 3" xfId="1332"/>
    <cellStyle name="Título 5 4" xfId="1333"/>
    <cellStyle name="Título 5 5" xfId="1334"/>
    <cellStyle name="Título 5 6" xfId="1335"/>
    <cellStyle name="Título 5 7" xfId="1336"/>
    <cellStyle name="Título 5 8" xfId="1337"/>
    <cellStyle name="Título 5_Carga MV" xfId="1338"/>
    <cellStyle name="Título 6" xfId="1339"/>
    <cellStyle name="Título 7" xfId="1340"/>
    <cellStyle name="Título 8" xfId="1341"/>
    <cellStyle name="Título 9" xfId="1342"/>
    <cellStyle name="Top Line" xfId="1343"/>
    <cellStyle name="topline" xfId="1344"/>
    <cellStyle name="Total 10" xfId="1345"/>
    <cellStyle name="Total 2" xfId="1346"/>
    <cellStyle name="Total 2 2" xfId="1347"/>
    <cellStyle name="Total 2 2 2" xfId="1348"/>
    <cellStyle name="Total 2 2 3" xfId="1349"/>
    <cellStyle name="Total 2 2 4" xfId="1350"/>
    <cellStyle name="Total 2 2 5" xfId="1351"/>
    <cellStyle name="Total 2 2 6" xfId="1352"/>
    <cellStyle name="Total 2 2 7" xfId="1353"/>
    <cellStyle name="Total 2 2 8" xfId="1354"/>
    <cellStyle name="Total 2 2_Analitico" xfId="1355"/>
    <cellStyle name="Total 2 3" xfId="1356"/>
    <cellStyle name="Total 2 4" xfId="1357"/>
    <cellStyle name="Total 2 5" xfId="1358"/>
    <cellStyle name="Total 2 6" xfId="1359"/>
    <cellStyle name="Total 2 7" xfId="1360"/>
    <cellStyle name="Total 2 8" xfId="1361"/>
    <cellStyle name="Total 2_Banco de Dados" xfId="1362"/>
    <cellStyle name="Total 3" xfId="1363"/>
    <cellStyle name="Total 4" xfId="1364"/>
    <cellStyle name="Total 5" xfId="1365"/>
    <cellStyle name="Total 6" xfId="1366"/>
    <cellStyle name="Total 7" xfId="1367"/>
    <cellStyle name="Total 8" xfId="1368"/>
    <cellStyle name="Total 9" xfId="1369"/>
    <cellStyle name="TransVal" xfId="1370"/>
    <cellStyle name="Underline_Double" xfId="1371"/>
    <cellStyle name="Valuta (0)_07 Deut - FS0699HY" xfId="1372"/>
    <cellStyle name="Valuta_07 Deut - FS0699HY" xfId="1373"/>
    <cellStyle name="Vírgula" xfId="1393" builtinId="3"/>
    <cellStyle name="Vírgula 2" xfId="1374"/>
    <cellStyle name="Vírgula 2 2" xfId="1375"/>
    <cellStyle name="Vírgula 3" xfId="1376"/>
    <cellStyle name="Vírgula 4" xfId="1377"/>
    <cellStyle name="Vírgula 5" xfId="1388"/>
    <cellStyle name="Vírgula 6" xfId="2"/>
    <cellStyle name="w" xfId="1378"/>
    <cellStyle name="Währung [0]_Anlagenbuchhaltung" xfId="1379"/>
    <cellStyle name="Währung_Anlagenbuchhaltung" xfId="1380"/>
    <cellStyle name="WingDing" xfId="1381"/>
    <cellStyle name="Year" xfId="1382"/>
    <cellStyle name="Yen" xfId="1383"/>
  </cellStyles>
  <dxfs count="3">
    <dxf>
      <font>
        <color theme="2"/>
      </font>
      <border>
        <bottom style="thin">
          <color theme="2"/>
        </bottom>
        <vertical/>
        <horizontal/>
      </border>
    </dxf>
    <dxf>
      <font>
        <color theme="2"/>
      </font>
      <border>
        <bottom style="thin">
          <color theme="2"/>
        </bottom>
        <vertical/>
        <horizontal/>
      </border>
    </dxf>
    <dxf>
      <font>
        <color theme="2"/>
      </font>
      <border>
        <bottom style="thin">
          <color theme="2"/>
        </bottom>
        <vertical/>
        <horizontal/>
      </border>
    </dxf>
  </dxfs>
  <tableStyles count="0" defaultTableStyle="TableStyleMedium2" defaultPivotStyle="PivotStyleLight16"/>
  <colors>
    <mruColors>
      <color rgb="FF009E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1</xdr:row>
      <xdr:rowOff>48283</xdr:rowOff>
    </xdr:from>
    <xdr:to>
      <xdr:col>11</xdr:col>
      <xdr:colOff>106867</xdr:colOff>
      <xdr:row>5</xdr:row>
      <xdr:rowOff>141164</xdr:rowOff>
    </xdr:to>
    <xdr:pic>
      <xdr:nvPicPr>
        <xdr:cNvPr id="2" name="Imagem 1" descr="http://interativa/data/files/3B/D7/88/24/2DAA2610A2E1292644420AA8/OIOI.0004.008.AF.160105.Logomarca_RGB_Verde_3E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78" t="12870" r="16782" b="8911"/>
        <a:stretch/>
      </xdr:blipFill>
      <xdr:spPr bwMode="auto">
        <a:xfrm>
          <a:off x="12611100" y="162583"/>
          <a:ext cx="773617" cy="70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123826</xdr:colOff>
      <xdr:row>10</xdr:row>
      <xdr:rowOff>85725</xdr:rowOff>
    </xdr:from>
    <xdr:to>
      <xdr:col>5</xdr:col>
      <xdr:colOff>35026</xdr:colOff>
      <xdr:row>15</xdr:row>
      <xdr:rowOff>161925</xdr:rowOff>
    </xdr:to>
    <xdr:grpSp>
      <xdr:nvGrpSpPr>
        <xdr:cNvPr id="5" name="Agrupar 4"/>
        <xdr:cNvGrpSpPr/>
      </xdr:nvGrpSpPr>
      <xdr:grpSpPr>
        <a:xfrm>
          <a:off x="3609976" y="1762125"/>
          <a:ext cx="216000" cy="1028700"/>
          <a:chOff x="3609976" y="1381125"/>
          <a:chExt cx="104774" cy="1028700"/>
        </a:xfrm>
      </xdr:grpSpPr>
      <xdr:sp macro="" textlink="">
        <xdr:nvSpPr>
          <xdr:cNvPr id="3" name="Chave Esquerda 2"/>
          <xdr:cNvSpPr/>
        </xdr:nvSpPr>
        <xdr:spPr>
          <a:xfrm>
            <a:off x="3609976" y="1381125"/>
            <a:ext cx="104774" cy="266700"/>
          </a:xfrm>
          <a:prstGeom prst="leftBrace">
            <a:avLst>
              <a:gd name="adj1" fmla="val 0"/>
              <a:gd name="adj2" fmla="val 0"/>
            </a:avLst>
          </a:prstGeom>
          <a:ln w="12700">
            <a:solidFill>
              <a:srgbClr val="009E0B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have Esquerda 3"/>
          <xdr:cNvSpPr/>
        </xdr:nvSpPr>
        <xdr:spPr>
          <a:xfrm>
            <a:off x="3609976" y="2143125"/>
            <a:ext cx="104774" cy="266700"/>
          </a:xfrm>
          <a:prstGeom prst="leftBrace">
            <a:avLst>
              <a:gd name="adj1" fmla="val 0"/>
              <a:gd name="adj2" fmla="val 0"/>
            </a:avLst>
          </a:prstGeom>
          <a:ln w="12700">
            <a:solidFill>
              <a:srgbClr val="009E0B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8"/>
  <sheetViews>
    <sheetView showGridLines="0" showRowColHeaders="0" tabSelected="1" zoomScaleNormal="100" workbookViewId="0">
      <selection activeCell="F18" sqref="F18"/>
    </sheetView>
  </sheetViews>
  <sheetFormatPr defaultRowHeight="15"/>
  <cols>
    <col min="1" max="1" width="1.28515625" customWidth="1"/>
    <col min="2" max="2" width="2.140625" customWidth="1"/>
    <col min="3" max="3" width="34.28515625" customWidth="1"/>
    <col min="4" max="4" width="14.5703125" customWidth="1"/>
    <col min="5" max="5" width="4.5703125" customWidth="1"/>
    <col min="6" max="6" width="17.42578125" customWidth="1"/>
    <col min="7" max="7" width="3.85546875" customWidth="1"/>
    <col min="8" max="8" width="47.42578125" customWidth="1"/>
    <col min="9" max="9" width="2" customWidth="1"/>
    <col min="10" max="10" width="55.7109375" customWidth="1"/>
    <col min="11" max="11" width="15.85546875" customWidth="1"/>
    <col min="12" max="12" width="2.140625" customWidth="1"/>
  </cols>
  <sheetData>
    <row r="1" spans="2:12" ht="9" customHeight="1"/>
    <row r="2" spans="2:12" ht="9" customHeight="1">
      <c r="B2" s="7"/>
      <c r="C2" s="8"/>
      <c r="D2" s="8"/>
      <c r="E2" s="8"/>
      <c r="F2" s="8"/>
      <c r="G2" s="8"/>
      <c r="H2" s="8"/>
      <c r="I2" s="8"/>
      <c r="J2" s="8"/>
      <c r="K2" s="8"/>
      <c r="L2" s="9"/>
    </row>
    <row r="3" spans="2:12" ht="15" customHeight="1">
      <c r="B3" s="10"/>
      <c r="C3" s="38" t="s">
        <v>0</v>
      </c>
      <c r="D3" s="3"/>
      <c r="E3" s="3"/>
      <c r="F3" s="3"/>
      <c r="G3" s="3"/>
      <c r="H3" s="3"/>
      <c r="I3" s="3"/>
      <c r="J3" s="3"/>
      <c r="K3" s="3"/>
      <c r="L3" s="11"/>
    </row>
    <row r="4" spans="2:12" ht="15" customHeight="1">
      <c r="B4" s="10"/>
      <c r="C4" s="39" t="s">
        <v>2</v>
      </c>
      <c r="D4" s="3"/>
      <c r="E4" s="3"/>
      <c r="F4" s="3"/>
      <c r="G4" s="3"/>
      <c r="H4" s="3"/>
      <c r="I4" s="3"/>
      <c r="J4" s="3"/>
      <c r="K4" s="3"/>
      <c r="L4" s="11"/>
    </row>
    <row r="5" spans="2:12" ht="9" customHeight="1">
      <c r="B5" s="22"/>
      <c r="C5" s="19"/>
      <c r="D5" s="3"/>
      <c r="E5" s="3"/>
      <c r="F5" s="3"/>
      <c r="G5" s="3"/>
      <c r="H5" s="3"/>
      <c r="I5" s="3"/>
      <c r="J5" s="3"/>
      <c r="K5" s="3"/>
      <c r="L5" s="11"/>
    </row>
    <row r="6" spans="2:12" ht="15" customHeight="1">
      <c r="B6" s="32"/>
      <c r="C6" s="33" t="s">
        <v>16</v>
      </c>
      <c r="D6" s="34"/>
      <c r="E6" s="34"/>
      <c r="F6" s="34"/>
      <c r="G6" s="34"/>
      <c r="H6" s="34"/>
      <c r="I6" s="34"/>
      <c r="J6" s="34"/>
      <c r="K6" s="34"/>
      <c r="L6" s="35"/>
    </row>
    <row r="7" spans="2:12">
      <c r="B7" s="12"/>
      <c r="C7" s="5"/>
      <c r="D7" s="5"/>
      <c r="E7" s="5"/>
      <c r="F7" s="5"/>
      <c r="G7" s="5"/>
      <c r="H7" s="5"/>
      <c r="I7" s="5"/>
      <c r="J7" s="5"/>
      <c r="K7" s="5"/>
      <c r="L7" s="13"/>
    </row>
    <row r="8" spans="2:12">
      <c r="B8" s="12"/>
      <c r="C8" s="4"/>
      <c r="D8" s="17" t="s">
        <v>3</v>
      </c>
      <c r="E8" s="24"/>
      <c r="F8" s="5"/>
      <c r="G8" s="5"/>
      <c r="H8" s="25"/>
      <c r="I8" s="25"/>
      <c r="J8" s="5"/>
      <c r="K8" s="4"/>
      <c r="L8" s="13"/>
    </row>
    <row r="9" spans="2:12">
      <c r="B9" s="12"/>
      <c r="C9" s="4" t="s">
        <v>17</v>
      </c>
      <c r="D9" s="37">
        <v>10</v>
      </c>
      <c r="E9" s="24"/>
      <c r="F9" s="5"/>
      <c r="G9" s="5"/>
      <c r="H9" s="25"/>
      <c r="I9" s="25"/>
      <c r="J9" s="5"/>
      <c r="K9" s="4"/>
      <c r="L9" s="13"/>
    </row>
    <row r="10" spans="2:12">
      <c r="B10" s="12"/>
      <c r="C10" s="4"/>
      <c r="D10" s="17"/>
      <c r="E10" s="24"/>
      <c r="F10" s="5"/>
      <c r="G10" s="5"/>
      <c r="H10" s="25"/>
      <c r="I10" s="25"/>
      <c r="J10" s="5"/>
      <c r="K10" s="4"/>
      <c r="L10" s="13"/>
    </row>
    <row r="11" spans="2:12">
      <c r="B11" s="12"/>
      <c r="C11" s="4" t="s">
        <v>4</v>
      </c>
      <c r="D11" s="37"/>
      <c r="E11" s="24"/>
      <c r="F11" s="45">
        <f>n_acoesON-F12</f>
        <v>0</v>
      </c>
      <c r="G11" s="24" t="s">
        <v>1</v>
      </c>
      <c r="H11" s="44" t="str">
        <f>"Return to the shareholder as "&amp;TEXT(F11/fator,"#.###")&amp;" ON shares"</f>
        <v>Return to the shareholder as  ON shares</v>
      </c>
      <c r="I11" s="27"/>
      <c r="J11" s="41" t="s">
        <v>9</v>
      </c>
      <c r="K11" s="40" t="str">
        <f>IF(cotacao_on="","[Insira cotação]",F11*cotacao_on)</f>
        <v>[Insira cotação]</v>
      </c>
      <c r="L11" s="13"/>
    </row>
    <row r="12" spans="2:12" ht="15" customHeight="1">
      <c r="B12" s="12"/>
      <c r="C12" s="4" t="s">
        <v>5</v>
      </c>
      <c r="D12" s="1"/>
      <c r="E12" s="4"/>
      <c r="F12" s="45">
        <f>MOD(n_acoesON,fator)</f>
        <v>0</v>
      </c>
      <c r="G12" s="24" t="s">
        <v>1</v>
      </c>
      <c r="H12" s="5" t="s">
        <v>15</v>
      </c>
      <c r="I12" s="5"/>
      <c r="J12" s="42" t="s">
        <v>10</v>
      </c>
      <c r="K12" s="29" t="str">
        <f>IF(cotacao_on="","[Insira cotação]",F12*cotacao_on)</f>
        <v>[Insira cotação]</v>
      </c>
      <c r="L12" s="13"/>
    </row>
    <row r="13" spans="2:12" ht="15" customHeight="1">
      <c r="B13" s="12"/>
      <c r="C13" s="4" t="s">
        <v>6</v>
      </c>
      <c r="D13" s="6">
        <f>n_acoesON*cotacao_on</f>
        <v>0</v>
      </c>
      <c r="E13" s="4"/>
      <c r="F13" s="46"/>
      <c r="G13" s="4"/>
      <c r="H13" s="25"/>
      <c r="I13" s="25"/>
      <c r="J13" s="4" t="s">
        <v>11</v>
      </c>
      <c r="K13" s="26" t="str">
        <f>IF(cotacao_on="","[Insira cotação]",SUM(K11:K12))</f>
        <v>[Insira cotação]</v>
      </c>
      <c r="L13" s="13"/>
    </row>
    <row r="14" spans="2:12" ht="15" customHeight="1">
      <c r="B14" s="12"/>
      <c r="C14" s="4"/>
      <c r="D14" s="4"/>
      <c r="E14" s="5"/>
      <c r="F14" s="47"/>
      <c r="G14" s="5"/>
      <c r="H14" s="5"/>
      <c r="I14" s="5"/>
      <c r="J14" s="5"/>
      <c r="K14" s="26"/>
      <c r="L14" s="13"/>
    </row>
    <row r="15" spans="2:12" ht="15" customHeight="1">
      <c r="B15" s="12"/>
      <c r="C15" s="4" t="s">
        <v>7</v>
      </c>
      <c r="D15" s="37"/>
      <c r="E15" s="5"/>
      <c r="F15" s="45">
        <f>n_acoesPN-F16</f>
        <v>0</v>
      </c>
      <c r="G15" s="24" t="s">
        <v>1</v>
      </c>
      <c r="H15" s="27" t="str">
        <f>"Return to the shareholder as "&amp;TEXT(F15/fator,"#.###")&amp;" PN shares"</f>
        <v>Return to the shareholder as  PN shares</v>
      </c>
      <c r="I15" s="27"/>
      <c r="J15" s="5" t="s">
        <v>12</v>
      </c>
      <c r="K15" s="26">
        <f>F15*cotacao_pn</f>
        <v>0</v>
      </c>
      <c r="L15" s="13"/>
    </row>
    <row r="16" spans="2:12" ht="15" customHeight="1">
      <c r="B16" s="12"/>
      <c r="C16" s="4" t="s">
        <v>8</v>
      </c>
      <c r="D16" s="1"/>
      <c r="E16" s="5"/>
      <c r="F16" s="47">
        <f>MOD(n_acoesPN,fator)</f>
        <v>0</v>
      </c>
      <c r="G16" s="24" t="s">
        <v>1</v>
      </c>
      <c r="H16" s="5" t="s">
        <v>15</v>
      </c>
      <c r="I16" s="5"/>
      <c r="J16" s="28" t="s">
        <v>13</v>
      </c>
      <c r="K16" s="29" t="str">
        <f>IF(cotacao_pn="","[Insira cotação]",F16*cotacao_pn)</f>
        <v>[Insira cotação]</v>
      </c>
      <c r="L16" s="13"/>
    </row>
    <row r="17" spans="2:16" ht="15" customHeight="1">
      <c r="B17" s="12"/>
      <c r="C17" s="4" t="s">
        <v>6</v>
      </c>
      <c r="D17" s="6">
        <f>n_acoesPN*cotacao_pn</f>
        <v>0</v>
      </c>
      <c r="E17" s="21"/>
      <c r="F17" s="21"/>
      <c r="G17" s="21"/>
      <c r="H17" s="21"/>
      <c r="I17" s="21"/>
      <c r="J17" s="4" t="s">
        <v>11</v>
      </c>
      <c r="K17" s="26" t="str">
        <f>IF(cotacao_pn="","[Insira cotação]",SUM(K15:K16))</f>
        <v>[Insira cotação]</v>
      </c>
      <c r="L17" s="13"/>
    </row>
    <row r="18" spans="2:16" ht="15" customHeight="1">
      <c r="B18" s="12"/>
      <c r="C18" s="21"/>
      <c r="D18" s="21"/>
      <c r="E18" s="21"/>
      <c r="F18" s="21"/>
      <c r="G18" s="21"/>
      <c r="H18" s="21"/>
      <c r="I18" s="21"/>
      <c r="J18" s="5"/>
      <c r="K18" s="21"/>
      <c r="L18" s="13"/>
    </row>
    <row r="19" spans="2:16" ht="9" customHeight="1">
      <c r="B19" s="12"/>
      <c r="C19" s="5"/>
      <c r="D19" s="5"/>
      <c r="E19" s="5"/>
      <c r="F19" s="5"/>
      <c r="G19" s="5"/>
      <c r="H19" s="5"/>
      <c r="I19" s="5"/>
      <c r="J19" s="5"/>
      <c r="K19" s="5"/>
      <c r="L19" s="13"/>
    </row>
    <row r="20" spans="2:16">
      <c r="B20" s="12"/>
      <c r="C20" s="4" t="str">
        <f>IF(OR(n_acoesON="",n_acoesPN="",),"","Share value in portfolio before RSS")</f>
        <v/>
      </c>
      <c r="D20" s="20" t="str">
        <f>IF(OR(n_acoesON="",n_acoesPN="",),"",IF(cotacao_on="","[Insira cotação ON]",IF(cotacao_pn="","[Insira cotação PN]",SUM(D17,D13))))</f>
        <v/>
      </c>
      <c r="E20" s="36"/>
      <c r="F20" s="36" t="str">
        <f>IF(OR(n_acoesON="",n_acoesPN="",),"","↔")</f>
        <v/>
      </c>
      <c r="G20" s="36"/>
      <c r="H20" s="36"/>
      <c r="I20" s="18"/>
      <c r="J20" s="4" t="str">
        <f>IF(OR(n_acoesON="",n_acoesPN="",),"","Share value in portfolio after RSS")</f>
        <v/>
      </c>
      <c r="K20" s="31" t="str">
        <f>IF(OR(n_acoesON="",n_acoesPN="",),"",IF(cotacao_on="","[Insira cotação ON]",SUM(K17,K13)))</f>
        <v/>
      </c>
      <c r="L20" s="13"/>
    </row>
    <row r="21" spans="2:16" ht="9" customHeight="1">
      <c r="B21" s="12"/>
      <c r="C21" s="23"/>
      <c r="D21" s="6"/>
      <c r="E21" s="18"/>
      <c r="F21" s="18"/>
      <c r="G21" s="18"/>
      <c r="H21" s="18"/>
      <c r="I21" s="18"/>
      <c r="J21" s="5"/>
      <c r="K21" s="5"/>
      <c r="L21" s="13"/>
    </row>
    <row r="22" spans="2:16">
      <c r="B22" s="12"/>
      <c r="C22" s="27"/>
      <c r="D22" s="5"/>
      <c r="E22" s="5"/>
      <c r="F22" s="5"/>
      <c r="G22" s="5"/>
      <c r="H22" s="5"/>
      <c r="I22" s="5"/>
      <c r="J22" s="5"/>
      <c r="K22" s="5"/>
      <c r="L22" s="13"/>
      <c r="N22" s="48"/>
      <c r="O22" s="48"/>
      <c r="P22" s="48"/>
    </row>
    <row r="23" spans="2:16">
      <c r="B23" s="12"/>
      <c r="C23" s="30" t="s">
        <v>14</v>
      </c>
      <c r="D23" s="5"/>
      <c r="E23" s="5"/>
      <c r="F23" s="5"/>
      <c r="G23" s="5"/>
      <c r="H23" s="5"/>
      <c r="I23" s="5"/>
      <c r="J23" s="5"/>
      <c r="K23" s="5"/>
      <c r="L23" s="13"/>
    </row>
    <row r="24" spans="2:16">
      <c r="B24" s="12"/>
      <c r="C24" s="2"/>
      <c r="D24" s="5"/>
      <c r="E24" s="5"/>
      <c r="F24" s="5"/>
      <c r="G24" s="5"/>
      <c r="H24" s="5"/>
      <c r="I24" s="5"/>
      <c r="J24" s="5"/>
      <c r="K24" s="5"/>
      <c r="L24" s="13"/>
    </row>
    <row r="25" spans="2:16" ht="5.0999999999999996" customHeight="1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6"/>
    </row>
    <row r="28" spans="2:16">
      <c r="F28" s="43"/>
    </row>
  </sheetData>
  <mergeCells count="1">
    <mergeCell ref="N22:P22"/>
  </mergeCells>
  <conditionalFormatting sqref="F11:K13">
    <cfRule type="expression" dxfId="2" priority="6">
      <formula>$D$11=""</formula>
    </cfRule>
  </conditionalFormatting>
  <conditionalFormatting sqref="F15:K15 F17:K17 F16:G16 I16:K16">
    <cfRule type="expression" dxfId="1" priority="5">
      <formula>$D$15=""</formula>
    </cfRule>
  </conditionalFormatting>
  <conditionalFormatting sqref="H16">
    <cfRule type="expression" dxfId="0" priority="1">
      <formula>$D$11=""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F053E8220F4A49B42AD9F2A0BCC647" ma:contentTypeVersion="13" ma:contentTypeDescription="Crie um novo documento." ma:contentTypeScope="" ma:versionID="6b69a5079b7066cb817504b797555096">
  <xsd:schema xmlns:xsd="http://www.w3.org/2001/XMLSchema" xmlns:xs="http://www.w3.org/2001/XMLSchema" xmlns:p="http://schemas.microsoft.com/office/2006/metadata/properties" xmlns:ns2="d285f9a0-30f9-486f-a3a6-d4b7e3d6e753" xmlns:ns3="66d10606-7515-402d-bc4e-e42a09a6380e" targetNamespace="http://schemas.microsoft.com/office/2006/metadata/properties" ma:root="true" ma:fieldsID="a2e3a9fbbdb9f4400724934297236bd3" ns2:_="" ns3:_="">
    <xsd:import namespace="d285f9a0-30f9-486f-a3a6-d4b7e3d6e753"/>
    <xsd:import namespace="66d10606-7515-402d-bc4e-e42a09a638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5f9a0-30f9-486f-a3a6-d4b7e3d6e7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d1dd179-b1aa-4370-8dab-72c7587e6c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10606-7515-402d-bc4e-e42a09a6380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907dcaf-4411-4618-8a47-ad60184a7b06}" ma:internalName="TaxCatchAll" ma:showField="CatchAllData" ma:web="66d10606-7515-402d-bc4e-e42a09a638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542C4B-56AD-4E80-AC24-B034A1303532}"/>
</file>

<file path=customXml/itemProps2.xml><?xml version="1.0" encoding="utf-8"?>
<ds:datastoreItem xmlns:ds="http://schemas.openxmlformats.org/officeDocument/2006/customXml" ds:itemID="{4133E899-B737-4CC8-8F9B-E8C3EC1F45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5</vt:i4>
      </vt:variant>
    </vt:vector>
  </HeadingPairs>
  <TitlesOfParts>
    <vt:vector size="6" baseType="lpstr">
      <vt:lpstr>Calculator</vt:lpstr>
      <vt:lpstr>Calculator!cotacao_on</vt:lpstr>
      <vt:lpstr>Calculator!cotacao_pn</vt:lpstr>
      <vt:lpstr>fator</vt:lpstr>
      <vt:lpstr>Calculator!n_acoesON</vt:lpstr>
      <vt:lpstr>Calculator!n_acoesPN</vt:lpstr>
    </vt:vector>
  </TitlesOfParts>
  <Company>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 Andrea Henkin</dc:creator>
  <cp:lastModifiedBy>Daniel D Andrea Henkin</cp:lastModifiedBy>
  <dcterms:created xsi:type="dcterms:W3CDTF">2022-10-18T18:49:14Z</dcterms:created>
  <dcterms:modified xsi:type="dcterms:W3CDTF">2022-12-01T15:50:08Z</dcterms:modified>
</cp:coreProperties>
</file>