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EDE\RI\CVM\Release de Resultados\2020\4T20\Planilhas RI\Tabelas KPIs\"/>
    </mc:Choice>
  </mc:AlternateContent>
  <xr:revisionPtr revIDLastSave="0" documentId="8_{346D1F38-5A17-45EF-8A1C-DBE20C4BAFC9}" xr6:coauthVersionLast="44" xr6:coauthVersionMax="44" xr10:uidLastSave="{00000000-0000-0000-0000-000000000000}"/>
  <bookViews>
    <workbookView xWindow="-120" yWindow="-120" windowWidth="20730" windowHeight="11160" xr2:uid="{E0FDD456-6B77-45DD-BDAB-59017F8C230A}"/>
  </bookViews>
  <sheets>
    <sheet name="P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4" i="1" l="1"/>
  <c r="G12" i="1"/>
  <c r="G11" i="1"/>
</calcChain>
</file>

<file path=xl/sharedStrings.xml><?xml version="1.0" encoding="utf-8"?>
<sst xmlns="http://schemas.openxmlformats.org/spreadsheetml/2006/main" count="302" uniqueCount="122">
  <si>
    <t>Operações</t>
  </si>
  <si>
    <t>9M20</t>
  </si>
  <si>
    <t>Ok</t>
  </si>
  <si>
    <t>Capacidade de geração instalada por fonte (MW)</t>
  </si>
  <si>
    <t>Pendente</t>
  </si>
  <si>
    <t>Carvão</t>
  </si>
  <si>
    <t>Gás</t>
  </si>
  <si>
    <t>Renováveis</t>
  </si>
  <si>
    <t>Capacidade de geração instalada por fonte (% MW)</t>
  </si>
  <si>
    <t>Geração bruta por fonte (GWh)</t>
  </si>
  <si>
    <t>PI</t>
  </si>
  <si>
    <t>PII</t>
  </si>
  <si>
    <t>PIII</t>
  </si>
  <si>
    <t>PIV</t>
  </si>
  <si>
    <t>Geração bruta por fonte (%)</t>
  </si>
  <si>
    <t>Uso de combustível</t>
  </si>
  <si>
    <t>Carvão (ton)</t>
  </si>
  <si>
    <t>Gás (bcm)</t>
  </si>
  <si>
    <t>Óleo diesel (l)</t>
  </si>
  <si>
    <t>Condensado (l)</t>
  </si>
  <si>
    <t>N/A</t>
  </si>
  <si>
    <t>Gás Natural</t>
  </si>
  <si>
    <t>Produção (bcm)</t>
  </si>
  <si>
    <r>
      <t xml:space="preserve">Reservas remanescentes 2P, final de período (bcm) </t>
    </r>
    <r>
      <rPr>
        <vertAlign val="superscript"/>
        <sz val="11"/>
        <rFont val="Calibri"/>
        <family val="2"/>
        <scheme val="minor"/>
      </rPr>
      <t>(*)</t>
    </r>
  </si>
  <si>
    <t>Bacia do Parnaíba</t>
  </si>
  <si>
    <t>Bacia do Amazonas</t>
  </si>
  <si>
    <t>Reservas desenvolvidas 2P, final de período (bcm) (**)</t>
  </si>
  <si>
    <t>-</t>
  </si>
  <si>
    <t xml:space="preserve">(*) Reservas certificadas pela Gaffney, Cline &amp; Associates  (**) Estimativas da Companhia com os mesmos critérios da Certificadora </t>
  </si>
  <si>
    <t>Condensado</t>
  </si>
  <si>
    <r>
      <t>Produção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</si>
  <si>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Eficiência (%)</t>
  </si>
  <si>
    <t xml:space="preserve">Itaqui </t>
  </si>
  <si>
    <t>Pecem II</t>
  </si>
  <si>
    <t>Parnaiba I</t>
  </si>
  <si>
    <t>Parnaiba II</t>
  </si>
  <si>
    <t>Parnaiba III</t>
  </si>
  <si>
    <t>Parnaiba IV</t>
  </si>
  <si>
    <t>Obs: Eficiência = 3600/net heat rate</t>
  </si>
  <si>
    <t>Meio Ambiente</t>
  </si>
  <si>
    <t>Conformidade Legal</t>
  </si>
  <si>
    <t xml:space="preserve">Notificações e Multas recebidas [ unid ] </t>
  </si>
  <si>
    <t>Pagamento de Compensações Ambientais [ R$ M ]</t>
  </si>
  <si>
    <t>Licenciamento</t>
  </si>
  <si>
    <t xml:space="preserve">№ de licenças emitidas [ unid ] </t>
  </si>
  <si>
    <t>№ de Licenças em uso [ unid ]</t>
  </si>
  <si>
    <r>
      <t xml:space="preserve">Emissões </t>
    </r>
    <r>
      <rPr>
        <i/>
        <sz val="11"/>
        <color theme="1"/>
        <rFont val="Calibri"/>
        <family val="2"/>
        <scheme val="minor"/>
      </rPr>
      <t>(somente aplicável ao segmento de geração)</t>
    </r>
  </si>
  <si>
    <t>Emissão de GEE - Nível I e II [ tCO2e ]</t>
  </si>
  <si>
    <t>Taxa de Emissão de GEE - Nível I e II (eficiência) [ tCO2e/MWh ]</t>
  </si>
  <si>
    <t>Recursos Hídricos</t>
  </si>
  <si>
    <r>
      <t xml:space="preserve">Captação de Água Nova [ m³ ] </t>
    </r>
    <r>
      <rPr>
        <vertAlign val="superscript"/>
        <sz val="11"/>
        <rFont val="Calibri"/>
        <family val="2"/>
        <scheme val="minor"/>
      </rPr>
      <t>(*)</t>
    </r>
  </si>
  <si>
    <t>Taxa de Captação de Água Nova (eficiência) [ m³/MWh ]</t>
  </si>
  <si>
    <r>
      <t xml:space="preserve">Consumo de Água Nova [ m³ ] </t>
    </r>
    <r>
      <rPr>
        <vertAlign val="superscript"/>
        <sz val="11"/>
        <rFont val="Calibri"/>
        <family val="2"/>
        <scheme val="minor"/>
      </rPr>
      <t>(*)</t>
    </r>
  </si>
  <si>
    <t>Efluentes</t>
  </si>
  <si>
    <r>
      <t xml:space="preserve">Geração de Efluentes Industriais [ m³ ] </t>
    </r>
    <r>
      <rPr>
        <vertAlign val="superscript"/>
        <sz val="11"/>
        <color theme="1"/>
        <rFont val="Calibri"/>
        <family val="2"/>
        <scheme val="minor"/>
      </rPr>
      <t>(</t>
    </r>
    <r>
      <rPr>
        <vertAlign val="superscript"/>
        <sz val="11"/>
        <rFont val="Calibri"/>
        <family val="2"/>
        <scheme val="minor"/>
      </rPr>
      <t>*)</t>
    </r>
  </si>
  <si>
    <r>
      <t>Taxa de Geração de Efluentes Industriais (eficiência) [ m³/MWh ]</t>
    </r>
    <r>
      <rPr>
        <i/>
        <sz val="11"/>
        <color theme="1"/>
        <rFont val="Calibri"/>
        <family val="2"/>
        <scheme val="minor"/>
      </rPr>
      <t xml:space="preserve">  </t>
    </r>
    <r>
      <rPr>
        <vertAlign val="superscript"/>
        <sz val="11"/>
        <color theme="1"/>
        <rFont val="Calibri"/>
        <family val="2"/>
        <scheme val="minor"/>
      </rPr>
      <t>(*)</t>
    </r>
  </si>
  <si>
    <t>Obs: (*) Dados aplicáveis apenas ao segmento de geração de energia, não incluindo E&amp;P</t>
  </si>
  <si>
    <t>Dados prévios a serem concluídos após o inventário de emissões de GEE</t>
  </si>
  <si>
    <t>Saúde &amp; Segurança</t>
  </si>
  <si>
    <t>Fatalidades</t>
  </si>
  <si>
    <t>Colaboradores próprios</t>
  </si>
  <si>
    <t>Colaboradores de terceiros</t>
  </si>
  <si>
    <t>Taxa de Fatalidade (FAT)</t>
  </si>
  <si>
    <t>Afastamento por acidente</t>
  </si>
  <si>
    <t>Taxa de afastamento por acidente (LTIF)</t>
  </si>
  <si>
    <t>Taxa Total de Incidentes Reportáveis (TRIR)</t>
  </si>
  <si>
    <t>Dias de trabalho perdidos</t>
  </si>
  <si>
    <t xml:space="preserve">Obs: </t>
  </si>
  <si>
    <t>(1) Números consideram apenas acidentes típicos</t>
  </si>
  <si>
    <t>(2) Taxa de afastamento = (quantidade de acidentes x 1.000.000)/homem-hora exposto ao risco</t>
  </si>
  <si>
    <t>Colaboradores</t>
  </si>
  <si>
    <t>Total de colaboradores próprios por estado (#)*</t>
  </si>
  <si>
    <t>Rio de Janeiro</t>
  </si>
  <si>
    <t>Maranhão</t>
  </si>
  <si>
    <t>Ceará</t>
  </si>
  <si>
    <t>Amazonas</t>
  </si>
  <si>
    <t>Roraima</t>
  </si>
  <si>
    <t>Amapá</t>
  </si>
  <si>
    <t>% de mulheres na força de trabalho própria</t>
  </si>
  <si>
    <t>Turnover voluntário (%)</t>
  </si>
  <si>
    <t>Turnover voluntário (número de colaboradores)</t>
  </si>
  <si>
    <t>Total de colaboradores terceiros por estado (#)</t>
  </si>
  <si>
    <t>Rio de Janeiro (ref. dezembro)</t>
  </si>
  <si>
    <t>78 </t>
  </si>
  <si>
    <t>Maranhão (ref. dezembro)</t>
  </si>
  <si>
    <t>Ceará (ref. dezembro)</t>
  </si>
  <si>
    <t>Amazonas (ref. dezembro)</t>
  </si>
  <si>
    <t>Roraima (ref. dezembro)</t>
  </si>
  <si>
    <t>Amapá (ref. dezembro)</t>
  </si>
  <si>
    <t>Horas de treinamento por colaborador</t>
  </si>
  <si>
    <t>Horas de treinamento próprios</t>
  </si>
  <si>
    <t>Horas de treinamento terceiros em HSE</t>
  </si>
  <si>
    <t>Colaboradores próprios*</t>
  </si>
  <si>
    <t>Colaboradores terceiros (ref. dezembro)</t>
  </si>
  <si>
    <t>Investimento em treinamento (R$ M)</t>
  </si>
  <si>
    <t>*considera apenas contrato de trabalho por tempo indeterminado</t>
  </si>
  <si>
    <t>Investimentos em Programas de Responsabilidade Social (R$M)</t>
  </si>
  <si>
    <t>Investimentos não-incentivados</t>
  </si>
  <si>
    <t>Investimentos incentivados (Fundo da Infância e Adolescência, Lei de Incentivo à Cultura, Lei do Esporte, Saúde e outros)</t>
  </si>
  <si>
    <t>Execução dos Programas Sócio-Econômico (R$M)</t>
  </si>
  <si>
    <t>COVID-19*</t>
  </si>
  <si>
    <t>*Considera investimentos e despesas totais (Doações, materiais, serviços, testes e outros)</t>
  </si>
  <si>
    <t>Governança</t>
  </si>
  <si>
    <t>Número de casos de corrupção reportados ao Comitê de Auditoria e condenados</t>
  </si>
  <si>
    <t xml:space="preserve">Número de violações do Código de Conduta reportadas </t>
  </si>
  <si>
    <t>Financeiro</t>
  </si>
  <si>
    <t>Investimentos de capital por tipo de ativo (R$ M)</t>
  </si>
  <si>
    <t>Total</t>
  </si>
  <si>
    <t>Geração</t>
  </si>
  <si>
    <t xml:space="preserve"> -2 *</t>
  </si>
  <si>
    <t>E&amp;P</t>
  </si>
  <si>
    <t>Outros</t>
  </si>
  <si>
    <t>* Reversão de valores provisionados</t>
  </si>
  <si>
    <t>Investimentos de capital por tipo de ativo (% (R$ M))</t>
  </si>
  <si>
    <t>EBITDA por tipo de ativo (R$M)</t>
  </si>
  <si>
    <t>Eliminações intercompany</t>
  </si>
  <si>
    <t>EBITDA por tipo de ativo (% (R$ M))</t>
  </si>
  <si>
    <t>Capacidade de geração contratada por fonte (MW)*</t>
  </si>
  <si>
    <t>* valores de referência frente a capacidade das usinas</t>
  </si>
  <si>
    <t>Capacidade de geração contratada por fonte (% MW)</t>
  </si>
  <si>
    <r>
      <t>Reservas desenvolvidas 2P, final de período (bcm)</t>
    </r>
    <r>
      <rPr>
        <sz val="11"/>
        <color rgb="FFFF0000"/>
        <rFont val="Calibri"/>
        <family val="2"/>
        <scheme val="minor"/>
      </rPr>
      <t xml:space="preserve"> </t>
    </r>
    <r>
      <rPr>
        <vertAlign val="superscript"/>
        <sz val="11"/>
        <rFont val="Calibri"/>
        <family val="2"/>
        <scheme val="minor"/>
      </rPr>
      <t>(*)</t>
    </r>
  </si>
  <si>
    <r>
      <rPr>
        <vertAlign val="superscript"/>
        <sz val="9"/>
        <rFont val="Calibri"/>
        <family val="2"/>
        <scheme val="minor"/>
      </rPr>
      <t>(*)</t>
    </r>
    <r>
      <rPr>
        <sz val="9"/>
        <rFont val="Calibri"/>
        <family val="2"/>
        <scheme val="minor"/>
      </rPr>
      <t xml:space="preserve"> Reservas certificadas pela Gaffney, Cline &amp; Associates [link para relatorio]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</si>
</sst>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_-* #,##0.000_-;\-* #,##0.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6" fillId="0" borderId="0" xfId="0" applyFont="1"/>
    <xf numFmtId="0" fontId="4" fillId="3" borderId="0" xfId="0" applyFont="1" applyFill="1"/>
    <xf numFmtId="164" fontId="4" fillId="3" borderId="0" xfId="1" applyNumberFormat="1" applyFont="1" applyFill="1" applyAlignment="1">
      <alignment horizontal="right"/>
    </xf>
    <xf numFmtId="0" fontId="0" fillId="0" borderId="0" xfId="0" applyAlignment="1">
      <alignment horizontal="left" indent="2"/>
    </xf>
    <xf numFmtId="164" fontId="0" fillId="0" borderId="0" xfId="1" applyNumberFormat="1" applyFont="1" applyAlignment="1">
      <alignment horizontal="right"/>
    </xf>
    <xf numFmtId="0" fontId="5" fillId="0" borderId="0" xfId="0" applyFont="1"/>
    <xf numFmtId="165" fontId="0" fillId="0" borderId="0" xfId="1" applyNumberFormat="1" applyFont="1" applyAlignment="1">
      <alignment horizontal="right"/>
    </xf>
    <xf numFmtId="166" fontId="4" fillId="3" borderId="0" xfId="2" applyNumberFormat="1" applyFont="1" applyFill="1" applyAlignment="1">
      <alignment horizontal="right"/>
    </xf>
    <xf numFmtId="166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164" fontId="5" fillId="0" borderId="0" xfId="0" applyNumberFormat="1" applyFont="1"/>
    <xf numFmtId="164" fontId="5" fillId="0" borderId="0" xfId="1" applyNumberFormat="1" applyFont="1" applyAlignment="1">
      <alignment horizontal="right"/>
    </xf>
    <xf numFmtId="164" fontId="1" fillId="0" borderId="0" xfId="1" applyNumberFormat="1" applyAlignment="1">
      <alignment horizontal="right"/>
    </xf>
    <xf numFmtId="0" fontId="7" fillId="0" borderId="0" xfId="0" applyFont="1" applyAlignment="1">
      <alignment horizontal="left" indent="2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43" fontId="0" fillId="0" borderId="0" xfId="1" applyFont="1" applyAlignment="1">
      <alignment horizontal="right"/>
    </xf>
    <xf numFmtId="0" fontId="0" fillId="0" borderId="0" xfId="0" applyAlignment="1">
      <alignment horizontal="left" indent="4"/>
    </xf>
    <xf numFmtId="0" fontId="9" fillId="0" borderId="0" xfId="0" applyFont="1" applyAlignment="1">
      <alignment horizontal="left" wrapText="1"/>
    </xf>
    <xf numFmtId="43" fontId="0" fillId="0" borderId="0" xfId="0" applyNumberFormat="1" applyAlignment="1">
      <alignment horizontal="right"/>
    </xf>
    <xf numFmtId="0" fontId="9" fillId="0" borderId="0" xfId="0" applyFont="1" applyAlignment="1">
      <alignment horizontal="left"/>
    </xf>
    <xf numFmtId="0" fontId="0" fillId="3" borderId="0" xfId="0" applyFill="1" applyAlignment="1">
      <alignment horizontal="right"/>
    </xf>
    <xf numFmtId="164" fontId="0" fillId="0" borderId="0" xfId="1" applyNumberFormat="1" applyFont="1" applyAlignment="1">
      <alignment horizontal="right" indent="1"/>
    </xf>
    <xf numFmtId="0" fontId="3" fillId="0" borderId="0" xfId="0" applyFont="1" applyAlignment="1">
      <alignment horizontal="left" indent="4"/>
    </xf>
    <xf numFmtId="0" fontId="11" fillId="0" borderId="0" xfId="0" applyFont="1" applyAlignment="1">
      <alignment horizontal="left" indent="4"/>
    </xf>
    <xf numFmtId="0" fontId="0" fillId="0" borderId="0" xfId="0" applyAlignment="1">
      <alignment horizontal="left" indent="3"/>
    </xf>
    <xf numFmtId="167" fontId="0" fillId="0" borderId="0" xfId="1" applyNumberFormat="1" applyFont="1" applyAlignment="1">
      <alignment horizontal="right"/>
    </xf>
    <xf numFmtId="2" fontId="0" fillId="3" borderId="0" xfId="0" applyNumberFormat="1" applyFill="1" applyAlignment="1">
      <alignment horizontal="right"/>
    </xf>
    <xf numFmtId="2" fontId="11" fillId="3" borderId="0" xfId="0" applyNumberFormat="1" applyFont="1" applyFill="1" applyAlignment="1">
      <alignment horizontal="right"/>
    </xf>
    <xf numFmtId="164" fontId="11" fillId="0" borderId="0" xfId="1" applyNumberFormat="1" applyFont="1" applyAlignment="1">
      <alignment horizontal="right"/>
    </xf>
    <xf numFmtId="43" fontId="11" fillId="0" borderId="0" xfId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vertical="center" wrapText="1" indent="2"/>
    </xf>
    <xf numFmtId="0" fontId="9" fillId="0" borderId="0" xfId="0" applyFont="1" applyAlignment="1">
      <alignment horizontal="left" indent="2"/>
    </xf>
    <xf numFmtId="0" fontId="3" fillId="0" borderId="0" xfId="0" applyFont="1" applyAlignment="1">
      <alignment horizontal="right"/>
    </xf>
    <xf numFmtId="0" fontId="13" fillId="4" borderId="0" xfId="0" applyFont="1" applyFill="1"/>
    <xf numFmtId="0" fontId="13" fillId="4" borderId="0" xfId="0" applyFont="1" applyFill="1" applyAlignment="1">
      <alignment horizontal="right"/>
    </xf>
    <xf numFmtId="165" fontId="4" fillId="3" borderId="0" xfId="1" applyNumberFormat="1" applyFont="1" applyFill="1" applyAlignment="1">
      <alignment horizontal="right"/>
    </xf>
    <xf numFmtId="43" fontId="4" fillId="3" borderId="0" xfId="1" applyFont="1" applyFill="1" applyAlignment="1">
      <alignment horizontal="right"/>
    </xf>
    <xf numFmtId="0" fontId="13" fillId="3" borderId="0" xfId="0" applyFont="1" applyFill="1"/>
    <xf numFmtId="43" fontId="13" fillId="3" borderId="0" xfId="1" applyFont="1" applyFill="1" applyAlignment="1">
      <alignment horizontal="right"/>
    </xf>
    <xf numFmtId="0" fontId="11" fillId="0" borderId="0" xfId="0" applyFont="1"/>
    <xf numFmtId="0" fontId="9" fillId="0" borderId="0" xfId="0" applyFont="1"/>
    <xf numFmtId="0" fontId="11" fillId="0" borderId="0" xfId="0" applyFont="1" applyAlignment="1">
      <alignment horizontal="left" indent="3"/>
    </xf>
    <xf numFmtId="0" fontId="13" fillId="0" borderId="0" xfId="0" applyFont="1"/>
    <xf numFmtId="9" fontId="13" fillId="0" borderId="0" xfId="2" applyFont="1" applyAlignment="1">
      <alignment horizontal="right"/>
    </xf>
    <xf numFmtId="0" fontId="4" fillId="0" borderId="0" xfId="0" applyFont="1"/>
    <xf numFmtId="166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0" fontId="4" fillId="3" borderId="0" xfId="2" applyNumberFormat="1" applyFont="1" applyFill="1" applyAlignment="1">
      <alignment horizontal="right"/>
    </xf>
    <xf numFmtId="0" fontId="13" fillId="3" borderId="0" xfId="0" applyFont="1" applyFill="1" applyAlignment="1">
      <alignment horizontal="right"/>
    </xf>
    <xf numFmtId="2" fontId="11" fillId="0" borderId="0" xfId="0" applyNumberFormat="1" applyFont="1" applyAlignment="1">
      <alignment horizontal="right"/>
    </xf>
    <xf numFmtId="10" fontId="3" fillId="0" borderId="0" xfId="2" applyNumberFormat="1" applyFont="1" applyAlignment="1">
      <alignment horizontal="right"/>
    </xf>
    <xf numFmtId="164" fontId="4" fillId="3" borderId="0" xfId="0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 vertical="top" wrapText="1" indent="2"/>
    </xf>
    <xf numFmtId="165" fontId="0" fillId="0" borderId="0" xfId="1" applyNumberFormat="1" applyFont="1" applyAlignment="1">
      <alignment horizontal="right" vertical="center"/>
    </xf>
    <xf numFmtId="0" fontId="0" fillId="0" borderId="0" xfId="0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right"/>
    </xf>
    <xf numFmtId="0" fontId="3" fillId="0" borderId="0" xfId="0" applyFont="1"/>
    <xf numFmtId="0" fontId="4" fillId="6" borderId="0" xfId="0" applyFont="1" applyFill="1"/>
    <xf numFmtId="0" fontId="0" fillId="6" borderId="0" xfId="0" applyFill="1" applyAlignment="1">
      <alignment horizontal="right"/>
    </xf>
    <xf numFmtId="0" fontId="4" fillId="7" borderId="0" xfId="0" applyFont="1" applyFill="1"/>
    <xf numFmtId="165" fontId="0" fillId="7" borderId="0" xfId="1" applyNumberFormat="1" applyFont="1" applyFill="1" applyAlignment="1">
      <alignment horizontal="right"/>
    </xf>
    <xf numFmtId="0" fontId="0" fillId="8" borderId="0" xfId="0" applyFill="1"/>
    <xf numFmtId="165" fontId="0" fillId="8" borderId="0" xfId="1" applyNumberFormat="1" applyFont="1" applyFill="1" applyAlignment="1">
      <alignment horizontal="right"/>
    </xf>
    <xf numFmtId="165" fontId="0" fillId="0" borderId="0" xfId="1" quotePrefix="1" applyNumberFormat="1" applyFont="1" applyAlignment="1">
      <alignment horizontal="right"/>
    </xf>
    <xf numFmtId="0" fontId="0" fillId="8" borderId="0" xfId="0" applyFill="1" applyAlignment="1">
      <alignment horizontal="left"/>
    </xf>
    <xf numFmtId="0" fontId="0" fillId="0" borderId="0" xfId="0" applyAlignment="1">
      <alignment horizontal="left"/>
    </xf>
    <xf numFmtId="166" fontId="0" fillId="7" borderId="0" xfId="2" applyNumberFormat="1" applyFont="1" applyFill="1" applyAlignment="1">
      <alignment horizontal="right"/>
    </xf>
    <xf numFmtId="166" fontId="0" fillId="8" borderId="0" xfId="2" applyNumberFormat="1" applyFont="1" applyFill="1" applyAlignment="1">
      <alignment horizontal="right"/>
    </xf>
    <xf numFmtId="165" fontId="0" fillId="0" borderId="0" xfId="0" applyNumberFormat="1"/>
    <xf numFmtId="166" fontId="11" fillId="3" borderId="0" xfId="2" applyNumberFormat="1" applyFont="1" applyFill="1" applyAlignment="1">
      <alignment horizontal="right"/>
    </xf>
    <xf numFmtId="166" fontId="11" fillId="0" borderId="0" xfId="2" applyNumberFormat="1" applyFont="1" applyAlignment="1">
      <alignment horizontal="right"/>
    </xf>
    <xf numFmtId="0" fontId="3" fillId="0" borderId="0" xfId="0" applyFont="1" applyAlignment="1">
      <alignment horizontal="left" indent="2"/>
    </xf>
    <xf numFmtId="164" fontId="4" fillId="0" borderId="0" xfId="1" applyNumberFormat="1" applyFont="1" applyAlignment="1">
      <alignment horizontal="right"/>
    </xf>
    <xf numFmtId="0" fontId="0" fillId="3" borderId="0" xfId="0" applyFill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9369-1375-4B8A-AEA5-82827A5CF040}">
  <dimension ref="A2:K261"/>
  <sheetViews>
    <sheetView showGridLines="0" tabSelected="1" zoomScale="84" workbookViewId="0">
      <selection activeCell="A19" sqref="A19"/>
    </sheetView>
  </sheetViews>
  <sheetFormatPr defaultColWidth="9.140625" defaultRowHeight="15" x14ac:dyDescent="0.25"/>
  <cols>
    <col min="1" max="1" width="78.5703125" bestFit="1" customWidth="1"/>
    <col min="2" max="3" width="15" style="12" bestFit="1" customWidth="1"/>
    <col min="4" max="4" width="14.5703125" style="12" bestFit="1" customWidth="1"/>
    <col min="5" max="5" width="15.42578125" style="12" bestFit="1" customWidth="1"/>
    <col min="6" max="6" width="13.5703125" style="12" bestFit="1" customWidth="1"/>
    <col min="7" max="7" width="11.140625" bestFit="1" customWidth="1"/>
  </cols>
  <sheetData>
    <row r="2" spans="1:11" x14ac:dyDescent="0.25">
      <c r="A2" s="1" t="s">
        <v>0</v>
      </c>
      <c r="B2" s="2">
        <v>2020</v>
      </c>
      <c r="C2" s="2" t="s">
        <v>1</v>
      </c>
      <c r="D2" s="2">
        <v>2019</v>
      </c>
      <c r="E2" s="2">
        <v>2018</v>
      </c>
      <c r="F2" s="2">
        <v>2017</v>
      </c>
      <c r="K2" s="3" t="s">
        <v>2</v>
      </c>
    </row>
    <row r="3" spans="1:11" x14ac:dyDescent="0.25">
      <c r="A3" s="4" t="s">
        <v>3</v>
      </c>
      <c r="B3" s="5">
        <v>2156.5</v>
      </c>
      <c r="C3" s="5">
        <v>2156.5</v>
      </c>
      <c r="D3" s="5">
        <v>2154</v>
      </c>
      <c r="E3" s="5">
        <v>2154</v>
      </c>
      <c r="F3" s="5">
        <v>2154</v>
      </c>
      <c r="K3" s="3" t="s">
        <v>4</v>
      </c>
    </row>
    <row r="4" spans="1:11" x14ac:dyDescent="0.25">
      <c r="A4" s="6" t="s">
        <v>5</v>
      </c>
      <c r="B4" s="7">
        <v>725</v>
      </c>
      <c r="C4" s="7">
        <v>725</v>
      </c>
      <c r="D4" s="7">
        <v>725</v>
      </c>
      <c r="E4" s="7">
        <v>725</v>
      </c>
      <c r="F4" s="7">
        <v>725</v>
      </c>
    </row>
    <row r="5" spans="1:11" x14ac:dyDescent="0.25">
      <c r="A5" s="6" t="s">
        <v>6</v>
      </c>
      <c r="B5" s="7">
        <v>1428</v>
      </c>
      <c r="C5" s="7">
        <v>1428</v>
      </c>
      <c r="D5" s="7">
        <v>1428</v>
      </c>
      <c r="E5" s="7">
        <v>1428</v>
      </c>
      <c r="F5" s="7">
        <v>1428</v>
      </c>
      <c r="G5" s="8">
        <v>2772</v>
      </c>
      <c r="H5" s="8"/>
    </row>
    <row r="6" spans="1:11" x14ac:dyDescent="0.25">
      <c r="A6" s="6" t="s">
        <v>7</v>
      </c>
      <c r="B6" s="9">
        <v>3.5</v>
      </c>
      <c r="C6" s="9">
        <v>3.5</v>
      </c>
      <c r="D6" s="7">
        <v>1</v>
      </c>
      <c r="E6" s="7">
        <v>1</v>
      </c>
      <c r="F6" s="7">
        <v>1</v>
      </c>
      <c r="G6" s="8"/>
      <c r="H6" s="8"/>
    </row>
    <row r="7" spans="1:11" x14ac:dyDescent="0.25">
      <c r="A7" s="6"/>
      <c r="B7" s="7"/>
      <c r="C7" s="7"/>
      <c r="D7" s="7"/>
      <c r="E7" s="7"/>
      <c r="F7" s="7"/>
      <c r="G7" s="8"/>
      <c r="H7" s="8"/>
    </row>
    <row r="8" spans="1:11" x14ac:dyDescent="0.25">
      <c r="A8" s="4" t="s">
        <v>8</v>
      </c>
      <c r="B8" s="10">
        <v>1</v>
      </c>
      <c r="C8" s="10">
        <v>1</v>
      </c>
      <c r="D8" s="10">
        <v>1</v>
      </c>
      <c r="E8" s="10">
        <v>1</v>
      </c>
      <c r="F8" s="10">
        <v>1</v>
      </c>
      <c r="G8" s="8"/>
      <c r="H8" s="8"/>
    </row>
    <row r="9" spans="1:11" x14ac:dyDescent="0.25">
      <c r="A9" s="6" t="s">
        <v>5</v>
      </c>
      <c r="B9" s="11">
        <v>0.336192905170415</v>
      </c>
      <c r="C9" s="11">
        <v>0.336192905170415</v>
      </c>
      <c r="D9" s="11">
        <v>0.33658310120705665</v>
      </c>
      <c r="E9" s="11">
        <v>0.33658310120705665</v>
      </c>
      <c r="F9" s="11">
        <v>0.33658310120705665</v>
      </c>
      <c r="G9" s="8"/>
      <c r="H9" s="8"/>
    </row>
    <row r="10" spans="1:11" x14ac:dyDescent="0.25">
      <c r="A10" s="6" t="s">
        <v>6</v>
      </c>
      <c r="B10" s="11">
        <v>0.66218409459772776</v>
      </c>
      <c r="C10" s="11">
        <v>0.66218409459772776</v>
      </c>
      <c r="D10" s="11">
        <v>0.6629526462395543</v>
      </c>
      <c r="E10" s="11">
        <v>0.6629526462395543</v>
      </c>
      <c r="F10" s="11">
        <v>0.6629526462395543</v>
      </c>
      <c r="G10" s="8"/>
      <c r="H10" s="8"/>
    </row>
    <row r="11" spans="1:11" x14ac:dyDescent="0.25">
      <c r="A11" s="6" t="s">
        <v>7</v>
      </c>
      <c r="B11" s="11">
        <v>1.6230002318571759E-3</v>
      </c>
      <c r="C11" s="11">
        <v>1.6230002318571759E-3</v>
      </c>
      <c r="D11" s="11">
        <v>4.6425255338904364E-4</v>
      </c>
      <c r="E11" s="11">
        <v>4.6425255338904364E-4</v>
      </c>
      <c r="F11" s="11">
        <v>4.6425255338904364E-4</v>
      </c>
      <c r="G11" s="8">
        <f>(1115161+1013287)/1000</f>
        <v>2128.4479999999999</v>
      </c>
      <c r="H11" s="8"/>
    </row>
    <row r="12" spans="1:11" x14ac:dyDescent="0.25">
      <c r="G12" s="13">
        <f>(SUM(G13:G16))/1000</f>
        <v>5850.6440000000002</v>
      </c>
      <c r="H12" s="8"/>
    </row>
    <row r="13" spans="1:11" x14ac:dyDescent="0.25">
      <c r="A13" s="4" t="s">
        <v>9</v>
      </c>
      <c r="B13" s="5">
        <v>7980.5930000000008</v>
      </c>
      <c r="C13" s="5">
        <v>3912</v>
      </c>
      <c r="D13" s="5">
        <v>8967</v>
      </c>
      <c r="E13" s="5">
        <v>9096</v>
      </c>
      <c r="F13" s="5">
        <v>10747</v>
      </c>
      <c r="G13" s="14">
        <v>2166492</v>
      </c>
      <c r="H13" s="8"/>
      <c r="I13" s="8" t="s">
        <v>10</v>
      </c>
    </row>
    <row r="14" spans="1:11" x14ac:dyDescent="0.25">
      <c r="A14" s="6" t="s">
        <v>5</v>
      </c>
      <c r="B14" s="15">
        <v>2128.4479999999999</v>
      </c>
      <c r="C14" s="15">
        <v>794</v>
      </c>
      <c r="D14" s="15">
        <v>3078</v>
      </c>
      <c r="E14" s="15">
        <v>3177</v>
      </c>
      <c r="F14" s="15">
        <v>3935</v>
      </c>
      <c r="G14" s="14">
        <v>3136103</v>
      </c>
      <c r="H14" s="8"/>
      <c r="I14" s="8" t="s">
        <v>11</v>
      </c>
    </row>
    <row r="15" spans="1:11" x14ac:dyDescent="0.25">
      <c r="A15" s="6" t="s">
        <v>6</v>
      </c>
      <c r="B15" s="15">
        <v>5850.6450000000004</v>
      </c>
      <c r="C15" s="15">
        <v>3117</v>
      </c>
      <c r="D15" s="15">
        <v>5887</v>
      </c>
      <c r="E15" s="15">
        <v>5917</v>
      </c>
      <c r="F15" s="15">
        <v>6810</v>
      </c>
      <c r="G15" s="14">
        <v>376843</v>
      </c>
      <c r="H15" s="8"/>
      <c r="I15" s="8" t="s">
        <v>12</v>
      </c>
    </row>
    <row r="16" spans="1:11" x14ac:dyDescent="0.25">
      <c r="A16" s="6" t="s">
        <v>7</v>
      </c>
      <c r="B16" s="15">
        <v>1.5</v>
      </c>
      <c r="C16" s="15">
        <v>1</v>
      </c>
      <c r="D16" s="15">
        <v>2</v>
      </c>
      <c r="E16" s="15">
        <v>2</v>
      </c>
      <c r="F16" s="15">
        <v>2</v>
      </c>
      <c r="G16" s="14">
        <v>171206</v>
      </c>
      <c r="H16" s="8"/>
      <c r="I16" s="8" t="s">
        <v>13</v>
      </c>
    </row>
    <row r="17" spans="1:8" x14ac:dyDescent="0.25">
      <c r="G17" s="8"/>
      <c r="H17" s="8"/>
    </row>
    <row r="18" spans="1:8" x14ac:dyDescent="0.25">
      <c r="A18" s="4" t="s">
        <v>14</v>
      </c>
      <c r="B18" s="10">
        <v>1</v>
      </c>
      <c r="C18" s="10">
        <v>1</v>
      </c>
      <c r="D18" s="10">
        <v>1</v>
      </c>
      <c r="E18" s="10">
        <v>1</v>
      </c>
      <c r="F18" s="10">
        <v>1</v>
      </c>
      <c r="G18" s="8"/>
      <c r="H18" s="8"/>
    </row>
    <row r="19" spans="1:8" x14ac:dyDescent="0.25">
      <c r="A19" s="6" t="s">
        <v>5</v>
      </c>
      <c r="B19" s="11">
        <v>0.2667029881112844</v>
      </c>
      <c r="C19" s="11">
        <v>0.20296523517382414</v>
      </c>
      <c r="D19" s="11">
        <v>0.34325861492137838</v>
      </c>
      <c r="E19" s="11">
        <v>0.34927440633245382</v>
      </c>
      <c r="F19" s="11">
        <v>0.36614869265841632</v>
      </c>
    </row>
    <row r="20" spans="1:8" x14ac:dyDescent="0.25">
      <c r="A20" s="6" t="s">
        <v>6</v>
      </c>
      <c r="B20" s="11">
        <v>0.73310905593105669</v>
      </c>
      <c r="C20" s="11">
        <v>0.79677914110429449</v>
      </c>
      <c r="D20" s="11">
        <v>0.65651834504293516</v>
      </c>
      <c r="E20" s="11">
        <v>0.65050571679859281</v>
      </c>
      <c r="F20" s="11">
        <v>0.6336652088955057</v>
      </c>
    </row>
    <row r="21" spans="1:8" x14ac:dyDescent="0.25">
      <c r="A21" s="6" t="s">
        <v>7</v>
      </c>
      <c r="B21" s="11">
        <v>1.8795595765878548E-4</v>
      </c>
      <c r="C21" s="11">
        <v>2.5562372188139062E-4</v>
      </c>
      <c r="D21" s="11">
        <v>2.2304003568640571E-4</v>
      </c>
      <c r="E21" s="11">
        <v>2.1987686895338611E-4</v>
      </c>
      <c r="F21" s="11">
        <v>1.8609844607797525E-4</v>
      </c>
    </row>
    <row r="22" spans="1:8" x14ac:dyDescent="0.25">
      <c r="A22" s="16"/>
    </row>
    <row r="23" spans="1:8" x14ac:dyDescent="0.25">
      <c r="A23" s="17" t="s">
        <v>15</v>
      </c>
      <c r="B23" s="18">
        <v>2020</v>
      </c>
      <c r="C23" s="18" t="s">
        <v>1</v>
      </c>
      <c r="D23" s="18">
        <v>2019</v>
      </c>
      <c r="E23" s="18">
        <v>2018</v>
      </c>
      <c r="F23" s="18">
        <v>2017</v>
      </c>
    </row>
    <row r="24" spans="1:8" x14ac:dyDescent="0.25">
      <c r="A24" s="6" t="s">
        <v>16</v>
      </c>
      <c r="B24" s="7">
        <v>788211</v>
      </c>
      <c r="C24" s="7">
        <v>300805.58999999997</v>
      </c>
      <c r="D24" s="7">
        <v>1199048.17</v>
      </c>
      <c r="E24" s="7">
        <v>1239040.79</v>
      </c>
      <c r="F24" s="7">
        <v>1543731.94</v>
      </c>
    </row>
    <row r="25" spans="1:8" x14ac:dyDescent="0.25">
      <c r="A25" s="6" t="s">
        <v>17</v>
      </c>
      <c r="B25" s="19">
        <v>0.62</v>
      </c>
      <c r="C25" s="19">
        <v>0.65</v>
      </c>
      <c r="D25" s="19">
        <v>1.3999624111019999</v>
      </c>
      <c r="E25" s="19">
        <v>1.41074424047595</v>
      </c>
      <c r="F25" s="19">
        <v>1.6148639106178602</v>
      </c>
    </row>
    <row r="26" spans="1:8" x14ac:dyDescent="0.25">
      <c r="A26" s="6" t="s">
        <v>18</v>
      </c>
      <c r="B26" s="7">
        <v>870198</v>
      </c>
      <c r="C26" s="7">
        <v>268228.96999999997</v>
      </c>
      <c r="D26" s="7">
        <v>2563433.4849999999</v>
      </c>
      <c r="E26" s="7">
        <v>2443987.7230000002</v>
      </c>
      <c r="F26" s="7">
        <v>2200134.5</v>
      </c>
    </row>
    <row r="27" spans="1:8" x14ac:dyDescent="0.25">
      <c r="A27" s="6" t="s">
        <v>19</v>
      </c>
      <c r="B27" s="7">
        <v>425261</v>
      </c>
      <c r="C27" s="7">
        <v>140364.43</v>
      </c>
      <c r="D27" s="7">
        <v>223913.59</v>
      </c>
      <c r="E27" s="7">
        <v>62108.01</v>
      </c>
      <c r="F27" s="7" t="s">
        <v>20</v>
      </c>
    </row>
    <row r="28" spans="1:8" x14ac:dyDescent="0.25">
      <c r="A28" s="6"/>
      <c r="B28" s="7"/>
      <c r="C28" s="7"/>
      <c r="D28" s="7"/>
      <c r="E28" s="7"/>
    </row>
    <row r="29" spans="1:8" x14ac:dyDescent="0.25">
      <c r="A29" s="17" t="s">
        <v>21</v>
      </c>
      <c r="B29" s="18">
        <v>2020</v>
      </c>
      <c r="C29" s="18" t="s">
        <v>1</v>
      </c>
      <c r="D29" s="18">
        <v>2019</v>
      </c>
      <c r="E29" s="18">
        <v>2018</v>
      </c>
      <c r="F29" s="18">
        <v>2017</v>
      </c>
    </row>
    <row r="30" spans="1:8" x14ac:dyDescent="0.25">
      <c r="A30" s="6" t="s">
        <v>22</v>
      </c>
      <c r="B30" s="19">
        <v>1.349</v>
      </c>
      <c r="C30" s="19">
        <v>0.67</v>
      </c>
      <c r="D30" s="19">
        <v>1.3999624111019999</v>
      </c>
      <c r="E30" s="19">
        <v>1.41074424047595</v>
      </c>
      <c r="F30" s="19">
        <v>1.6148639106178602</v>
      </c>
    </row>
    <row r="31" spans="1:8" ht="17.25" x14ac:dyDescent="0.25">
      <c r="A31" s="6" t="s">
        <v>23</v>
      </c>
      <c r="B31" s="9">
        <v>31.826999999999998</v>
      </c>
      <c r="C31" s="9">
        <v>27</v>
      </c>
      <c r="D31" s="9">
        <v>27.684372091089998</v>
      </c>
      <c r="E31" s="9">
        <v>24.9848</v>
      </c>
      <c r="F31" s="9">
        <v>18.7682</v>
      </c>
    </row>
    <row r="32" spans="1:8" x14ac:dyDescent="0.25">
      <c r="A32" s="20" t="s">
        <v>24</v>
      </c>
      <c r="B32" s="9">
        <v>25.975999999999999</v>
      </c>
      <c r="C32" s="9">
        <v>23.4</v>
      </c>
      <c r="D32" s="9">
        <v>24.072372091089996</v>
      </c>
      <c r="E32" s="9">
        <v>21.372399999999999</v>
      </c>
      <c r="F32" s="9">
        <v>18.7682</v>
      </c>
    </row>
    <row r="33" spans="1:6" x14ac:dyDescent="0.25">
      <c r="A33" s="20" t="s">
        <v>25</v>
      </c>
      <c r="B33" s="9">
        <v>5.851</v>
      </c>
      <c r="C33" s="9">
        <v>3.6</v>
      </c>
      <c r="D33" s="9">
        <v>3.6120000000000001</v>
      </c>
      <c r="E33" s="9">
        <v>3.6124000000000001</v>
      </c>
      <c r="F33" s="9">
        <v>0</v>
      </c>
    </row>
    <row r="34" spans="1:6" x14ac:dyDescent="0.25">
      <c r="A34" s="6" t="s">
        <v>26</v>
      </c>
      <c r="B34" s="9">
        <v>13.5</v>
      </c>
      <c r="C34" s="9">
        <v>13.617372091089999</v>
      </c>
      <c r="D34" s="9">
        <v>14.287372091089999</v>
      </c>
      <c r="E34" s="9">
        <v>14.913</v>
      </c>
      <c r="F34" s="9">
        <v>15.475</v>
      </c>
    </row>
    <row r="35" spans="1:6" x14ac:dyDescent="0.25">
      <c r="A35" s="20" t="s">
        <v>24</v>
      </c>
      <c r="B35" s="9">
        <v>13.5</v>
      </c>
      <c r="C35" s="9">
        <v>13.617372091089999</v>
      </c>
      <c r="D35" s="9">
        <v>14.287372091089999</v>
      </c>
      <c r="E35" s="9">
        <v>14.913</v>
      </c>
      <c r="F35" s="9">
        <v>15.475</v>
      </c>
    </row>
    <row r="36" spans="1:6" x14ac:dyDescent="0.25">
      <c r="A36" s="20" t="s">
        <v>25</v>
      </c>
      <c r="B36" s="9" t="s">
        <v>27</v>
      </c>
      <c r="C36" s="9">
        <v>0</v>
      </c>
      <c r="D36" s="9">
        <v>0</v>
      </c>
      <c r="E36" s="9">
        <v>0</v>
      </c>
      <c r="F36" s="9">
        <v>0</v>
      </c>
    </row>
    <row r="37" spans="1:6" ht="24.75" x14ac:dyDescent="0.25">
      <c r="A37" s="21" t="s">
        <v>28</v>
      </c>
      <c r="B37" s="22"/>
      <c r="C37" s="22"/>
      <c r="D37" s="22"/>
      <c r="E37" s="22"/>
      <c r="F37" s="22"/>
    </row>
    <row r="38" spans="1:6" x14ac:dyDescent="0.25">
      <c r="A38" s="23"/>
      <c r="B38" s="22"/>
      <c r="C38" s="22"/>
      <c r="D38" s="22"/>
      <c r="E38" s="22"/>
      <c r="F38" s="22"/>
    </row>
    <row r="39" spans="1:6" x14ac:dyDescent="0.25">
      <c r="A39" s="17" t="s">
        <v>29</v>
      </c>
      <c r="B39" s="24">
        <v>2020</v>
      </c>
      <c r="C39" s="24" t="s">
        <v>1</v>
      </c>
      <c r="D39" s="24">
        <v>2019</v>
      </c>
      <c r="E39" s="24">
        <v>2018</v>
      </c>
      <c r="F39" s="24">
        <v>2017</v>
      </c>
    </row>
    <row r="40" spans="1:6" ht="17.25" x14ac:dyDescent="0.25">
      <c r="A40" s="6" t="s">
        <v>30</v>
      </c>
      <c r="B40" s="25">
        <v>2512</v>
      </c>
      <c r="C40" s="25">
        <v>1475</v>
      </c>
      <c r="D40" s="25">
        <v>3146</v>
      </c>
      <c r="E40" s="25">
        <v>2673</v>
      </c>
      <c r="F40" s="25">
        <v>2117</v>
      </c>
    </row>
    <row r="41" spans="1:6" x14ac:dyDescent="0.25">
      <c r="A41" s="26"/>
      <c r="B41" s="22"/>
      <c r="C41" s="22"/>
      <c r="D41" s="22"/>
      <c r="E41" s="22"/>
      <c r="F41" s="22"/>
    </row>
    <row r="42" spans="1:6" x14ac:dyDescent="0.25">
      <c r="A42" s="17" t="s">
        <v>31</v>
      </c>
      <c r="B42" s="24">
        <v>2020</v>
      </c>
      <c r="C42" s="24" t="s">
        <v>1</v>
      </c>
      <c r="D42" s="24">
        <v>2019</v>
      </c>
      <c r="E42" s="24">
        <v>2018</v>
      </c>
      <c r="F42" s="24"/>
    </row>
    <row r="43" spans="1:6" x14ac:dyDescent="0.25">
      <c r="A43" s="27" t="s">
        <v>32</v>
      </c>
      <c r="B43" s="11">
        <v>0.35499999999999998</v>
      </c>
      <c r="C43" s="11">
        <v>0.35399999999999998</v>
      </c>
      <c r="D43" s="11">
        <v>0.35382400204431647</v>
      </c>
      <c r="E43" s="11">
        <v>0.354425245316418</v>
      </c>
    </row>
    <row r="44" spans="1:6" x14ac:dyDescent="0.25">
      <c r="A44" s="27" t="s">
        <v>33</v>
      </c>
      <c r="B44" s="11">
        <v>0.36499999999999999</v>
      </c>
      <c r="C44" s="11">
        <v>0.36699999999999999</v>
      </c>
      <c r="D44" s="11">
        <v>0.36632645792842389</v>
      </c>
      <c r="E44" s="11">
        <v>0.36272040302267</v>
      </c>
    </row>
    <row r="45" spans="1:6" x14ac:dyDescent="0.25">
      <c r="A45" s="27" t="s">
        <v>34</v>
      </c>
      <c r="B45" s="11">
        <v>0.36170000000000002</v>
      </c>
      <c r="C45" s="11">
        <v>0.36220000000000002</v>
      </c>
      <c r="D45" s="11">
        <v>0.35450516986706054</v>
      </c>
      <c r="E45" s="11">
        <v>0.35661218424962854</v>
      </c>
    </row>
    <row r="46" spans="1:6" x14ac:dyDescent="0.25">
      <c r="A46" s="27" t="s">
        <v>35</v>
      </c>
      <c r="B46" s="11">
        <v>0.54749999999999999</v>
      </c>
      <c r="C46" s="11">
        <v>0.54800000000000004</v>
      </c>
      <c r="D46" s="11">
        <v>0.54380664652567978</v>
      </c>
      <c r="E46" s="11">
        <v>0.54339622641509433</v>
      </c>
    </row>
    <row r="47" spans="1:6" x14ac:dyDescent="0.25">
      <c r="A47" s="27" t="s">
        <v>36</v>
      </c>
      <c r="B47" s="11">
        <v>0.36599999999999999</v>
      </c>
      <c r="C47" s="11">
        <v>0.36559999999999998</v>
      </c>
      <c r="D47" s="11">
        <v>0.35321821036106749</v>
      </c>
      <c r="E47" s="11">
        <v>0.35668284949965323</v>
      </c>
    </row>
    <row r="48" spans="1:6" x14ac:dyDescent="0.25">
      <c r="A48" s="27" t="s">
        <v>37</v>
      </c>
      <c r="B48" s="11">
        <v>0.42759999999999998</v>
      </c>
      <c r="C48" s="11">
        <v>0.42259999999999998</v>
      </c>
      <c r="D48" s="11">
        <v>0.41666666666666669</v>
      </c>
      <c r="E48" s="11">
        <v>0.42933810375670839</v>
      </c>
    </row>
    <row r="49" spans="1:6" x14ac:dyDescent="0.25">
      <c r="A49" s="23" t="s">
        <v>38</v>
      </c>
    </row>
    <row r="53" spans="1:6" x14ac:dyDescent="0.25">
      <c r="A53" s="1" t="s">
        <v>39</v>
      </c>
      <c r="B53" s="2">
        <v>2020</v>
      </c>
      <c r="C53" s="2" t="s">
        <v>1</v>
      </c>
      <c r="D53" s="2">
        <v>2019</v>
      </c>
      <c r="E53" s="2">
        <v>2018</v>
      </c>
      <c r="F53" s="2">
        <v>2017</v>
      </c>
    </row>
    <row r="54" spans="1:6" x14ac:dyDescent="0.25">
      <c r="A54" s="4" t="s">
        <v>40</v>
      </c>
      <c r="B54" s="24"/>
      <c r="C54" s="24"/>
      <c r="D54" s="24"/>
      <c r="E54" s="24"/>
      <c r="F54" s="24"/>
    </row>
    <row r="55" spans="1:6" x14ac:dyDescent="0.25">
      <c r="A55" s="28" t="s">
        <v>41</v>
      </c>
      <c r="B55" s="29">
        <v>0</v>
      </c>
      <c r="C55" s="29">
        <v>0</v>
      </c>
      <c r="D55" s="29">
        <v>0</v>
      </c>
      <c r="E55" s="12" t="s">
        <v>20</v>
      </c>
      <c r="F55" s="12" t="s">
        <v>20</v>
      </c>
    </row>
    <row r="56" spans="1:6" x14ac:dyDescent="0.25">
      <c r="A56" s="28" t="s">
        <v>42</v>
      </c>
      <c r="B56" s="9">
        <v>3.5539405999999998</v>
      </c>
      <c r="C56" s="9">
        <v>3.1334930774899998</v>
      </c>
      <c r="D56" s="9">
        <v>1.9448969516600001</v>
      </c>
      <c r="E56" s="12" t="s">
        <v>20</v>
      </c>
      <c r="F56" s="12" t="s">
        <v>20</v>
      </c>
    </row>
    <row r="57" spans="1:6" x14ac:dyDescent="0.25">
      <c r="A57" s="4" t="s">
        <v>43</v>
      </c>
      <c r="B57" s="30"/>
      <c r="C57" s="30"/>
      <c r="D57" s="30"/>
      <c r="E57" s="31"/>
      <c r="F57" s="31"/>
    </row>
    <row r="58" spans="1:6" x14ac:dyDescent="0.25">
      <c r="A58" s="28" t="s">
        <v>44</v>
      </c>
      <c r="B58" s="7">
        <v>148</v>
      </c>
      <c r="C58" s="7">
        <v>121</v>
      </c>
      <c r="D58" s="7">
        <v>66</v>
      </c>
      <c r="E58" s="7" t="s">
        <v>20</v>
      </c>
      <c r="F58" s="7" t="s">
        <v>20</v>
      </c>
    </row>
    <row r="59" spans="1:6" x14ac:dyDescent="0.25">
      <c r="A59" s="28" t="s">
        <v>45</v>
      </c>
      <c r="B59" s="7">
        <v>174</v>
      </c>
      <c r="C59" s="7">
        <v>164</v>
      </c>
      <c r="D59" s="7">
        <v>96</v>
      </c>
      <c r="E59" s="7" t="s">
        <v>20</v>
      </c>
      <c r="F59" s="7" t="s">
        <v>20</v>
      </c>
    </row>
    <row r="60" spans="1:6" x14ac:dyDescent="0.25">
      <c r="A60" s="4" t="s">
        <v>46</v>
      </c>
      <c r="B60" s="30"/>
      <c r="C60" s="30"/>
      <c r="D60" s="30"/>
      <c r="E60" s="31"/>
      <c r="F60" s="31"/>
    </row>
    <row r="61" spans="1:6" x14ac:dyDescent="0.25">
      <c r="A61" s="6" t="s">
        <v>47</v>
      </c>
      <c r="B61" s="7">
        <v>4718762.2539999997</v>
      </c>
      <c r="C61" s="7">
        <v>2123574.1209999998</v>
      </c>
      <c r="D61" s="7">
        <v>5480361</v>
      </c>
      <c r="E61" s="32">
        <v>5516529</v>
      </c>
      <c r="F61" s="32">
        <v>7174023</v>
      </c>
    </row>
    <row r="62" spans="1:6" x14ac:dyDescent="0.25">
      <c r="A62" s="6" t="s">
        <v>48</v>
      </c>
      <c r="B62" s="19">
        <v>0.59</v>
      </c>
      <c r="C62" s="19">
        <v>0.54</v>
      </c>
      <c r="D62" s="19">
        <v>0.6</v>
      </c>
      <c r="E62" s="33">
        <v>0.6</v>
      </c>
      <c r="F62" s="33">
        <v>0.66</v>
      </c>
    </row>
    <row r="63" spans="1:6" x14ac:dyDescent="0.25">
      <c r="A63" s="17" t="s">
        <v>49</v>
      </c>
      <c r="B63" s="30"/>
      <c r="C63" s="30"/>
      <c r="D63" s="30"/>
      <c r="E63" s="31"/>
      <c r="F63" s="31"/>
    </row>
    <row r="64" spans="1:6" ht="17.25" x14ac:dyDescent="0.25">
      <c r="A64" s="6" t="s">
        <v>50</v>
      </c>
      <c r="B64" s="7">
        <v>11127983.703621799</v>
      </c>
      <c r="C64" s="7">
        <v>5259384</v>
      </c>
      <c r="D64" s="7">
        <v>13342355.307846159</v>
      </c>
      <c r="E64" s="7">
        <v>13166105.056960829</v>
      </c>
      <c r="F64" s="7">
        <v>18818848.300974198</v>
      </c>
    </row>
    <row r="65" spans="1:6" x14ac:dyDescent="0.25">
      <c r="A65" s="6" t="s">
        <v>51</v>
      </c>
      <c r="B65" s="34">
        <v>1.39</v>
      </c>
      <c r="C65" s="34">
        <v>1.33</v>
      </c>
      <c r="D65" s="34">
        <v>1.4872620111117798</v>
      </c>
      <c r="E65" s="34">
        <v>1.4475671139424426</v>
      </c>
      <c r="F65" s="34">
        <v>1.7506388598874441</v>
      </c>
    </row>
    <row r="66" spans="1:6" ht="17.25" x14ac:dyDescent="0.25">
      <c r="A66" s="6" t="s">
        <v>52</v>
      </c>
      <c r="B66" s="7">
        <v>7714740.2342212498</v>
      </c>
      <c r="C66" s="7">
        <v>4685422</v>
      </c>
      <c r="D66" s="7">
        <v>7138745.5991633181</v>
      </c>
      <c r="E66" s="7">
        <v>7974372.2667680755</v>
      </c>
      <c r="F66" s="7">
        <v>12527291.105094487</v>
      </c>
    </row>
    <row r="67" spans="1:6" x14ac:dyDescent="0.25">
      <c r="A67" s="4" t="s">
        <v>53</v>
      </c>
      <c r="B67" s="30"/>
      <c r="C67" s="30"/>
      <c r="D67" s="30"/>
      <c r="E67" s="30"/>
      <c r="F67" s="30"/>
    </row>
    <row r="68" spans="1:6" ht="17.25" x14ac:dyDescent="0.25">
      <c r="A68" s="6" t="s">
        <v>54</v>
      </c>
      <c r="B68" s="7">
        <v>3413243.4694005898</v>
      </c>
      <c r="C68" s="7">
        <v>573962</v>
      </c>
      <c r="D68" s="7">
        <v>6203609.7086828407</v>
      </c>
      <c r="E68" s="7">
        <v>5191732.7901927531</v>
      </c>
      <c r="F68" s="7">
        <v>6291557.1958797108</v>
      </c>
    </row>
    <row r="69" spans="1:6" ht="17.25" x14ac:dyDescent="0.25">
      <c r="A69" s="35" t="s">
        <v>55</v>
      </c>
      <c r="B69" s="19">
        <v>0.43</v>
      </c>
      <c r="C69" s="19">
        <v>0.15</v>
      </c>
      <c r="D69" s="19">
        <v>0.69151156888038312</v>
      </c>
      <c r="E69" s="19">
        <v>0.57081282725192439</v>
      </c>
      <c r="F69" s="19">
        <v>0.58527728903268361</v>
      </c>
    </row>
    <row r="70" spans="1:6" x14ac:dyDescent="0.25">
      <c r="A70" s="36" t="s">
        <v>56</v>
      </c>
      <c r="B70" s="37"/>
      <c r="C70" s="37"/>
      <c r="D70" s="37"/>
      <c r="E70" s="37"/>
      <c r="F70" s="37"/>
    </row>
    <row r="71" spans="1:6" x14ac:dyDescent="0.25">
      <c r="A71" s="36" t="s">
        <v>57</v>
      </c>
    </row>
    <row r="74" spans="1:6" x14ac:dyDescent="0.25">
      <c r="A74" s="38" t="s">
        <v>58</v>
      </c>
      <c r="B74" s="39">
        <v>2020</v>
      </c>
      <c r="C74" s="39" t="s">
        <v>1</v>
      </c>
      <c r="D74" s="39">
        <v>2019</v>
      </c>
      <c r="E74" s="39">
        <v>2018</v>
      </c>
      <c r="F74" s="39">
        <v>2017</v>
      </c>
    </row>
    <row r="75" spans="1:6" x14ac:dyDescent="0.25">
      <c r="A75" s="4" t="s">
        <v>59</v>
      </c>
      <c r="B75" s="40"/>
      <c r="C75" s="40" t="s">
        <v>27</v>
      </c>
      <c r="D75" s="40" t="s">
        <v>27</v>
      </c>
      <c r="E75" s="40" t="s">
        <v>27</v>
      </c>
      <c r="F75" s="40">
        <v>0</v>
      </c>
    </row>
    <row r="76" spans="1:6" x14ac:dyDescent="0.25">
      <c r="A76" t="s">
        <v>60</v>
      </c>
      <c r="B76" s="9" t="s">
        <v>27</v>
      </c>
      <c r="C76" s="9" t="s">
        <v>27</v>
      </c>
      <c r="D76" s="9" t="s">
        <v>27</v>
      </c>
      <c r="E76" s="9" t="s">
        <v>27</v>
      </c>
      <c r="F76" s="9">
        <v>0</v>
      </c>
    </row>
    <row r="77" spans="1:6" x14ac:dyDescent="0.25">
      <c r="A77" t="s">
        <v>61</v>
      </c>
      <c r="B77" s="9" t="s">
        <v>27</v>
      </c>
      <c r="C77" s="9" t="s">
        <v>27</v>
      </c>
      <c r="D77" s="9" t="s">
        <v>27</v>
      </c>
      <c r="E77" s="9" t="s">
        <v>27</v>
      </c>
      <c r="F77" s="9">
        <v>0</v>
      </c>
    </row>
    <row r="78" spans="1:6" x14ac:dyDescent="0.25">
      <c r="A78" s="4" t="s">
        <v>62</v>
      </c>
      <c r="B78" s="40"/>
      <c r="C78" s="40" t="s">
        <v>27</v>
      </c>
      <c r="D78" s="40" t="s">
        <v>27</v>
      </c>
      <c r="E78" s="40" t="s">
        <v>27</v>
      </c>
      <c r="F78" s="40">
        <v>0</v>
      </c>
    </row>
    <row r="79" spans="1:6" x14ac:dyDescent="0.25">
      <c r="A79" t="s">
        <v>60</v>
      </c>
      <c r="B79" s="9" t="s">
        <v>27</v>
      </c>
      <c r="C79" s="9" t="s">
        <v>27</v>
      </c>
      <c r="D79" s="9" t="s">
        <v>27</v>
      </c>
      <c r="E79" s="9" t="s">
        <v>27</v>
      </c>
      <c r="F79" s="9">
        <v>0</v>
      </c>
    </row>
    <row r="80" spans="1:6" x14ac:dyDescent="0.25">
      <c r="A80" t="s">
        <v>61</v>
      </c>
      <c r="B80" s="9" t="s">
        <v>27</v>
      </c>
      <c r="C80" s="9" t="s">
        <v>27</v>
      </c>
      <c r="D80" s="9" t="s">
        <v>27</v>
      </c>
      <c r="E80" s="9" t="s">
        <v>27</v>
      </c>
      <c r="F80" s="9">
        <v>0</v>
      </c>
    </row>
    <row r="81" spans="1:6" x14ac:dyDescent="0.25">
      <c r="A81" s="4" t="s">
        <v>63</v>
      </c>
      <c r="B81" s="41">
        <v>8</v>
      </c>
      <c r="C81" s="41">
        <v>4</v>
      </c>
      <c r="D81" s="41">
        <v>3</v>
      </c>
      <c r="E81" s="41">
        <v>2</v>
      </c>
      <c r="F81" s="41">
        <v>3</v>
      </c>
    </row>
    <row r="82" spans="1:6" x14ac:dyDescent="0.25">
      <c r="A82" t="s">
        <v>60</v>
      </c>
      <c r="B82" s="19">
        <v>1</v>
      </c>
      <c r="C82" s="19">
        <v>1</v>
      </c>
      <c r="D82" s="19">
        <v>0</v>
      </c>
      <c r="E82" s="19">
        <v>1</v>
      </c>
      <c r="F82" s="19">
        <v>0</v>
      </c>
    </row>
    <row r="83" spans="1:6" x14ac:dyDescent="0.25">
      <c r="A83" t="s">
        <v>61</v>
      </c>
      <c r="B83" s="19">
        <v>7</v>
      </c>
      <c r="C83" s="19">
        <v>3</v>
      </c>
      <c r="D83" s="19">
        <v>3</v>
      </c>
      <c r="E83" s="19">
        <v>1</v>
      </c>
      <c r="F83" s="19">
        <v>3</v>
      </c>
    </row>
    <row r="84" spans="1:6" x14ac:dyDescent="0.25">
      <c r="A84" s="4" t="s">
        <v>64</v>
      </c>
      <c r="B84" s="41">
        <v>0.63</v>
      </c>
      <c r="C84" s="41">
        <v>0.72255564035418363</v>
      </c>
      <c r="D84" s="41">
        <v>0.5419167302656378</v>
      </c>
      <c r="E84" s="41">
        <v>0.44048340040287759</v>
      </c>
      <c r="F84" s="41">
        <v>0.58266836969236724</v>
      </c>
    </row>
    <row r="85" spans="1:6" x14ac:dyDescent="0.25">
      <c r="A85" t="s">
        <v>60</v>
      </c>
      <c r="B85" s="19">
        <v>0.46</v>
      </c>
      <c r="C85" s="19">
        <v>0.62</v>
      </c>
      <c r="D85" s="19">
        <v>0</v>
      </c>
      <c r="E85" s="19">
        <v>0.52219076823536115</v>
      </c>
      <c r="F85" s="19">
        <v>0</v>
      </c>
    </row>
    <row r="86" spans="1:6" x14ac:dyDescent="0.25">
      <c r="A86" t="s">
        <v>61</v>
      </c>
      <c r="B86" s="19">
        <v>0.67</v>
      </c>
      <c r="C86" s="19">
        <v>0.44</v>
      </c>
      <c r="D86" s="19">
        <v>0.8706939518010357</v>
      </c>
      <c r="E86" s="19">
        <v>0.38088603278196198</v>
      </c>
      <c r="F86" s="19">
        <v>0.90258034271535215</v>
      </c>
    </row>
    <row r="87" spans="1:6" s="44" customFormat="1" x14ac:dyDescent="0.25">
      <c r="A87" s="42" t="s">
        <v>65</v>
      </c>
      <c r="B87" s="43">
        <v>2.62</v>
      </c>
      <c r="C87" s="43">
        <v>1.99</v>
      </c>
      <c r="D87" s="43">
        <v>1.99</v>
      </c>
      <c r="E87" s="43">
        <v>3.3</v>
      </c>
      <c r="F87" s="43">
        <v>3.69</v>
      </c>
    </row>
    <row r="88" spans="1:6" s="44" customFormat="1" x14ac:dyDescent="0.25">
      <c r="A88" s="44" t="s">
        <v>60</v>
      </c>
      <c r="B88" s="33">
        <v>2.2799999999999998</v>
      </c>
      <c r="C88" s="33">
        <v>1.24</v>
      </c>
      <c r="D88" s="33">
        <v>0.96</v>
      </c>
      <c r="E88" s="33">
        <v>2.61</v>
      </c>
      <c r="F88" s="33">
        <v>2.74</v>
      </c>
    </row>
    <row r="89" spans="1:6" s="44" customFormat="1" x14ac:dyDescent="0.25">
      <c r="A89" s="44" t="s">
        <v>61</v>
      </c>
      <c r="B89" s="33">
        <v>2.69</v>
      </c>
      <c r="C89" s="33">
        <v>2.35</v>
      </c>
      <c r="D89" s="33">
        <v>2.61</v>
      </c>
      <c r="E89" s="33">
        <v>3.81</v>
      </c>
      <c r="F89" s="33">
        <v>4.21</v>
      </c>
    </row>
    <row r="90" spans="1:6" x14ac:dyDescent="0.25">
      <c r="A90" s="4" t="s">
        <v>66</v>
      </c>
      <c r="B90" s="41"/>
      <c r="C90" s="41">
        <v>123</v>
      </c>
      <c r="D90" s="41">
        <v>60</v>
      </c>
      <c r="E90" s="41">
        <v>30</v>
      </c>
      <c r="F90" s="41">
        <v>19</v>
      </c>
    </row>
    <row r="91" spans="1:6" x14ac:dyDescent="0.25">
      <c r="A91" t="s">
        <v>60</v>
      </c>
      <c r="B91" s="33">
        <v>61</v>
      </c>
      <c r="C91" s="33">
        <v>61</v>
      </c>
      <c r="D91" s="33">
        <v>0</v>
      </c>
      <c r="E91" s="33">
        <v>15</v>
      </c>
      <c r="F91" s="33" t="s">
        <v>20</v>
      </c>
    </row>
    <row r="92" spans="1:6" x14ac:dyDescent="0.25">
      <c r="A92" t="s">
        <v>61</v>
      </c>
      <c r="B92" s="33">
        <v>195</v>
      </c>
      <c r="C92" s="33">
        <v>62</v>
      </c>
      <c r="D92" s="33">
        <v>60</v>
      </c>
      <c r="E92" s="33">
        <v>15</v>
      </c>
      <c r="F92" s="33">
        <v>19</v>
      </c>
    </row>
    <row r="93" spans="1:6" x14ac:dyDescent="0.25">
      <c r="A93" s="45" t="s">
        <v>67</v>
      </c>
    </row>
    <row r="94" spans="1:6" x14ac:dyDescent="0.25">
      <c r="A94" s="45" t="s">
        <v>68</v>
      </c>
    </row>
    <row r="95" spans="1:6" x14ac:dyDescent="0.25">
      <c r="A95" s="45" t="s">
        <v>69</v>
      </c>
    </row>
    <row r="99" spans="1:6" x14ac:dyDescent="0.25">
      <c r="A99" s="38" t="s">
        <v>70</v>
      </c>
      <c r="B99" s="39">
        <v>2020</v>
      </c>
      <c r="C99" s="39" t="s">
        <v>1</v>
      </c>
      <c r="D99" s="39">
        <v>2019</v>
      </c>
      <c r="E99" s="39">
        <v>2018</v>
      </c>
      <c r="F99" s="39">
        <v>2017</v>
      </c>
    </row>
    <row r="100" spans="1:6" x14ac:dyDescent="0.25">
      <c r="A100" s="4" t="s">
        <v>71</v>
      </c>
      <c r="B100" s="18">
        <v>960</v>
      </c>
      <c r="C100" s="18">
        <v>968</v>
      </c>
      <c r="D100" s="18">
        <v>894</v>
      </c>
      <c r="E100" s="18">
        <v>837</v>
      </c>
      <c r="F100" s="18">
        <v>785</v>
      </c>
    </row>
    <row r="101" spans="1:6" x14ac:dyDescent="0.25">
      <c r="A101" s="6" t="s">
        <v>72</v>
      </c>
      <c r="B101" s="12">
        <v>291</v>
      </c>
      <c r="C101" s="12">
        <v>297</v>
      </c>
      <c r="D101" s="12">
        <v>307</v>
      </c>
      <c r="E101" s="12">
        <v>225</v>
      </c>
      <c r="F101" s="12">
        <v>209</v>
      </c>
    </row>
    <row r="102" spans="1:6" x14ac:dyDescent="0.25">
      <c r="A102" s="6" t="s">
        <v>73</v>
      </c>
      <c r="B102" s="12">
        <v>493</v>
      </c>
      <c r="C102" s="12">
        <v>511</v>
      </c>
      <c r="D102" s="12">
        <v>460</v>
      </c>
      <c r="E102" s="12">
        <v>475</v>
      </c>
      <c r="F102" s="12">
        <v>444</v>
      </c>
    </row>
    <row r="103" spans="1:6" x14ac:dyDescent="0.25">
      <c r="A103" s="6" t="s">
        <v>74</v>
      </c>
      <c r="B103" s="12">
        <v>124</v>
      </c>
      <c r="C103" s="12">
        <v>128</v>
      </c>
      <c r="D103" s="12">
        <v>124</v>
      </c>
      <c r="E103" s="12">
        <v>134</v>
      </c>
      <c r="F103" s="12">
        <v>129</v>
      </c>
    </row>
    <row r="104" spans="1:6" x14ac:dyDescent="0.25">
      <c r="A104" s="6" t="s">
        <v>75</v>
      </c>
      <c r="B104" s="12">
        <v>9</v>
      </c>
      <c r="C104" s="12">
        <v>8</v>
      </c>
      <c r="D104" s="12">
        <v>0</v>
      </c>
      <c r="E104" s="12">
        <v>0</v>
      </c>
      <c r="F104" s="12">
        <v>0</v>
      </c>
    </row>
    <row r="105" spans="1:6" x14ac:dyDescent="0.25">
      <c r="A105" s="6" t="s">
        <v>76</v>
      </c>
      <c r="B105" s="12">
        <v>43</v>
      </c>
      <c r="C105" s="12">
        <v>24</v>
      </c>
      <c r="D105" s="12">
        <v>0</v>
      </c>
      <c r="E105" s="12">
        <v>0</v>
      </c>
      <c r="F105" s="12">
        <v>0</v>
      </c>
    </row>
    <row r="106" spans="1:6" x14ac:dyDescent="0.25">
      <c r="A106" s="6" t="s">
        <v>77</v>
      </c>
      <c r="B106" s="12">
        <v>0</v>
      </c>
      <c r="C106" s="12">
        <v>0</v>
      </c>
      <c r="D106" s="12">
        <v>3</v>
      </c>
      <c r="E106" s="12">
        <v>3</v>
      </c>
      <c r="F106" s="12">
        <v>3</v>
      </c>
    </row>
    <row r="107" spans="1:6" x14ac:dyDescent="0.25">
      <c r="A107" s="46"/>
    </row>
    <row r="108" spans="1:6" x14ac:dyDescent="0.25">
      <c r="A108" s="47" t="s">
        <v>78</v>
      </c>
      <c r="B108" s="48">
        <v>0.21</v>
      </c>
      <c r="C108" s="48">
        <v>0.21</v>
      </c>
      <c r="D108" s="48">
        <v>0.20693512304250558</v>
      </c>
      <c r="E108" s="48">
        <v>0.18518518518518517</v>
      </c>
      <c r="F108" s="48">
        <v>0.18853503184713377</v>
      </c>
    </row>
    <row r="109" spans="1:6" x14ac:dyDescent="0.25">
      <c r="A109" s="49"/>
      <c r="B109" s="50"/>
      <c r="C109" s="50"/>
      <c r="D109" s="51"/>
      <c r="E109" s="51"/>
      <c r="F109" s="51"/>
    </row>
    <row r="110" spans="1:6" x14ac:dyDescent="0.25">
      <c r="A110" s="4" t="s">
        <v>79</v>
      </c>
      <c r="B110" s="52">
        <v>2.29E-2</v>
      </c>
      <c r="C110" s="52">
        <v>2.1252796420581657E-2</v>
      </c>
      <c r="D110" s="52">
        <v>4.3010752688172046E-2</v>
      </c>
      <c r="E110" s="52">
        <v>5.2229299363057327E-2</v>
      </c>
      <c r="F110" s="53" t="s">
        <v>20</v>
      </c>
    </row>
    <row r="111" spans="1:6" x14ac:dyDescent="0.25">
      <c r="A111" s="6" t="s">
        <v>72</v>
      </c>
      <c r="B111" s="11">
        <v>3.7999999999999999E-2</v>
      </c>
      <c r="C111" s="11">
        <v>3.2573289902280131E-2</v>
      </c>
      <c r="D111" s="11">
        <v>0.10222222222222223</v>
      </c>
      <c r="E111" s="11">
        <v>8.6124401913875603E-2</v>
      </c>
      <c r="F111" s="54" t="s">
        <v>20</v>
      </c>
    </row>
    <row r="112" spans="1:6" x14ac:dyDescent="0.25">
      <c r="A112" s="6" t="s">
        <v>73</v>
      </c>
      <c r="B112" s="11">
        <v>1.6E-2</v>
      </c>
      <c r="C112" s="11">
        <v>1.3043478260869565E-2</v>
      </c>
      <c r="D112" s="11">
        <v>1.4736842105263158E-2</v>
      </c>
      <c r="E112" s="11">
        <v>4.5045045045045043E-2</v>
      </c>
      <c r="F112" s="54" t="s">
        <v>20</v>
      </c>
    </row>
    <row r="113" spans="1:6" x14ac:dyDescent="0.25">
      <c r="A113" s="6" t="s">
        <v>74</v>
      </c>
      <c r="B113" s="11">
        <v>2.4E-2</v>
      </c>
      <c r="C113" s="11">
        <v>2.4193548387096774E-2</v>
      </c>
      <c r="D113" s="11">
        <v>4.4776119402985072E-2</v>
      </c>
      <c r="E113" s="11">
        <v>2.3255813953488372E-2</v>
      </c>
      <c r="F113" s="54" t="s">
        <v>20</v>
      </c>
    </row>
    <row r="114" spans="1:6" x14ac:dyDescent="0.25">
      <c r="A114" s="6" t="s">
        <v>75</v>
      </c>
      <c r="B114" s="11">
        <v>0</v>
      </c>
      <c r="C114" s="11" t="s">
        <v>27</v>
      </c>
      <c r="D114" s="11" t="s">
        <v>27</v>
      </c>
      <c r="E114" s="11" t="s">
        <v>27</v>
      </c>
      <c r="F114" s="54" t="s">
        <v>20</v>
      </c>
    </row>
    <row r="115" spans="1:6" x14ac:dyDescent="0.25">
      <c r="A115" s="6" t="s">
        <v>76</v>
      </c>
      <c r="B115" s="11">
        <v>0</v>
      </c>
      <c r="C115" s="11" t="s">
        <v>27</v>
      </c>
      <c r="D115" s="11" t="s">
        <v>27</v>
      </c>
      <c r="E115" s="11" t="s">
        <v>27</v>
      </c>
      <c r="F115" s="54" t="s">
        <v>20</v>
      </c>
    </row>
    <row r="116" spans="1:6" x14ac:dyDescent="0.25">
      <c r="A116" s="6" t="s">
        <v>77</v>
      </c>
      <c r="B116" s="11" t="s">
        <v>27</v>
      </c>
      <c r="C116" s="11" t="s">
        <v>27</v>
      </c>
      <c r="D116" s="11" t="s">
        <v>27</v>
      </c>
      <c r="E116" s="11" t="s">
        <v>27</v>
      </c>
      <c r="F116" s="54" t="s">
        <v>20</v>
      </c>
    </row>
    <row r="117" spans="1:6" x14ac:dyDescent="0.25">
      <c r="A117" s="6"/>
      <c r="B117" s="11"/>
      <c r="C117" s="11"/>
      <c r="D117" s="11"/>
      <c r="E117" s="11"/>
      <c r="F117" s="55"/>
    </row>
    <row r="118" spans="1:6" x14ac:dyDescent="0.25">
      <c r="A118" s="4" t="s">
        <v>80</v>
      </c>
      <c r="B118" s="18">
        <v>22</v>
      </c>
      <c r="C118" s="18">
        <v>19</v>
      </c>
      <c r="D118" s="18">
        <v>36</v>
      </c>
      <c r="E118" s="18">
        <v>41</v>
      </c>
      <c r="F118" s="18">
        <v>27</v>
      </c>
    </row>
    <row r="119" spans="1:6" x14ac:dyDescent="0.25">
      <c r="A119" s="6" t="s">
        <v>72</v>
      </c>
      <c r="B119" s="12">
        <v>11</v>
      </c>
      <c r="C119" s="12">
        <v>10</v>
      </c>
      <c r="D119" s="12">
        <v>23</v>
      </c>
      <c r="E119" s="12">
        <v>18</v>
      </c>
      <c r="F119" s="12">
        <v>17</v>
      </c>
    </row>
    <row r="120" spans="1:6" x14ac:dyDescent="0.25">
      <c r="A120" s="6" t="s">
        <v>73</v>
      </c>
      <c r="B120" s="12">
        <v>8</v>
      </c>
      <c r="C120" s="12">
        <v>6</v>
      </c>
      <c r="D120" s="12">
        <v>7</v>
      </c>
      <c r="E120" s="12">
        <v>20</v>
      </c>
      <c r="F120" s="12">
        <v>9</v>
      </c>
    </row>
    <row r="121" spans="1:6" x14ac:dyDescent="0.25">
      <c r="A121" s="6" t="s">
        <v>74</v>
      </c>
      <c r="B121" s="12">
        <v>3</v>
      </c>
      <c r="C121" s="12">
        <v>3</v>
      </c>
      <c r="D121" s="12">
        <v>6</v>
      </c>
      <c r="E121" s="12">
        <v>3</v>
      </c>
      <c r="F121" s="12">
        <v>1</v>
      </c>
    </row>
    <row r="122" spans="1:6" x14ac:dyDescent="0.25">
      <c r="A122" s="6" t="s">
        <v>75</v>
      </c>
      <c r="B122" s="19" t="s">
        <v>27</v>
      </c>
      <c r="C122" s="19" t="s">
        <v>27</v>
      </c>
      <c r="D122" s="19">
        <v>0</v>
      </c>
      <c r="E122" s="19">
        <v>0</v>
      </c>
      <c r="F122" s="19">
        <v>0</v>
      </c>
    </row>
    <row r="123" spans="1:6" x14ac:dyDescent="0.25">
      <c r="A123" s="6" t="s">
        <v>76</v>
      </c>
      <c r="B123" s="19" t="s">
        <v>27</v>
      </c>
      <c r="C123" s="19" t="s">
        <v>27</v>
      </c>
      <c r="D123" s="19">
        <v>0</v>
      </c>
      <c r="E123" s="19">
        <v>0</v>
      </c>
      <c r="F123" s="19">
        <v>0</v>
      </c>
    </row>
    <row r="124" spans="1:6" x14ac:dyDescent="0.25">
      <c r="A124" s="6" t="s">
        <v>77</v>
      </c>
      <c r="B124" s="19" t="s">
        <v>27</v>
      </c>
      <c r="C124" s="19" t="s">
        <v>27</v>
      </c>
      <c r="D124" s="19">
        <v>0</v>
      </c>
      <c r="E124" s="19">
        <v>0</v>
      </c>
      <c r="F124" s="19">
        <v>0</v>
      </c>
    </row>
    <row r="125" spans="1:6" x14ac:dyDescent="0.25">
      <c r="A125" s="6"/>
    </row>
    <row r="126" spans="1:6" x14ac:dyDescent="0.25">
      <c r="A126" s="4" t="s">
        <v>81</v>
      </c>
      <c r="B126" s="5">
        <v>6247</v>
      </c>
      <c r="C126" s="5">
        <v>4146</v>
      </c>
      <c r="D126" s="5">
        <v>2391</v>
      </c>
      <c r="E126" s="5">
        <v>759</v>
      </c>
      <c r="F126" s="5">
        <v>1723</v>
      </c>
    </row>
    <row r="127" spans="1:6" x14ac:dyDescent="0.25">
      <c r="A127" s="6" t="s">
        <v>82</v>
      </c>
      <c r="B127" s="7">
        <v>344</v>
      </c>
      <c r="C127" s="7" t="s">
        <v>83</v>
      </c>
      <c r="D127" s="7">
        <v>44</v>
      </c>
      <c r="E127" s="32">
        <v>41</v>
      </c>
      <c r="F127" s="32">
        <v>19</v>
      </c>
    </row>
    <row r="128" spans="1:6" x14ac:dyDescent="0.25">
      <c r="A128" s="6" t="s">
        <v>84</v>
      </c>
      <c r="B128" s="7">
        <v>3414</v>
      </c>
      <c r="C128" s="7">
        <v>2704</v>
      </c>
      <c r="D128" s="7">
        <v>1754</v>
      </c>
      <c r="E128" s="32">
        <v>658</v>
      </c>
      <c r="F128" s="32">
        <v>1600</v>
      </c>
    </row>
    <row r="129" spans="1:6" x14ac:dyDescent="0.25">
      <c r="A129" s="6" t="s">
        <v>85</v>
      </c>
      <c r="B129" s="7">
        <v>80</v>
      </c>
      <c r="C129" s="7">
        <v>71</v>
      </c>
      <c r="D129" s="7">
        <v>101</v>
      </c>
      <c r="E129" s="32">
        <v>60</v>
      </c>
      <c r="F129" s="32">
        <v>104</v>
      </c>
    </row>
    <row r="130" spans="1:6" x14ac:dyDescent="0.25">
      <c r="A130" s="6" t="s">
        <v>86</v>
      </c>
      <c r="B130" s="7">
        <v>741</v>
      </c>
      <c r="C130" s="7">
        <v>363</v>
      </c>
      <c r="D130" s="7">
        <v>207</v>
      </c>
      <c r="E130" s="32" t="s">
        <v>20</v>
      </c>
      <c r="F130" s="32" t="s">
        <v>20</v>
      </c>
    </row>
    <row r="131" spans="1:6" x14ac:dyDescent="0.25">
      <c r="A131" s="6" t="s">
        <v>87</v>
      </c>
      <c r="B131" s="7">
        <v>1668</v>
      </c>
      <c r="C131" s="7">
        <v>1008</v>
      </c>
      <c r="D131" s="7">
        <v>285</v>
      </c>
      <c r="E131" s="32" t="s">
        <v>20</v>
      </c>
      <c r="F131" s="32" t="s">
        <v>20</v>
      </c>
    </row>
    <row r="132" spans="1:6" x14ac:dyDescent="0.25">
      <c r="A132" s="6" t="s">
        <v>88</v>
      </c>
      <c r="B132" s="7">
        <v>0</v>
      </c>
      <c r="C132" s="7" t="s">
        <v>27</v>
      </c>
      <c r="D132" s="7">
        <v>0</v>
      </c>
      <c r="E132" s="32" t="s">
        <v>20</v>
      </c>
      <c r="F132" s="32" t="s">
        <v>20</v>
      </c>
    </row>
    <row r="133" spans="1:6" x14ac:dyDescent="0.25">
      <c r="A133" s="6"/>
      <c r="E133" s="54"/>
      <c r="F133" s="54"/>
    </row>
    <row r="134" spans="1:6" x14ac:dyDescent="0.25">
      <c r="A134" s="17" t="s">
        <v>89</v>
      </c>
      <c r="B134" s="56"/>
      <c r="C134" s="56"/>
      <c r="D134" s="56"/>
      <c r="E134" s="56"/>
      <c r="F134" s="56"/>
    </row>
    <row r="135" spans="1:6" x14ac:dyDescent="0.25">
      <c r="A135" s="6" t="s">
        <v>90</v>
      </c>
      <c r="B135" s="32">
        <v>22.8</v>
      </c>
      <c r="C135" s="32">
        <v>20</v>
      </c>
      <c r="D135" s="32">
        <v>36.815947427293068</v>
      </c>
      <c r="E135" s="32">
        <v>35.818239745121467</v>
      </c>
      <c r="F135" s="32">
        <v>39.471974522292989</v>
      </c>
    </row>
    <row r="136" spans="1:6" x14ac:dyDescent="0.25">
      <c r="A136" s="6" t="s">
        <v>91</v>
      </c>
      <c r="B136" s="32">
        <v>35.979966611018362</v>
      </c>
      <c r="C136" s="32">
        <v>1685.0695127834058</v>
      </c>
      <c r="D136" s="32">
        <v>65.170926381293057</v>
      </c>
      <c r="E136" s="32">
        <v>32.392725153016606</v>
      </c>
      <c r="F136" s="32">
        <v>31.800167592063705</v>
      </c>
    </row>
    <row r="137" spans="1:6" x14ac:dyDescent="0.25">
      <c r="A137" s="6" t="s">
        <v>92</v>
      </c>
      <c r="B137" s="32">
        <v>960</v>
      </c>
      <c r="C137" s="32">
        <v>968</v>
      </c>
      <c r="D137" s="32">
        <v>894</v>
      </c>
      <c r="E137" s="32">
        <v>837</v>
      </c>
      <c r="F137" s="32">
        <v>785</v>
      </c>
    </row>
    <row r="138" spans="1:6" x14ac:dyDescent="0.25">
      <c r="A138" s="6" t="s">
        <v>93</v>
      </c>
      <c r="B138" s="32">
        <v>5990</v>
      </c>
      <c r="C138" s="32">
        <v>4146</v>
      </c>
      <c r="D138" s="32">
        <v>1553.1491666666668</v>
      </c>
      <c r="E138" s="32">
        <v>1143.6666666666667</v>
      </c>
      <c r="F138" s="32">
        <v>1409.25</v>
      </c>
    </row>
    <row r="139" spans="1:6" x14ac:dyDescent="0.25">
      <c r="B139" s="7"/>
      <c r="C139" s="7"/>
      <c r="D139" s="7"/>
      <c r="E139" s="57"/>
      <c r="F139" s="57"/>
    </row>
    <row r="140" spans="1:6" x14ac:dyDescent="0.25">
      <c r="A140" s="17" t="s">
        <v>94</v>
      </c>
      <c r="B140" s="56">
        <v>1644000</v>
      </c>
      <c r="C140" s="56">
        <v>1541932.2</v>
      </c>
      <c r="D140" s="56">
        <v>1810187.76</v>
      </c>
      <c r="E140" s="56">
        <v>1640468.24</v>
      </c>
      <c r="F140" s="56">
        <v>992134.28</v>
      </c>
    </row>
    <row r="141" spans="1:6" x14ac:dyDescent="0.25">
      <c r="A141" s="45" t="s">
        <v>95</v>
      </c>
    </row>
    <row r="145" spans="1:6" x14ac:dyDescent="0.25">
      <c r="A145" s="38" t="s">
        <v>96</v>
      </c>
      <c r="B145" s="39">
        <v>2020</v>
      </c>
      <c r="C145" s="39" t="s">
        <v>1</v>
      </c>
      <c r="D145" s="39">
        <v>2019</v>
      </c>
      <c r="E145" s="39">
        <v>2018</v>
      </c>
      <c r="F145" s="39">
        <v>2017</v>
      </c>
    </row>
    <row r="146" spans="1:6" x14ac:dyDescent="0.25">
      <c r="A146" s="6" t="s">
        <v>97</v>
      </c>
      <c r="B146" s="9">
        <v>2.65</v>
      </c>
      <c r="C146" s="9">
        <v>1.58</v>
      </c>
      <c r="D146" s="9">
        <v>0.51346400000000003</v>
      </c>
      <c r="E146" s="9">
        <v>0.35</v>
      </c>
      <c r="F146" s="9">
        <v>0.45</v>
      </c>
    </row>
    <row r="147" spans="1:6" ht="30" x14ac:dyDescent="0.25">
      <c r="A147" s="58" t="s">
        <v>98</v>
      </c>
      <c r="B147" s="59">
        <v>1.3386</v>
      </c>
      <c r="C147" s="59">
        <v>1.3096273300000001</v>
      </c>
      <c r="D147" s="59">
        <v>0.51142600000000005</v>
      </c>
      <c r="E147" s="59">
        <v>1.1116440000000001</v>
      </c>
      <c r="F147" s="59" t="s">
        <v>20</v>
      </c>
    </row>
    <row r="148" spans="1:6" x14ac:dyDescent="0.25">
      <c r="A148" s="6"/>
    </row>
    <row r="149" spans="1:6" x14ac:dyDescent="0.25">
      <c r="A149" s="38" t="s">
        <v>99</v>
      </c>
      <c r="B149" s="39">
        <v>2020</v>
      </c>
      <c r="C149" s="39" t="s">
        <v>1</v>
      </c>
      <c r="D149" s="39">
        <v>2019</v>
      </c>
      <c r="E149" s="39">
        <v>2018</v>
      </c>
      <c r="F149" s="39">
        <v>2017</v>
      </c>
    </row>
    <row r="150" spans="1:6" x14ac:dyDescent="0.25">
      <c r="A150" s="6" t="s">
        <v>99</v>
      </c>
      <c r="B150" s="9">
        <v>1.45</v>
      </c>
      <c r="C150" s="9">
        <v>0.57299999999999995</v>
      </c>
      <c r="D150" s="9">
        <v>2.58</v>
      </c>
      <c r="E150" s="9">
        <v>3.645</v>
      </c>
      <c r="F150" s="9">
        <v>6.95</v>
      </c>
    </row>
    <row r="151" spans="1:6" x14ac:dyDescent="0.25">
      <c r="A151" s="6"/>
      <c r="B151" s="9"/>
      <c r="C151" s="9"/>
      <c r="D151" s="9"/>
      <c r="E151" s="9"/>
      <c r="F151" s="9"/>
    </row>
    <row r="152" spans="1:6" x14ac:dyDescent="0.25">
      <c r="A152" s="38" t="s">
        <v>100</v>
      </c>
      <c r="B152" s="39">
        <v>2020</v>
      </c>
      <c r="C152" s="39" t="s">
        <v>1</v>
      </c>
      <c r="D152" s="39">
        <v>2019</v>
      </c>
      <c r="E152" s="39">
        <v>2018</v>
      </c>
      <c r="F152" s="39">
        <v>2017</v>
      </c>
    </row>
    <row r="153" spans="1:6" x14ac:dyDescent="0.25">
      <c r="B153" s="12">
        <v>23.4</v>
      </c>
      <c r="C153" s="12">
        <v>21.5</v>
      </c>
      <c r="D153" s="12" t="s">
        <v>27</v>
      </c>
      <c r="E153" s="12" t="s">
        <v>27</v>
      </c>
      <c r="F153" s="12" t="s">
        <v>27</v>
      </c>
    </row>
    <row r="154" spans="1:6" ht="30" x14ac:dyDescent="0.25">
      <c r="A154" s="60" t="s">
        <v>101</v>
      </c>
    </row>
    <row r="156" spans="1:6" x14ac:dyDescent="0.25">
      <c r="A156" s="61" t="s">
        <v>102</v>
      </c>
      <c r="B156" s="62">
        <v>2020</v>
      </c>
      <c r="C156" s="62" t="s">
        <v>1</v>
      </c>
      <c r="D156" s="62">
        <v>2019</v>
      </c>
      <c r="E156" s="62">
        <v>2018</v>
      </c>
      <c r="F156" s="62">
        <v>2017</v>
      </c>
    </row>
    <row r="157" spans="1:6" x14ac:dyDescent="0.25">
      <c r="A157" t="s">
        <v>103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</row>
    <row r="158" spans="1:6" x14ac:dyDescent="0.25">
      <c r="A158" t="s">
        <v>104</v>
      </c>
      <c r="B158" s="12">
        <v>46</v>
      </c>
      <c r="C158" s="12">
        <v>36</v>
      </c>
      <c r="D158" s="12">
        <v>34</v>
      </c>
      <c r="E158" s="12">
        <v>59</v>
      </c>
      <c r="F158" s="12">
        <v>67</v>
      </c>
    </row>
    <row r="160" spans="1:6" x14ac:dyDescent="0.25">
      <c r="A160" s="63"/>
    </row>
    <row r="161" spans="1:6" hidden="1" x14ac:dyDescent="0.25"/>
    <row r="162" spans="1:6" hidden="1" x14ac:dyDescent="0.25">
      <c r="A162" s="61" t="s">
        <v>105</v>
      </c>
      <c r="B162" s="62">
        <v>2020</v>
      </c>
      <c r="C162" s="62" t="s">
        <v>1</v>
      </c>
      <c r="D162" s="62">
        <v>2019</v>
      </c>
      <c r="E162" s="62">
        <v>2018</v>
      </c>
      <c r="F162" s="62">
        <v>2017</v>
      </c>
    </row>
    <row r="163" spans="1:6" hidden="1" x14ac:dyDescent="0.25">
      <c r="A163" s="64" t="s">
        <v>106</v>
      </c>
      <c r="B163" s="65"/>
      <c r="C163" s="65"/>
      <c r="D163" s="65"/>
      <c r="E163" s="65"/>
      <c r="F163" s="65"/>
    </row>
    <row r="164" spans="1:6" hidden="1" x14ac:dyDescent="0.25">
      <c r="A164" s="66" t="s">
        <v>107</v>
      </c>
      <c r="B164" s="67"/>
      <c r="C164" s="67">
        <v>1642.3820897300002</v>
      </c>
      <c r="D164" s="67">
        <v>1056.3</v>
      </c>
      <c r="E164" s="67">
        <v>228.29999999999998</v>
      </c>
      <c r="F164" s="67">
        <v>314.39999999999998</v>
      </c>
    </row>
    <row r="165" spans="1:6" hidden="1" x14ac:dyDescent="0.25">
      <c r="A165" s="68" t="s">
        <v>108</v>
      </c>
      <c r="B165" s="69"/>
      <c r="C165" s="69">
        <v>1503.9788123200001</v>
      </c>
      <c r="D165" s="69">
        <v>872</v>
      </c>
      <c r="E165" s="69">
        <v>130.6</v>
      </c>
      <c r="F165" s="69">
        <v>47.2</v>
      </c>
    </row>
    <row r="166" spans="1:6" hidden="1" x14ac:dyDescent="0.25">
      <c r="A166" s="6" t="s">
        <v>5</v>
      </c>
      <c r="B166" s="9"/>
      <c r="C166" s="9">
        <v>17.7789444</v>
      </c>
      <c r="D166" s="9">
        <v>83.6</v>
      </c>
      <c r="E166" s="9">
        <v>80</v>
      </c>
      <c r="F166" s="9">
        <v>29</v>
      </c>
    </row>
    <row r="167" spans="1:6" hidden="1" x14ac:dyDescent="0.25">
      <c r="A167" s="6" t="s">
        <v>6</v>
      </c>
      <c r="B167" s="9"/>
      <c r="C167" s="9">
        <v>1488.2</v>
      </c>
      <c r="D167" s="9">
        <v>773.9</v>
      </c>
      <c r="E167" s="9">
        <v>50.6</v>
      </c>
      <c r="F167" s="9">
        <v>18.2</v>
      </c>
    </row>
    <row r="168" spans="1:6" hidden="1" x14ac:dyDescent="0.25">
      <c r="A168" s="6" t="s">
        <v>7</v>
      </c>
      <c r="B168" s="70"/>
      <c r="C168" s="70" t="s">
        <v>109</v>
      </c>
      <c r="D168" s="9">
        <v>14.5</v>
      </c>
      <c r="E168" s="9">
        <v>0</v>
      </c>
      <c r="F168" s="9">
        <v>0</v>
      </c>
    </row>
    <row r="169" spans="1:6" hidden="1" x14ac:dyDescent="0.25">
      <c r="A169" s="71" t="s">
        <v>110</v>
      </c>
      <c r="B169" s="69"/>
      <c r="C169" s="69">
        <v>131.9892456</v>
      </c>
      <c r="D169" s="69">
        <v>163.80000000000001</v>
      </c>
      <c r="E169" s="69">
        <v>93.6</v>
      </c>
      <c r="F169" s="69">
        <v>259.2</v>
      </c>
    </row>
    <row r="170" spans="1:6" hidden="1" x14ac:dyDescent="0.25">
      <c r="A170" s="71" t="s">
        <v>111</v>
      </c>
      <c r="B170" s="69"/>
      <c r="C170" s="69">
        <v>6.41403181</v>
      </c>
      <c r="D170" s="69">
        <v>20.5</v>
      </c>
      <c r="E170" s="69">
        <v>4.0999999999999996</v>
      </c>
      <c r="F170" s="69">
        <v>8</v>
      </c>
    </row>
    <row r="171" spans="1:6" hidden="1" x14ac:dyDescent="0.25">
      <c r="A171" s="72" t="s">
        <v>112</v>
      </c>
      <c r="B171" s="69"/>
      <c r="C171" s="69"/>
      <c r="D171" s="69"/>
      <c r="E171" s="69"/>
      <c r="F171" s="69"/>
    </row>
    <row r="172" spans="1:6" hidden="1" x14ac:dyDescent="0.25">
      <c r="A172" s="4" t="s">
        <v>113</v>
      </c>
      <c r="B172" s="24"/>
      <c r="C172" s="24"/>
      <c r="D172" s="24"/>
      <c r="E172" s="24"/>
      <c r="F172" s="24"/>
    </row>
    <row r="173" spans="1:6" hidden="1" x14ac:dyDescent="0.25">
      <c r="A173" s="66" t="s">
        <v>107</v>
      </c>
      <c r="B173" s="73"/>
      <c r="C173" s="73">
        <v>1</v>
      </c>
      <c r="D173" s="73">
        <v>1</v>
      </c>
      <c r="E173" s="73">
        <v>1</v>
      </c>
      <c r="F173" s="73">
        <v>1</v>
      </c>
    </row>
    <row r="174" spans="1:6" hidden="1" x14ac:dyDescent="0.25">
      <c r="A174" s="68" t="s">
        <v>108</v>
      </c>
      <c r="B174" s="74"/>
      <c r="C174" s="74">
        <v>0.91573015909303235</v>
      </c>
      <c r="D174" s="74">
        <v>0.8255230521632112</v>
      </c>
      <c r="E174" s="74">
        <v>0.572054314498467</v>
      </c>
      <c r="F174" s="74">
        <v>0.15012722646310434</v>
      </c>
    </row>
    <row r="175" spans="1:6" hidden="1" x14ac:dyDescent="0.25">
      <c r="A175" s="6" t="s">
        <v>5</v>
      </c>
      <c r="B175" s="11"/>
      <c r="C175" s="11">
        <v>1.0825096371406957E-2</v>
      </c>
      <c r="D175" s="11">
        <v>7.9144182523904191E-2</v>
      </c>
      <c r="E175" s="11">
        <v>0.35041611914148052</v>
      </c>
      <c r="F175" s="11">
        <v>9.2239185750636138E-2</v>
      </c>
    </row>
    <row r="176" spans="1:6" hidden="1" x14ac:dyDescent="0.25">
      <c r="A176" s="6" t="s">
        <v>6</v>
      </c>
      <c r="B176" s="11"/>
      <c r="C176" s="11">
        <v>0.90612288657181661</v>
      </c>
      <c r="D176" s="11">
        <v>0.73265170879484998</v>
      </c>
      <c r="E176" s="11">
        <v>0.22163819535698645</v>
      </c>
      <c r="F176" s="11">
        <v>5.7888040712468197E-2</v>
      </c>
    </row>
    <row r="177" spans="1:7" hidden="1" x14ac:dyDescent="0.25">
      <c r="A177" s="6" t="s">
        <v>7</v>
      </c>
      <c r="B177" s="11"/>
      <c r="C177" s="11">
        <v>-1.2178238501911649E-3</v>
      </c>
      <c r="D177" s="11">
        <v>1.3727160844457067E-2</v>
      </c>
      <c r="E177" s="11">
        <v>0</v>
      </c>
      <c r="F177" s="11">
        <v>0</v>
      </c>
    </row>
    <row r="178" spans="1:7" hidden="1" x14ac:dyDescent="0.25">
      <c r="A178" s="71" t="s">
        <v>110</v>
      </c>
      <c r="B178" s="74"/>
      <c r="C178" s="74">
        <v>8.0364518357417314E-2</v>
      </c>
      <c r="D178" s="74">
        <v>0.15506958250497019</v>
      </c>
      <c r="E178" s="74">
        <v>0.4099868593955322</v>
      </c>
      <c r="F178" s="74">
        <v>0.82442748091603058</v>
      </c>
    </row>
    <row r="179" spans="1:7" hidden="1" x14ac:dyDescent="0.25">
      <c r="A179" s="71" t="s">
        <v>111</v>
      </c>
      <c r="B179" s="74"/>
      <c r="C179" s="74">
        <v>3.9053225495502305E-3</v>
      </c>
      <c r="D179" s="74">
        <v>1.9407365331818614E-2</v>
      </c>
      <c r="E179" s="74">
        <v>1.7958826106000875E-2</v>
      </c>
      <c r="F179" s="74">
        <v>2.5445292620865142E-2</v>
      </c>
    </row>
    <row r="180" spans="1:7" hidden="1" x14ac:dyDescent="0.25">
      <c r="A180" s="6"/>
    </row>
    <row r="181" spans="1:7" hidden="1" x14ac:dyDescent="0.25">
      <c r="A181" s="64" t="s">
        <v>114</v>
      </c>
      <c r="B181" s="65"/>
      <c r="C181" s="65"/>
      <c r="D181" s="65"/>
      <c r="E181" s="65"/>
      <c r="F181" s="65"/>
    </row>
    <row r="182" spans="1:7" hidden="1" x14ac:dyDescent="0.25">
      <c r="A182" s="66" t="s">
        <v>107</v>
      </c>
      <c r="B182" s="67"/>
      <c r="C182" s="67">
        <v>993.3</v>
      </c>
      <c r="D182" s="67">
        <v>1432.1780015699999</v>
      </c>
      <c r="E182" s="67">
        <v>1459.7869516899998</v>
      </c>
      <c r="F182" s="67">
        <v>1217.8</v>
      </c>
    </row>
    <row r="183" spans="1:7" hidden="1" x14ac:dyDescent="0.25">
      <c r="A183" s="68" t="s">
        <v>108</v>
      </c>
      <c r="B183" s="69"/>
      <c r="C183" s="69">
        <v>811.48713726999995</v>
      </c>
      <c r="D183" s="69">
        <v>1004.8780015699999</v>
      </c>
      <c r="E183" s="69">
        <v>1072.9869516899998</v>
      </c>
      <c r="F183" s="69">
        <v>826.9106400500001</v>
      </c>
    </row>
    <row r="184" spans="1:7" hidden="1" x14ac:dyDescent="0.25">
      <c r="A184" s="6" t="s">
        <v>5</v>
      </c>
      <c r="B184" s="9">
        <v>546</v>
      </c>
      <c r="C184" s="9">
        <v>389.5</v>
      </c>
      <c r="D184" s="9">
        <v>463.1</v>
      </c>
      <c r="E184" s="9">
        <v>523</v>
      </c>
      <c r="F184" s="9">
        <v>177.6</v>
      </c>
      <c r="G184" s="75" t="e">
        <f>SUM(#REF!)</f>
        <v>#REF!</v>
      </c>
    </row>
    <row r="185" spans="1:7" hidden="1" x14ac:dyDescent="0.25">
      <c r="A185" s="6" t="s">
        <v>6</v>
      </c>
      <c r="B185" s="9"/>
      <c r="C185" s="9">
        <v>423</v>
      </c>
      <c r="D185" s="9">
        <v>543.29999999999995</v>
      </c>
      <c r="E185" s="9">
        <v>550.79999999999995</v>
      </c>
      <c r="F185" s="9">
        <v>650.1</v>
      </c>
    </row>
    <row r="186" spans="1:7" hidden="1" x14ac:dyDescent="0.25">
      <c r="A186" s="6" t="s">
        <v>7</v>
      </c>
      <c r="B186" s="9"/>
      <c r="C186" s="9">
        <v>-1.0128627300000004</v>
      </c>
      <c r="D186" s="9">
        <v>-1.52199843</v>
      </c>
      <c r="E186" s="9">
        <v>-0.81304831000000011</v>
      </c>
      <c r="F186" s="9">
        <v>-0.78935994999999992</v>
      </c>
    </row>
    <row r="187" spans="1:7" hidden="1" x14ac:dyDescent="0.25">
      <c r="A187" s="71" t="s">
        <v>110</v>
      </c>
      <c r="B187" s="69"/>
      <c r="C187" s="69">
        <v>267.60000000000002</v>
      </c>
      <c r="D187" s="69">
        <v>537.79999999999995</v>
      </c>
      <c r="E187" s="69">
        <v>477.7</v>
      </c>
      <c r="F187" s="69">
        <v>493</v>
      </c>
    </row>
    <row r="188" spans="1:7" hidden="1" x14ac:dyDescent="0.25">
      <c r="A188" s="71" t="s">
        <v>111</v>
      </c>
      <c r="B188" s="69"/>
      <c r="C188" s="69">
        <v>292.40000000000003</v>
      </c>
      <c r="D188" s="69">
        <v>-101.6</v>
      </c>
      <c r="E188" s="69">
        <v>-91.699999999999989</v>
      </c>
      <c r="F188" s="69">
        <v>-70.210640049999995</v>
      </c>
    </row>
    <row r="189" spans="1:7" hidden="1" x14ac:dyDescent="0.25">
      <c r="A189" s="71" t="s">
        <v>115</v>
      </c>
      <c r="B189" s="69"/>
      <c r="C189" s="69">
        <v>379.2</v>
      </c>
      <c r="D189" s="69">
        <v>-8.9</v>
      </c>
      <c r="E189" s="69">
        <v>0.8</v>
      </c>
      <c r="F189" s="69">
        <v>-31.900000000000091</v>
      </c>
    </row>
    <row r="190" spans="1:7" hidden="1" x14ac:dyDescent="0.25">
      <c r="A190" s="71"/>
      <c r="B190" s="69"/>
      <c r="C190" s="69">
        <v>0</v>
      </c>
      <c r="D190" s="69"/>
      <c r="E190" s="69"/>
      <c r="F190" s="69"/>
    </row>
    <row r="191" spans="1:7" hidden="1" x14ac:dyDescent="0.25">
      <c r="A191" s="4" t="s">
        <v>116</v>
      </c>
      <c r="B191" s="24"/>
      <c r="C191" s="24"/>
      <c r="D191" s="24"/>
      <c r="E191" s="24"/>
      <c r="F191" s="24"/>
    </row>
    <row r="192" spans="1:7" hidden="1" x14ac:dyDescent="0.25">
      <c r="A192" s="66" t="s">
        <v>107</v>
      </c>
      <c r="B192" s="73"/>
      <c r="C192" s="73">
        <v>1</v>
      </c>
      <c r="D192" s="73">
        <v>1</v>
      </c>
      <c r="E192" s="73">
        <v>1</v>
      </c>
      <c r="F192" s="73">
        <v>1</v>
      </c>
    </row>
    <row r="193" spans="1:6" hidden="1" x14ac:dyDescent="0.25">
      <c r="A193" s="68" t="s">
        <v>108</v>
      </c>
      <c r="B193" s="74"/>
      <c r="C193" s="74">
        <v>0.81696077445887449</v>
      </c>
      <c r="D193" s="74">
        <v>0.70164323182482913</v>
      </c>
      <c r="E193" s="74">
        <v>0.73502982777575832</v>
      </c>
      <c r="F193" s="74">
        <v>0.67902006901790124</v>
      </c>
    </row>
    <row r="194" spans="1:6" hidden="1" x14ac:dyDescent="0.25">
      <c r="A194" s="6" t="s">
        <v>5</v>
      </c>
      <c r="B194" s="11"/>
      <c r="C194" s="11">
        <v>0.39212725259236891</v>
      </c>
      <c r="D194" s="11">
        <v>0.32335366099209373</v>
      </c>
      <c r="E194" s="11">
        <v>0.35827145830733798</v>
      </c>
      <c r="F194" s="11">
        <v>0.14583675480374444</v>
      </c>
    </row>
    <row r="195" spans="1:6" hidden="1" x14ac:dyDescent="0.25">
      <c r="A195" s="6" t="s">
        <v>6</v>
      </c>
      <c r="B195" s="11"/>
      <c r="C195" s="11">
        <v>0.42585321655089098</v>
      </c>
      <c r="D195" s="11">
        <v>0.37935228679983696</v>
      </c>
      <c r="E195" s="11">
        <v>0.37731533314661919</v>
      </c>
      <c r="F195" s="11">
        <v>0.53383149942519303</v>
      </c>
    </row>
    <row r="196" spans="1:6" hidden="1" x14ac:dyDescent="0.25">
      <c r="A196" s="6" t="s">
        <v>7</v>
      </c>
      <c r="B196" s="11"/>
      <c r="C196" s="11">
        <v>-1.0196946843853826E-3</v>
      </c>
      <c r="D196" s="11">
        <v>-1.0627159671015307E-3</v>
      </c>
      <c r="E196" s="11">
        <v>-5.569636781988848E-4</v>
      </c>
      <c r="F196" s="11">
        <v>-6.481852110362949E-4</v>
      </c>
    </row>
    <row r="197" spans="1:6" hidden="1" x14ac:dyDescent="0.25">
      <c r="A197" s="71" t="s">
        <v>110</v>
      </c>
      <c r="B197" s="74"/>
      <c r="C197" s="74">
        <v>0.26940501359106012</v>
      </c>
      <c r="D197" s="74">
        <v>0.37551198203746056</v>
      </c>
      <c r="E197" s="74">
        <v>0.32723953275987655</v>
      </c>
      <c r="F197" s="74">
        <v>0.40482837904417807</v>
      </c>
    </row>
    <row r="198" spans="1:6" hidden="1" x14ac:dyDescent="0.25">
      <c r="A198" s="71" t="s">
        <v>111</v>
      </c>
      <c r="B198" s="74"/>
      <c r="C198" s="74">
        <v>0.2943722943722944</v>
      </c>
      <c r="D198" s="74">
        <v>-7.0940902519535137E-2</v>
      </c>
      <c r="E198" s="74">
        <v>-6.2817385710865967E-2</v>
      </c>
      <c r="F198" s="74">
        <v>-5.7653670594514698E-2</v>
      </c>
    </row>
    <row r="199" spans="1:6" hidden="1" x14ac:dyDescent="0.25">
      <c r="A199" s="71" t="s">
        <v>115</v>
      </c>
      <c r="B199" s="74"/>
      <c r="C199" s="74">
        <v>0.38175777710661435</v>
      </c>
      <c r="D199" s="74">
        <v>-6.214311342754554E-3</v>
      </c>
      <c r="E199" s="74">
        <v>5.4802517523110995E-4</v>
      </c>
      <c r="F199" s="74">
        <v>-2.6194777467564535E-2</v>
      </c>
    </row>
    <row r="200" spans="1:6" hidden="1" x14ac:dyDescent="0.25">
      <c r="A200" s="72"/>
    </row>
    <row r="201" spans="1:6" x14ac:dyDescent="0.25">
      <c r="A201" s="49"/>
    </row>
    <row r="204" spans="1:6" x14ac:dyDescent="0.25">
      <c r="B204" s="37"/>
      <c r="C204" s="37"/>
      <c r="D204" s="37"/>
      <c r="E204" s="37"/>
      <c r="F204" s="37"/>
    </row>
    <row r="205" spans="1:6" x14ac:dyDescent="0.25">
      <c r="A205" s="6"/>
    </row>
    <row r="207" spans="1:6" hidden="1" x14ac:dyDescent="0.25">
      <c r="A207" s="1" t="s">
        <v>0</v>
      </c>
      <c r="B207" s="2"/>
      <c r="C207" s="2"/>
      <c r="D207" s="2">
        <v>2019</v>
      </c>
      <c r="E207" s="2">
        <v>2018</v>
      </c>
      <c r="F207" s="2">
        <v>2017</v>
      </c>
    </row>
    <row r="208" spans="1:6" hidden="1" x14ac:dyDescent="0.25">
      <c r="A208" s="4" t="s">
        <v>117</v>
      </c>
      <c r="B208" s="5"/>
      <c r="C208" s="5"/>
      <c r="D208" s="5">
        <v>2061.4009599999999</v>
      </c>
      <c r="E208" s="5">
        <v>2056.80888</v>
      </c>
      <c r="F208" s="5">
        <v>2056.16986</v>
      </c>
    </row>
    <row r="209" spans="1:6" hidden="1" x14ac:dyDescent="0.25">
      <c r="A209" s="6" t="s">
        <v>5</v>
      </c>
      <c r="B209" s="32"/>
      <c r="C209" s="32"/>
      <c r="D209" s="32">
        <v>725</v>
      </c>
      <c r="E209" s="32">
        <v>725</v>
      </c>
      <c r="F209" s="32">
        <v>725</v>
      </c>
    </row>
    <row r="210" spans="1:6" hidden="1" x14ac:dyDescent="0.25">
      <c r="A210" s="6" t="s">
        <v>6</v>
      </c>
      <c r="B210" s="32"/>
      <c r="C210" s="32"/>
      <c r="D210" s="32">
        <v>1336.4009600000002</v>
      </c>
      <c r="E210" s="32">
        <v>1331.80888</v>
      </c>
      <c r="F210" s="32">
        <v>1331.16986</v>
      </c>
    </row>
    <row r="211" spans="1:6" hidden="1" x14ac:dyDescent="0.25">
      <c r="A211" s="6" t="s">
        <v>7</v>
      </c>
      <c r="B211" s="33"/>
      <c r="C211" s="33"/>
      <c r="D211" s="33">
        <v>0</v>
      </c>
      <c r="E211" s="33">
        <v>0</v>
      </c>
      <c r="F211" s="33">
        <v>0</v>
      </c>
    </row>
    <row r="212" spans="1:6" hidden="1" x14ac:dyDescent="0.25">
      <c r="A212" s="36" t="s">
        <v>118</v>
      </c>
      <c r="B212" s="33"/>
      <c r="C212" s="33"/>
      <c r="D212" s="33"/>
      <c r="E212" s="33"/>
      <c r="F212" s="33"/>
    </row>
    <row r="213" spans="1:6" hidden="1" x14ac:dyDescent="0.25">
      <c r="A213" s="4" t="s">
        <v>119</v>
      </c>
      <c r="B213" s="76"/>
      <c r="C213" s="76"/>
      <c r="D213" s="76">
        <v>0.95678856347180319</v>
      </c>
      <c r="E213" s="76">
        <v>0.95465717335808775</v>
      </c>
      <c r="F213" s="76">
        <v>0.95436057553956832</v>
      </c>
    </row>
    <row r="214" spans="1:6" hidden="1" x14ac:dyDescent="0.25">
      <c r="A214" s="6" t="s">
        <v>5</v>
      </c>
      <c r="B214" s="77"/>
      <c r="C214" s="77"/>
      <c r="D214" s="77">
        <v>1</v>
      </c>
      <c r="E214" s="77">
        <v>1</v>
      </c>
      <c r="F214" s="77">
        <v>1</v>
      </c>
    </row>
    <row r="215" spans="1:6" hidden="1" x14ac:dyDescent="0.25">
      <c r="A215" s="6" t="s">
        <v>6</v>
      </c>
      <c r="B215" s="77"/>
      <c r="C215" s="77"/>
      <c r="D215" s="77">
        <v>0.93552744837241875</v>
      </c>
      <c r="E215" s="77">
        <v>0.93231283164158207</v>
      </c>
      <c r="F215" s="77">
        <v>0.9318654952747637</v>
      </c>
    </row>
    <row r="216" spans="1:6" hidden="1" x14ac:dyDescent="0.25">
      <c r="A216" s="6" t="s">
        <v>7</v>
      </c>
      <c r="B216" s="77"/>
      <c r="C216" s="77"/>
      <c r="D216" s="77">
        <v>0</v>
      </c>
      <c r="E216" s="77">
        <v>0</v>
      </c>
      <c r="F216" s="77">
        <v>0</v>
      </c>
    </row>
    <row r="217" spans="1:6" hidden="1" x14ac:dyDescent="0.25">
      <c r="A217" s="78"/>
    </row>
    <row r="218" spans="1:6" hidden="1" x14ac:dyDescent="0.25">
      <c r="A218" s="4" t="s">
        <v>3</v>
      </c>
      <c r="B218" s="5"/>
      <c r="C218" s="5"/>
      <c r="D218" s="5">
        <v>2154</v>
      </c>
      <c r="E218" s="5">
        <v>2154</v>
      </c>
      <c r="F218" s="5">
        <v>2154</v>
      </c>
    </row>
    <row r="219" spans="1:6" hidden="1" x14ac:dyDescent="0.25">
      <c r="A219" s="6" t="s">
        <v>5</v>
      </c>
      <c r="B219" s="7"/>
      <c r="C219" s="7"/>
      <c r="D219" s="7">
        <v>725</v>
      </c>
      <c r="E219" s="7">
        <v>725</v>
      </c>
      <c r="F219" s="7">
        <v>725</v>
      </c>
    </row>
    <row r="220" spans="1:6" hidden="1" x14ac:dyDescent="0.25">
      <c r="A220" s="6" t="s">
        <v>6</v>
      </c>
      <c r="B220" s="7"/>
      <c r="C220" s="7"/>
      <c r="D220" s="7">
        <v>1428</v>
      </c>
      <c r="E220" s="7">
        <v>1428</v>
      </c>
      <c r="F220" s="7">
        <v>1428</v>
      </c>
    </row>
    <row r="221" spans="1:6" hidden="1" x14ac:dyDescent="0.25">
      <c r="A221" s="6" t="s">
        <v>7</v>
      </c>
      <c r="B221" s="7"/>
      <c r="C221" s="7"/>
      <c r="D221" s="7">
        <v>1</v>
      </c>
      <c r="E221" s="7">
        <v>1</v>
      </c>
      <c r="F221" s="7">
        <v>1</v>
      </c>
    </row>
    <row r="222" spans="1:6" hidden="1" x14ac:dyDescent="0.25">
      <c r="A222" s="6"/>
      <c r="B222" s="7"/>
      <c r="C222" s="7"/>
      <c r="D222" s="7"/>
      <c r="E222" s="7"/>
      <c r="F222" s="7"/>
    </row>
    <row r="223" spans="1:6" hidden="1" x14ac:dyDescent="0.25">
      <c r="A223" s="4" t="s">
        <v>8</v>
      </c>
      <c r="B223" s="10"/>
      <c r="C223" s="10"/>
      <c r="D223" s="10">
        <v>1</v>
      </c>
      <c r="E223" s="10">
        <v>1</v>
      </c>
      <c r="F223" s="10">
        <v>1</v>
      </c>
    </row>
    <row r="224" spans="1:6" hidden="1" x14ac:dyDescent="0.25">
      <c r="A224" s="6" t="s">
        <v>5</v>
      </c>
      <c r="B224" s="11"/>
      <c r="C224" s="11"/>
      <c r="D224" s="11">
        <v>0.33658310120705665</v>
      </c>
      <c r="E224" s="11">
        <v>0.33658310120705665</v>
      </c>
      <c r="F224" s="11">
        <v>0.33658310120705665</v>
      </c>
    </row>
    <row r="225" spans="1:6" hidden="1" x14ac:dyDescent="0.25">
      <c r="A225" s="6" t="s">
        <v>6</v>
      </c>
      <c r="B225" s="11"/>
      <c r="C225" s="11"/>
      <c r="D225" s="11">
        <v>0.6629526462395543</v>
      </c>
      <c r="E225" s="11">
        <v>0.6629526462395543</v>
      </c>
      <c r="F225" s="11">
        <v>0.6629526462395543</v>
      </c>
    </row>
    <row r="226" spans="1:6" hidden="1" x14ac:dyDescent="0.25">
      <c r="A226" s="6" t="s">
        <v>7</v>
      </c>
      <c r="B226" s="11"/>
      <c r="C226" s="11"/>
      <c r="D226" s="11">
        <v>4.6425255338904364E-4</v>
      </c>
      <c r="E226" s="11">
        <v>4.6425255338904364E-4</v>
      </c>
      <c r="F226" s="11">
        <v>4.6425255338904364E-4</v>
      </c>
    </row>
    <row r="227" spans="1:6" hidden="1" x14ac:dyDescent="0.25"/>
    <row r="228" spans="1:6" hidden="1" x14ac:dyDescent="0.25">
      <c r="A228" s="4" t="s">
        <v>9</v>
      </c>
      <c r="B228" s="5"/>
      <c r="C228" s="5"/>
      <c r="D228" s="5">
        <v>8967</v>
      </c>
      <c r="E228" s="5">
        <v>9096</v>
      </c>
      <c r="F228" s="5">
        <v>10747</v>
      </c>
    </row>
    <row r="229" spans="1:6" hidden="1" x14ac:dyDescent="0.25">
      <c r="A229" s="6" t="s">
        <v>5</v>
      </c>
      <c r="B229" s="79"/>
      <c r="C229" s="79"/>
      <c r="D229" s="79">
        <v>3078</v>
      </c>
      <c r="E229" s="79">
        <v>3177</v>
      </c>
      <c r="F229" s="79">
        <v>3935</v>
      </c>
    </row>
    <row r="230" spans="1:6" hidden="1" x14ac:dyDescent="0.25">
      <c r="A230" s="6" t="s">
        <v>6</v>
      </c>
      <c r="B230" s="79"/>
      <c r="C230" s="79"/>
      <c r="D230" s="79">
        <v>5887</v>
      </c>
      <c r="E230" s="79">
        <v>5917</v>
      </c>
      <c r="F230" s="79">
        <v>6810</v>
      </c>
    </row>
    <row r="231" spans="1:6" hidden="1" x14ac:dyDescent="0.25">
      <c r="A231" s="6" t="s">
        <v>7</v>
      </c>
      <c r="B231" s="79"/>
      <c r="C231" s="79"/>
      <c r="D231" s="79">
        <v>2</v>
      </c>
      <c r="E231" s="79">
        <v>2</v>
      </c>
      <c r="F231" s="79">
        <v>2</v>
      </c>
    </row>
    <row r="232" spans="1:6" hidden="1" x14ac:dyDescent="0.25"/>
    <row r="233" spans="1:6" hidden="1" x14ac:dyDescent="0.25">
      <c r="A233" s="4" t="s">
        <v>14</v>
      </c>
      <c r="B233" s="10"/>
      <c r="C233" s="10"/>
      <c r="D233" s="10">
        <v>1</v>
      </c>
      <c r="E233" s="10">
        <v>1</v>
      </c>
      <c r="F233" s="10">
        <v>1</v>
      </c>
    </row>
    <row r="234" spans="1:6" hidden="1" x14ac:dyDescent="0.25">
      <c r="A234" s="6" t="s">
        <v>5</v>
      </c>
      <c r="B234" s="11"/>
      <c r="C234" s="11"/>
      <c r="D234" s="11">
        <v>0.34325861492137838</v>
      </c>
      <c r="E234" s="11">
        <v>0.34927440633245382</v>
      </c>
      <c r="F234" s="11">
        <v>0.36614869265841632</v>
      </c>
    </row>
    <row r="235" spans="1:6" hidden="1" x14ac:dyDescent="0.25">
      <c r="A235" s="6" t="s">
        <v>6</v>
      </c>
      <c r="B235" s="11"/>
      <c r="C235" s="11"/>
      <c r="D235" s="11">
        <v>0.65651834504293516</v>
      </c>
      <c r="E235" s="11">
        <v>0.65050571679859281</v>
      </c>
      <c r="F235" s="11">
        <v>0.6336652088955057</v>
      </c>
    </row>
    <row r="236" spans="1:6" hidden="1" x14ac:dyDescent="0.25">
      <c r="A236" s="6" t="s">
        <v>7</v>
      </c>
      <c r="B236" s="11"/>
      <c r="C236" s="11"/>
      <c r="D236" s="11">
        <v>2.2304003568640571E-4</v>
      </c>
      <c r="E236" s="11">
        <v>2.1987686895338611E-4</v>
      </c>
      <c r="F236" s="11">
        <v>1.8609844607797525E-4</v>
      </c>
    </row>
    <row r="237" spans="1:6" hidden="1" x14ac:dyDescent="0.25">
      <c r="A237" s="16"/>
    </row>
    <row r="238" spans="1:6" hidden="1" x14ac:dyDescent="0.25">
      <c r="A238" s="17" t="s">
        <v>15</v>
      </c>
      <c r="B238" s="24"/>
      <c r="C238" s="24"/>
      <c r="D238" s="24"/>
      <c r="E238" s="24"/>
      <c r="F238" s="24"/>
    </row>
    <row r="239" spans="1:6" hidden="1" x14ac:dyDescent="0.25">
      <c r="A239" s="6" t="s">
        <v>16</v>
      </c>
      <c r="B239" s="7"/>
      <c r="C239" s="7"/>
      <c r="D239" s="7">
        <v>1199048.17</v>
      </c>
      <c r="E239" s="7">
        <v>1239040.79</v>
      </c>
      <c r="F239" s="7">
        <v>1543731.94</v>
      </c>
    </row>
    <row r="240" spans="1:6" hidden="1" x14ac:dyDescent="0.25">
      <c r="A240" s="6" t="s">
        <v>17</v>
      </c>
      <c r="B240" s="19"/>
      <c r="C240" s="19"/>
      <c r="D240" s="19">
        <v>1.3999624111019999</v>
      </c>
      <c r="E240" s="19">
        <v>1.41074424047595</v>
      </c>
      <c r="F240" s="19">
        <v>1.6148639106178602</v>
      </c>
    </row>
    <row r="241" spans="1:6" hidden="1" x14ac:dyDescent="0.25">
      <c r="A241" s="6" t="s">
        <v>18</v>
      </c>
      <c r="B241" s="7"/>
      <c r="C241" s="7"/>
      <c r="D241" s="7">
        <v>2563433.4849999999</v>
      </c>
      <c r="E241" s="7">
        <v>2443987.7230000002</v>
      </c>
      <c r="F241" s="7">
        <v>2200134.5</v>
      </c>
    </row>
    <row r="242" spans="1:6" hidden="1" x14ac:dyDescent="0.25">
      <c r="A242" s="6" t="s">
        <v>19</v>
      </c>
      <c r="B242" s="7"/>
      <c r="C242" s="7"/>
      <c r="D242" s="7">
        <v>223913.59</v>
      </c>
      <c r="E242" s="7">
        <v>62108.01</v>
      </c>
      <c r="F242" s="7" t="s">
        <v>20</v>
      </c>
    </row>
    <row r="243" spans="1:6" hidden="1" x14ac:dyDescent="0.25">
      <c r="A243" s="6"/>
      <c r="B243" s="7"/>
      <c r="C243" s="7"/>
      <c r="D243" s="7"/>
      <c r="E243" s="7"/>
    </row>
    <row r="244" spans="1:6" hidden="1" x14ac:dyDescent="0.25">
      <c r="A244" s="80" t="s">
        <v>21</v>
      </c>
      <c r="B244" s="24"/>
      <c r="C244" s="24"/>
      <c r="D244" s="24"/>
      <c r="E244" s="24"/>
      <c r="F244" s="24"/>
    </row>
    <row r="245" spans="1:6" hidden="1" x14ac:dyDescent="0.25">
      <c r="A245" s="6" t="s">
        <v>22</v>
      </c>
      <c r="B245" s="19"/>
      <c r="C245" s="19"/>
      <c r="D245" s="19">
        <v>1.3999624111019999</v>
      </c>
      <c r="E245" s="19">
        <v>1.41074424047595</v>
      </c>
      <c r="F245" s="19">
        <v>1.6148639106178602</v>
      </c>
    </row>
    <row r="246" spans="1:6" ht="17.25" hidden="1" x14ac:dyDescent="0.25">
      <c r="A246" s="6" t="s">
        <v>23</v>
      </c>
      <c r="B246" s="9"/>
      <c r="C246" s="9"/>
      <c r="D246" s="9">
        <v>27.684372091089998</v>
      </c>
      <c r="E246" s="9">
        <v>24.9848</v>
      </c>
      <c r="F246" s="9">
        <v>18.7682</v>
      </c>
    </row>
    <row r="247" spans="1:6" hidden="1" x14ac:dyDescent="0.25">
      <c r="A247" s="20" t="s">
        <v>24</v>
      </c>
      <c r="B247" s="9"/>
      <c r="C247" s="9"/>
      <c r="D247" s="9">
        <v>24.072372091089996</v>
      </c>
      <c r="E247" s="9">
        <v>21.372399999999999</v>
      </c>
      <c r="F247" s="9">
        <v>18.7682</v>
      </c>
    </row>
    <row r="248" spans="1:6" hidden="1" x14ac:dyDescent="0.25">
      <c r="A248" s="20" t="s">
        <v>25</v>
      </c>
      <c r="B248" s="9"/>
      <c r="C248" s="9"/>
      <c r="D248" s="9">
        <v>3.6120000000000001</v>
      </c>
      <c r="E248" s="9">
        <v>3.6124000000000001</v>
      </c>
      <c r="F248" s="9">
        <v>0</v>
      </c>
    </row>
    <row r="249" spans="1:6" ht="17.25" hidden="1" x14ac:dyDescent="0.25">
      <c r="A249" s="6" t="s">
        <v>120</v>
      </c>
      <c r="B249" s="9"/>
      <c r="C249" s="9"/>
      <c r="D249" s="9">
        <v>14.287372091089999</v>
      </c>
      <c r="E249" s="9">
        <v>14.913</v>
      </c>
      <c r="F249" s="9">
        <v>15.475</v>
      </c>
    </row>
    <row r="250" spans="1:6" hidden="1" x14ac:dyDescent="0.25">
      <c r="A250" s="20" t="s">
        <v>24</v>
      </c>
      <c r="B250" s="9"/>
      <c r="C250" s="9"/>
      <c r="D250" s="9">
        <v>14.287372091089999</v>
      </c>
      <c r="E250" s="9">
        <v>14.913</v>
      </c>
      <c r="F250" s="9">
        <v>15.475</v>
      </c>
    </row>
    <row r="251" spans="1:6" hidden="1" x14ac:dyDescent="0.25">
      <c r="A251" s="20" t="s">
        <v>25</v>
      </c>
      <c r="B251" s="9"/>
      <c r="C251" s="9"/>
      <c r="D251" s="9">
        <v>0</v>
      </c>
      <c r="E251" s="9">
        <v>0</v>
      </c>
      <c r="F251" s="9">
        <v>0</v>
      </c>
    </row>
    <row r="252" spans="1:6" hidden="1" x14ac:dyDescent="0.25">
      <c r="A252" s="23" t="s">
        <v>121</v>
      </c>
      <c r="B252" s="22"/>
      <c r="C252" s="22"/>
      <c r="D252" s="22"/>
      <c r="E252" s="22"/>
      <c r="F252" s="22"/>
    </row>
    <row r="253" spans="1:6" hidden="1" x14ac:dyDescent="0.25">
      <c r="A253" s="26"/>
      <c r="B253" s="22"/>
      <c r="C253" s="22"/>
      <c r="D253" s="22"/>
      <c r="E253" s="22"/>
      <c r="F253" s="22"/>
    </row>
    <row r="254" spans="1:6" hidden="1" x14ac:dyDescent="0.25">
      <c r="A254" s="80" t="s">
        <v>31</v>
      </c>
      <c r="B254" s="24"/>
      <c r="C254" s="24"/>
      <c r="D254" s="24"/>
      <c r="E254" s="24"/>
      <c r="F254" s="24"/>
    </row>
    <row r="255" spans="1:6" hidden="1" x14ac:dyDescent="0.25">
      <c r="A255" s="27" t="s">
        <v>32</v>
      </c>
      <c r="B255" s="11"/>
      <c r="C255" s="11"/>
      <c r="D255" s="11">
        <v>0.35382400204431647</v>
      </c>
      <c r="E255" s="11">
        <v>0.354425245316418</v>
      </c>
    </row>
    <row r="256" spans="1:6" hidden="1" x14ac:dyDescent="0.25">
      <c r="A256" s="27" t="s">
        <v>33</v>
      </c>
      <c r="B256" s="11"/>
      <c r="C256" s="11"/>
      <c r="D256" s="11">
        <v>0.36632645792842389</v>
      </c>
      <c r="E256" s="11">
        <v>0.36272040302267</v>
      </c>
    </row>
    <row r="257" spans="1:5" hidden="1" x14ac:dyDescent="0.25">
      <c r="A257" s="27" t="s">
        <v>34</v>
      </c>
      <c r="B257" s="11"/>
      <c r="C257" s="11"/>
      <c r="D257" s="11">
        <v>0.35450516986706054</v>
      </c>
      <c r="E257" s="11">
        <v>0.35661218424962854</v>
      </c>
    </row>
    <row r="258" spans="1:5" hidden="1" x14ac:dyDescent="0.25">
      <c r="A258" s="27" t="s">
        <v>35</v>
      </c>
      <c r="B258" s="11"/>
      <c r="C258" s="11"/>
      <c r="D258" s="11">
        <v>0.54380664652567978</v>
      </c>
      <c r="E258" s="11">
        <v>0.54339622641509433</v>
      </c>
    </row>
    <row r="259" spans="1:5" hidden="1" x14ac:dyDescent="0.25">
      <c r="A259" s="27" t="s">
        <v>36</v>
      </c>
      <c r="B259" s="11"/>
      <c r="C259" s="11"/>
      <c r="D259" s="11">
        <v>0.35321821036106749</v>
      </c>
      <c r="E259" s="11">
        <v>0.35668284949965323</v>
      </c>
    </row>
    <row r="260" spans="1:5" hidden="1" x14ac:dyDescent="0.25">
      <c r="A260" s="27" t="s">
        <v>37</v>
      </c>
      <c r="B260" s="11"/>
      <c r="C260" s="11"/>
      <c r="D260" s="11">
        <v>0.41666666666666669</v>
      </c>
      <c r="E260" s="11">
        <v>0.42933810375670839</v>
      </c>
    </row>
    <row r="261" spans="1:5" hidden="1" x14ac:dyDescent="0.25">
      <c r="A261" s="23" t="s">
        <v>38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Newlands</dc:creator>
  <cp:lastModifiedBy>David Newlands</cp:lastModifiedBy>
  <dcterms:created xsi:type="dcterms:W3CDTF">2021-03-10T03:24:05Z</dcterms:created>
  <dcterms:modified xsi:type="dcterms:W3CDTF">2021-03-10T03:24:18Z</dcterms:modified>
</cp:coreProperties>
</file>