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3. RODOVIAS\4. MT-320\Trafego\"/>
    </mc:Choice>
  </mc:AlternateContent>
  <xr:revisionPtr revIDLastSave="0" documentId="13_ncr:1_{09ADBC6B-BFAA-46A6-9EDA-E6836FFB9C92}" xr6:coauthVersionLast="47" xr6:coauthVersionMax="47" xr10:uidLastSave="{00000000-0000-0000-0000-000000000000}"/>
  <bookViews>
    <workbookView xWindow="-108" yWindow="-108" windowWidth="23256" windowHeight="12456" xr2:uid="{AD125A7E-83D1-48ED-8645-043890A9DE58}"/>
  </bookViews>
  <sheets>
    <sheet name="(2025) MT320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D10" i="3"/>
  <c r="E10" i="3"/>
  <c r="E12" i="3" s="1"/>
  <c r="F10" i="3"/>
  <c r="G10" i="3"/>
  <c r="G12" i="3" s="1"/>
  <c r="H10" i="3"/>
  <c r="I10" i="3"/>
  <c r="J10" i="3"/>
  <c r="K10" i="3"/>
  <c r="K12" i="3" s="1"/>
  <c r="M10" i="3"/>
  <c r="N10" i="3"/>
  <c r="Q10" i="3"/>
  <c r="S10" i="3"/>
  <c r="C11" i="3"/>
  <c r="D11" i="3"/>
  <c r="E11" i="3"/>
  <c r="F11" i="3"/>
  <c r="G11" i="3"/>
  <c r="H11" i="3"/>
  <c r="I11" i="3"/>
  <c r="J11" i="3"/>
  <c r="K11" i="3"/>
  <c r="M11" i="3"/>
  <c r="N11" i="3"/>
  <c r="Q17" i="3"/>
  <c r="S17" i="3"/>
  <c r="C19" i="3"/>
  <c r="D19" i="3"/>
  <c r="E19" i="3"/>
  <c r="F19" i="3"/>
  <c r="G19" i="3"/>
  <c r="H19" i="3"/>
  <c r="I19" i="3"/>
  <c r="J19" i="3"/>
  <c r="K19" i="3"/>
  <c r="L19" i="3"/>
  <c r="M19" i="3"/>
  <c r="N19" i="3"/>
  <c r="L24" i="3"/>
  <c r="L10" i="3" s="1"/>
  <c r="Q24" i="3"/>
  <c r="S24" i="3"/>
  <c r="L25" i="3"/>
  <c r="L11" i="3" s="1"/>
  <c r="C26" i="3"/>
  <c r="D26" i="3"/>
  <c r="E26" i="3"/>
  <c r="F26" i="3"/>
  <c r="G26" i="3"/>
  <c r="H26" i="3"/>
  <c r="I26" i="3"/>
  <c r="J26" i="3"/>
  <c r="K26" i="3"/>
  <c r="M26" i="3"/>
  <c r="N26" i="3"/>
  <c r="Q31" i="3"/>
  <c r="S31" i="3"/>
  <c r="C33" i="3"/>
  <c r="D33" i="3"/>
  <c r="E33" i="3"/>
  <c r="F33" i="3"/>
  <c r="G33" i="3"/>
  <c r="H33" i="3"/>
  <c r="I33" i="3"/>
  <c r="J33" i="3"/>
  <c r="K33" i="3"/>
  <c r="L33" i="3"/>
  <c r="M33" i="3"/>
  <c r="N33" i="3"/>
  <c r="N12" i="3" l="1"/>
  <c r="J12" i="3"/>
  <c r="F12" i="3"/>
  <c r="H12" i="3"/>
  <c r="M12" i="3"/>
  <c r="D12" i="3"/>
  <c r="I12" i="3"/>
  <c r="C12" i="3"/>
  <c r="L12" i="3"/>
  <c r="L26" i="3"/>
</calcChain>
</file>

<file path=xl/sharedStrings.xml><?xml version="1.0" encoding="utf-8"?>
<sst xmlns="http://schemas.openxmlformats.org/spreadsheetml/2006/main" count="21" uniqueCount="12">
  <si>
    <t>Total</t>
  </si>
  <si>
    <t>MT320</t>
  </si>
  <si>
    <t>P1 -Colíder</t>
  </si>
  <si>
    <t>P2 - Nova Canaâ</t>
  </si>
  <si>
    <t>P3 - Alta Floresta</t>
  </si>
  <si>
    <t>Comercial</t>
  </si>
  <si>
    <t>Passeio</t>
  </si>
  <si>
    <t>% dezembro</t>
  </si>
  <si>
    <t>eixos dezembro</t>
  </si>
  <si>
    <t>% novembro</t>
  </si>
  <si>
    <t>eixos novembro</t>
  </si>
  <si>
    <t>MT 320 -VEP (Veículos Equivalente Pagante) - 01/01/2025  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</si>
</sst>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</font>
    <font>
      <sz val="11"/>
      <color indexed="8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">
    <xf numFmtId="0" fontId="0" fillId="0" borderId="0"/>
    <xf numFmtId="0" fontId="2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5" fillId="0" borderId="0"/>
  </cellStyleXfs>
  <cellXfs count="30">
    <xf numFmtId="0" fontId="0" fillId="0" borderId="0" xfId="0"/>
    <xf numFmtId="0" fontId="2" fillId="0" borderId="0" xfId="1" applyAlignment="1">
      <alignment vertical="center"/>
    </xf>
    <xf numFmtId="0" fontId="1" fillId="2" borderId="2" xfId="1" applyFont="1" applyFill="1" applyBorder="1" applyAlignment="1">
      <alignment horizontal="center"/>
    </xf>
    <xf numFmtId="0" fontId="2" fillId="0" borderId="4" xfId="1" applyBorder="1" applyAlignment="1">
      <alignment horizontal="center" vertical="center"/>
    </xf>
    <xf numFmtId="3" fontId="2" fillId="3" borderId="6" xfId="1" applyNumberForma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3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Alignment="1">
      <alignment horizontal="center" vertical="top"/>
    </xf>
    <xf numFmtId="0" fontId="2" fillId="0" borderId="0" xfId="1"/>
    <xf numFmtId="10" fontId="6" fillId="0" borderId="0" xfId="2" applyNumberFormat="1" applyFont="1" applyAlignment="1">
      <alignment horizontal="center" vertical="top"/>
    </xf>
    <xf numFmtId="17" fontId="1" fillId="2" borderId="1" xfId="1" quotePrefix="1" applyNumberFormat="1" applyFont="1" applyFill="1" applyBorder="1" applyAlignment="1">
      <alignment horizontal="center" vertical="center"/>
    </xf>
    <xf numFmtId="0" fontId="2" fillId="4" borderId="7" xfId="1" applyFill="1" applyBorder="1" applyAlignment="1">
      <alignment horizontal="center" vertical="center"/>
    </xf>
    <xf numFmtId="3" fontId="2" fillId="5" borderId="7" xfId="1" applyNumberFormat="1" applyFill="1" applyBorder="1" applyAlignment="1">
      <alignment horizontal="center"/>
    </xf>
    <xf numFmtId="17" fontId="1" fillId="2" borderId="2" xfId="1" quotePrefix="1" applyNumberFormat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3" fontId="0" fillId="7" borderId="14" xfId="0" applyNumberFormat="1" applyFill="1" applyBorder="1" applyAlignment="1">
      <alignment horizontal="center" vertical="center"/>
    </xf>
    <xf numFmtId="3" fontId="0" fillId="6" borderId="14" xfId="0" applyNumberForma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</cellXfs>
  <cellStyles count="8">
    <cellStyle name="Moeda 2" xfId="4" xr:uid="{9AE19A58-DF6C-4E47-9E2D-948CF87BD84F}"/>
    <cellStyle name="Moeda 3" xfId="5" xr:uid="{B7B0BBAA-2542-4767-AA30-4FE17320D83F}"/>
    <cellStyle name="Moeda 4" xfId="3" xr:uid="{3313E3BC-3E3D-4CBA-9E50-0A33D7EE4D60}"/>
    <cellStyle name="Normal" xfId="0" builtinId="0"/>
    <cellStyle name="Normal 2" xfId="1" xr:uid="{8B22865B-C65D-45AA-85C8-1E4FEB1B2065}"/>
    <cellStyle name="Normal 2 2" xfId="7" xr:uid="{02BABE42-69D1-4BBE-89BC-B05241168704}"/>
    <cellStyle name="Normal 2 3" xfId="6" xr:uid="{C450D789-0EF2-4D8A-B1DA-8E339304D678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E80C9-66D9-4FF4-B6D1-FFC3F44F87F9}">
  <sheetPr>
    <tabColor theme="0" tint="-0.14999847407452621"/>
  </sheetPr>
  <dimension ref="B1:S36"/>
  <sheetViews>
    <sheetView showGridLines="0" tabSelected="1" topLeftCell="A4" zoomScaleNormal="100" workbookViewId="0">
      <selection activeCell="D20" sqref="D20"/>
    </sheetView>
  </sheetViews>
  <sheetFormatPr defaultRowHeight="14.4" x14ac:dyDescent="0.3"/>
  <cols>
    <col min="2" max="2" width="31.77734375" bestFit="1" customWidth="1"/>
    <col min="3" max="3" width="10.21875" customWidth="1"/>
    <col min="4" max="4" width="10.44140625" customWidth="1"/>
    <col min="16" max="16" width="15" style="25" hidden="1" customWidth="1"/>
    <col min="17" max="17" width="11.77734375" style="24" hidden="1" customWidth="1"/>
    <col min="18" max="18" width="14.77734375" style="25" hidden="1" customWidth="1"/>
    <col min="19" max="19" width="11.77734375" style="24" hidden="1" customWidth="1"/>
    <col min="20" max="20" width="0" hidden="1" customWidth="1"/>
  </cols>
  <sheetData>
    <row r="1" spans="2:19" x14ac:dyDescent="0.3">
      <c r="C1" s="9"/>
      <c r="D1" s="9"/>
      <c r="E1" s="9"/>
    </row>
    <row r="4" spans="2:19" ht="15" thickBot="1" x14ac:dyDescent="0.35"/>
    <row r="5" spans="2:19" ht="15" customHeight="1" x14ac:dyDescent="0.3">
      <c r="B5" s="15" t="s">
        <v>11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</row>
    <row r="6" spans="2:19" ht="15" customHeight="1" x14ac:dyDescent="0.3"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</row>
    <row r="7" spans="2:19" ht="15" thickBot="1" x14ac:dyDescent="0.35">
      <c r="B7" s="2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3"/>
    </row>
    <row r="8" spans="2:19" ht="15" thickBot="1" x14ac:dyDescent="0.35">
      <c r="B8" s="1"/>
      <c r="P8" s="28" t="s">
        <v>10</v>
      </c>
      <c r="Q8" s="26" t="s">
        <v>9</v>
      </c>
      <c r="R8" s="28" t="s">
        <v>8</v>
      </c>
      <c r="S8" s="26" t="s">
        <v>7</v>
      </c>
    </row>
    <row r="9" spans="2:19" ht="15" thickBot="1" x14ac:dyDescent="0.35">
      <c r="B9" s="2" t="s">
        <v>1</v>
      </c>
      <c r="C9" s="11">
        <v>45658</v>
      </c>
      <c r="D9" s="11">
        <v>45689</v>
      </c>
      <c r="E9" s="11">
        <v>45717</v>
      </c>
      <c r="F9" s="11">
        <v>45748</v>
      </c>
      <c r="G9" s="11">
        <v>45778</v>
      </c>
      <c r="H9" s="11">
        <v>45809</v>
      </c>
      <c r="I9" s="11">
        <v>45839</v>
      </c>
      <c r="J9" s="11">
        <v>45870</v>
      </c>
      <c r="K9" s="11">
        <v>45901</v>
      </c>
      <c r="L9" s="14">
        <v>45931</v>
      </c>
      <c r="M9" s="14">
        <v>45962</v>
      </c>
      <c r="N9" s="14">
        <v>45992</v>
      </c>
      <c r="P9" s="28"/>
      <c r="Q9" s="26">
        <v>35.76</v>
      </c>
      <c r="R9" s="28"/>
      <c r="S9" s="26">
        <v>39.74</v>
      </c>
    </row>
    <row r="10" spans="2:19" x14ac:dyDescent="0.3">
      <c r="B10" s="3" t="s">
        <v>6</v>
      </c>
      <c r="C10" s="4">
        <f>SUM(C17+C24+C31)</f>
        <v>153469</v>
      </c>
      <c r="D10" s="4">
        <f>SUM(D17+D24+D31)</f>
        <v>135616</v>
      </c>
      <c r="E10" s="4">
        <f>SUM(E17+E24+E31)</f>
        <v>146051.5</v>
      </c>
      <c r="F10" s="4">
        <f>SUM(F17+F24+F31)</f>
        <v>152451.5</v>
      </c>
      <c r="G10" s="4">
        <f>SUM(G17+G24+G31)</f>
        <v>157216</v>
      </c>
      <c r="H10" s="4">
        <f>SUM(H17+H24+H31)</f>
        <v>153823</v>
      </c>
      <c r="I10" s="4">
        <f>SUM(I17+I24+I31)</f>
        <v>175354.5</v>
      </c>
      <c r="J10" s="4">
        <f>SUM(J17+J24+J31)</f>
        <v>161769.5</v>
      </c>
      <c r="K10" s="4">
        <f>SUM(K17+K24+K31)</f>
        <v>154847</v>
      </c>
      <c r="L10" s="4">
        <f>SUM(L17+L24+L31)</f>
        <v>163028</v>
      </c>
      <c r="M10" s="4">
        <f>SUM(M17+M24+M31)</f>
        <v>156757</v>
      </c>
      <c r="N10" s="4">
        <f>SUM(N17+N24+N31)</f>
        <v>181005</v>
      </c>
      <c r="P10" s="28"/>
      <c r="Q10" s="26">
        <f>100-Q9</f>
        <v>64.240000000000009</v>
      </c>
      <c r="R10" s="28"/>
      <c r="S10" s="26">
        <f>100-S9</f>
        <v>60.26</v>
      </c>
    </row>
    <row r="11" spans="2:19" ht="15" thickBot="1" x14ac:dyDescent="0.35">
      <c r="B11" s="12" t="s">
        <v>5</v>
      </c>
      <c r="C11" s="13">
        <f>SUM(C18+C25+C32)</f>
        <v>259221</v>
      </c>
      <c r="D11" s="13">
        <f>SUM(D18+D25+D32)</f>
        <v>430613</v>
      </c>
      <c r="E11" s="13">
        <f>SUM(E18+E25+E32)</f>
        <v>400078</v>
      </c>
      <c r="F11" s="13">
        <f>SUM(F18+F25+F32)</f>
        <v>400594</v>
      </c>
      <c r="G11" s="13">
        <f>SUM(G18+G25+G32)</f>
        <v>378682</v>
      </c>
      <c r="H11" s="13">
        <f>SUM(H18+H25+H32)</f>
        <v>374103</v>
      </c>
      <c r="I11" s="13">
        <f>SUM(I18+I25+I32)</f>
        <v>428560</v>
      </c>
      <c r="J11" s="13">
        <f>SUM(J18+J25+J32)</f>
        <v>440136</v>
      </c>
      <c r="K11" s="13">
        <f>SUM(K18+K25+K32)</f>
        <v>420692</v>
      </c>
      <c r="L11" s="13">
        <f>SUM(L18+L25+L32)</f>
        <v>313502</v>
      </c>
      <c r="M11" s="13">
        <f>SUM(M18+M25+M32)</f>
        <v>264974</v>
      </c>
      <c r="N11" s="13">
        <f>SUM(N18+N25+N32)</f>
        <v>241523</v>
      </c>
      <c r="P11" s="27">
        <v>418652</v>
      </c>
      <c r="Q11" s="26"/>
      <c r="R11" s="27">
        <v>397567.98113207548</v>
      </c>
      <c r="S11" s="26"/>
    </row>
    <row r="12" spans="2:19" x14ac:dyDescent="0.3">
      <c r="B12" s="7" t="s">
        <v>0</v>
      </c>
      <c r="C12" s="6">
        <f>SUM(C10:C11)</f>
        <v>412690</v>
      </c>
      <c r="D12" s="6">
        <f>SUM(D10:D11)</f>
        <v>566229</v>
      </c>
      <c r="E12" s="6">
        <f>SUM(E10:E11)</f>
        <v>546129.5</v>
      </c>
      <c r="F12" s="6">
        <f>SUM(F10:F11)</f>
        <v>553045.5</v>
      </c>
      <c r="G12" s="6">
        <f>SUM(G10:G11)</f>
        <v>535898</v>
      </c>
      <c r="H12" s="6">
        <f>SUM(H10:H11)</f>
        <v>527926</v>
      </c>
      <c r="I12" s="6">
        <f>SUM(I10:I11)</f>
        <v>603914.5</v>
      </c>
      <c r="J12" s="6">
        <f>SUM(J10:J11)</f>
        <v>601905.5</v>
      </c>
      <c r="K12" s="6">
        <f>SUM(K10:K11)</f>
        <v>575539</v>
      </c>
      <c r="L12" s="6">
        <f>SUM(L10:L11)</f>
        <v>476530</v>
      </c>
      <c r="M12" s="6">
        <f>SUM(M10:M11)</f>
        <v>421731</v>
      </c>
      <c r="N12" s="6">
        <f>SUM(N10:N11)</f>
        <v>422528</v>
      </c>
    </row>
    <row r="13" spans="2:19" x14ac:dyDescent="0.3">
      <c r="B13" s="7"/>
      <c r="C13" s="6"/>
      <c r="D13" s="6"/>
      <c r="E13" s="6"/>
      <c r="F13" s="6"/>
      <c r="G13" s="6"/>
      <c r="H13" s="6"/>
      <c r="I13" s="6"/>
      <c r="J13" s="6"/>
      <c r="K13" s="6"/>
    </row>
    <row r="14" spans="2:19" x14ac:dyDescent="0.3"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2:19" ht="15" thickBot="1" x14ac:dyDescent="0.35">
      <c r="B15" s="8"/>
      <c r="C15" s="10"/>
      <c r="D15" s="10"/>
      <c r="E15" s="10"/>
      <c r="F15" s="10"/>
      <c r="G15" s="10"/>
      <c r="H15" s="10"/>
      <c r="I15" s="10"/>
      <c r="J15" s="10"/>
      <c r="K15" s="10"/>
      <c r="P15" s="28"/>
      <c r="Q15" s="26"/>
      <c r="R15" s="28"/>
      <c r="S15" s="26"/>
    </row>
    <row r="16" spans="2:19" ht="15" thickBot="1" x14ac:dyDescent="0.35">
      <c r="B16" s="2" t="s">
        <v>2</v>
      </c>
      <c r="C16" s="11">
        <v>45658</v>
      </c>
      <c r="D16" s="11">
        <v>45689</v>
      </c>
      <c r="E16" s="11">
        <v>45717</v>
      </c>
      <c r="F16" s="11">
        <v>45748</v>
      </c>
      <c r="G16" s="11">
        <v>45778</v>
      </c>
      <c r="H16" s="11">
        <v>45809</v>
      </c>
      <c r="I16" s="11">
        <v>45839</v>
      </c>
      <c r="J16" s="11">
        <v>45870</v>
      </c>
      <c r="K16" s="11">
        <v>45901</v>
      </c>
      <c r="L16" s="14">
        <v>45931</v>
      </c>
      <c r="M16" s="14">
        <v>45962</v>
      </c>
      <c r="N16" s="14">
        <v>45992</v>
      </c>
      <c r="P16" s="28"/>
      <c r="Q16" s="26">
        <v>34.409999999999997</v>
      </c>
      <c r="R16" s="28"/>
      <c r="S16" s="26">
        <v>37.479999999999997</v>
      </c>
    </row>
    <row r="17" spans="2:19" x14ac:dyDescent="0.3">
      <c r="B17" s="3" t="s">
        <v>6</v>
      </c>
      <c r="C17" s="4">
        <v>60461.5</v>
      </c>
      <c r="D17" s="4">
        <v>52592.5</v>
      </c>
      <c r="E17" s="4">
        <v>56872.5</v>
      </c>
      <c r="F17" s="4">
        <v>60129</v>
      </c>
      <c r="G17" s="4">
        <v>60607</v>
      </c>
      <c r="H17" s="4">
        <v>58281</v>
      </c>
      <c r="I17" s="4">
        <v>66309</v>
      </c>
      <c r="J17" s="4">
        <v>63499</v>
      </c>
      <c r="K17" s="4">
        <v>59697</v>
      </c>
      <c r="L17" s="4">
        <v>62214</v>
      </c>
      <c r="M17" s="4">
        <v>60686</v>
      </c>
      <c r="N17" s="4">
        <v>70562</v>
      </c>
      <c r="P17" s="28"/>
      <c r="Q17" s="26">
        <f>100-Q16</f>
        <v>65.59</v>
      </c>
      <c r="R17" s="28"/>
      <c r="S17" s="26">
        <f>100-S16</f>
        <v>62.52</v>
      </c>
    </row>
    <row r="18" spans="2:19" ht="15" thickBot="1" x14ac:dyDescent="0.35">
      <c r="B18" s="12" t="s">
        <v>5</v>
      </c>
      <c r="C18" s="13">
        <v>106900</v>
      </c>
      <c r="D18" s="13">
        <v>180812</v>
      </c>
      <c r="E18" s="13">
        <v>162200</v>
      </c>
      <c r="F18" s="13">
        <v>165493</v>
      </c>
      <c r="G18" s="13">
        <v>152246</v>
      </c>
      <c r="H18" s="13">
        <v>156454</v>
      </c>
      <c r="I18" s="13">
        <v>174959</v>
      </c>
      <c r="J18" s="13">
        <v>185695</v>
      </c>
      <c r="K18" s="13">
        <v>180338</v>
      </c>
      <c r="L18" s="13">
        <v>132348</v>
      </c>
      <c r="M18" s="13">
        <v>111539</v>
      </c>
      <c r="N18" s="13">
        <v>102781</v>
      </c>
      <c r="P18" s="27">
        <v>172885</v>
      </c>
      <c r="Q18" s="26"/>
      <c r="R18" s="27">
        <v>169820.47169811319</v>
      </c>
      <c r="S18" s="26"/>
    </row>
    <row r="19" spans="2:19" x14ac:dyDescent="0.3">
      <c r="B19" s="5" t="s">
        <v>0</v>
      </c>
      <c r="C19" s="6">
        <f>SUM(C17:C18)</f>
        <v>167361.5</v>
      </c>
      <c r="D19" s="6">
        <f>SUM(D17:D18)</f>
        <v>233404.5</v>
      </c>
      <c r="E19" s="6">
        <f>SUM(E17:E18)</f>
        <v>219072.5</v>
      </c>
      <c r="F19" s="6">
        <f>SUM(F17:F18)</f>
        <v>225622</v>
      </c>
      <c r="G19" s="6">
        <f>SUM(G17:G18)</f>
        <v>212853</v>
      </c>
      <c r="H19" s="6">
        <f>SUM(H17:H18)</f>
        <v>214735</v>
      </c>
      <c r="I19" s="6">
        <f>SUM(I17:I18)</f>
        <v>241268</v>
      </c>
      <c r="J19" s="6">
        <f>SUM(J17:J18)</f>
        <v>249194</v>
      </c>
      <c r="K19" s="6">
        <f>SUM(K17:K18)</f>
        <v>240035</v>
      </c>
      <c r="L19" s="6">
        <f>SUM(L17:L18)</f>
        <v>194562</v>
      </c>
      <c r="M19" s="6">
        <f>SUM(M17:M18)</f>
        <v>172225</v>
      </c>
      <c r="N19" s="6">
        <f>SUM(N17:N18)</f>
        <v>173343</v>
      </c>
    </row>
    <row r="20" spans="2:19" x14ac:dyDescent="0.3">
      <c r="B20" s="7"/>
      <c r="C20" s="6"/>
      <c r="D20" s="6"/>
    </row>
    <row r="21" spans="2:19" x14ac:dyDescent="0.3">
      <c r="B21" s="7"/>
      <c r="C21" s="6"/>
      <c r="D21" s="6"/>
    </row>
    <row r="22" spans="2:19" ht="15" thickBot="1" x14ac:dyDescent="0.35">
      <c r="B22" s="7"/>
      <c r="C22" s="7"/>
      <c r="D22" s="7"/>
      <c r="P22" s="28"/>
      <c r="Q22" s="26"/>
      <c r="R22" s="28"/>
      <c r="S22" s="26"/>
    </row>
    <row r="23" spans="2:19" ht="15" thickBot="1" x14ac:dyDescent="0.35">
      <c r="B23" s="2" t="s">
        <v>3</v>
      </c>
      <c r="C23" s="11">
        <v>45658</v>
      </c>
      <c r="D23" s="11">
        <v>45689</v>
      </c>
      <c r="E23" s="11">
        <v>45717</v>
      </c>
      <c r="F23" s="11">
        <v>45748</v>
      </c>
      <c r="G23" s="11">
        <v>45778</v>
      </c>
      <c r="H23" s="11">
        <v>45809</v>
      </c>
      <c r="I23" s="11">
        <v>45839</v>
      </c>
      <c r="J23" s="11">
        <v>45870</v>
      </c>
      <c r="K23" s="11">
        <v>45901</v>
      </c>
      <c r="L23" s="14">
        <v>45931</v>
      </c>
      <c r="M23" s="14">
        <v>45962</v>
      </c>
      <c r="N23" s="14">
        <v>45992</v>
      </c>
      <c r="P23" s="28"/>
      <c r="Q23" s="26">
        <v>25.82</v>
      </c>
      <c r="R23" s="28"/>
      <c r="S23" s="26">
        <v>30.06</v>
      </c>
    </row>
    <row r="24" spans="2:19" x14ac:dyDescent="0.3">
      <c r="B24" s="3" t="s">
        <v>6</v>
      </c>
      <c r="C24" s="4">
        <v>28006.5</v>
      </c>
      <c r="D24" s="4">
        <v>23718</v>
      </c>
      <c r="E24" s="4">
        <v>25566.5</v>
      </c>
      <c r="F24" s="4">
        <v>27406.5</v>
      </c>
      <c r="G24" s="4">
        <v>26214</v>
      </c>
      <c r="H24" s="4">
        <v>25514</v>
      </c>
      <c r="I24" s="4">
        <v>30568</v>
      </c>
      <c r="J24" s="4">
        <v>27424</v>
      </c>
      <c r="K24" s="4">
        <v>26291</v>
      </c>
      <c r="L24" s="4">
        <f>10757+16087</f>
        <v>26844</v>
      </c>
      <c r="M24" s="4">
        <v>25857.5</v>
      </c>
      <c r="N24" s="4">
        <v>31349</v>
      </c>
      <c r="P24" s="28"/>
      <c r="Q24" s="26">
        <f>100-Q23</f>
        <v>74.180000000000007</v>
      </c>
      <c r="R24" s="28"/>
      <c r="S24" s="26">
        <f>100-S23</f>
        <v>69.94</v>
      </c>
    </row>
    <row r="25" spans="2:19" ht="15" thickBot="1" x14ac:dyDescent="0.35">
      <c r="B25" s="12" t="s">
        <v>5</v>
      </c>
      <c r="C25" s="13">
        <v>72636</v>
      </c>
      <c r="D25" s="13">
        <v>121186</v>
      </c>
      <c r="E25" s="13">
        <v>115451</v>
      </c>
      <c r="F25" s="13">
        <v>119254</v>
      </c>
      <c r="G25" s="13">
        <v>109096</v>
      </c>
      <c r="H25" s="13">
        <v>102450</v>
      </c>
      <c r="I25" s="13">
        <v>116227</v>
      </c>
      <c r="J25" s="13">
        <v>118196</v>
      </c>
      <c r="K25" s="13">
        <v>115754</v>
      </c>
      <c r="L25" s="13">
        <f>40474+43207</f>
        <v>83681</v>
      </c>
      <c r="M25" s="13">
        <v>70653</v>
      </c>
      <c r="N25" s="13">
        <v>62477</v>
      </c>
      <c r="P25" s="27">
        <v>103670</v>
      </c>
      <c r="Q25" s="26"/>
      <c r="R25" s="27">
        <v>90530.830188679247</v>
      </c>
      <c r="S25" s="26"/>
    </row>
    <row r="26" spans="2:19" x14ac:dyDescent="0.3">
      <c r="B26" s="5" t="s">
        <v>0</v>
      </c>
      <c r="C26" s="6">
        <f>SUM(C24:C25)</f>
        <v>100642.5</v>
      </c>
      <c r="D26" s="6">
        <f>SUM(D24:D25)</f>
        <v>144904</v>
      </c>
      <c r="E26" s="6">
        <f>SUM(E24:E25)</f>
        <v>141017.5</v>
      </c>
      <c r="F26" s="6">
        <f>SUM(F24:F25)</f>
        <v>146660.5</v>
      </c>
      <c r="G26" s="6">
        <f>SUM(G24:G25)</f>
        <v>135310</v>
      </c>
      <c r="H26" s="6">
        <f>SUM(H24:H25)</f>
        <v>127964</v>
      </c>
      <c r="I26" s="6">
        <f>SUM(I24:I25)</f>
        <v>146795</v>
      </c>
      <c r="J26" s="6">
        <f>SUM(J24:J25)</f>
        <v>145620</v>
      </c>
      <c r="K26" s="6">
        <f>SUM(K24:K25)</f>
        <v>142045</v>
      </c>
      <c r="L26" s="6">
        <f>SUM(L24:L25)</f>
        <v>110525</v>
      </c>
      <c r="M26" s="6">
        <f>SUM(M24:M25)</f>
        <v>96510.5</v>
      </c>
      <c r="N26" s="6">
        <f>SUM(N24:N25)</f>
        <v>93826</v>
      </c>
    </row>
    <row r="27" spans="2:19" x14ac:dyDescent="0.3">
      <c r="B27" s="7"/>
      <c r="C27" s="6"/>
      <c r="D27" s="6"/>
    </row>
    <row r="28" spans="2:19" x14ac:dyDescent="0.3">
      <c r="B28" s="7"/>
      <c r="C28" s="6"/>
      <c r="D28" s="6"/>
    </row>
    <row r="29" spans="2:19" ht="15" thickBot="1" x14ac:dyDescent="0.35">
      <c r="B29" s="9"/>
      <c r="C29" s="9"/>
      <c r="D29" s="9"/>
      <c r="P29" s="28"/>
      <c r="Q29" s="26"/>
      <c r="R29" s="28"/>
      <c r="S29" s="26"/>
    </row>
    <row r="30" spans="2:19" ht="15" thickBot="1" x14ac:dyDescent="0.35">
      <c r="B30" s="2" t="s">
        <v>4</v>
      </c>
      <c r="C30" s="11">
        <v>45658</v>
      </c>
      <c r="D30" s="11">
        <v>45689</v>
      </c>
      <c r="E30" s="11">
        <v>45717</v>
      </c>
      <c r="F30" s="11">
        <v>45748</v>
      </c>
      <c r="G30" s="11">
        <v>45778</v>
      </c>
      <c r="H30" s="11">
        <v>45809</v>
      </c>
      <c r="I30" s="11">
        <v>45839</v>
      </c>
      <c r="J30" s="11">
        <v>45870</v>
      </c>
      <c r="K30" s="11">
        <v>45901</v>
      </c>
      <c r="L30" s="14">
        <v>45931</v>
      </c>
      <c r="M30" s="14">
        <v>45962</v>
      </c>
      <c r="N30" s="14">
        <v>45992</v>
      </c>
      <c r="P30" s="28"/>
      <c r="Q30" s="26">
        <v>44.37</v>
      </c>
      <c r="R30" s="28"/>
      <c r="S30" s="26">
        <v>48.71</v>
      </c>
    </row>
    <row r="31" spans="2:19" x14ac:dyDescent="0.3">
      <c r="B31" s="3" t="s">
        <v>6</v>
      </c>
      <c r="C31" s="4">
        <v>65001</v>
      </c>
      <c r="D31" s="4">
        <v>59305.5</v>
      </c>
      <c r="E31" s="4">
        <v>63612.5</v>
      </c>
      <c r="F31" s="4">
        <v>64916</v>
      </c>
      <c r="G31" s="4">
        <v>70395</v>
      </c>
      <c r="H31" s="4">
        <v>70028</v>
      </c>
      <c r="I31" s="4">
        <v>78477.5</v>
      </c>
      <c r="J31" s="4">
        <v>70846.5</v>
      </c>
      <c r="K31" s="4">
        <v>68859</v>
      </c>
      <c r="L31" s="4">
        <v>73970</v>
      </c>
      <c r="M31" s="4">
        <v>70213.5</v>
      </c>
      <c r="N31" s="4">
        <v>79094</v>
      </c>
      <c r="P31" s="28"/>
      <c r="Q31" s="26">
        <f>100-Q30</f>
        <v>55.63</v>
      </c>
      <c r="R31" s="28"/>
      <c r="S31" s="26">
        <f>100-S30</f>
        <v>51.29</v>
      </c>
    </row>
    <row r="32" spans="2:19" ht="15" thickBot="1" x14ac:dyDescent="0.35">
      <c r="B32" s="12" t="s">
        <v>5</v>
      </c>
      <c r="C32" s="13">
        <v>79685</v>
      </c>
      <c r="D32" s="13">
        <v>128615</v>
      </c>
      <c r="E32" s="13">
        <v>122427</v>
      </c>
      <c r="F32" s="13">
        <v>115847</v>
      </c>
      <c r="G32" s="13">
        <v>117340</v>
      </c>
      <c r="H32" s="13">
        <v>115199</v>
      </c>
      <c r="I32" s="13">
        <v>137374</v>
      </c>
      <c r="J32" s="13">
        <v>136245</v>
      </c>
      <c r="K32" s="13">
        <v>124600</v>
      </c>
      <c r="L32" s="13">
        <v>97473</v>
      </c>
      <c r="M32" s="13">
        <v>82782</v>
      </c>
      <c r="N32" s="13">
        <v>76265</v>
      </c>
      <c r="P32" s="27">
        <v>142097</v>
      </c>
      <c r="Q32" s="26"/>
      <c r="R32" s="27">
        <v>137216.67924528301</v>
      </c>
      <c r="S32" s="26"/>
    </row>
    <row r="33" spans="2:17" x14ac:dyDescent="0.3">
      <c r="B33" s="5" t="s">
        <v>0</v>
      </c>
      <c r="C33" s="6">
        <f>SUM(C31:C32)</f>
        <v>144686</v>
      </c>
      <c r="D33" s="6">
        <f>SUM(D31:D32)</f>
        <v>187920.5</v>
      </c>
      <c r="E33" s="6">
        <f>SUM(E31:E32)</f>
        <v>186039.5</v>
      </c>
      <c r="F33" s="6">
        <f>SUM(F31:F32)</f>
        <v>180763</v>
      </c>
      <c r="G33" s="6">
        <f>SUM(G31:G32)</f>
        <v>187735</v>
      </c>
      <c r="H33" s="6">
        <f>SUM(H31:H32)</f>
        <v>185227</v>
      </c>
      <c r="I33" s="6">
        <f>SUM(I31:I32)</f>
        <v>215851.5</v>
      </c>
      <c r="J33" s="6">
        <f>SUM(J31:J32)</f>
        <v>207091.5</v>
      </c>
      <c r="K33" s="6">
        <f>SUM(K31:K32)</f>
        <v>193459</v>
      </c>
      <c r="L33" s="6">
        <f>SUM(L31:L32)</f>
        <v>171443</v>
      </c>
      <c r="M33" s="6">
        <f>SUM(M31:M32)</f>
        <v>152995.5</v>
      </c>
      <c r="N33" s="6">
        <f>SUM(N31:N32)</f>
        <v>155359</v>
      </c>
    </row>
    <row r="34" spans="2:17" x14ac:dyDescent="0.3">
      <c r="B34" s="7"/>
      <c r="C34" s="6"/>
      <c r="D34" s="6"/>
      <c r="Q34" s="25"/>
    </row>
    <row r="35" spans="2:17" x14ac:dyDescent="0.3">
      <c r="B35" s="7"/>
      <c r="C35" s="6"/>
      <c r="D35" s="6"/>
      <c r="M35" s="25"/>
      <c r="N35" s="25"/>
    </row>
    <row r="36" spans="2:17" x14ac:dyDescent="0.3">
      <c r="B36" s="9"/>
      <c r="C36" s="9"/>
      <c r="D36" s="9"/>
    </row>
  </sheetData>
  <mergeCells count="1">
    <mergeCell ref="B5:N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(2025) MT320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Torezan</dc:creator>
  <cp:lastModifiedBy>Joao Guilherme Kassardjian</cp:lastModifiedBy>
  <dcterms:created xsi:type="dcterms:W3CDTF">2023-09-01T12:58:16Z</dcterms:created>
  <dcterms:modified xsi:type="dcterms:W3CDTF">2026-03-20T18:57:41Z</dcterms:modified>
</cp:coreProperties>
</file>