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RI\Balanços\Balanços_2023\4T23\Planilhas Site\Endividamento\"/>
    </mc:Choice>
  </mc:AlternateContent>
  <xr:revisionPtr revIDLastSave="0" documentId="8_{875949D3-63E4-4B9E-A8F0-1E32EF842A98}" xr6:coauthVersionLast="36" xr6:coauthVersionMax="36" xr10:uidLastSave="{00000000-0000-0000-0000-000000000000}"/>
  <bookViews>
    <workbookView xWindow="0" yWindow="0" windowWidth="20490" windowHeight="6525" xr2:uid="{4591E0CB-096E-4B33-9BEC-861DED4B97FD}"/>
  </bookViews>
  <sheets>
    <sheet name="Endividamento 4T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1" l="1"/>
  <c r="E99" i="1" s="1"/>
  <c r="E59" i="1"/>
  <c r="E19" i="1"/>
  <c r="E62" i="1" s="1"/>
  <c r="E16" i="1"/>
</calcChain>
</file>

<file path=xl/sharedStrings.xml><?xml version="1.0" encoding="utf-8"?>
<sst xmlns="http://schemas.openxmlformats.org/spreadsheetml/2006/main" count="216" uniqueCount="139">
  <si>
    <t>Holdings</t>
  </si>
  <si>
    <t>Empresa</t>
  </si>
  <si>
    <t>Contrato</t>
  </si>
  <si>
    <t>Saldo Final 4T23 (R$ MM)</t>
  </si>
  <si>
    <t>Taxa</t>
  </si>
  <si>
    <t>Data de Emissão</t>
  </si>
  <si>
    <t>Vencimento</t>
  </si>
  <si>
    <t>Alupar</t>
  </si>
  <si>
    <t>7ª Emissão de Debêntures</t>
  </si>
  <si>
    <t>CDI + 1,40%</t>
  </si>
  <si>
    <t>Alupar Colômbia</t>
  </si>
  <si>
    <t>Santanter Luxemburgo</t>
  </si>
  <si>
    <t>SOFR 3M + 2,85%</t>
  </si>
  <si>
    <t>Banco BTG Pactual Colombia</t>
  </si>
  <si>
    <t>IBR + 4,82%</t>
  </si>
  <si>
    <t>Alupar Perú</t>
  </si>
  <si>
    <t>Santander Brasil</t>
  </si>
  <si>
    <t>Itau Coprbanca New York Branch</t>
  </si>
  <si>
    <t>SOFR 3M + 2,80%</t>
  </si>
  <si>
    <t>Windepar</t>
  </si>
  <si>
    <t>1ª Emissão de Debêntures</t>
  </si>
  <si>
    <t>IPCA + 7,63%</t>
  </si>
  <si>
    <t>Total Holdings</t>
  </si>
  <si>
    <t>Transmissão</t>
  </si>
  <si>
    <t>AETE</t>
  </si>
  <si>
    <t>CDI + 2,70%</t>
  </si>
  <si>
    <t>EATE</t>
  </si>
  <si>
    <t xml:space="preserve">8ª Emissão de Debêntures </t>
  </si>
  <si>
    <t>108,6% do CDI</t>
  </si>
  <si>
    <t>9ª Emissão de Debêntures</t>
  </si>
  <si>
    <t>CDI + 1,9%</t>
  </si>
  <si>
    <t>10ª Emissão de Debêntures</t>
  </si>
  <si>
    <t>CDI + 1,80%</t>
  </si>
  <si>
    <t>11ª Emissão de Debêntures</t>
  </si>
  <si>
    <t>CDI + 1,65%</t>
  </si>
  <si>
    <t>EBTE</t>
  </si>
  <si>
    <t>2ª Emissão de Debêntures</t>
  </si>
  <si>
    <t>3ª Emissão de Debêntures</t>
  </si>
  <si>
    <t>CDI + 1,8%</t>
  </si>
  <si>
    <t>ECTE</t>
  </si>
  <si>
    <t>5ª Emissão de Debêntures</t>
  </si>
  <si>
    <t>Santander - CCB</t>
  </si>
  <si>
    <t>CDI + 2,9%</t>
  </si>
  <si>
    <t>6ª Emissão de Debêntures</t>
  </si>
  <si>
    <t>100% CDI</t>
  </si>
  <si>
    <t>EDTE</t>
  </si>
  <si>
    <t>IPCA + 5,29%</t>
  </si>
  <si>
    <t>ELTE</t>
  </si>
  <si>
    <t>CDI + 1,35%</t>
  </si>
  <si>
    <t>ENTE</t>
  </si>
  <si>
    <t>4ª Emissão de Debêntures</t>
  </si>
  <si>
    <t>ESTE</t>
  </si>
  <si>
    <t>IPCA + 4,5%</t>
  </si>
  <si>
    <t>ETAP</t>
  </si>
  <si>
    <t>2ª Emissão de Debêntures -  II</t>
  </si>
  <si>
    <t>IPCA + 6,17%</t>
  </si>
  <si>
    <t>ETB</t>
  </si>
  <si>
    <t>IPCA + 5,34%</t>
  </si>
  <si>
    <t>ETC</t>
  </si>
  <si>
    <t>ETEM</t>
  </si>
  <si>
    <t>BNDES -  A -  nº 11.2.1030.1</t>
  </si>
  <si>
    <t>TJLP + 2,44%</t>
  </si>
  <si>
    <t>BNDES -  B -  nº 11.2.1030.1</t>
  </si>
  <si>
    <t>TJLP + 2,04%</t>
  </si>
  <si>
    <t>ETEP</t>
  </si>
  <si>
    <t>TCC</t>
  </si>
  <si>
    <t>IPCA + 6,53%</t>
  </si>
  <si>
    <t>TCE</t>
  </si>
  <si>
    <t xml:space="preserve">Itau Corpbanca Colombia - Leasing </t>
  </si>
  <si>
    <t>IBR + 5,07%</t>
  </si>
  <si>
    <t>MUFG BANK</t>
  </si>
  <si>
    <t>SOFR 6M + 2,65%</t>
  </si>
  <si>
    <t>TME</t>
  </si>
  <si>
    <t>CDI + 1,7%</t>
  </si>
  <si>
    <t>TPE</t>
  </si>
  <si>
    <t>Transirapé</t>
  </si>
  <si>
    <t>BDMG (FINAME PSI) -  nº 177906</t>
  </si>
  <si>
    <t>BDMG (FINEM) -  nº 193.292</t>
  </si>
  <si>
    <t>TJLP + 3,5%</t>
  </si>
  <si>
    <t>BDMG -  nº 215.411/16</t>
  </si>
  <si>
    <t>TJLP + 6,5%</t>
  </si>
  <si>
    <t>Transleste</t>
  </si>
  <si>
    <t>BDMG -  nº 127.315</t>
  </si>
  <si>
    <t>BNB -  nº 05974828-A</t>
  </si>
  <si>
    <t>TSM</t>
  </si>
  <si>
    <t>Total Transmissão Consolidado</t>
  </si>
  <si>
    <t>Geração</t>
  </si>
  <si>
    <t>Ferreira Gomes</t>
  </si>
  <si>
    <t>BNDES -  A -  nº 12.2.1390.1</t>
  </si>
  <si>
    <t>TJLP + 2,34%</t>
  </si>
  <si>
    <t>BNDES -  B -  nº 12.2.1390.1</t>
  </si>
  <si>
    <t>BNDES -  C -  nº 12.2.1390.1</t>
  </si>
  <si>
    <t>BNDES -  E -   nº 12.2.1390.1</t>
  </si>
  <si>
    <t>TJLP</t>
  </si>
  <si>
    <t>IPCA + 6,47%</t>
  </si>
  <si>
    <t>Foz do Rio Claro</t>
  </si>
  <si>
    <t>Ijuí</t>
  </si>
  <si>
    <t>BNDES -  nº 08.2.0071.1</t>
  </si>
  <si>
    <t>TJLP + 3,17%</t>
  </si>
  <si>
    <t>La Virgen</t>
  </si>
  <si>
    <t>BTG Caiman</t>
  </si>
  <si>
    <t>SOFR 3M + 3,45%</t>
  </si>
  <si>
    <t>BTG Chile</t>
  </si>
  <si>
    <t>Lavrinhas</t>
  </si>
  <si>
    <t>BNDES -  nº 08.2.0976.1</t>
  </si>
  <si>
    <t>TJLP + 1,93%</t>
  </si>
  <si>
    <t>BNDES -  nº 10.2.0477.1</t>
  </si>
  <si>
    <t>TJLP + 2,22%</t>
  </si>
  <si>
    <t>Queluz</t>
  </si>
  <si>
    <t>BNDES -  nº 08.2.0975.1</t>
  </si>
  <si>
    <t>BNDES -  nº 10.2.0478.1</t>
  </si>
  <si>
    <t>Risaralda</t>
  </si>
  <si>
    <t>Itau Corpbanca Colombia</t>
  </si>
  <si>
    <t>IBR + 4,43%</t>
  </si>
  <si>
    <t>IBR + 4,44%</t>
  </si>
  <si>
    <t>Verde 08</t>
  </si>
  <si>
    <t>IPCA + 5,96%</t>
  </si>
  <si>
    <t>EDV I</t>
  </si>
  <si>
    <t>BNDES -  nº  15.2.0778.1</t>
  </si>
  <si>
    <t>TJLP + 2,18%</t>
  </si>
  <si>
    <t>BNDES -  nº  19.2.0598.1</t>
  </si>
  <si>
    <t>IPCA + 3,7%</t>
  </si>
  <si>
    <t xml:space="preserve">EDV II </t>
  </si>
  <si>
    <t>EDV III</t>
  </si>
  <si>
    <t>EDV IV</t>
  </si>
  <si>
    <t>EDV X</t>
  </si>
  <si>
    <t>EAP I</t>
  </si>
  <si>
    <t>Banco Citibank</t>
  </si>
  <si>
    <t>Banco Citibank (Derivativo SWAP) (a)</t>
  </si>
  <si>
    <t>CDI + 1,13%</t>
  </si>
  <si>
    <t>BNB</t>
  </si>
  <si>
    <t>IPCA + 4,55%</t>
  </si>
  <si>
    <t>EAP II</t>
  </si>
  <si>
    <t>Pitombeira</t>
  </si>
  <si>
    <t>CDI + 1,28%</t>
  </si>
  <si>
    <t>Total Geração</t>
  </si>
  <si>
    <t>Dívida Total</t>
  </si>
  <si>
    <t>(*) Indicador Bancario de Referencia (IBR). A taxa do IBR é mensal.</t>
  </si>
  <si>
    <t>(**) SOFR (Secured Overnight Financing Rate) é uma taxa de juros publicada pelo Federal Reserve Bank de Nova York (Federal Reserve Bank of New York).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</si>
</sst>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%"/>
    <numFmt numFmtId="167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3594"/>
      <name val="Calibri"/>
      <family val="2"/>
      <scheme val="minor"/>
    </font>
    <font>
      <sz val="9"/>
      <color rgb="FF003594"/>
      <name val="Calibri"/>
      <family val="2"/>
      <scheme val="minor"/>
    </font>
    <font>
      <b/>
      <i/>
      <sz val="24"/>
      <color rgb="FF003594"/>
      <name val="Times New Roman"/>
      <family val="1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3594"/>
        <bgColor indexed="64"/>
      </patternFill>
    </fill>
    <fill>
      <patternFill patternType="solid">
        <fgColor rgb="FF009F4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2" borderId="0" xfId="0" applyFont="1" applyFill="1" applyAlignment="1" applyProtection="1">
      <alignment horizontal="left" indent="1"/>
    </xf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right" indent="1"/>
    </xf>
    <xf numFmtId="0" fontId="3" fillId="2" borderId="0" xfId="0" applyFont="1" applyFill="1" applyProtection="1"/>
    <xf numFmtId="0" fontId="4" fillId="2" borderId="0" xfId="0" applyFont="1" applyFill="1" applyProtection="1"/>
    <xf numFmtId="0" fontId="3" fillId="2" borderId="0" xfId="0" applyFont="1" applyFill="1"/>
    <xf numFmtId="0" fontId="5" fillId="2" borderId="0" xfId="0" applyFont="1" applyFill="1" applyAlignment="1" applyProtection="1">
      <alignment horizontal="right"/>
    </xf>
    <xf numFmtId="0" fontId="5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center"/>
    </xf>
    <xf numFmtId="0" fontId="0" fillId="3" borderId="0" xfId="0" applyFont="1" applyFill="1" applyAlignment="1" applyProtection="1">
      <alignment horizontal="right"/>
    </xf>
    <xf numFmtId="0" fontId="0" fillId="3" borderId="0" xfId="0" applyFont="1" applyFill="1" applyAlignment="1" applyProtection="1">
      <alignment horizontal="left"/>
    </xf>
    <xf numFmtId="0" fontId="0" fillId="3" borderId="0" xfId="0" applyFont="1" applyFill="1" applyAlignment="1" applyProtection="1">
      <alignment horizontal="center"/>
    </xf>
    <xf numFmtId="0" fontId="0" fillId="3" borderId="0" xfId="0" applyFont="1" applyFill="1" applyProtection="1"/>
    <xf numFmtId="0" fontId="0" fillId="3" borderId="0" xfId="0" applyFont="1" applyFill="1"/>
    <xf numFmtId="0" fontId="0" fillId="4" borderId="0" xfId="0" applyFill="1"/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5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164" fontId="0" fillId="0" borderId="0" xfId="1" applyNumberFormat="1" applyFont="1" applyFill="1" applyBorder="1"/>
    <xf numFmtId="0" fontId="0" fillId="0" borderId="0" xfId="0" applyFill="1" applyBorder="1" applyAlignment="1">
      <alignment horizontal="right"/>
    </xf>
    <xf numFmtId="17" fontId="0" fillId="0" borderId="0" xfId="0" applyNumberFormat="1" applyFill="1" applyBorder="1" applyAlignment="1">
      <alignment horizontal="right"/>
    </xf>
    <xf numFmtId="165" fontId="0" fillId="0" borderId="0" xfId="0" applyNumberFormat="1" applyFill="1"/>
    <xf numFmtId="0" fontId="0" fillId="0" borderId="0" xfId="0" applyFill="1"/>
    <xf numFmtId="0" fontId="0" fillId="0" borderId="0" xfId="0" applyFill="1" applyBorder="1" applyAlignment="1">
      <alignment vertical="center"/>
    </xf>
    <xf numFmtId="0" fontId="0" fillId="6" borderId="0" xfId="0" applyFill="1" applyBorder="1" applyAlignment="1">
      <alignment horizontal="left" vertical="center"/>
    </xf>
    <xf numFmtId="0" fontId="0" fillId="6" borderId="0" xfId="0" applyFill="1" applyBorder="1" applyAlignment="1">
      <alignment horizontal="center"/>
    </xf>
    <xf numFmtId="164" fontId="0" fillId="6" borderId="0" xfId="1" applyNumberFormat="1" applyFont="1" applyFill="1" applyBorder="1"/>
    <xf numFmtId="10" fontId="0" fillId="6" borderId="0" xfId="0" applyNumberFormat="1" applyFill="1" applyBorder="1" applyAlignment="1">
      <alignment horizontal="right"/>
    </xf>
    <xf numFmtId="17" fontId="0" fillId="6" borderId="0" xfId="0" applyNumberFormat="1" applyFill="1" applyBorder="1" applyAlignment="1">
      <alignment horizontal="right"/>
    </xf>
    <xf numFmtId="0" fontId="0" fillId="6" borderId="0" xfId="0" applyFill="1" applyBorder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left" vertical="center"/>
    </xf>
    <xf numFmtId="10" fontId="0" fillId="0" borderId="0" xfId="0" applyNumberFormat="1" applyFill="1" applyBorder="1" applyAlignment="1">
      <alignment horizontal="right"/>
    </xf>
    <xf numFmtId="166" fontId="0" fillId="0" borderId="0" xfId="0" applyNumberFormat="1" applyFill="1" applyBorder="1" applyAlignment="1">
      <alignment horizontal="right"/>
    </xf>
    <xf numFmtId="0" fontId="0" fillId="6" borderId="0" xfId="0" applyFill="1" applyBorder="1" applyAlignment="1">
      <alignment horizontal="left" vertical="center"/>
    </xf>
    <xf numFmtId="166" fontId="0" fillId="6" borderId="0" xfId="0" applyNumberFormat="1" applyFill="1" applyBorder="1" applyAlignment="1">
      <alignment horizontal="right"/>
    </xf>
    <xf numFmtId="0" fontId="0" fillId="4" borderId="0" xfId="0" applyFill="1" applyBorder="1" applyAlignment="1">
      <alignment horizontal="left"/>
    </xf>
    <xf numFmtId="0" fontId="0" fillId="4" borderId="0" xfId="0" applyFill="1" applyBorder="1" applyAlignment="1">
      <alignment horizontal="center"/>
    </xf>
    <xf numFmtId="164" fontId="0" fillId="4" borderId="0" xfId="1" applyNumberFormat="1" applyFont="1" applyFill="1" applyBorder="1"/>
    <xf numFmtId="0" fontId="0" fillId="4" borderId="0" xfId="0" applyFill="1" applyBorder="1" applyAlignment="1">
      <alignment horizontal="right"/>
    </xf>
    <xf numFmtId="165" fontId="0" fillId="4" borderId="0" xfId="1" applyNumberFormat="1" applyFont="1" applyFill="1" applyBorder="1" applyAlignment="1">
      <alignment horizontal="right"/>
    </xf>
    <xf numFmtId="17" fontId="0" fillId="4" borderId="0" xfId="0" applyNumberFormat="1" applyFill="1" applyBorder="1" applyAlignment="1">
      <alignment horizontal="right"/>
    </xf>
    <xf numFmtId="0" fontId="2" fillId="7" borderId="0" xfId="0" applyFont="1" applyFill="1" applyAlignment="1">
      <alignment horizontal="left"/>
    </xf>
    <xf numFmtId="164" fontId="2" fillId="7" borderId="0" xfId="1" applyNumberFormat="1" applyFont="1" applyFill="1"/>
    <xf numFmtId="0" fontId="2" fillId="7" borderId="0" xfId="0" applyFont="1" applyFill="1" applyAlignment="1"/>
    <xf numFmtId="165" fontId="2" fillId="7" borderId="0" xfId="1" applyNumberFormat="1" applyFont="1" applyFill="1" applyAlignment="1">
      <alignment horizontal="right"/>
    </xf>
    <xf numFmtId="165" fontId="0" fillId="4" borderId="0" xfId="0" applyNumberFormat="1" applyFill="1" applyAlignment="1">
      <alignment horizontal="right"/>
    </xf>
    <xf numFmtId="0" fontId="0" fillId="0" borderId="0" xfId="0" applyFill="1" applyAlignment="1">
      <alignment vertical="center"/>
    </xf>
    <xf numFmtId="0" fontId="0" fillId="6" borderId="0" xfId="0" applyFill="1" applyBorder="1" applyAlignment="1">
      <alignment vertical="center"/>
    </xf>
    <xf numFmtId="0" fontId="0" fillId="6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6" fillId="0" borderId="0" xfId="0" applyFont="1" applyFill="1" applyAlignment="1">
      <alignment vertical="center"/>
    </xf>
    <xf numFmtId="0" fontId="6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right"/>
    </xf>
    <xf numFmtId="17" fontId="6" fillId="6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17" fontId="6" fillId="0" borderId="0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 vertical="center"/>
    </xf>
    <xf numFmtId="10" fontId="0" fillId="0" borderId="0" xfId="2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0" fontId="0" fillId="6" borderId="0" xfId="2" applyNumberFormat="1" applyFont="1" applyFill="1" applyBorder="1" applyAlignment="1">
      <alignment horizontal="right"/>
    </xf>
    <xf numFmtId="9" fontId="0" fillId="6" borderId="0" xfId="0" applyNumberFormat="1" applyFill="1" applyBorder="1" applyAlignment="1">
      <alignment horizontal="right"/>
    </xf>
    <xf numFmtId="165" fontId="0" fillId="4" borderId="0" xfId="1" applyNumberFormat="1" applyFont="1" applyFill="1" applyBorder="1"/>
    <xf numFmtId="17" fontId="0" fillId="4" borderId="0" xfId="0" applyNumberFormat="1" applyFill="1" applyAlignment="1">
      <alignment horizontal="right"/>
    </xf>
    <xf numFmtId="167" fontId="2" fillId="7" borderId="0" xfId="0" applyNumberFormat="1" applyFont="1" applyFill="1"/>
    <xf numFmtId="165" fontId="2" fillId="7" borderId="0" xfId="0" applyNumberFormat="1" applyFont="1" applyFill="1"/>
    <xf numFmtId="165" fontId="2" fillId="7" borderId="0" xfId="0" applyNumberFormat="1" applyFont="1" applyFill="1" applyAlignment="1">
      <alignment horizontal="right"/>
    </xf>
    <xf numFmtId="0" fontId="0" fillId="7" borderId="0" xfId="0" applyFill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4" fontId="0" fillId="6" borderId="0" xfId="1" applyNumberFormat="1" applyFont="1" applyFill="1" applyBorder="1" applyAlignment="1">
      <alignment horizontal="right"/>
    </xf>
    <xf numFmtId="0" fontId="0" fillId="6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8" borderId="0" xfId="0" applyFill="1" applyAlignment="1">
      <alignment horizontal="left"/>
    </xf>
    <xf numFmtId="0" fontId="0" fillId="8" borderId="0" xfId="0" applyFill="1" applyAlignment="1">
      <alignment horizontal="center"/>
    </xf>
    <xf numFmtId="165" fontId="0" fillId="8" borderId="0" xfId="1" applyNumberFormat="1" applyFont="1" applyFill="1"/>
    <xf numFmtId="0" fontId="0" fillId="8" borderId="0" xfId="0" applyFill="1" applyBorder="1" applyAlignment="1">
      <alignment horizontal="right"/>
    </xf>
    <xf numFmtId="165" fontId="0" fillId="8" borderId="0" xfId="1" applyNumberFormat="1" applyFont="1" applyFill="1" applyBorder="1" applyAlignment="1">
      <alignment horizontal="right"/>
    </xf>
    <xf numFmtId="17" fontId="0" fillId="8" borderId="0" xfId="0" applyNumberFormat="1" applyFill="1" applyAlignment="1">
      <alignment horizontal="right"/>
    </xf>
    <xf numFmtId="0" fontId="2" fillId="7" borderId="0" xfId="0" applyFont="1" applyFill="1" applyAlignment="1">
      <alignment horizontal="center"/>
    </xf>
    <xf numFmtId="167" fontId="2" fillId="7" borderId="0" xfId="1" applyNumberFormat="1" applyFont="1" applyFill="1"/>
    <xf numFmtId="0" fontId="0" fillId="7" borderId="0" xfId="0" applyFill="1"/>
    <xf numFmtId="167" fontId="0" fillId="4" borderId="0" xfId="0" applyNumberFormat="1" applyFill="1"/>
    <xf numFmtId="0" fontId="2" fillId="7" borderId="0" xfId="0" applyFont="1" applyFill="1" applyAlignment="1">
      <alignment horizontal="left"/>
    </xf>
    <xf numFmtId="0" fontId="2" fillId="7" borderId="0" xfId="0" applyFont="1" applyFill="1" applyAlignment="1">
      <alignment horizontal="center"/>
    </xf>
    <xf numFmtId="0" fontId="2" fillId="7" borderId="0" xfId="0" applyFont="1" applyFill="1"/>
    <xf numFmtId="0" fontId="2" fillId="7" borderId="0" xfId="0" applyFont="1" applyFill="1" applyAlignment="1">
      <alignment horizontal="right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165" fontId="0" fillId="5" borderId="0" xfId="0" applyNumberFormat="1" applyFill="1"/>
    <xf numFmtId="0" fontId="0" fillId="5" borderId="0" xfId="0" applyFill="1"/>
    <xf numFmtId="0" fontId="0" fillId="5" borderId="0" xfId="0" applyFill="1" applyAlignment="1">
      <alignment horizontal="right"/>
    </xf>
    <xf numFmtId="0" fontId="7" fillId="4" borderId="0" xfId="0" applyFont="1" applyFill="1" applyBorder="1" applyAlignment="1">
      <alignment horizontal="left"/>
    </xf>
    <xf numFmtId="165" fontId="0" fillId="4" borderId="0" xfId="1" applyNumberFormat="1" applyFont="1" applyFill="1" applyAlignment="1">
      <alignment horizontal="center"/>
    </xf>
    <xf numFmtId="165" fontId="0" fillId="4" borderId="0" xfId="0" applyNumberFormat="1" applyFill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114300</xdr:rowOff>
    </xdr:from>
    <xdr:to>
      <xdr:col>2</xdr:col>
      <xdr:colOff>1209676</xdr:colOff>
      <xdr:row>2</xdr:row>
      <xdr:rowOff>143845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0EB036-32B5-48C6-9B62-F67A55037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14300"/>
          <a:ext cx="1266826" cy="410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868E3-38AE-4C84-98AE-03829ACC5581}">
  <sheetPr>
    <outlinePr summaryBelow="0" summaryRight="0"/>
  </sheetPr>
  <dimension ref="B1:GL104"/>
  <sheetViews>
    <sheetView showGridLines="0" tabSelected="1" topLeftCell="A98" zoomScaleNormal="100" workbookViewId="0">
      <selection activeCell="C115" sqref="C115"/>
    </sheetView>
  </sheetViews>
  <sheetFormatPr defaultRowHeight="15" x14ac:dyDescent="0.25"/>
  <cols>
    <col min="1" max="1" width="2.140625" style="15" customWidth="1"/>
    <col min="2" max="2" width="3.42578125" style="15" customWidth="1"/>
    <col min="3" max="3" width="23.140625" style="16" bestFit="1" customWidth="1"/>
    <col min="4" max="4" width="46.42578125" style="17" customWidth="1"/>
    <col min="5" max="5" width="24.42578125" style="15" customWidth="1"/>
    <col min="6" max="6" width="21.85546875" style="15" customWidth="1"/>
    <col min="7" max="7" width="27.28515625" style="18" bestFit="1" customWidth="1"/>
    <col min="8" max="8" width="23.140625" style="18" bestFit="1" customWidth="1"/>
    <col min="9" max="9" width="18.42578125" style="15" customWidth="1"/>
    <col min="10" max="10" width="15.140625" style="15" bestFit="1" customWidth="1"/>
    <col min="11" max="11" width="14.28515625" style="15" bestFit="1" customWidth="1"/>
    <col min="12" max="12" width="26.7109375" style="15" bestFit="1" customWidth="1"/>
    <col min="13" max="13" width="19.85546875" style="15" bestFit="1" customWidth="1"/>
    <col min="14" max="16384" width="9.140625" style="15"/>
  </cols>
  <sheetData>
    <row r="1" spans="2:194" s="6" customFormat="1" x14ac:dyDescent="0.25">
      <c r="B1" s="1"/>
      <c r="C1" s="1"/>
      <c r="D1" s="2"/>
      <c r="E1" s="1"/>
      <c r="F1" s="1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4"/>
      <c r="DI1" s="4"/>
      <c r="DJ1" s="4"/>
      <c r="DK1" s="4"/>
      <c r="DL1" s="4"/>
      <c r="DM1" s="4"/>
      <c r="DN1" s="5"/>
      <c r="DO1" s="5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</row>
    <row r="2" spans="2:194" s="6" customFormat="1" x14ac:dyDescent="0.25">
      <c r="B2" s="1"/>
      <c r="C2" s="1"/>
      <c r="D2" s="2"/>
      <c r="E2" s="1"/>
      <c r="F2" s="1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4"/>
      <c r="DI2" s="4"/>
      <c r="DJ2" s="4"/>
      <c r="DK2" s="4"/>
      <c r="DL2" s="4"/>
      <c r="DM2" s="4"/>
      <c r="DN2" s="5"/>
      <c r="DO2" s="5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</row>
    <row r="3" spans="2:194" s="6" customFormat="1" ht="15.75" customHeight="1" x14ac:dyDescent="0.4">
      <c r="B3" s="7"/>
      <c r="C3" s="8"/>
      <c r="D3" s="9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</row>
    <row r="4" spans="2:194" s="14" customFormat="1" ht="6" customHeight="1" x14ac:dyDescent="0.25">
      <c r="B4" s="10"/>
      <c r="C4" s="11"/>
      <c r="D4" s="12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</row>
    <row r="5" spans="2:194" ht="16.5" customHeight="1" x14ac:dyDescent="0.25">
      <c r="E5" s="18"/>
    </row>
    <row r="6" spans="2:194" ht="16.5" customHeight="1" x14ac:dyDescent="0.25">
      <c r="C6" s="19" t="s">
        <v>0</v>
      </c>
      <c r="D6" s="19"/>
      <c r="E6" s="19"/>
      <c r="F6" s="19"/>
      <c r="G6" s="19"/>
      <c r="H6" s="19"/>
    </row>
    <row r="7" spans="2:194" ht="16.5" customHeight="1" collapsed="1" x14ac:dyDescent="0.25">
      <c r="C7" s="20" t="s">
        <v>1</v>
      </c>
      <c r="D7" s="21" t="s">
        <v>2</v>
      </c>
      <c r="E7" s="21" t="s">
        <v>3</v>
      </c>
      <c r="F7" s="21" t="s">
        <v>4</v>
      </c>
      <c r="G7" s="22" t="s">
        <v>5</v>
      </c>
      <c r="H7" s="22" t="s">
        <v>6</v>
      </c>
    </row>
    <row r="8" spans="2:194" s="30" customFormat="1" ht="16.5" customHeight="1" x14ac:dyDescent="0.25">
      <c r="B8" s="23"/>
      <c r="C8" s="24" t="s">
        <v>7</v>
      </c>
      <c r="D8" s="25" t="s">
        <v>8</v>
      </c>
      <c r="E8" s="26">
        <v>665.03</v>
      </c>
      <c r="F8" s="27" t="s">
        <v>9</v>
      </c>
      <c r="G8" s="28">
        <v>43800</v>
      </c>
      <c r="H8" s="28">
        <v>45931</v>
      </c>
      <c r="I8" s="29"/>
      <c r="J8" s="29"/>
    </row>
    <row r="9" spans="2:194" s="30" customFormat="1" ht="16.5" customHeight="1" x14ac:dyDescent="0.25">
      <c r="B9" s="31"/>
      <c r="C9" s="32" t="s">
        <v>10</v>
      </c>
      <c r="D9" s="33" t="s">
        <v>11</v>
      </c>
      <c r="E9" s="34">
        <v>53.072000000000003</v>
      </c>
      <c r="F9" s="35" t="s">
        <v>12</v>
      </c>
      <c r="G9" s="36">
        <v>44136</v>
      </c>
      <c r="H9" s="36">
        <v>45597</v>
      </c>
      <c r="I9" s="29"/>
      <c r="J9" s="29"/>
    </row>
    <row r="10" spans="2:194" s="30" customFormat="1" ht="16.5" customHeight="1" x14ac:dyDescent="0.25">
      <c r="B10" s="31"/>
      <c r="C10" s="32"/>
      <c r="D10" s="33" t="s">
        <v>11</v>
      </c>
      <c r="E10" s="34">
        <v>33.773000000000003</v>
      </c>
      <c r="F10" s="37" t="s">
        <v>12</v>
      </c>
      <c r="G10" s="36">
        <v>44197</v>
      </c>
      <c r="H10" s="36">
        <v>45597</v>
      </c>
      <c r="I10" s="29"/>
      <c r="J10" s="29"/>
    </row>
    <row r="11" spans="2:194" s="30" customFormat="1" ht="16.5" customHeight="1" x14ac:dyDescent="0.25">
      <c r="B11" s="38"/>
      <c r="C11" s="32"/>
      <c r="D11" s="33" t="s">
        <v>13</v>
      </c>
      <c r="E11" s="34">
        <v>24.844999999999999</v>
      </c>
      <c r="F11" s="35" t="s">
        <v>14</v>
      </c>
      <c r="G11" s="36">
        <v>45200</v>
      </c>
      <c r="H11" s="36">
        <v>45566</v>
      </c>
      <c r="I11" s="29"/>
      <c r="J11" s="29"/>
    </row>
    <row r="12" spans="2:194" s="30" customFormat="1" ht="16.5" customHeight="1" collapsed="1" x14ac:dyDescent="0.25">
      <c r="B12" s="31"/>
      <c r="C12" s="39" t="s">
        <v>15</v>
      </c>
      <c r="D12" s="25" t="s">
        <v>16</v>
      </c>
      <c r="E12" s="26">
        <v>178.85499999999999</v>
      </c>
      <c r="F12" s="40">
        <v>3.6600000000000001E-2</v>
      </c>
      <c r="G12" s="28">
        <v>44531</v>
      </c>
      <c r="H12" s="28">
        <v>45627</v>
      </c>
      <c r="I12" s="29"/>
      <c r="J12" s="29"/>
    </row>
    <row r="13" spans="2:194" s="30" customFormat="1" ht="16.5" customHeight="1" x14ac:dyDescent="0.25">
      <c r="B13" s="31"/>
      <c r="C13" s="39"/>
      <c r="D13" s="25" t="s">
        <v>17</v>
      </c>
      <c r="E13" s="26">
        <v>37.097999999999999</v>
      </c>
      <c r="F13" s="41" t="s">
        <v>18</v>
      </c>
      <c r="G13" s="28">
        <v>45231</v>
      </c>
      <c r="H13" s="28">
        <v>46327</v>
      </c>
      <c r="I13" s="29"/>
      <c r="J13" s="29"/>
    </row>
    <row r="14" spans="2:194" s="30" customFormat="1" ht="16.5" customHeight="1" x14ac:dyDescent="0.25">
      <c r="B14" s="31"/>
      <c r="C14" s="42" t="s">
        <v>19</v>
      </c>
      <c r="D14" s="33" t="s">
        <v>20</v>
      </c>
      <c r="E14" s="34">
        <v>69.123000000000005</v>
      </c>
      <c r="F14" s="43" t="s">
        <v>21</v>
      </c>
      <c r="G14" s="36">
        <v>42705</v>
      </c>
      <c r="H14" s="36">
        <v>47088</v>
      </c>
      <c r="I14" s="29"/>
      <c r="J14" s="29"/>
    </row>
    <row r="15" spans="2:194" ht="4.5" customHeight="1" x14ac:dyDescent="0.25">
      <c r="C15" s="44"/>
      <c r="D15" s="45"/>
      <c r="E15" s="46"/>
      <c r="F15" s="47"/>
      <c r="G15" s="48"/>
      <c r="H15" s="49"/>
    </row>
    <row r="16" spans="2:194" x14ac:dyDescent="0.25">
      <c r="C16" s="50" t="s">
        <v>22</v>
      </c>
      <c r="D16" s="50"/>
      <c r="E16" s="51">
        <f>SUM(E8:E14)</f>
        <v>1061.796</v>
      </c>
      <c r="F16" s="52"/>
      <c r="G16" s="53"/>
      <c r="H16" s="53"/>
    </row>
    <row r="17" spans="2:10" ht="16.5" customHeight="1" collapsed="1" x14ac:dyDescent="0.25">
      <c r="E17" s="54"/>
    </row>
    <row r="18" spans="2:10" x14ac:dyDescent="0.25">
      <c r="C18" s="19" t="s">
        <v>23</v>
      </c>
      <c r="D18" s="19"/>
      <c r="E18" s="19"/>
      <c r="F18" s="19"/>
      <c r="G18" s="19"/>
      <c r="H18" s="19"/>
    </row>
    <row r="19" spans="2:10" x14ac:dyDescent="0.25">
      <c r="C19" s="20" t="s">
        <v>1</v>
      </c>
      <c r="D19" s="21" t="s">
        <v>2</v>
      </c>
      <c r="E19" s="21" t="str">
        <f>E7</f>
        <v>Saldo Final 4T23 (R$ MM)</v>
      </c>
      <c r="F19" s="21" t="s">
        <v>4</v>
      </c>
      <c r="G19" s="22" t="s">
        <v>5</v>
      </c>
      <c r="H19" s="22" t="s">
        <v>6</v>
      </c>
    </row>
    <row r="20" spans="2:10" s="30" customFormat="1" x14ac:dyDescent="0.25">
      <c r="B20" s="55"/>
      <c r="C20" s="31" t="s">
        <v>24</v>
      </c>
      <c r="D20" s="25" t="s">
        <v>20</v>
      </c>
      <c r="E20" s="26">
        <v>99.731999999999999</v>
      </c>
      <c r="F20" s="27" t="s">
        <v>25</v>
      </c>
      <c r="G20" s="28">
        <v>44075</v>
      </c>
      <c r="H20" s="28">
        <v>46266</v>
      </c>
      <c r="I20" s="29"/>
      <c r="J20" s="29"/>
    </row>
    <row r="21" spans="2:10" s="30" customFormat="1" x14ac:dyDescent="0.25">
      <c r="B21" s="55"/>
      <c r="C21" s="32" t="s">
        <v>26</v>
      </c>
      <c r="D21" s="33" t="s">
        <v>27</v>
      </c>
      <c r="E21" s="34">
        <v>16.234000000000002</v>
      </c>
      <c r="F21" s="37" t="s">
        <v>28</v>
      </c>
      <c r="G21" s="36">
        <v>43647</v>
      </c>
      <c r="H21" s="36">
        <v>45474</v>
      </c>
      <c r="I21" s="29"/>
      <c r="J21" s="29"/>
    </row>
    <row r="22" spans="2:10" s="30" customFormat="1" x14ac:dyDescent="0.25">
      <c r="B22" s="55"/>
      <c r="C22" s="32"/>
      <c r="D22" s="33" t="s">
        <v>29</v>
      </c>
      <c r="E22" s="34">
        <v>475.779</v>
      </c>
      <c r="F22" s="37" t="s">
        <v>30</v>
      </c>
      <c r="G22" s="36">
        <v>44287</v>
      </c>
      <c r="H22" s="36">
        <v>46113</v>
      </c>
      <c r="I22" s="29"/>
      <c r="J22" s="29"/>
    </row>
    <row r="23" spans="2:10" s="30" customFormat="1" x14ac:dyDescent="0.25">
      <c r="B23" s="55"/>
      <c r="C23" s="32"/>
      <c r="D23" s="33" t="s">
        <v>31</v>
      </c>
      <c r="E23" s="34">
        <v>111.699</v>
      </c>
      <c r="F23" s="37" t="s">
        <v>32</v>
      </c>
      <c r="G23" s="36">
        <v>44682</v>
      </c>
      <c r="H23" s="36">
        <v>46508</v>
      </c>
      <c r="I23" s="29"/>
      <c r="J23" s="29"/>
    </row>
    <row r="24" spans="2:10" s="30" customFormat="1" x14ac:dyDescent="0.25">
      <c r="B24" s="55"/>
      <c r="C24" s="32"/>
      <c r="D24" s="33" t="s">
        <v>33</v>
      </c>
      <c r="E24" s="34">
        <v>309.29700000000003</v>
      </c>
      <c r="F24" s="37" t="s">
        <v>34</v>
      </c>
      <c r="G24" s="36">
        <v>45261</v>
      </c>
      <c r="H24" s="36">
        <v>47088</v>
      </c>
      <c r="I24" s="29"/>
      <c r="J24" s="29"/>
    </row>
    <row r="25" spans="2:10" s="30" customFormat="1" x14ac:dyDescent="0.25">
      <c r="B25" s="55"/>
      <c r="C25" s="39" t="s">
        <v>35</v>
      </c>
      <c r="D25" s="25" t="s">
        <v>36</v>
      </c>
      <c r="E25" s="26">
        <v>51.414000000000001</v>
      </c>
      <c r="F25" s="27" t="s">
        <v>30</v>
      </c>
      <c r="G25" s="28">
        <v>44287</v>
      </c>
      <c r="H25" s="28">
        <v>46113</v>
      </c>
      <c r="I25" s="29"/>
      <c r="J25" s="29"/>
    </row>
    <row r="26" spans="2:10" s="30" customFormat="1" x14ac:dyDescent="0.25">
      <c r="B26" s="55"/>
      <c r="C26" s="39"/>
      <c r="D26" s="25" t="s">
        <v>37</v>
      </c>
      <c r="E26" s="26">
        <v>45.652999999999999</v>
      </c>
      <c r="F26" s="27" t="s">
        <v>38</v>
      </c>
      <c r="G26" s="28">
        <v>44682</v>
      </c>
      <c r="H26" s="28">
        <v>46508</v>
      </c>
      <c r="I26" s="29"/>
      <c r="J26" s="29"/>
    </row>
    <row r="27" spans="2:10" s="30" customFormat="1" x14ac:dyDescent="0.25">
      <c r="B27" s="55"/>
      <c r="C27" s="32" t="s">
        <v>39</v>
      </c>
      <c r="D27" s="33" t="s">
        <v>40</v>
      </c>
      <c r="E27" s="34">
        <v>52.991999999999997</v>
      </c>
      <c r="F27" s="37" t="s">
        <v>28</v>
      </c>
      <c r="G27" s="36">
        <v>43647</v>
      </c>
      <c r="H27" s="36">
        <v>45474</v>
      </c>
      <c r="I27" s="29"/>
      <c r="J27" s="29"/>
    </row>
    <row r="28" spans="2:10" s="30" customFormat="1" x14ac:dyDescent="0.25">
      <c r="B28" s="55"/>
      <c r="C28" s="32"/>
      <c r="D28" s="33" t="s">
        <v>41</v>
      </c>
      <c r="E28" s="34">
        <v>60.143999999999998</v>
      </c>
      <c r="F28" s="37" t="s">
        <v>42</v>
      </c>
      <c r="G28" s="36">
        <v>44013</v>
      </c>
      <c r="H28" s="36">
        <v>45839</v>
      </c>
      <c r="I28" s="29"/>
      <c r="J28" s="29"/>
    </row>
    <row r="29" spans="2:10" s="30" customFormat="1" x14ac:dyDescent="0.25">
      <c r="B29" s="55"/>
      <c r="C29" s="32"/>
      <c r="D29" s="33" t="s">
        <v>43</v>
      </c>
      <c r="E29" s="34">
        <v>51.414000000000001</v>
      </c>
      <c r="F29" s="37" t="s">
        <v>44</v>
      </c>
      <c r="G29" s="36">
        <v>44287</v>
      </c>
      <c r="H29" s="36">
        <v>46113</v>
      </c>
      <c r="I29" s="29"/>
      <c r="J29" s="29"/>
    </row>
    <row r="30" spans="2:10" s="30" customFormat="1" x14ac:dyDescent="0.25">
      <c r="B30" s="55"/>
      <c r="C30" s="32"/>
      <c r="D30" s="33" t="s">
        <v>8</v>
      </c>
      <c r="E30" s="34">
        <v>60.893999999999998</v>
      </c>
      <c r="F30" s="37" t="s">
        <v>38</v>
      </c>
      <c r="G30" s="36">
        <v>44682</v>
      </c>
      <c r="H30" s="36">
        <v>46508</v>
      </c>
      <c r="I30" s="29"/>
      <c r="J30" s="29"/>
    </row>
    <row r="31" spans="2:10" s="30" customFormat="1" x14ac:dyDescent="0.25">
      <c r="B31" s="55"/>
      <c r="C31" s="31" t="s">
        <v>45</v>
      </c>
      <c r="D31" s="25" t="s">
        <v>36</v>
      </c>
      <c r="E31" s="26">
        <v>402.62299999999999</v>
      </c>
      <c r="F31" s="27" t="s">
        <v>46</v>
      </c>
      <c r="G31" s="28">
        <v>43435</v>
      </c>
      <c r="H31" s="28">
        <v>47088</v>
      </c>
      <c r="I31" s="29"/>
      <c r="J31" s="29"/>
    </row>
    <row r="32" spans="2:10" s="30" customFormat="1" x14ac:dyDescent="0.25">
      <c r="B32" s="55"/>
      <c r="C32" s="56" t="s">
        <v>47</v>
      </c>
      <c r="D32" s="33" t="s">
        <v>20</v>
      </c>
      <c r="E32" s="34">
        <v>512.04100000000005</v>
      </c>
      <c r="F32" s="37" t="s">
        <v>48</v>
      </c>
      <c r="G32" s="36">
        <v>44835</v>
      </c>
      <c r="H32" s="36">
        <v>45931</v>
      </c>
      <c r="I32" s="29"/>
      <c r="J32" s="29"/>
    </row>
    <row r="33" spans="2:10" s="30" customFormat="1" x14ac:dyDescent="0.25">
      <c r="B33" s="55"/>
      <c r="C33" s="39" t="s">
        <v>49</v>
      </c>
      <c r="D33" s="25" t="s">
        <v>50</v>
      </c>
      <c r="E33" s="26">
        <v>52.991</v>
      </c>
      <c r="F33" s="27" t="s">
        <v>28</v>
      </c>
      <c r="G33" s="28">
        <v>43647</v>
      </c>
      <c r="H33" s="28">
        <v>45474</v>
      </c>
      <c r="I33" s="29"/>
      <c r="J33" s="29"/>
    </row>
    <row r="34" spans="2:10" s="30" customFormat="1" x14ac:dyDescent="0.25">
      <c r="B34" s="55"/>
      <c r="C34" s="39"/>
      <c r="D34" s="25" t="s">
        <v>41</v>
      </c>
      <c r="E34" s="26">
        <v>77.173000000000002</v>
      </c>
      <c r="F34" s="27" t="s">
        <v>42</v>
      </c>
      <c r="G34" s="28">
        <v>44013</v>
      </c>
      <c r="H34" s="28">
        <v>45839</v>
      </c>
      <c r="I34" s="29"/>
      <c r="J34" s="29"/>
    </row>
    <row r="35" spans="2:10" s="30" customFormat="1" x14ac:dyDescent="0.25">
      <c r="B35" s="55"/>
      <c r="C35" s="39"/>
      <c r="D35" s="25" t="s">
        <v>40</v>
      </c>
      <c r="E35" s="26">
        <v>30.411999999999999</v>
      </c>
      <c r="F35" s="27" t="s">
        <v>38</v>
      </c>
      <c r="G35" s="28">
        <v>44682</v>
      </c>
      <c r="H35" s="28">
        <v>46508</v>
      </c>
      <c r="I35" s="29"/>
      <c r="J35" s="29"/>
    </row>
    <row r="36" spans="2:10" s="30" customFormat="1" x14ac:dyDescent="0.25">
      <c r="B36" s="55"/>
      <c r="C36" s="39"/>
      <c r="D36" s="25" t="s">
        <v>43</v>
      </c>
      <c r="E36" s="26">
        <v>49.816000000000003</v>
      </c>
      <c r="F36" s="27" t="s">
        <v>34</v>
      </c>
      <c r="G36" s="28">
        <v>45261</v>
      </c>
      <c r="H36" s="28">
        <v>47088</v>
      </c>
      <c r="I36" s="29"/>
      <c r="J36" s="29"/>
    </row>
    <row r="37" spans="2:10" s="30" customFormat="1" x14ac:dyDescent="0.25">
      <c r="B37" s="38"/>
      <c r="C37" s="57" t="s">
        <v>51</v>
      </c>
      <c r="D37" s="33" t="s">
        <v>20</v>
      </c>
      <c r="E37" s="34">
        <v>570.81200000000001</v>
      </c>
      <c r="F37" s="37" t="s">
        <v>52</v>
      </c>
      <c r="G37" s="36">
        <v>43800</v>
      </c>
      <c r="H37" s="36">
        <v>52932</v>
      </c>
      <c r="I37" s="29"/>
      <c r="J37" s="29"/>
    </row>
    <row r="38" spans="2:10" s="30" customFormat="1" x14ac:dyDescent="0.25">
      <c r="B38" s="38"/>
      <c r="C38" s="58" t="s">
        <v>53</v>
      </c>
      <c r="D38" s="25" t="s">
        <v>54</v>
      </c>
      <c r="E38" s="26">
        <v>154.83600000000001</v>
      </c>
      <c r="F38" s="27" t="s">
        <v>55</v>
      </c>
      <c r="G38" s="28">
        <v>43344</v>
      </c>
      <c r="H38" s="28">
        <v>45901</v>
      </c>
      <c r="I38" s="29"/>
      <c r="J38" s="29"/>
    </row>
    <row r="39" spans="2:10" s="30" customFormat="1" x14ac:dyDescent="0.25">
      <c r="B39" s="59"/>
      <c r="C39" s="60" t="s">
        <v>56</v>
      </c>
      <c r="D39" s="61" t="s">
        <v>20</v>
      </c>
      <c r="E39" s="34">
        <v>953.33799999999997</v>
      </c>
      <c r="F39" s="62" t="s">
        <v>57</v>
      </c>
      <c r="G39" s="63">
        <v>43435</v>
      </c>
      <c r="H39" s="63">
        <v>47150</v>
      </c>
      <c r="I39" s="29"/>
      <c r="J39" s="29"/>
    </row>
    <row r="40" spans="2:10" s="30" customFormat="1" x14ac:dyDescent="0.25">
      <c r="B40" s="59"/>
      <c r="C40" s="64" t="s">
        <v>58</v>
      </c>
      <c r="D40" s="65" t="s">
        <v>54</v>
      </c>
      <c r="E40" s="26">
        <v>115.154</v>
      </c>
      <c r="F40" s="27" t="s">
        <v>55</v>
      </c>
      <c r="G40" s="66">
        <v>43344</v>
      </c>
      <c r="H40" s="66">
        <v>45901</v>
      </c>
      <c r="I40" s="29"/>
      <c r="J40" s="29"/>
    </row>
    <row r="41" spans="2:10" s="30" customFormat="1" x14ac:dyDescent="0.25">
      <c r="B41" s="55"/>
      <c r="C41" s="32" t="s">
        <v>59</v>
      </c>
      <c r="D41" s="33" t="s">
        <v>60</v>
      </c>
      <c r="E41" s="34">
        <v>7.923</v>
      </c>
      <c r="F41" s="37" t="s">
        <v>61</v>
      </c>
      <c r="G41" s="36">
        <v>40878</v>
      </c>
      <c r="H41" s="36">
        <v>46113</v>
      </c>
      <c r="I41" s="29"/>
      <c r="J41" s="29"/>
    </row>
    <row r="42" spans="2:10" s="30" customFormat="1" x14ac:dyDescent="0.25">
      <c r="B42" s="38"/>
      <c r="C42" s="32"/>
      <c r="D42" s="33" t="s">
        <v>62</v>
      </c>
      <c r="E42" s="34">
        <v>0.38800000000000001</v>
      </c>
      <c r="F42" s="37" t="s">
        <v>63</v>
      </c>
      <c r="G42" s="36">
        <v>40878</v>
      </c>
      <c r="H42" s="36">
        <v>46113</v>
      </c>
      <c r="I42" s="29"/>
      <c r="J42" s="29"/>
    </row>
    <row r="43" spans="2:10" s="30" customFormat="1" x14ac:dyDescent="0.25">
      <c r="B43" s="67"/>
      <c r="C43" s="39" t="s">
        <v>64</v>
      </c>
      <c r="D43" s="25" t="s">
        <v>41</v>
      </c>
      <c r="E43" s="26">
        <v>69.454999999999998</v>
      </c>
      <c r="F43" s="27" t="s">
        <v>42</v>
      </c>
      <c r="G43" s="28">
        <v>44013</v>
      </c>
      <c r="H43" s="28">
        <v>45839</v>
      </c>
      <c r="I43" s="29"/>
      <c r="J43" s="29"/>
    </row>
    <row r="44" spans="2:10" s="30" customFormat="1" x14ac:dyDescent="0.25">
      <c r="B44" s="55"/>
      <c r="C44" s="39"/>
      <c r="D44" s="25" t="s">
        <v>50</v>
      </c>
      <c r="E44" s="26">
        <v>51.414000000000001</v>
      </c>
      <c r="F44" s="27" t="s">
        <v>44</v>
      </c>
      <c r="G44" s="28">
        <v>44287</v>
      </c>
      <c r="H44" s="28">
        <v>46113</v>
      </c>
      <c r="I44" s="29"/>
      <c r="J44" s="29"/>
    </row>
    <row r="45" spans="2:10" s="30" customFormat="1" x14ac:dyDescent="0.25">
      <c r="B45" s="55"/>
      <c r="C45" s="39"/>
      <c r="D45" s="25" t="s">
        <v>40</v>
      </c>
      <c r="E45" s="26">
        <v>35.491999999999997</v>
      </c>
      <c r="F45" s="68" t="s">
        <v>38</v>
      </c>
      <c r="G45" s="28">
        <v>44682</v>
      </c>
      <c r="H45" s="28">
        <v>46508</v>
      </c>
      <c r="I45" s="29"/>
      <c r="J45" s="29"/>
    </row>
    <row r="46" spans="2:10" s="30" customFormat="1" x14ac:dyDescent="0.25">
      <c r="B46" s="55"/>
      <c r="C46" s="56" t="s">
        <v>65</v>
      </c>
      <c r="D46" s="33" t="s">
        <v>20</v>
      </c>
      <c r="E46" s="34">
        <v>852.54</v>
      </c>
      <c r="F46" s="37" t="s">
        <v>66</v>
      </c>
      <c r="G46" s="36">
        <v>43344</v>
      </c>
      <c r="H46" s="36">
        <v>46997</v>
      </c>
      <c r="I46" s="29"/>
      <c r="J46" s="29"/>
    </row>
    <row r="47" spans="2:10" s="30" customFormat="1" x14ac:dyDescent="0.25">
      <c r="B47" s="55"/>
      <c r="C47" s="39" t="s">
        <v>67</v>
      </c>
      <c r="D47" s="25" t="s">
        <v>68</v>
      </c>
      <c r="E47" s="26">
        <v>7.5999999999999998E-2</v>
      </c>
      <c r="F47" s="69" t="s">
        <v>69</v>
      </c>
      <c r="G47" s="66">
        <v>44652</v>
      </c>
      <c r="H47" s="66">
        <v>45383</v>
      </c>
      <c r="I47" s="29"/>
      <c r="J47" s="29"/>
    </row>
    <row r="48" spans="2:10" s="30" customFormat="1" x14ac:dyDescent="0.25">
      <c r="B48" s="55"/>
      <c r="C48" s="39"/>
      <c r="D48" s="25" t="s">
        <v>70</v>
      </c>
      <c r="E48" s="26">
        <v>518.16899999999998</v>
      </c>
      <c r="F48" s="68" t="s">
        <v>71</v>
      </c>
      <c r="G48" s="28">
        <v>44743</v>
      </c>
      <c r="H48" s="28">
        <v>46569</v>
      </c>
      <c r="I48" s="29"/>
      <c r="J48" s="29"/>
    </row>
    <row r="49" spans="2:10" s="30" customFormat="1" x14ac:dyDescent="0.25">
      <c r="B49" s="55"/>
      <c r="C49" s="56" t="s">
        <v>72</v>
      </c>
      <c r="D49" s="33" t="s">
        <v>20</v>
      </c>
      <c r="E49" s="34">
        <v>242.989</v>
      </c>
      <c r="F49" s="70" t="s">
        <v>73</v>
      </c>
      <c r="G49" s="36">
        <v>44682</v>
      </c>
      <c r="H49" s="36">
        <v>46508</v>
      </c>
      <c r="I49" s="29"/>
      <c r="J49" s="29"/>
    </row>
    <row r="50" spans="2:10" s="30" customFormat="1" x14ac:dyDescent="0.25">
      <c r="B50" s="55"/>
      <c r="C50" s="31" t="s">
        <v>74</v>
      </c>
      <c r="D50" s="25" t="s">
        <v>20</v>
      </c>
      <c r="E50" s="26">
        <v>1341.539</v>
      </c>
      <c r="F50" s="40" t="s">
        <v>66</v>
      </c>
      <c r="G50" s="28">
        <v>43344</v>
      </c>
      <c r="H50" s="28">
        <v>46997</v>
      </c>
      <c r="I50" s="29"/>
      <c r="J50" s="29"/>
    </row>
    <row r="51" spans="2:10" s="30" customFormat="1" x14ac:dyDescent="0.25">
      <c r="B51" s="55"/>
      <c r="C51" s="32" t="s">
        <v>75</v>
      </c>
      <c r="D51" s="33" t="s">
        <v>76</v>
      </c>
      <c r="E51" s="34">
        <v>0.19900000000000001</v>
      </c>
      <c r="F51" s="35">
        <v>3.5000000000000003E-2</v>
      </c>
      <c r="G51" s="36">
        <v>41609</v>
      </c>
      <c r="H51" s="36">
        <v>45292</v>
      </c>
      <c r="I51" s="29"/>
      <c r="J51" s="29"/>
    </row>
    <row r="52" spans="2:10" s="30" customFormat="1" x14ac:dyDescent="0.25">
      <c r="B52" s="38"/>
      <c r="C52" s="32"/>
      <c r="D52" s="33" t="s">
        <v>77</v>
      </c>
      <c r="E52" s="34">
        <v>2.6080000000000001</v>
      </c>
      <c r="F52" s="37" t="s">
        <v>78</v>
      </c>
      <c r="G52" s="36">
        <v>41913</v>
      </c>
      <c r="H52" s="36">
        <v>47392</v>
      </c>
      <c r="I52" s="29"/>
      <c r="J52" s="29"/>
    </row>
    <row r="53" spans="2:10" s="30" customFormat="1" x14ac:dyDescent="0.25">
      <c r="B53" s="38"/>
      <c r="C53" s="32"/>
      <c r="D53" s="33" t="s">
        <v>79</v>
      </c>
      <c r="E53" s="34">
        <v>1.363</v>
      </c>
      <c r="F53" s="71" t="s">
        <v>80</v>
      </c>
      <c r="G53" s="36">
        <v>42461</v>
      </c>
      <c r="H53" s="36">
        <v>46113</v>
      </c>
      <c r="I53" s="29"/>
      <c r="J53" s="29"/>
    </row>
    <row r="54" spans="2:10" s="30" customFormat="1" x14ac:dyDescent="0.25">
      <c r="B54" s="38"/>
      <c r="C54" s="32"/>
      <c r="D54" s="33" t="s">
        <v>37</v>
      </c>
      <c r="E54" s="34">
        <v>51.415999999999997</v>
      </c>
      <c r="F54" s="35" t="s">
        <v>30</v>
      </c>
      <c r="G54" s="36">
        <v>44287</v>
      </c>
      <c r="H54" s="36">
        <v>46113</v>
      </c>
      <c r="I54" s="29"/>
      <c r="J54" s="29"/>
    </row>
    <row r="55" spans="2:10" s="30" customFormat="1" x14ac:dyDescent="0.25">
      <c r="B55" s="38"/>
      <c r="C55" s="58" t="s">
        <v>81</v>
      </c>
      <c r="D55" s="25" t="s">
        <v>82</v>
      </c>
      <c r="E55" s="26">
        <v>0.88300000000000001</v>
      </c>
      <c r="F55" s="40">
        <v>9.5000000000000001E-2</v>
      </c>
      <c r="G55" s="28">
        <v>38412</v>
      </c>
      <c r="H55" s="28">
        <v>45717</v>
      </c>
      <c r="I55" s="29"/>
      <c r="J55" s="29"/>
    </row>
    <row r="56" spans="2:10" s="30" customFormat="1" x14ac:dyDescent="0.25">
      <c r="B56" s="38"/>
      <c r="C56" s="58" t="s">
        <v>81</v>
      </c>
      <c r="D56" s="25" t="s">
        <v>83</v>
      </c>
      <c r="E56" s="26">
        <v>2.8860000000000001</v>
      </c>
      <c r="F56" s="40">
        <v>9.5000000000000001E-2</v>
      </c>
      <c r="G56" s="28">
        <v>38412</v>
      </c>
      <c r="H56" s="28">
        <v>45717</v>
      </c>
      <c r="I56" s="29"/>
      <c r="J56" s="29"/>
    </row>
    <row r="57" spans="2:10" s="30" customFormat="1" x14ac:dyDescent="0.25">
      <c r="B57" s="38"/>
      <c r="C57" s="57" t="s">
        <v>84</v>
      </c>
      <c r="D57" s="33" t="s">
        <v>20</v>
      </c>
      <c r="E57" s="34">
        <v>711.16</v>
      </c>
      <c r="F57" s="37" t="s">
        <v>52</v>
      </c>
      <c r="G57" s="36">
        <v>43800</v>
      </c>
      <c r="H57" s="36">
        <v>52932</v>
      </c>
      <c r="I57" s="29"/>
      <c r="J57" s="29"/>
    </row>
    <row r="58" spans="2:10" ht="4.5" customHeight="1" collapsed="1" x14ac:dyDescent="0.25">
      <c r="E58" s="72"/>
      <c r="F58" s="18"/>
      <c r="G58" s="48"/>
      <c r="H58" s="73"/>
    </row>
    <row r="59" spans="2:10" x14ac:dyDescent="0.25">
      <c r="C59" s="50" t="s">
        <v>85</v>
      </c>
      <c r="D59" s="50"/>
      <c r="E59" s="74">
        <f>SUM(E20:E57)</f>
        <v>8144.9479999999976</v>
      </c>
      <c r="F59" s="75"/>
      <c r="G59" s="76"/>
      <c r="H59" s="77"/>
    </row>
    <row r="60" spans="2:10" collapsed="1" x14ac:dyDescent="0.25">
      <c r="E60" s="54"/>
    </row>
    <row r="61" spans="2:10" x14ac:dyDescent="0.25">
      <c r="C61" s="19" t="s">
        <v>86</v>
      </c>
      <c r="D61" s="19"/>
      <c r="E61" s="19"/>
      <c r="F61" s="19"/>
      <c r="G61" s="19"/>
      <c r="H61" s="19"/>
    </row>
    <row r="62" spans="2:10" x14ac:dyDescent="0.25">
      <c r="C62" s="20" t="s">
        <v>1</v>
      </c>
      <c r="D62" s="21" t="s">
        <v>2</v>
      </c>
      <c r="E62" s="21" t="str">
        <f>E19</f>
        <v>Saldo Final 4T23 (R$ MM)</v>
      </c>
      <c r="F62" s="21" t="s">
        <v>4</v>
      </c>
      <c r="G62" s="22" t="s">
        <v>5</v>
      </c>
      <c r="H62" s="22" t="s">
        <v>6</v>
      </c>
    </row>
    <row r="63" spans="2:10" s="30" customFormat="1" x14ac:dyDescent="0.25">
      <c r="C63" s="39" t="s">
        <v>87</v>
      </c>
      <c r="D63" s="25" t="s">
        <v>88</v>
      </c>
      <c r="E63" s="78">
        <v>119.125</v>
      </c>
      <c r="F63" s="40" t="s">
        <v>89</v>
      </c>
      <c r="G63" s="28">
        <v>41244</v>
      </c>
      <c r="H63" s="28">
        <v>47939</v>
      </c>
      <c r="I63" s="29"/>
      <c r="J63" s="29"/>
    </row>
    <row r="64" spans="2:10" s="30" customFormat="1" x14ac:dyDescent="0.25">
      <c r="C64" s="39"/>
      <c r="D64" s="25" t="s">
        <v>90</v>
      </c>
      <c r="E64" s="78">
        <v>47.841999999999999</v>
      </c>
      <c r="F64" s="40" t="s">
        <v>89</v>
      </c>
      <c r="G64" s="28">
        <v>41244</v>
      </c>
      <c r="H64" s="28">
        <v>47939</v>
      </c>
      <c r="I64" s="29"/>
      <c r="J64" s="29"/>
    </row>
    <row r="65" spans="3:10" s="30" customFormat="1" x14ac:dyDescent="0.25">
      <c r="C65" s="39"/>
      <c r="D65" s="25" t="s">
        <v>91</v>
      </c>
      <c r="E65" s="78">
        <v>5.3970000000000002</v>
      </c>
      <c r="F65" s="40" t="s">
        <v>89</v>
      </c>
      <c r="G65" s="28">
        <v>41244</v>
      </c>
      <c r="H65" s="28">
        <v>47939</v>
      </c>
      <c r="I65" s="29"/>
      <c r="J65" s="29"/>
    </row>
    <row r="66" spans="3:10" s="30" customFormat="1" x14ac:dyDescent="0.25">
      <c r="C66" s="39"/>
      <c r="D66" s="25" t="s">
        <v>92</v>
      </c>
      <c r="E66" s="78">
        <v>1.5169999999999999</v>
      </c>
      <c r="F66" s="40" t="s">
        <v>93</v>
      </c>
      <c r="G66" s="28">
        <v>41244</v>
      </c>
      <c r="H66" s="28">
        <v>47939</v>
      </c>
      <c r="I66" s="29"/>
      <c r="J66" s="29"/>
    </row>
    <row r="67" spans="3:10" s="30" customFormat="1" x14ac:dyDescent="0.25">
      <c r="C67" s="39"/>
      <c r="D67" s="25" t="s">
        <v>37</v>
      </c>
      <c r="E67" s="78">
        <v>245.40799999999999</v>
      </c>
      <c r="F67" s="40" t="s">
        <v>94</v>
      </c>
      <c r="G67" s="28">
        <v>41791</v>
      </c>
      <c r="H67" s="28">
        <v>46722</v>
      </c>
      <c r="I67" s="29"/>
      <c r="J67" s="29"/>
    </row>
    <row r="68" spans="3:10" s="30" customFormat="1" x14ac:dyDescent="0.25">
      <c r="C68" s="57" t="s">
        <v>95</v>
      </c>
      <c r="D68" s="33" t="s">
        <v>20</v>
      </c>
      <c r="E68" s="79">
        <v>622.57299999999998</v>
      </c>
      <c r="F68" s="35" t="s">
        <v>73</v>
      </c>
      <c r="G68" s="36">
        <v>44470</v>
      </c>
      <c r="H68" s="36">
        <v>46997</v>
      </c>
      <c r="I68" s="29"/>
      <c r="J68" s="29"/>
    </row>
    <row r="69" spans="3:10" s="30" customFormat="1" x14ac:dyDescent="0.25">
      <c r="C69" s="31" t="s">
        <v>96</v>
      </c>
      <c r="D69" s="25" t="s">
        <v>97</v>
      </c>
      <c r="E69" s="78">
        <v>56.828000000000003</v>
      </c>
      <c r="F69" s="40" t="s">
        <v>98</v>
      </c>
      <c r="G69" s="28">
        <v>39539</v>
      </c>
      <c r="H69" s="28">
        <v>46631</v>
      </c>
      <c r="I69" s="29"/>
      <c r="J69" s="29"/>
    </row>
    <row r="70" spans="3:10" s="30" customFormat="1" x14ac:dyDescent="0.25">
      <c r="C70" s="32" t="s">
        <v>99</v>
      </c>
      <c r="D70" s="33" t="s">
        <v>100</v>
      </c>
      <c r="E70" s="79">
        <v>166.80799999999999</v>
      </c>
      <c r="F70" s="35" t="s">
        <v>101</v>
      </c>
      <c r="G70" s="36">
        <v>44805</v>
      </c>
      <c r="H70" s="36">
        <v>47362</v>
      </c>
      <c r="I70" s="29"/>
      <c r="J70" s="29"/>
    </row>
    <row r="71" spans="3:10" s="30" customFormat="1" x14ac:dyDescent="0.25">
      <c r="C71" s="32"/>
      <c r="D71" s="80" t="s">
        <v>102</v>
      </c>
      <c r="E71" s="79">
        <v>262.125</v>
      </c>
      <c r="F71" s="35" t="s">
        <v>101</v>
      </c>
      <c r="G71" s="36">
        <v>44805</v>
      </c>
      <c r="H71" s="36">
        <v>47362</v>
      </c>
      <c r="I71" s="29"/>
      <c r="J71" s="29"/>
    </row>
    <row r="72" spans="3:10" s="30" customFormat="1" x14ac:dyDescent="0.25">
      <c r="C72" s="39" t="s">
        <v>103</v>
      </c>
      <c r="D72" s="81" t="s">
        <v>104</v>
      </c>
      <c r="E72" s="78">
        <v>12.987</v>
      </c>
      <c r="F72" s="40" t="s">
        <v>105</v>
      </c>
      <c r="G72" s="28">
        <v>39873</v>
      </c>
      <c r="H72" s="28">
        <v>45748</v>
      </c>
      <c r="I72" s="29"/>
      <c r="J72" s="29"/>
    </row>
    <row r="73" spans="3:10" s="30" customFormat="1" collapsed="1" x14ac:dyDescent="0.25">
      <c r="C73" s="39"/>
      <c r="D73" s="25" t="s">
        <v>106</v>
      </c>
      <c r="E73" s="78">
        <v>1.7629999999999999</v>
      </c>
      <c r="F73" s="40" t="s">
        <v>107</v>
      </c>
      <c r="G73" s="28">
        <v>40391</v>
      </c>
      <c r="H73" s="28">
        <v>45748</v>
      </c>
      <c r="I73" s="29"/>
      <c r="J73" s="29"/>
    </row>
    <row r="74" spans="3:10" s="30" customFormat="1" x14ac:dyDescent="0.25">
      <c r="C74" s="32" t="s">
        <v>108</v>
      </c>
      <c r="D74" s="33" t="s">
        <v>109</v>
      </c>
      <c r="E74" s="79">
        <v>10.715</v>
      </c>
      <c r="F74" s="35" t="s">
        <v>105</v>
      </c>
      <c r="G74" s="36">
        <v>39873</v>
      </c>
      <c r="H74" s="36">
        <v>45658</v>
      </c>
      <c r="I74" s="29"/>
      <c r="J74" s="29"/>
    </row>
    <row r="75" spans="3:10" s="30" customFormat="1" x14ac:dyDescent="0.25">
      <c r="C75" s="32"/>
      <c r="D75" s="33" t="s">
        <v>110</v>
      </c>
      <c r="E75" s="79">
        <v>2.3460000000000001</v>
      </c>
      <c r="F75" s="35" t="s">
        <v>107</v>
      </c>
      <c r="G75" s="36">
        <v>40391</v>
      </c>
      <c r="H75" s="36">
        <v>45658</v>
      </c>
      <c r="I75" s="29"/>
      <c r="J75" s="29"/>
    </row>
    <row r="76" spans="3:10" s="30" customFormat="1" x14ac:dyDescent="0.25">
      <c r="C76" s="39" t="s">
        <v>111</v>
      </c>
      <c r="D76" s="25" t="s">
        <v>112</v>
      </c>
      <c r="E76" s="78">
        <v>97.914000000000001</v>
      </c>
      <c r="F76" s="40" t="s">
        <v>113</v>
      </c>
      <c r="G76" s="28">
        <v>43221</v>
      </c>
      <c r="H76" s="28">
        <v>45778</v>
      </c>
      <c r="I76" s="29"/>
      <c r="J76" s="29"/>
    </row>
    <row r="77" spans="3:10" s="30" customFormat="1" x14ac:dyDescent="0.25">
      <c r="C77" s="39"/>
      <c r="D77" s="25" t="s">
        <v>68</v>
      </c>
      <c r="E77" s="78">
        <v>0.06</v>
      </c>
      <c r="F77" s="40" t="s">
        <v>114</v>
      </c>
      <c r="G77" s="28">
        <v>44470</v>
      </c>
      <c r="H77" s="28">
        <v>45566</v>
      </c>
      <c r="I77" s="29"/>
      <c r="J77" s="29"/>
    </row>
    <row r="78" spans="3:10" s="30" customFormat="1" x14ac:dyDescent="0.25">
      <c r="C78" s="57" t="s">
        <v>115</v>
      </c>
      <c r="D78" s="33" t="s">
        <v>36</v>
      </c>
      <c r="E78" s="79">
        <v>191.47499999999999</v>
      </c>
      <c r="F78" s="35" t="s">
        <v>116</v>
      </c>
      <c r="G78" s="36">
        <v>43282</v>
      </c>
      <c r="H78" s="36">
        <v>45839</v>
      </c>
      <c r="I78" s="29"/>
      <c r="J78" s="29"/>
    </row>
    <row r="79" spans="3:10" s="30" customFormat="1" x14ac:dyDescent="0.25">
      <c r="C79" s="39" t="s">
        <v>117</v>
      </c>
      <c r="D79" s="25" t="s">
        <v>118</v>
      </c>
      <c r="E79" s="78">
        <v>44.53</v>
      </c>
      <c r="F79" s="40" t="s">
        <v>119</v>
      </c>
      <c r="G79" s="28">
        <v>42430</v>
      </c>
      <c r="H79" s="28">
        <v>48488</v>
      </c>
      <c r="I79" s="29"/>
      <c r="J79" s="29"/>
    </row>
    <row r="80" spans="3:10" s="30" customFormat="1" x14ac:dyDescent="0.25">
      <c r="C80" s="39"/>
      <c r="D80" s="25" t="s">
        <v>120</v>
      </c>
      <c r="E80" s="78">
        <v>13.811999999999999</v>
      </c>
      <c r="F80" s="40" t="s">
        <v>121</v>
      </c>
      <c r="G80" s="28">
        <v>43800</v>
      </c>
      <c r="H80" s="28">
        <v>48488</v>
      </c>
      <c r="I80" s="29"/>
      <c r="J80" s="29"/>
    </row>
    <row r="81" spans="3:10" s="30" customFormat="1" x14ac:dyDescent="0.25">
      <c r="C81" s="32" t="s">
        <v>122</v>
      </c>
      <c r="D81" s="33" t="s">
        <v>118</v>
      </c>
      <c r="E81" s="79">
        <v>25.132999999999999</v>
      </c>
      <c r="F81" s="35" t="s">
        <v>119</v>
      </c>
      <c r="G81" s="36">
        <v>42430</v>
      </c>
      <c r="H81" s="36">
        <v>48488</v>
      </c>
      <c r="I81" s="29"/>
      <c r="J81" s="29"/>
    </row>
    <row r="82" spans="3:10" s="30" customFormat="1" x14ac:dyDescent="0.25">
      <c r="C82" s="32"/>
      <c r="D82" s="33" t="s">
        <v>120</v>
      </c>
      <c r="E82" s="79">
        <v>7.8849999999999998</v>
      </c>
      <c r="F82" s="35" t="s">
        <v>121</v>
      </c>
      <c r="G82" s="36">
        <v>43800</v>
      </c>
      <c r="H82" s="36">
        <v>48488</v>
      </c>
      <c r="I82" s="29"/>
      <c r="J82" s="29"/>
    </row>
    <row r="83" spans="3:10" s="30" customFormat="1" x14ac:dyDescent="0.25">
      <c r="C83" s="39" t="s">
        <v>123</v>
      </c>
      <c r="D83" s="25" t="s">
        <v>118</v>
      </c>
      <c r="E83" s="78">
        <v>38.426000000000002</v>
      </c>
      <c r="F83" s="40" t="s">
        <v>119</v>
      </c>
      <c r="G83" s="28">
        <v>42430</v>
      </c>
      <c r="H83" s="28">
        <v>48488</v>
      </c>
      <c r="I83" s="29"/>
      <c r="J83" s="29"/>
    </row>
    <row r="84" spans="3:10" s="30" customFormat="1" x14ac:dyDescent="0.25">
      <c r="C84" s="39"/>
      <c r="D84" s="25" t="s">
        <v>120</v>
      </c>
      <c r="E84" s="78">
        <v>9.7669999999999995</v>
      </c>
      <c r="F84" s="40" t="s">
        <v>121</v>
      </c>
      <c r="G84" s="28">
        <v>43800</v>
      </c>
      <c r="H84" s="28">
        <v>48488</v>
      </c>
      <c r="I84" s="29"/>
      <c r="J84" s="29"/>
    </row>
    <row r="85" spans="3:10" s="30" customFormat="1" x14ac:dyDescent="0.25">
      <c r="C85" s="32" t="s">
        <v>124</v>
      </c>
      <c r="D85" s="33" t="s">
        <v>118</v>
      </c>
      <c r="E85" s="79">
        <v>58.970999999999997</v>
      </c>
      <c r="F85" s="35" t="s">
        <v>119</v>
      </c>
      <c r="G85" s="36">
        <v>42430</v>
      </c>
      <c r="H85" s="36">
        <v>48488</v>
      </c>
      <c r="I85" s="29"/>
      <c r="J85" s="29"/>
    </row>
    <row r="86" spans="3:10" s="30" customFormat="1" x14ac:dyDescent="0.25">
      <c r="C86" s="32"/>
      <c r="D86" s="33" t="s">
        <v>120</v>
      </c>
      <c r="E86" s="79">
        <v>10.81</v>
      </c>
      <c r="F86" s="35" t="s">
        <v>121</v>
      </c>
      <c r="G86" s="36">
        <v>43800</v>
      </c>
      <c r="H86" s="36">
        <v>48488</v>
      </c>
      <c r="I86" s="29"/>
      <c r="J86" s="29"/>
    </row>
    <row r="87" spans="3:10" s="30" customFormat="1" x14ac:dyDescent="0.25">
      <c r="C87" s="39" t="s">
        <v>125</v>
      </c>
      <c r="D87" s="25" t="s">
        <v>118</v>
      </c>
      <c r="E87" s="78">
        <v>32.212000000000003</v>
      </c>
      <c r="F87" s="40" t="s">
        <v>119</v>
      </c>
      <c r="G87" s="28">
        <v>42430</v>
      </c>
      <c r="H87" s="28">
        <v>48488</v>
      </c>
      <c r="I87" s="29"/>
      <c r="J87" s="29"/>
    </row>
    <row r="88" spans="3:10" s="30" customFormat="1" x14ac:dyDescent="0.25">
      <c r="C88" s="39"/>
      <c r="D88" s="25" t="s">
        <v>120</v>
      </c>
      <c r="E88" s="78">
        <v>12.113</v>
      </c>
      <c r="F88" s="40" t="s">
        <v>121</v>
      </c>
      <c r="G88" s="28">
        <v>43800</v>
      </c>
      <c r="H88" s="28">
        <v>48488</v>
      </c>
      <c r="I88" s="29"/>
      <c r="J88" s="29"/>
    </row>
    <row r="89" spans="3:10" s="30" customFormat="1" x14ac:dyDescent="0.25">
      <c r="C89" s="32" t="s">
        <v>126</v>
      </c>
      <c r="D89" s="33" t="s">
        <v>127</v>
      </c>
      <c r="E89" s="79">
        <v>17.364999999999998</v>
      </c>
      <c r="F89" s="35">
        <v>2.52E-2</v>
      </c>
      <c r="G89" s="36">
        <v>44713</v>
      </c>
      <c r="H89" s="36">
        <v>45323</v>
      </c>
      <c r="I89" s="29"/>
      <c r="J89" s="29"/>
    </row>
    <row r="90" spans="3:10" s="30" customFormat="1" x14ac:dyDescent="0.25">
      <c r="C90" s="32"/>
      <c r="D90" s="33" t="s">
        <v>128</v>
      </c>
      <c r="E90" s="79">
        <v>0.14000000000000001</v>
      </c>
      <c r="F90" s="35" t="s">
        <v>129</v>
      </c>
      <c r="G90" s="36">
        <v>44713</v>
      </c>
      <c r="H90" s="36">
        <v>45323</v>
      </c>
      <c r="I90" s="29"/>
      <c r="J90" s="29"/>
    </row>
    <row r="91" spans="3:10" s="30" customFormat="1" x14ac:dyDescent="0.25">
      <c r="C91" s="32"/>
      <c r="D91" s="33" t="s">
        <v>130</v>
      </c>
      <c r="E91" s="79">
        <v>71.346999999999994</v>
      </c>
      <c r="F91" s="35" t="s">
        <v>131</v>
      </c>
      <c r="G91" s="36">
        <v>45261</v>
      </c>
      <c r="H91" s="36">
        <v>53966</v>
      </c>
      <c r="I91" s="29"/>
      <c r="J91" s="29"/>
    </row>
    <row r="92" spans="3:10" s="30" customFormat="1" x14ac:dyDescent="0.25">
      <c r="C92" s="39" t="s">
        <v>132</v>
      </c>
      <c r="D92" s="25" t="s">
        <v>127</v>
      </c>
      <c r="E92" s="78">
        <v>45.359000000000002</v>
      </c>
      <c r="F92" s="40">
        <v>2.52E-2</v>
      </c>
      <c r="G92" s="28">
        <v>44713</v>
      </c>
      <c r="H92" s="28">
        <v>45323</v>
      </c>
      <c r="I92" s="29"/>
      <c r="J92" s="29"/>
    </row>
    <row r="93" spans="3:10" s="30" customFormat="1" x14ac:dyDescent="0.25">
      <c r="C93" s="39"/>
      <c r="D93" s="25" t="s">
        <v>128</v>
      </c>
      <c r="E93" s="78">
        <v>0.36499999999999999</v>
      </c>
      <c r="F93" s="40" t="s">
        <v>129</v>
      </c>
      <c r="G93" s="28">
        <v>44713</v>
      </c>
      <c r="H93" s="28">
        <v>45323</v>
      </c>
      <c r="I93" s="29"/>
      <c r="J93" s="29"/>
    </row>
    <row r="94" spans="3:10" s="30" customFormat="1" x14ac:dyDescent="0.25">
      <c r="C94" s="39"/>
      <c r="D94" s="25" t="s">
        <v>130</v>
      </c>
      <c r="E94" s="78">
        <v>97.206000000000003</v>
      </c>
      <c r="F94" s="40" t="s">
        <v>131</v>
      </c>
      <c r="G94" s="28">
        <v>45261</v>
      </c>
      <c r="H94" s="28">
        <v>53966</v>
      </c>
      <c r="I94" s="29"/>
      <c r="J94" s="29"/>
    </row>
    <row r="95" spans="3:10" s="30" customFormat="1" x14ac:dyDescent="0.25">
      <c r="C95" s="57" t="s">
        <v>133</v>
      </c>
      <c r="D95" s="33" t="s">
        <v>20</v>
      </c>
      <c r="E95" s="79">
        <v>237.363</v>
      </c>
      <c r="F95" s="35" t="s">
        <v>134</v>
      </c>
      <c r="G95" s="36">
        <v>44805</v>
      </c>
      <c r="H95" s="36">
        <v>45536</v>
      </c>
      <c r="I95" s="29"/>
      <c r="J95" s="29"/>
    </row>
    <row r="96" spans="3:10" ht="4.5" customHeight="1" x14ac:dyDescent="0.25">
      <c r="C96" s="82"/>
      <c r="D96" s="83"/>
      <c r="E96" s="84"/>
      <c r="F96" s="85"/>
      <c r="G96" s="86"/>
      <c r="H96" s="87"/>
    </row>
    <row r="97" spans="3:8" x14ac:dyDescent="0.25">
      <c r="C97" s="88" t="s">
        <v>135</v>
      </c>
      <c r="D97" s="88"/>
      <c r="E97" s="89">
        <f>SUM(E63:E95)</f>
        <v>2567.686999999999</v>
      </c>
      <c r="F97" s="90"/>
      <c r="G97" s="53"/>
      <c r="H97" s="77"/>
    </row>
    <row r="98" spans="3:8" ht="4.5" customHeight="1" x14ac:dyDescent="0.25">
      <c r="E98" s="91"/>
    </row>
    <row r="99" spans="3:8" x14ac:dyDescent="0.25">
      <c r="C99" s="92" t="s">
        <v>136</v>
      </c>
      <c r="D99" s="93"/>
      <c r="E99" s="74">
        <f>E97+E59+E16</f>
        <v>11774.430999999997</v>
      </c>
      <c r="F99" s="94"/>
      <c r="G99" s="76"/>
      <c r="H99" s="95"/>
    </row>
    <row r="100" spans="3:8" x14ac:dyDescent="0.25">
      <c r="C100" s="96"/>
      <c r="D100" s="97"/>
      <c r="E100" s="98"/>
      <c r="F100" s="99"/>
      <c r="G100" s="100"/>
      <c r="H100" s="100"/>
    </row>
    <row r="101" spans="3:8" x14ac:dyDescent="0.25">
      <c r="C101" s="101" t="s">
        <v>137</v>
      </c>
      <c r="D101" s="102"/>
      <c r="E101" s="103"/>
    </row>
    <row r="102" spans="3:8" x14ac:dyDescent="0.25">
      <c r="C102" s="101" t="s">
        <v>138</v>
      </c>
      <c r="E102" s="103"/>
    </row>
    <row r="103" spans="3:8" x14ac:dyDescent="0.25">
      <c r="E103" s="103"/>
    </row>
    <row r="104" spans="3:8" x14ac:dyDescent="0.25">
      <c r="E104" s="103"/>
    </row>
  </sheetData>
  <mergeCells count="28">
    <mergeCell ref="C87:C88"/>
    <mergeCell ref="C89:C91"/>
    <mergeCell ref="C92:C94"/>
    <mergeCell ref="C97:D97"/>
    <mergeCell ref="C74:C75"/>
    <mergeCell ref="C76:C77"/>
    <mergeCell ref="C79:C80"/>
    <mergeCell ref="C81:C82"/>
    <mergeCell ref="C83:C84"/>
    <mergeCell ref="C85:C86"/>
    <mergeCell ref="C51:C54"/>
    <mergeCell ref="C59:D59"/>
    <mergeCell ref="C61:H61"/>
    <mergeCell ref="C63:C67"/>
    <mergeCell ref="C70:C71"/>
    <mergeCell ref="C72:C73"/>
    <mergeCell ref="C25:C26"/>
    <mergeCell ref="C27:C30"/>
    <mergeCell ref="C33:C36"/>
    <mergeCell ref="C41:C42"/>
    <mergeCell ref="C43:C45"/>
    <mergeCell ref="C47:C48"/>
    <mergeCell ref="C6:H6"/>
    <mergeCell ref="C9:C11"/>
    <mergeCell ref="C12:C13"/>
    <mergeCell ref="C16:D16"/>
    <mergeCell ref="C18:H18"/>
    <mergeCell ref="C21:C2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Endividamento 4T23</vt:lpstr>
    </vt:vector>
  </TitlesOfParts>
  <Company>Alupar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Tavares de Goes</dc:creator>
  <cp:lastModifiedBy>Leonardo Tavares de Goes</cp:lastModifiedBy>
  <dcterms:created xsi:type="dcterms:W3CDTF">2024-04-26T11:13:44Z</dcterms:created>
  <dcterms:modified xsi:type="dcterms:W3CDTF">2024-04-26T11:14:10Z</dcterms:modified>
</cp:coreProperties>
</file>