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uscnas01\workgroup\Diretoria\Relacoes_Com_Investidores\Releases\2023\2T23\Planilha Dinâmica\Final\2023.09.25\"/>
    </mc:Choice>
  </mc:AlternateContent>
  <xr:revisionPtr revIDLastSave="0" documentId="13_ncr:1_{DE050982-C829-4E47-97C4-0AD690390672}" xr6:coauthVersionLast="47" xr6:coauthVersionMax="47" xr10:uidLastSave="{00000000-0000-0000-0000-000000000000}"/>
  <bookViews>
    <workbookView xWindow="-110" yWindow="-110" windowWidth="19420" windowHeight="10420" tabRatio="688" activeTab="4"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9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25" l="1"/>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45" i="30" s="1"/>
  <c r="E25" i="21"/>
  <c r="F25" i="21"/>
  <c r="J25" i="21"/>
  <c r="U24" i="36"/>
  <c r="R25" i="36"/>
  <c r="S25" i="36"/>
  <c r="T25" i="36"/>
  <c r="U25" i="36"/>
  <c r="T49" i="23"/>
  <c r="T50" i="23" s="1"/>
  <c r="B11" i="29"/>
  <c r="C11" i="29"/>
  <c r="D11" i="29"/>
  <c r="E11" i="29"/>
  <c r="F11" i="29"/>
  <c r="G11" i="29"/>
  <c r="H11" i="29"/>
  <c r="I11" i="29"/>
  <c r="J11" i="29"/>
  <c r="K11" i="29"/>
  <c r="L11" i="29"/>
  <c r="M11" i="29"/>
  <c r="N11" i="29"/>
  <c r="O11" i="29"/>
  <c r="P11" i="29"/>
  <c r="Q11" i="29"/>
  <c r="R11" i="29"/>
  <c r="S11" i="29"/>
  <c r="T11" i="29"/>
  <c r="U11" i="29"/>
  <c r="V11" i="29"/>
  <c r="Y11" i="29"/>
  <c r="Z11" i="29"/>
  <c r="AA11" i="29"/>
  <c r="AB11" i="29"/>
  <c r="AC11" i="29"/>
  <c r="T27" i="33"/>
  <c r="U27" i="33"/>
  <c r="E21" i="30" l="1"/>
</calcChain>
</file>

<file path=xl/sharedStrings.xml><?xml version="1.0" encoding="utf-8"?>
<sst xmlns="http://schemas.openxmlformats.org/spreadsheetml/2006/main" count="529" uniqueCount="182">
  <si>
    <t>Total</t>
  </si>
  <si>
    <t>Smart Fit</t>
  </si>
  <si>
    <t>Brasil</t>
  </si>
  <si>
    <t>Bio Ritmo e O2</t>
  </si>
  <si>
    <t>Mexico</t>
  </si>
  <si>
    <t>Capex</t>
  </si>
  <si>
    <t>-</t>
  </si>
  <si>
    <r>
      <t>Digital</t>
    </r>
    <r>
      <rPr>
        <b/>
        <vertAlign val="superscript"/>
        <sz val="9"/>
        <color theme="1"/>
        <rFont val="Tahoma"/>
        <family val="2"/>
      </rPr>
      <t>4</t>
    </r>
  </si>
  <si>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</si>
  <si>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</si>
  <si>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</si>
  <si>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</si>
  <si>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</si>
  <si>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</si>
  <si>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</si>
  <si>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</si>
  <si>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</si>
  <si>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</si>
  <si>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</si>
  <si>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</si>
  <si>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</si>
  <si>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</si>
  <si>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</si>
  <si>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</si>
  <si>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</si>
  <si>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</si>
  <si>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</si>
  <si>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</si>
  <si>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</si>
  <si>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</si>
  <si>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</si>
  <si>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</si>
  <si>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</si>
  <si>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</si>
  <si>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</si>
  <si>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</si>
  <si>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</si>
  <si>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</si>
  <si>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</si>
  <si>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</si>
  <si>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</si>
  <si>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Bio Ritmo and O2</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</si>
  <si>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</si>
  <si>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</si>
  <si>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</si>
  <si>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</si>
  <si>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</si>
  <si>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r>
      <rPr>
        <vertAlign val="superscript"/>
        <sz val="9"/>
        <color theme="1"/>
        <rFont val="Tahoma"/>
        <family val="2"/>
      </rPr>
      <t>3</t>
    </r>
    <r>
      <rPr>
        <sz val="9"/>
        <color theme="1"/>
        <rFont val="Tahoma"/>
        <family val="2"/>
      </rPr>
      <t xml:space="preserve">  The region "Other Latin America" includes the gyms in Argentina, Chile, Colombia, Costa Rica, Paraguay, Peru and Panama.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</si>
  <si>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In order to avoid double count, the members of our gyms that also subscribe to our digital services are only counted once, as part of the gyms or microgyms </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</si>
  <si>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</si>
  <si>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</si>
  <si>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</si>
  <si>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</si>
  <si>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</si>
  <si>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</si>
  <si>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</si>
  <si>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</si>
  <si>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</si>
  <si>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</si>
  <si>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</si>
  <si>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</si>
  <si>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</si>
  <si>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</si>
  <si>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</si>
  <si>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</si>
  <si>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</si>
  <si>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</si>
  <si>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</si>
  <si>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</si>
  <si>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</si>
  <si>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</si>
  <si>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</si>
  <si>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</si>
  <si>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</si>
  <si>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</si>
  <si>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</si>
  <si>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</si>
  <si>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</si>
  <si>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</si>
  <si>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</si>
  <si>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</si>
  <si>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</si>
  <si>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</si>
  <si>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</si>
  <si>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</si>
  <si>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</si>
  <si>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</si>
  <si>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</si>
  <si>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</si>
  <si>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</si>
  <si>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</si>
  <si>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</si>
  <si>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</si>
  <si>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</si>
  <si>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</si>
  <si>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</si>
  <si>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</si>
  <si>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</si>
  <si>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</si>
  <si>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</si>
  <si>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</si>
  <si>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</si>
  <si>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</si>
  <si>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</si>
  <si>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</si>
  <si>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</si>
  <si>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</si>
  <si>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</si>
  <si>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</si>
  <si>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</si>
  <si>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</si>
  <si>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</si>
  <si>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</si>
  <si>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</si>
  <si>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</si>
  <si>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</si>
  <si>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</si>
  <si>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</si>
  <si>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</si>
  <si>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</si>
  <si>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</si>
  <si>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</si>
  <si>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</si>
  <si>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</si>
  <si>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</si>
  <si>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</si>
  <si>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</si>
  <si>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</si>
  <si>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</si>
  <si>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</si>
  <si>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</si>
  <si>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</si>
  <si>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</si>
  <si>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 xml:space="preserve"> </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</si>
  <si>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</si>
  <si>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</si>
  <si>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</si>
  <si>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</si>
  <si>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</si>
  <si>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</si>
  <si>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</si>
  <si>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</si>
  <si>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</si>
  <si>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</si>
  <si>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</si>
  <si>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</si>
  <si>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</si>
  <si>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</si>
  <si>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t>Others Latin America</t>
    </r>
    <r>
      <rPr>
        <vertAlign val="superscript"/>
        <sz val="10.1"/>
        <color theme="1"/>
        <rFont val="Tahoma"/>
        <family val="2"/>
      </rPr>
      <t>2</t>
    </r>
  </si>
  <si>
    <r>
      <t>Others</t>
    </r>
    <r>
      <rPr>
        <b/>
        <vertAlign val="superscript"/>
        <sz val="10.1"/>
        <color theme="1"/>
        <rFont val="Tahoma"/>
        <family val="2"/>
      </rPr>
      <t>3,4</t>
    </r>
  </si>
  <si>
    <r>
      <t>Elimination</t>
    </r>
    <r>
      <rPr>
        <vertAlign val="superscript"/>
        <sz val="9"/>
        <color theme="1"/>
        <rFont val="Tahoma"/>
        <family val="2"/>
      </rPr>
      <t>5</t>
    </r>
  </si>
  <si>
    <r>
      <t>Monthly Fee</t>
    </r>
    <r>
      <rPr>
        <vertAlign val="superscript"/>
        <sz val="10.1"/>
        <color theme="1"/>
        <rFont val="Tahoma"/>
        <family val="2"/>
      </rPr>
      <t>4</t>
    </r>
  </si>
  <si>
    <r>
      <t>Others</t>
    </r>
    <r>
      <rPr>
        <vertAlign val="superscript"/>
        <sz val="10.1"/>
        <color theme="1"/>
        <rFont val="Tahoma"/>
        <family val="2"/>
      </rPr>
      <t>3</t>
    </r>
  </si>
  <si>
    <r>
      <rPr>
        <vertAlign val="superscript"/>
        <sz val="9"/>
        <color theme="1"/>
        <rFont val="Tahoma"/>
        <family val="2"/>
      </rPr>
      <t>2</t>
    </r>
    <r>
      <rPr>
        <sz val="9"/>
        <color theme="1"/>
        <rFont val="Tahoma"/>
        <family val="2"/>
      </rPr>
      <t xml:space="preserve"> Includes revenues from owned clubs in Colombia, Chile, Peru, Argentina and Paraguay.</t>
    </r>
  </si>
  <si>
    <r>
      <rPr>
        <vertAlign val="superscript"/>
        <sz val="9"/>
        <color theme="1"/>
        <rFont val="Tahoma"/>
        <family val="2"/>
      </rPr>
      <t>3</t>
    </r>
    <r>
      <rPr>
        <sz val="9"/>
        <color theme="1"/>
        <rFont val="Tahoma"/>
        <family val="2"/>
      </rPr>
      <t xml:space="preserve"> Includes royalty fees received from franchisees</t>
    </r>
  </si>
  <si>
    <r>
      <rPr>
        <vertAlign val="superscript"/>
        <sz val="9"/>
        <color theme="1"/>
        <rFont val="Tahoma"/>
        <family val="2"/>
      </rPr>
      <t>4</t>
    </r>
    <r>
      <rPr>
        <sz val="9"/>
        <color theme="1"/>
        <rFont val="Tahoma"/>
        <family val="2"/>
      </rPr>
      <t xml:space="preserve"> Includes revenues from Queima Diaria, Nutri and Others</t>
    </r>
  </si>
  <si>
    <r>
      <rPr>
        <vertAlign val="superscript"/>
        <sz val="9"/>
        <color theme="1"/>
        <rFont val="Tahoma"/>
        <family val="2"/>
      </rPr>
      <t>5</t>
    </r>
    <r>
      <rPr>
        <sz val="9"/>
        <color theme="1"/>
        <rFont val="Tahoma"/>
        <family val="2"/>
      </rPr>
      <t xml:space="preserve"> Excluding the equity income related to the equity stake of minority sharesholders on Smart Fit Group</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</si>
  <si>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</si>
  <si>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</si>
  <si>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</si>
  <si>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</si>
  <si>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</si>
  <si>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</si>
  <si>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</si>
  <si>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</si>
  <si>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</si>
  <si>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</si>
  <si>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</si>
  <si>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</si>
  <si>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</si>
  <si>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</si>
  <si>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Cash and Indebtedness</t>
    </r>
    <r>
      <rPr>
        <b/>
        <vertAlign val="superscript"/>
        <sz val="9"/>
        <rFont val="Tahoma"/>
        <family val="2"/>
      </rPr>
      <t>a,b</t>
    </r>
    <r>
      <rPr>
        <b/>
        <sz val="9"/>
        <rFont val="Tahoma"/>
        <family val="2"/>
      </rPr>
      <t xml:space="preserve"> </t>
    </r>
    <r>
      <rPr>
        <sz val="9"/>
        <rFont val="Tahoma"/>
        <family val="2"/>
      </rPr>
      <t>(R$ million)</t>
    </r>
  </si>
  <si>
    <t>(a) “Gross debt” considers short- and long-term loans, financing and operating leases (excluding property leases) with financial institutions;</t>
  </si>
  <si>
    <t>(b) “Net debt” refers to “Gross debt” less “Cash and guarantees”;</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</si>
  <si>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</si>
  <si>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</si>
  <si>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</si>
  <si>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</si>
  <si>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</si>
  <si>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(c) The indicator “Adjusted Net Debt / EBITDA LTM” is the “Adjusted Net Debt” divided by “EBITDA LTM” using the definition of net debt and EBITDA of the company’s debentures. For more information, see contractual deed (Portuguese only).</t>
  </si>
  <si>
    <r>
      <t>Adjusted Net Debt / EBITDA LTM</t>
    </r>
    <r>
      <rPr>
        <b/>
        <vertAlign val="superscript"/>
        <sz val="9"/>
        <color theme="1"/>
        <rFont val="Tahoma"/>
        <family val="2"/>
      </rPr>
      <t>c</t>
    </r>
  </si>
  <si>
    <t>2T23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</si>
</sst>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0\x;\(0.0\x\)"/>
    <numFmt numFmtId="179" formatCode="#,##0_ ;\-#,##0\ "/>
    <numFmt numFmtId="180" formatCode="0\x;\(0\x\)"/>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2">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6" fontId="6" fillId="0" borderId="0" xfId="0" applyNumberFormat="1" applyFont="1"/>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9" fontId="6" fillId="0" borderId="13" xfId="1" applyNumberFormat="1" applyFont="1" applyBorder="1"/>
    <xf numFmtId="179" fontId="4" fillId="0" borderId="0" xfId="1" applyNumberFormat="1" applyFont="1"/>
    <xf numFmtId="179"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178" fontId="2" fillId="0" borderId="0" xfId="0" applyNumberFormat="1" applyFont="1" applyAlignment="1">
      <alignment horizontal="center"/>
    </xf>
    <xf numFmtId="180" fontId="2" fillId="0" borderId="0" xfId="0" applyNumberFormat="1" applyFont="1" applyAlignment="1">
      <alignment horizontal="center"/>
    </xf>
    <xf numFmtId="0" fontId="4" fillId="0" borderId="0" xfId="0" applyFont="1" applyAlignment="1">
      <alignment horizontal="left" wrapText="1"/>
    </xf>
    <xf numFmtId="4" fontId="2" fillId="0" borderId="0" xfId="0" applyNumberFormat="1" applyFont="1"/>
  </cellXfs>
  <cellStyles count="4">
    <cellStyle name="Comma" xfId="1" builtinId="3"/>
    <cellStyle name="Comma 2" xfId="3" xr:uid="{C488013D-9C09-42B9-A356-681095C11205}"/>
    <cellStyle name="Normal" xfId="0" builtinId="0"/>
    <cellStyle name="Percent" xfId="2" builtinId="5"/>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Thiago Borges, CFO e DRI				</a:t>
          </a:r>
        </a:p>
        <a:p>
          <a:r>
            <a:rPr lang="pt-BR" sz="1100" b="1">
              <a:solidFill>
                <a:schemeClr val="tx1"/>
              </a:solidFill>
            </a:rPr>
            <a:t>José Luís Rizzardo</a:t>
          </a:r>
          <a:r>
            <a:rPr lang="pt-BR" sz="1100" b="1" baseline="0">
              <a:solidFill>
                <a:schemeClr val="tx1"/>
              </a:solidFill>
            </a:rPr>
            <a:t>, Director of M&amp;A and </a:t>
          </a:r>
          <a:r>
            <a:rPr lang="pt-BR" sz="1100" b="1" baseline="0">
              <a:solidFill>
                <a:schemeClr val="tx1"/>
              </a:solidFill>
              <a:effectLst/>
              <a:latin typeface="+mn-lt"/>
              <a:ea typeface="+mn-ea"/>
              <a:cs typeface="+mn-cs"/>
            </a:rPr>
            <a:t>Investor Relations</a:t>
          </a:r>
          <a:br>
            <a:rPr lang="pt-BR" sz="1100" b="1" baseline="0">
              <a:solidFill>
                <a:schemeClr val="tx1"/>
              </a:solidFill>
            </a:rPr>
          </a:br>
          <a:r>
            <a:rPr lang="pt-BR" sz="1100" b="1" baseline="0">
              <a:solidFill>
                <a:schemeClr val="tx1"/>
              </a:solidFill>
            </a:rPr>
            <a:t>e-mail: ri@smartfit.com.br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view="pageBreakPreview" zoomScaleNormal="80" zoomScaleSheetLayoutView="100" workbookViewId="0">
      <selection activeCell="A22" sqref="A22:XFD22"/>
    </sheetView>
  </sheetViews>
  <sheetFormatPr defaultColWidth="0" defaultRowHeight="14.5" zeroHeight="1" x14ac:dyDescent="0.35"/>
  <cols>
    <col min="1" max="23" width="9.1796875" customWidth="1"/>
    <col min="24" max="24" width="1.453125" customWidth="1"/>
    <col min="25" max="16384" width="9.1796875" hidden="1"/>
  </cols>
  <sheetData>
    <row r="1" spans="12:24" x14ac:dyDescent="0.35"/>
    <row r="2" spans="12:24" x14ac:dyDescent="0.35"/>
    <row r="3" spans="12:24" x14ac:dyDescent="0.35"/>
    <row r="4" spans="12:24" x14ac:dyDescent="0.35"/>
    <row r="5" spans="12:24" x14ac:dyDescent="0.35">
      <c r="X5" s="203" t="s">
        <v>8</v>
      </c>
    </row>
    <row r="6" spans="12:24" x14ac:dyDescent="0.35">
      <c r="L6" s="203" t="s">
        <v>8</v>
      </c>
    </row>
    <row r="7" spans="12:24" x14ac:dyDescent="0.35"/>
    <row r="8" spans="12:24" x14ac:dyDescent="0.35"/>
    <row r="9" spans="12:24" x14ac:dyDescent="0.35"/>
    <row r="10" spans="12:24" x14ac:dyDescent="0.35"/>
    <row r="11" spans="12:24" x14ac:dyDescent="0.35"/>
    <row r="12" spans="12:24" x14ac:dyDescent="0.35"/>
    <row r="13" spans="12:24" x14ac:dyDescent="0.35"/>
    <row r="14" spans="12:24" x14ac:dyDescent="0.35"/>
    <row r="15" spans="12:24" x14ac:dyDescent="0.35"/>
    <row r="16" spans="12:24" x14ac:dyDescent="0.35"/>
    <row r="17" x14ac:dyDescent="0.35"/>
    <row r="18" x14ac:dyDescent="0.35"/>
    <row r="19" x14ac:dyDescent="0.35"/>
    <row r="20" x14ac:dyDescent="0.35"/>
    <row r="21" x14ac:dyDescent="0.35"/>
    <row r="22" x14ac:dyDescent="0.35"/>
    <row r="23" x14ac:dyDescent="0.3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W51"/>
  <sheetViews>
    <sheetView showGridLines="0" zoomScaleNormal="100" workbookViewId="0">
      <pane xSplit="1" ySplit="1" topLeftCell="E2" activePane="bottomRight" state="frozen"/>
      <selection activeCell="Z11" sqref="Z11"/>
      <selection pane="topRight" activeCell="Z11" sqref="Z11"/>
      <selection pane="bottomLeft" activeCell="Z11" sqref="Z11"/>
      <selection pane="bottomRight"/>
    </sheetView>
  </sheetViews>
  <sheetFormatPr defaultColWidth="9.1796875" defaultRowHeight="14.5" x14ac:dyDescent="0.35"/>
  <cols>
    <col min="1" max="1" width="29" customWidth="1"/>
    <col min="2" max="3" width="8.7265625" customWidth="1" collapsed="1"/>
    <col min="4" max="4" width="9" customWidth="1" collapsed="1"/>
    <col min="5" max="5" width="8.7265625" customWidth="1"/>
    <col min="6" max="6" width="8.7265625" customWidth="1" collapsed="1"/>
    <col min="7" max="15" width="8.7265625" customWidth="1"/>
    <col min="16" max="22" width="8.7265625" style="34" customWidth="1"/>
  </cols>
  <sheetData>
    <row r="1" spans="1:23" s="19" customFormat="1" ht="24.75" customHeight="1" thickBot="1" x14ac:dyDescent="0.4">
      <c r="A1" s="45" t="s">
        <v>11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36" t="s">
        <v>32</v>
      </c>
      <c r="W1" s="136" t="s">
        <v>170</v>
      </c>
    </row>
    <row r="2" spans="1:23" ht="15.5" thickTop="1" thickBot="1" x14ac:dyDescent="0.4">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row>
    <row r="3" spans="1:23" ht="15.5" thickTop="1" thickBot="1" x14ac:dyDescent="0.4">
      <c r="A3" s="55" t="s">
        <v>33</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row>
    <row r="4" spans="1:23" ht="15.5" thickTop="1" thickBot="1" x14ac:dyDescent="0.4">
      <c r="A4" s="56" t="s">
        <v>34</v>
      </c>
      <c r="B4" s="4"/>
      <c r="C4" s="4"/>
      <c r="D4" s="4"/>
      <c r="E4" s="4"/>
      <c r="F4" s="4"/>
      <c r="G4" s="4"/>
      <c r="H4" s="4"/>
      <c r="I4" s="4"/>
      <c r="J4" s="4"/>
      <c r="K4" s="4"/>
      <c r="L4" s="4"/>
      <c r="M4" s="4"/>
      <c r="N4" s="4"/>
      <c r="O4" s="4"/>
      <c r="P4" s="4"/>
      <c r="Q4" s="4"/>
      <c r="R4" s="4"/>
      <c r="S4" s="4"/>
      <c r="T4" s="4"/>
      <c r="U4" s="4"/>
      <c r="V4" s="4"/>
      <c r="W4" s="4"/>
    </row>
    <row r="5" spans="1:23" x14ac:dyDescent="0.35">
      <c r="A5" s="57" t="s">
        <v>35</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row>
    <row r="6" spans="1:23" ht="15" thickBot="1" x14ac:dyDescent="0.4">
      <c r="A6" s="64" t="s">
        <v>36</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row>
    <row r="7" spans="1:23" ht="15.5" thickTop="1" thickBot="1" x14ac:dyDescent="0.4">
      <c r="A7" s="49" t="s">
        <v>37</v>
      </c>
      <c r="B7" s="7"/>
      <c r="C7" s="7"/>
      <c r="D7" s="7"/>
      <c r="E7" s="7"/>
      <c r="F7" s="7"/>
      <c r="G7" s="7"/>
      <c r="H7" s="7"/>
      <c r="I7" s="7"/>
      <c r="J7" s="7"/>
      <c r="K7" s="7"/>
      <c r="L7" s="7"/>
      <c r="M7" s="7"/>
      <c r="N7" s="7"/>
      <c r="O7" s="7"/>
      <c r="P7" s="7"/>
      <c r="Q7" s="7"/>
      <c r="R7" s="7"/>
      <c r="S7" s="7"/>
      <c r="T7" s="7"/>
      <c r="U7" s="7"/>
      <c r="V7" s="7"/>
      <c r="W7" s="7"/>
    </row>
    <row r="8" spans="1:23" s="2" customFormat="1" ht="15" thickBot="1" x14ac:dyDescent="0.4">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row>
    <row r="9" spans="1:23" ht="15" thickBot="1" x14ac:dyDescent="0.4">
      <c r="A9" s="59" t="s">
        <v>35</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row>
    <row r="10" spans="1:23" x14ac:dyDescent="0.35">
      <c r="A10" s="57" t="s">
        <v>38</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row>
    <row r="11" spans="1:23" x14ac:dyDescent="0.35">
      <c r="A11" s="12" t="s">
        <v>4</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row>
    <row r="12" spans="1:23" ht="15" thickBot="1" x14ac:dyDescent="0.4">
      <c r="A12" s="12" t="s">
        <v>39</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row>
    <row r="13" spans="1:23" ht="15" thickBot="1" x14ac:dyDescent="0.4">
      <c r="A13" s="59" t="s">
        <v>40</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row>
    <row r="14" spans="1:23" x14ac:dyDescent="0.35">
      <c r="A14" s="57" t="s">
        <v>38</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row>
    <row r="15" spans="1:23" x14ac:dyDescent="0.35">
      <c r="A15" s="12" t="s">
        <v>4</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row>
    <row r="16" spans="1:23" ht="15" thickBot="1" x14ac:dyDescent="0.4">
      <c r="A16" s="12" t="s">
        <v>39</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row>
    <row r="17" spans="1:23" s="2" customFormat="1" ht="15" thickBot="1" x14ac:dyDescent="0.4">
      <c r="A17" s="58" t="s">
        <v>41</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row>
    <row r="18" spans="1:23" x14ac:dyDescent="0.35">
      <c r="A18" s="57" t="s">
        <v>35</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row>
    <row r="19" spans="1:23" ht="15" thickBot="1" x14ac:dyDescent="0.4">
      <c r="A19" s="12" t="s">
        <v>40</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row>
    <row r="20" spans="1:23" ht="15.5" thickTop="1" thickBot="1" x14ac:dyDescent="0.4">
      <c r="A20" s="49" t="s">
        <v>42</v>
      </c>
      <c r="B20" s="7"/>
      <c r="C20" s="7"/>
      <c r="D20" s="7"/>
      <c r="E20" s="7"/>
      <c r="F20" s="7"/>
      <c r="G20" s="7"/>
      <c r="H20" s="7"/>
      <c r="I20" s="7"/>
      <c r="J20" s="7"/>
      <c r="K20" s="7"/>
      <c r="L20" s="7"/>
      <c r="M20" s="7"/>
      <c r="N20" s="7"/>
      <c r="O20" s="7"/>
      <c r="P20" s="7"/>
      <c r="Q20" s="7"/>
      <c r="R20" s="7"/>
      <c r="S20" s="7"/>
      <c r="T20" s="7"/>
      <c r="U20" s="7"/>
      <c r="V20" s="7"/>
      <c r="W20" s="7"/>
    </row>
    <row r="21" spans="1:23" x14ac:dyDescent="0.35">
      <c r="A21" s="57" t="s">
        <v>38</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row>
    <row r="22" spans="1:23" x14ac:dyDescent="0.35">
      <c r="A22" s="12" t="s">
        <v>4</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row>
    <row r="23" spans="1:23" x14ac:dyDescent="0.35">
      <c r="A23" s="12" t="s">
        <v>39</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row>
    <row r="24" spans="1:23" ht="15" thickBot="1" x14ac:dyDescent="0.4">
      <c r="A24" s="60" t="s">
        <v>43</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row>
    <row r="25" spans="1:23" ht="15.5" thickTop="1" thickBot="1" x14ac:dyDescent="0.4">
      <c r="A25" s="113"/>
      <c r="B25" s="11"/>
      <c r="C25" s="11"/>
      <c r="D25" s="11"/>
      <c r="E25" s="9"/>
      <c r="F25" s="9"/>
      <c r="G25" s="9"/>
      <c r="H25" s="9"/>
      <c r="I25" s="9"/>
      <c r="J25" s="9"/>
      <c r="K25" s="9"/>
      <c r="L25" s="9"/>
      <c r="M25" s="9"/>
      <c r="N25" s="9"/>
      <c r="O25" s="9"/>
      <c r="P25" s="9"/>
      <c r="Q25" s="9"/>
      <c r="R25" s="9"/>
      <c r="S25" s="9"/>
      <c r="T25" s="9"/>
      <c r="U25" s="9"/>
      <c r="V25" s="9"/>
      <c r="W25" s="9"/>
    </row>
    <row r="26" spans="1:23" ht="15" thickTop="1" x14ac:dyDescent="0.35">
      <c r="A26" s="12"/>
      <c r="B26" s="11"/>
      <c r="C26" s="11"/>
      <c r="D26" s="11"/>
      <c r="E26" s="11"/>
      <c r="F26" s="11"/>
      <c r="G26" s="11"/>
      <c r="H26" s="11"/>
      <c r="I26" s="11"/>
      <c r="J26" s="11"/>
      <c r="K26" s="11"/>
      <c r="L26" s="11"/>
      <c r="M26" s="11"/>
      <c r="N26" s="11"/>
      <c r="O26" s="11"/>
      <c r="P26" s="121"/>
      <c r="Q26" s="121"/>
      <c r="R26" s="121"/>
      <c r="S26" s="121"/>
      <c r="T26" s="121"/>
      <c r="U26" s="121"/>
      <c r="V26" s="121"/>
      <c r="W26" s="121"/>
    </row>
    <row r="27" spans="1:23" s="19" customFormat="1" ht="24.75" customHeight="1" thickBot="1" x14ac:dyDescent="0.4">
      <c r="A27" s="45" t="s">
        <v>44</v>
      </c>
      <c r="B27" s="18" t="s">
        <v>12</v>
      </c>
      <c r="C27" s="18" t="s">
        <v>13</v>
      </c>
      <c r="D27" s="18" t="s">
        <v>14</v>
      </c>
      <c r="E27" s="18" t="s">
        <v>15</v>
      </c>
      <c r="F27" s="18" t="s">
        <v>16</v>
      </c>
      <c r="G27" s="18" t="s">
        <v>17</v>
      </c>
      <c r="H27" s="18" t="s">
        <v>18</v>
      </c>
      <c r="I27" s="18" t="s">
        <v>19</v>
      </c>
      <c r="J27" s="18" t="s">
        <v>20</v>
      </c>
      <c r="K27" s="18" t="s">
        <v>21</v>
      </c>
      <c r="L27" s="18" t="s">
        <v>22</v>
      </c>
      <c r="M27" s="18" t="s">
        <v>23</v>
      </c>
      <c r="N27" s="18" t="s">
        <v>24</v>
      </c>
      <c r="O27" s="18" t="s">
        <v>25</v>
      </c>
      <c r="P27" s="18" t="s">
        <v>26</v>
      </c>
      <c r="Q27" s="18" t="s">
        <v>27</v>
      </c>
      <c r="R27" s="18" t="s">
        <v>28</v>
      </c>
      <c r="S27" s="18" t="s">
        <v>29</v>
      </c>
      <c r="T27" s="18" t="str">
        <f t="shared" ref="T27:U27" si="0">T1</f>
        <v>3Q22</v>
      </c>
      <c r="U27" s="18" t="str">
        <f t="shared" si="0"/>
        <v>4Q22</v>
      </c>
      <c r="V27" s="18" t="s">
        <v>32</v>
      </c>
      <c r="W27" s="18" t="s">
        <v>170</v>
      </c>
    </row>
    <row r="28" spans="1:23" ht="15.5" thickTop="1" thickBot="1" x14ac:dyDescent="0.4">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row>
    <row r="29" spans="1:23" ht="15.5" thickTop="1" thickBot="1" x14ac:dyDescent="0.4">
      <c r="A29" s="55" t="s">
        <v>33</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row>
    <row r="30" spans="1:23" ht="15.5" thickTop="1" thickBot="1" x14ac:dyDescent="0.4">
      <c r="A30" s="56" t="s">
        <v>34</v>
      </c>
      <c r="B30" s="4"/>
      <c r="C30" s="4"/>
      <c r="D30" s="4"/>
      <c r="E30" s="4"/>
      <c r="F30" s="4"/>
      <c r="G30" s="4"/>
      <c r="H30" s="4"/>
      <c r="I30" s="4"/>
      <c r="J30" s="4"/>
      <c r="K30" s="4"/>
      <c r="L30" s="4"/>
      <c r="M30" s="4"/>
      <c r="N30" s="4"/>
      <c r="O30" s="4"/>
      <c r="P30" s="4"/>
      <c r="Q30" s="4"/>
      <c r="R30" s="4"/>
      <c r="S30" s="4"/>
      <c r="T30" s="4"/>
      <c r="U30" s="4"/>
      <c r="V30" s="4"/>
      <c r="W30" s="4"/>
    </row>
    <row r="31" spans="1:23" x14ac:dyDescent="0.35">
      <c r="A31" s="61" t="s">
        <v>35</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row>
    <row r="32" spans="1:23" ht="15" thickBot="1" x14ac:dyDescent="0.4">
      <c r="A32" s="114" t="s">
        <v>36</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row>
    <row r="33" spans="1:23" ht="15.5" thickTop="1" thickBot="1" x14ac:dyDescent="0.4">
      <c r="A33" s="49" t="s">
        <v>37</v>
      </c>
      <c r="B33" s="7"/>
      <c r="C33" s="7"/>
      <c r="D33" s="7"/>
      <c r="E33" s="7"/>
      <c r="F33" s="7"/>
      <c r="G33" s="7"/>
      <c r="H33" s="7"/>
      <c r="I33" s="7"/>
      <c r="J33" s="7"/>
      <c r="K33" s="7"/>
      <c r="L33" s="7"/>
      <c r="M33" s="7"/>
      <c r="N33" s="7"/>
      <c r="O33" s="7"/>
      <c r="P33" s="7"/>
      <c r="Q33" s="7"/>
      <c r="R33" s="7"/>
      <c r="S33" s="7"/>
      <c r="T33" s="7"/>
      <c r="U33" s="7"/>
      <c r="V33" s="7"/>
      <c r="W33" s="7"/>
    </row>
    <row r="34" spans="1:23" s="2" customFormat="1" ht="15" thickBot="1" x14ac:dyDescent="0.4">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row>
    <row r="35" spans="1:23" ht="15" thickBot="1" x14ac:dyDescent="0.4">
      <c r="A35" s="62" t="s">
        <v>35</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row>
    <row r="36" spans="1:23" x14ac:dyDescent="0.35">
      <c r="A36" s="63" t="s">
        <v>38</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row>
    <row r="37" spans="1:23" x14ac:dyDescent="0.35">
      <c r="A37" s="115" t="s">
        <v>4</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row>
    <row r="38" spans="1:23" ht="15" thickBot="1" x14ac:dyDescent="0.4">
      <c r="A38" s="12" t="s">
        <v>39</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row>
    <row r="39" spans="1:23" ht="15" thickBot="1" x14ac:dyDescent="0.4">
      <c r="A39" s="62" t="s">
        <v>40</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row>
    <row r="40" spans="1:23" s="2" customFormat="1" ht="15" thickBot="1" x14ac:dyDescent="0.4">
      <c r="A40" s="58" t="s">
        <v>3</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row>
    <row r="41" spans="1:23" ht="15.5" thickTop="1" thickBot="1" x14ac:dyDescent="0.4">
      <c r="A41" s="49" t="s">
        <v>42</v>
      </c>
      <c r="B41" s="7"/>
      <c r="C41" s="7"/>
      <c r="D41" s="7"/>
      <c r="E41" s="7"/>
      <c r="F41" s="7"/>
      <c r="G41" s="7"/>
      <c r="H41" s="7"/>
      <c r="I41" s="7"/>
      <c r="J41" s="7"/>
      <c r="K41" s="7"/>
      <c r="L41" s="7"/>
      <c r="M41" s="7"/>
      <c r="N41" s="7"/>
      <c r="O41" s="7"/>
      <c r="P41" s="7"/>
      <c r="Q41" s="7"/>
      <c r="R41" s="7"/>
      <c r="S41" s="7"/>
      <c r="T41" s="7"/>
      <c r="U41" s="7"/>
      <c r="V41" s="7"/>
      <c r="W41" s="7"/>
    </row>
    <row r="42" spans="1:23" x14ac:dyDescent="0.35">
      <c r="A42" s="63" t="s">
        <v>38</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row>
    <row r="43" spans="1:23" x14ac:dyDescent="0.35">
      <c r="A43" s="115" t="s">
        <v>4</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row>
    <row r="44" spans="1:23" x14ac:dyDescent="0.35">
      <c r="A44" s="12" t="s">
        <v>39</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row>
    <row r="45" spans="1:23" ht="15" thickBot="1" x14ac:dyDescent="0.4">
      <c r="A45" s="60" t="s">
        <v>43</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row>
    <row r="46" spans="1:23" s="19" customFormat="1" ht="15" thickTop="1" x14ac:dyDescent="0.35">
      <c r="A46" s="209" t="s">
        <v>7</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row>
    <row r="47" spans="1:23" ht="15" thickBot="1" x14ac:dyDescent="0.4">
      <c r="A47" s="202" t="s">
        <v>45</v>
      </c>
      <c r="B47" s="137"/>
      <c r="C47" s="137"/>
      <c r="D47" s="137"/>
      <c r="E47" s="137"/>
      <c r="F47" s="137"/>
      <c r="G47" s="137"/>
      <c r="H47" s="137"/>
      <c r="I47" s="137"/>
      <c r="J47" s="137"/>
      <c r="K47" s="137"/>
      <c r="L47" s="137"/>
      <c r="M47" s="137"/>
      <c r="N47" s="137"/>
      <c r="O47" s="137"/>
      <c r="P47" s="137"/>
      <c r="Q47" s="137"/>
      <c r="R47" s="137"/>
      <c r="S47" s="137"/>
      <c r="T47" s="137"/>
      <c r="U47" s="137"/>
      <c r="V47" s="137"/>
    </row>
    <row r="48" spans="1:23" ht="15.5" thickTop="1" thickBot="1" x14ac:dyDescent="0.4">
      <c r="A48" s="202" t="s">
        <v>46</v>
      </c>
      <c r="B48" s="9"/>
      <c r="C48" s="9"/>
      <c r="D48" s="9"/>
      <c r="E48" s="9"/>
      <c r="F48" s="9"/>
      <c r="G48" s="9"/>
      <c r="H48" s="9"/>
      <c r="I48" s="9"/>
      <c r="J48" s="9"/>
      <c r="K48" s="9"/>
      <c r="L48" s="9"/>
      <c r="M48" s="9"/>
      <c r="N48" s="9"/>
      <c r="O48" s="9"/>
      <c r="P48" s="9"/>
      <c r="Q48" s="9"/>
      <c r="R48" s="9"/>
      <c r="S48" s="9"/>
      <c r="T48" s="9"/>
      <c r="U48" s="9"/>
      <c r="V48" s="9"/>
    </row>
    <row r="49" spans="1:22" ht="15.5" thickTop="1" thickBot="1" x14ac:dyDescent="0.4">
      <c r="A49" s="202" t="s">
        <v>47</v>
      </c>
      <c r="B49" s="11"/>
      <c r="C49" s="11"/>
      <c r="D49" s="11"/>
      <c r="E49" s="9"/>
      <c r="F49" s="1"/>
      <c r="G49" s="1"/>
      <c r="H49" s="1"/>
      <c r="I49" s="1"/>
      <c r="J49" s="1"/>
      <c r="K49" s="1"/>
      <c r="L49" s="1"/>
      <c r="M49" s="1"/>
      <c r="N49" s="16"/>
      <c r="O49" s="16"/>
      <c r="P49" s="16"/>
      <c r="Q49" s="16"/>
      <c r="R49" s="16"/>
      <c r="S49" s="16"/>
      <c r="T49" s="16"/>
      <c r="U49" s="16"/>
      <c r="V49" s="16"/>
    </row>
    <row r="50" spans="1:22" ht="15.5" thickTop="1" thickBot="1" x14ac:dyDescent="0.4">
      <c r="A50" s="202" t="s">
        <v>48</v>
      </c>
      <c r="B50" s="11"/>
      <c r="C50" s="11"/>
      <c r="D50" s="11"/>
      <c r="E50" s="9"/>
      <c r="F50" s="1"/>
      <c r="G50" s="1"/>
      <c r="H50" s="1"/>
      <c r="I50" s="1"/>
      <c r="J50" s="1"/>
      <c r="K50" s="1"/>
      <c r="L50" s="1"/>
      <c r="M50" s="1"/>
      <c r="N50" s="16"/>
      <c r="O50" s="16"/>
      <c r="P50" s="16"/>
      <c r="Q50" s="16"/>
      <c r="R50" s="16"/>
      <c r="S50" s="16"/>
      <c r="T50" s="16"/>
      <c r="U50" s="16"/>
      <c r="V50" s="16"/>
    </row>
    <row r="51" spans="1:22" ht="15" thickTop="1" x14ac:dyDescent="0.3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E63"/>
  <sheetViews>
    <sheetView showGridLines="0" zoomScaleNormal="100" workbookViewId="0">
      <pane xSplit="1" ySplit="1" topLeftCell="B2" activePane="bottomRight" state="frozen"/>
      <selection activeCell="Z11" sqref="Z11"/>
      <selection pane="topRight" activeCell="Z11" sqref="Z11"/>
      <selection pane="bottomLeft" activeCell="Z11" sqref="Z11"/>
      <selection pane="bottomRight"/>
    </sheetView>
  </sheetViews>
  <sheetFormatPr defaultColWidth="8.81640625" defaultRowHeight="14.5" x14ac:dyDescent="0.35"/>
  <cols>
    <col min="1" max="1" width="32" customWidth="1"/>
    <col min="2" max="5" width="8.7265625" customWidth="1"/>
    <col min="10" max="23" width="8.7265625" customWidth="1"/>
    <col min="24" max="24" width="4.453125" customWidth="1"/>
  </cols>
  <sheetData>
    <row r="1" spans="1:31" s="19" customFormat="1" ht="26.15" customHeight="1" thickBot="1" x14ac:dyDescent="0.4">
      <c r="A1" s="91" t="s">
        <v>168</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Y1" s="18">
        <v>2018</v>
      </c>
      <c r="Z1" s="18">
        <v>2019</v>
      </c>
      <c r="AA1" s="18">
        <v>2020</v>
      </c>
      <c r="AB1" s="18">
        <v>2021</v>
      </c>
      <c r="AC1" s="18">
        <v>2022</v>
      </c>
      <c r="AD1" s="18">
        <v>2023</v>
      </c>
    </row>
    <row r="2" spans="1:31" ht="15" thickTop="1" x14ac:dyDescent="0.3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126"/>
      <c r="Y2" s="36">
        <v>1272.596</v>
      </c>
      <c r="Z2" s="36">
        <v>1736.0340000000001</v>
      </c>
      <c r="AA2" s="36">
        <v>1089.9870000000001</v>
      </c>
      <c r="AB2" s="36">
        <v>1484.4835567020755</v>
      </c>
      <c r="AC2" s="36">
        <v>2635.058258325887</v>
      </c>
      <c r="AD2" s="36">
        <v>1843.9254922765722</v>
      </c>
    </row>
    <row r="3" spans="1:31" x14ac:dyDescent="0.35">
      <c r="A3" s="210"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123"/>
      <c r="Y3" s="47">
        <v>759.16499999999996</v>
      </c>
      <c r="Z3" s="47">
        <v>943.24799999999993</v>
      </c>
      <c r="AA3" s="47">
        <v>600.70500000000004</v>
      </c>
      <c r="AB3" s="47">
        <v>727.51248781999993</v>
      </c>
      <c r="AC3" s="47">
        <v>1224.3003980600004</v>
      </c>
      <c r="AD3" s="47">
        <v>789.24672142999941</v>
      </c>
      <c r="AE3" s="47"/>
    </row>
    <row r="4" spans="1:31" x14ac:dyDescent="0.35">
      <c r="A4" s="210" t="s">
        <v>4</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123"/>
      <c r="Y4" s="47">
        <v>296.23099999999999</v>
      </c>
      <c r="Z4" s="47">
        <v>420.596</v>
      </c>
      <c r="AA4" s="47">
        <v>291.69299999999998</v>
      </c>
      <c r="AB4" s="47">
        <v>349.24217508569996</v>
      </c>
      <c r="AC4" s="47">
        <v>635.1439396573179</v>
      </c>
      <c r="AD4" s="47">
        <v>466.96952410584191</v>
      </c>
      <c r="AE4" s="47"/>
    </row>
    <row r="5" spans="1:31" ht="15" thickBot="1" x14ac:dyDescent="0.4">
      <c r="A5" s="210" t="s">
        <v>148</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123"/>
      <c r="Y5" s="47">
        <v>217.2</v>
      </c>
      <c r="Z5" s="47">
        <v>372.19</v>
      </c>
      <c r="AA5" s="47">
        <v>197.589</v>
      </c>
      <c r="AB5" s="47">
        <v>407.7288937963757</v>
      </c>
      <c r="AC5" s="47">
        <v>775.61392060856872</v>
      </c>
      <c r="AD5" s="47">
        <v>587.70924674073069</v>
      </c>
      <c r="AE5" s="47"/>
    </row>
    <row r="6" spans="1:31" ht="15.5" thickTop="1" thickBot="1" x14ac:dyDescent="0.4">
      <c r="A6" s="66" t="s">
        <v>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126"/>
      <c r="Y6" s="36">
        <v>147.19899999999998</v>
      </c>
      <c r="Z6" s="36">
        <v>159.30700000000002</v>
      </c>
      <c r="AA6" s="36">
        <v>66.36</v>
      </c>
      <c r="AB6" s="36">
        <v>63.144062080300003</v>
      </c>
      <c r="AC6" s="36">
        <v>106.27872696630001</v>
      </c>
      <c r="AD6" s="36">
        <v>66.516309522100002</v>
      </c>
    </row>
    <row r="7" spans="1:31" ht="15" thickTop="1" x14ac:dyDescent="0.35">
      <c r="A7" s="66" t="s">
        <v>149</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127"/>
      <c r="Y7" s="36">
        <v>32.58</v>
      </c>
      <c r="Z7" s="36">
        <v>88.605999999999995</v>
      </c>
      <c r="AA7" s="36">
        <v>99.897000000000006</v>
      </c>
      <c r="AB7" s="36">
        <v>159.20407825013888</v>
      </c>
      <c r="AC7" s="36">
        <v>189.10324435134615</v>
      </c>
      <c r="AD7" s="36">
        <v>113.93633119000062</v>
      </c>
    </row>
    <row r="8" spans="1:31" ht="15" thickBot="1" x14ac:dyDescent="0.4">
      <c r="A8" s="211" t="s">
        <v>150</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6</v>
      </c>
      <c r="U8" s="47">
        <v>0</v>
      </c>
      <c r="V8" s="47">
        <v>0</v>
      </c>
      <c r="W8" s="47">
        <v>0</v>
      </c>
      <c r="X8" s="128"/>
      <c r="Y8" s="47">
        <v>-292.37599999999998</v>
      </c>
      <c r="Z8" s="47">
        <v>0</v>
      </c>
      <c r="AA8" s="47">
        <v>0</v>
      </c>
      <c r="AB8" s="47">
        <v>0</v>
      </c>
      <c r="AC8" s="47">
        <v>0</v>
      </c>
      <c r="AD8" s="47">
        <v>0</v>
      </c>
      <c r="AE8" s="47"/>
    </row>
    <row r="9" spans="1:31" s="2" customFormat="1" ht="15.5" thickTop="1" thickBot="1" x14ac:dyDescent="0.4">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129"/>
      <c r="Y9" s="40">
        <v>1160.0330000000001</v>
      </c>
      <c r="Z9" s="40">
        <v>1983.9470000000001</v>
      </c>
      <c r="AA9" s="40">
        <v>1256.2440000000001</v>
      </c>
      <c r="AB9" s="40">
        <v>1706.8316970325145</v>
      </c>
      <c r="AC9" s="40">
        <v>2930.4402296435333</v>
      </c>
      <c r="AD9" s="40">
        <v>2024.3781329886729</v>
      </c>
      <c r="AE9"/>
    </row>
    <row r="10" spans="1:31" x14ac:dyDescent="0.35">
      <c r="B10" s="120"/>
      <c r="C10" s="120"/>
      <c r="D10" s="43"/>
      <c r="E10" s="43"/>
      <c r="F10" s="43"/>
      <c r="G10" s="43"/>
      <c r="H10" s="43"/>
      <c r="I10" s="43"/>
      <c r="J10" s="43"/>
      <c r="K10" s="43"/>
      <c r="L10" s="43"/>
      <c r="M10" s="43"/>
      <c r="N10" s="123"/>
      <c r="O10" s="123"/>
      <c r="P10" s="123"/>
      <c r="Q10" s="123"/>
      <c r="R10" s="123"/>
      <c r="S10" s="123"/>
      <c r="T10" s="123"/>
      <c r="U10" s="123"/>
      <c r="V10" s="123"/>
    </row>
    <row r="11" spans="1:31" s="19" customFormat="1" ht="24.75" customHeight="1" thickBot="1" x14ac:dyDescent="0.4">
      <c r="A11" s="91" t="s">
        <v>169</v>
      </c>
      <c r="B11" s="18" t="str">
        <f>B1</f>
        <v>1Q18</v>
      </c>
      <c r="C11" s="18" t="str">
        <f t="shared" ref="C11:AC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170</v>
      </c>
      <c r="Y11" s="18">
        <f t="shared" si="0"/>
        <v>2018</v>
      </c>
      <c r="Z11" s="18">
        <f t="shared" si="0"/>
        <v>2019</v>
      </c>
      <c r="AA11" s="18">
        <f t="shared" si="0"/>
        <v>2020</v>
      </c>
      <c r="AB11" s="18">
        <f t="shared" si="0"/>
        <v>2021</v>
      </c>
      <c r="AC11" s="18">
        <f t="shared" si="0"/>
        <v>2022</v>
      </c>
      <c r="AD11" s="18">
        <v>2023</v>
      </c>
      <c r="AE11"/>
    </row>
    <row r="12" spans="1:31" ht="15" thickTop="1" x14ac:dyDescent="0.35">
      <c r="A12" s="65" t="s">
        <v>49</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Y12" s="41">
        <v>1290.3413645599996</v>
      </c>
      <c r="Z12" s="41">
        <v>2148.4068099991364</v>
      </c>
      <c r="AA12" s="41">
        <v>1361.6843810863816</v>
      </c>
      <c r="AB12" s="41">
        <v>1841.0678149690054</v>
      </c>
      <c r="AC12" s="41">
        <v>3151.7963663702935</v>
      </c>
      <c r="AD12" s="41">
        <v>2164.8118303835345</v>
      </c>
    </row>
    <row r="13" spans="1:31" x14ac:dyDescent="0.35">
      <c r="A13" s="12" t="s">
        <v>151</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Y13" s="47">
        <v>1124.9403557799997</v>
      </c>
      <c r="Z13" s="47">
        <v>1831.8568740197745</v>
      </c>
      <c r="AA13" s="47">
        <v>1100.3225799965228</v>
      </c>
      <c r="AB13" s="47">
        <v>1532.9185218741156</v>
      </c>
      <c r="AC13" s="47">
        <v>2770.7254801534041</v>
      </c>
      <c r="AD13" s="47">
        <v>1897.91525936058</v>
      </c>
    </row>
    <row r="14" spans="1:31" x14ac:dyDescent="0.35">
      <c r="A14" s="12" t="s">
        <v>50</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Y14" s="47">
        <v>94.553286530000008</v>
      </c>
      <c r="Z14" s="47">
        <v>164.20227958435208</v>
      </c>
      <c r="AA14" s="47">
        <v>182.06287080705866</v>
      </c>
      <c r="AB14" s="47">
        <v>186.29646699951365</v>
      </c>
      <c r="AC14" s="47">
        <v>265.24394474794508</v>
      </c>
      <c r="AD14" s="47">
        <v>152.8012606233105</v>
      </c>
      <c r="AE14" s="47"/>
    </row>
    <row r="15" spans="1:31" x14ac:dyDescent="0.35">
      <c r="A15" s="12" t="s">
        <v>51</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Y15" s="47">
        <v>25.741744050000001</v>
      </c>
      <c r="Z15" s="47">
        <v>51.285006883425005</v>
      </c>
      <c r="AA15" s="47">
        <v>30.732371686505001</v>
      </c>
      <c r="AB15" s="47">
        <v>37.317148521355627</v>
      </c>
      <c r="AC15" s="47">
        <v>28.193253635585975</v>
      </c>
      <c r="AD15" s="47">
        <v>18.440189968228996</v>
      </c>
      <c r="AE15" s="47"/>
    </row>
    <row r="16" spans="1:31" ht="15" thickBot="1" x14ac:dyDescent="0.4">
      <c r="A16" s="12" t="s">
        <v>152</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Y16" s="47">
        <v>45.105978200000003</v>
      </c>
      <c r="Z16" s="47">
        <v>101.06264951158499</v>
      </c>
      <c r="AA16" s="47">
        <v>48.56655859629501</v>
      </c>
      <c r="AB16" s="47">
        <v>84.535677574020269</v>
      </c>
      <c r="AC16" s="47">
        <v>87.633687833358167</v>
      </c>
      <c r="AD16" s="47">
        <v>95.655120431415213</v>
      </c>
      <c r="AE16" s="47"/>
    </row>
    <row r="17" spans="1:31" ht="15.5" thickTop="1" thickBot="1" x14ac:dyDescent="0.4">
      <c r="A17" s="44" t="s">
        <v>52</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Y17" s="42">
        <v>-130.30836455999983</v>
      </c>
      <c r="Z17" s="42">
        <v>-164.45980999913655</v>
      </c>
      <c r="AA17" s="42">
        <v>-105.44038108638141</v>
      </c>
      <c r="AB17" s="42">
        <v>-134.23611793649101</v>
      </c>
      <c r="AC17" s="42">
        <v>-221.35613672675993</v>
      </c>
      <c r="AD17" s="42">
        <v>-140.43369739486201</v>
      </c>
    </row>
    <row r="18" spans="1:31" ht="23.5" thickBot="1" x14ac:dyDescent="0.4">
      <c r="A18" s="212" t="s">
        <v>53</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39"/>
      <c r="Y18" s="138">
        <v>-0.10098751240485448</v>
      </c>
      <c r="Z18" s="138">
        <v>-7.6549659605297318E-2</v>
      </c>
      <c r="AA18" s="138">
        <v>-7.7433789026983446E-2</v>
      </c>
      <c r="AB18" s="140">
        <v>-7.2912098536006886E-2</v>
      </c>
      <c r="AC18" s="140">
        <v>-7.0231738029979562E-2</v>
      </c>
      <c r="AD18" s="140">
        <v>-6.4871087372975839E-2</v>
      </c>
      <c r="AE18" s="140"/>
    </row>
    <row r="19" spans="1:31" s="2" customFormat="1" ht="15.5" thickTop="1" thickBot="1" x14ac:dyDescent="0.4">
      <c r="A19" s="49" t="s">
        <v>54</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Y19" s="40">
        <v>1160.0330000000001</v>
      </c>
      <c r="Z19" s="40">
        <v>1983.9470000000001</v>
      </c>
      <c r="AA19" s="40">
        <v>1256.2440000000001</v>
      </c>
      <c r="AB19" s="40">
        <v>1706.8316970325143</v>
      </c>
      <c r="AC19" s="40">
        <v>2930.4402296435337</v>
      </c>
      <c r="AD19" s="40">
        <v>2024.3781329886724</v>
      </c>
      <c r="AE19"/>
    </row>
    <row r="20" spans="1:31" x14ac:dyDescent="0.35">
      <c r="B20" s="46"/>
      <c r="C20" s="46"/>
      <c r="D20" s="46"/>
      <c r="E20" s="46"/>
      <c r="F20" s="46"/>
      <c r="G20" s="46"/>
      <c r="H20" s="46"/>
      <c r="I20" s="46"/>
      <c r="J20" s="46"/>
      <c r="K20" s="46"/>
      <c r="L20" s="46"/>
      <c r="M20" s="46"/>
      <c r="N20" s="46"/>
      <c r="O20" s="46"/>
      <c r="P20" s="46"/>
      <c r="Q20" s="46"/>
      <c r="R20" s="46"/>
      <c r="S20" s="46"/>
      <c r="T20" s="46"/>
      <c r="U20" s="46"/>
      <c r="V20" s="46"/>
      <c r="W20" s="46"/>
    </row>
    <row r="21" spans="1:31" ht="15" thickBot="1" x14ac:dyDescent="0.4">
      <c r="A21" s="202" t="s">
        <v>157</v>
      </c>
    </row>
    <row r="22" spans="1:31" ht="15.5" thickTop="1" thickBot="1" x14ac:dyDescent="0.4">
      <c r="A22" s="202" t="s">
        <v>153</v>
      </c>
      <c r="B22" s="46"/>
      <c r="C22" s="46"/>
      <c r="D22" s="46"/>
      <c r="E22" s="46"/>
      <c r="F22" s="46"/>
      <c r="G22" s="46"/>
      <c r="H22" s="46"/>
      <c r="I22" s="46"/>
      <c r="J22" s="46"/>
      <c r="K22" s="46"/>
      <c r="L22" s="46"/>
      <c r="M22" s="46"/>
      <c r="N22" s="123"/>
      <c r="O22" s="123"/>
      <c r="P22" s="123"/>
      <c r="Z22" s="122"/>
      <c r="AA22" s="122"/>
      <c r="AB22" s="122"/>
      <c r="AC22" s="122"/>
      <c r="AD22" s="122"/>
    </row>
    <row r="23" spans="1:31" ht="15.5" thickTop="1" thickBot="1" x14ac:dyDescent="0.4">
      <c r="A23" s="202" t="s">
        <v>154</v>
      </c>
      <c r="B23" s="46"/>
      <c r="C23" s="46"/>
      <c r="D23" s="46"/>
      <c r="E23" s="46"/>
      <c r="F23" s="46"/>
      <c r="G23" s="46"/>
      <c r="H23" s="46"/>
      <c r="I23" s="46"/>
      <c r="J23" s="46"/>
      <c r="K23" s="122"/>
      <c r="L23" s="122"/>
      <c r="M23" s="122"/>
      <c r="N23" s="122"/>
      <c r="O23" s="122"/>
      <c r="P23" s="122"/>
      <c r="Z23" s="122"/>
      <c r="AA23" s="122"/>
      <c r="AB23" s="122"/>
      <c r="AC23" s="122"/>
      <c r="AD23" s="122"/>
    </row>
    <row r="24" spans="1:31" s="2" customFormat="1" ht="15.5" thickTop="1" thickBot="1" x14ac:dyDescent="0.4">
      <c r="A24" s="202" t="s">
        <v>155</v>
      </c>
      <c r="Q24"/>
      <c r="R24"/>
      <c r="S24"/>
      <c r="T24"/>
      <c r="U24"/>
      <c r="V24"/>
      <c r="W24"/>
      <c r="X24"/>
      <c r="Y24"/>
    </row>
    <row r="25" spans="1:31" ht="15.5" thickTop="1" thickBot="1" x14ac:dyDescent="0.4">
      <c r="A25" s="202" t="s">
        <v>156</v>
      </c>
    </row>
    <row r="26" spans="1:31" ht="15" thickTop="1" x14ac:dyDescent="0.35"/>
    <row r="27" spans="1:31" x14ac:dyDescent="0.35">
      <c r="B27" s="46"/>
      <c r="C27" s="46"/>
      <c r="D27" s="46"/>
      <c r="E27" s="46"/>
      <c r="F27" s="46"/>
      <c r="G27" s="46"/>
      <c r="H27" s="46"/>
      <c r="I27" s="46"/>
      <c r="J27" s="46"/>
      <c r="K27" s="46"/>
      <c r="L27" s="46"/>
      <c r="M27" s="46"/>
      <c r="N27" s="46"/>
      <c r="O27" s="46"/>
      <c r="P27" s="46"/>
      <c r="Q27" s="46"/>
      <c r="R27" s="46"/>
      <c r="S27" s="46"/>
      <c r="T27" s="46"/>
      <c r="U27" s="46"/>
      <c r="V27" s="46"/>
      <c r="W27" s="46"/>
    </row>
    <row r="28" spans="1:31" x14ac:dyDescent="0.35">
      <c r="B28" s="46"/>
      <c r="C28" s="46"/>
      <c r="D28" s="46"/>
      <c r="E28" s="46"/>
      <c r="F28" s="46"/>
      <c r="G28" s="46"/>
      <c r="H28" s="46"/>
      <c r="I28" s="46"/>
      <c r="J28" s="46"/>
      <c r="K28" s="46"/>
      <c r="L28" s="46"/>
      <c r="M28" s="46"/>
      <c r="N28" s="46"/>
      <c r="O28" s="46"/>
      <c r="P28" s="46"/>
      <c r="Q28" s="46"/>
      <c r="R28" s="46"/>
      <c r="S28" s="46"/>
      <c r="T28" s="46"/>
      <c r="U28" s="46"/>
      <c r="V28" s="46"/>
      <c r="W28" s="46"/>
    </row>
    <row r="29" spans="1:31" x14ac:dyDescent="0.35">
      <c r="B29" s="46"/>
      <c r="C29" s="46"/>
      <c r="D29" s="46"/>
      <c r="E29" s="46"/>
      <c r="F29" s="46"/>
      <c r="G29" s="46"/>
      <c r="H29" s="46"/>
      <c r="I29" s="46"/>
      <c r="J29" s="46"/>
      <c r="K29" s="46"/>
      <c r="L29" s="46"/>
      <c r="M29" s="46"/>
      <c r="N29" s="46"/>
      <c r="O29" s="46"/>
      <c r="P29" s="46"/>
      <c r="Q29" s="46"/>
      <c r="R29" s="46"/>
      <c r="S29" s="46"/>
      <c r="T29" s="46"/>
      <c r="U29" s="46"/>
      <c r="V29" s="46"/>
      <c r="W29" s="46"/>
    </row>
    <row r="30" spans="1:31" x14ac:dyDescent="0.35">
      <c r="B30" s="46"/>
      <c r="C30" s="46"/>
      <c r="D30" s="46"/>
      <c r="E30" s="46"/>
      <c r="F30" s="46"/>
      <c r="G30" s="46"/>
      <c r="H30" s="46"/>
      <c r="I30" s="46"/>
      <c r="J30" s="46"/>
      <c r="K30" s="46"/>
      <c r="L30" s="46"/>
      <c r="M30" s="46"/>
      <c r="N30" s="46"/>
      <c r="O30" s="46"/>
      <c r="P30" s="46"/>
      <c r="Q30" s="46"/>
      <c r="R30" s="46"/>
      <c r="S30" s="46"/>
      <c r="T30" s="46"/>
      <c r="U30" s="46"/>
      <c r="V30" s="46"/>
      <c r="W30" s="46"/>
    </row>
    <row r="31" spans="1:31" x14ac:dyDescent="0.35">
      <c r="B31" s="46"/>
      <c r="C31" s="46"/>
      <c r="D31" s="46"/>
      <c r="E31" s="46"/>
      <c r="F31" s="46"/>
      <c r="G31" s="46"/>
      <c r="H31" s="46"/>
      <c r="I31" s="46"/>
      <c r="J31" s="46"/>
      <c r="K31" s="46"/>
      <c r="L31" s="46"/>
      <c r="M31" s="46"/>
      <c r="N31" s="46"/>
      <c r="O31" s="46"/>
      <c r="P31" s="46"/>
      <c r="Q31" s="46"/>
      <c r="R31" s="46"/>
      <c r="S31" s="46"/>
      <c r="T31" s="46"/>
      <c r="U31" s="46"/>
      <c r="V31" s="46"/>
      <c r="W31" s="46"/>
    </row>
    <row r="32" spans="1:31" x14ac:dyDescent="0.35">
      <c r="B32" s="46"/>
      <c r="C32" s="46"/>
      <c r="D32" s="46"/>
      <c r="E32" s="46"/>
      <c r="F32" s="46"/>
      <c r="G32" s="46"/>
      <c r="H32" s="46"/>
      <c r="I32" s="46"/>
      <c r="J32" s="46"/>
      <c r="K32" s="46"/>
      <c r="L32" s="46"/>
      <c r="M32" s="46"/>
      <c r="N32" s="46"/>
      <c r="O32" s="46"/>
      <c r="P32" s="46"/>
      <c r="Q32" s="46"/>
      <c r="R32" s="46"/>
      <c r="S32" s="46"/>
      <c r="T32" s="46"/>
      <c r="U32" s="46"/>
      <c r="V32" s="46"/>
      <c r="W32" s="46"/>
    </row>
    <row r="33" spans="2:23" x14ac:dyDescent="0.35">
      <c r="B33" s="46"/>
      <c r="C33" s="46"/>
      <c r="D33" s="46"/>
      <c r="E33" s="46"/>
      <c r="F33" s="46"/>
      <c r="G33" s="46"/>
      <c r="H33" s="46"/>
      <c r="I33" s="46"/>
      <c r="J33" s="46"/>
      <c r="K33" s="46"/>
      <c r="L33" s="46"/>
      <c r="M33" s="46"/>
      <c r="N33" s="46"/>
      <c r="O33" s="46"/>
      <c r="P33" s="46"/>
      <c r="Q33" s="46"/>
      <c r="R33" s="46"/>
      <c r="S33" s="46"/>
      <c r="T33" s="46"/>
      <c r="U33" s="46"/>
      <c r="V33" s="46"/>
      <c r="W33" s="46"/>
    </row>
    <row r="34" spans="2:23" x14ac:dyDescent="0.35">
      <c r="B34" s="46"/>
      <c r="C34" s="46"/>
      <c r="D34" s="46"/>
      <c r="E34" s="46"/>
      <c r="F34" s="46"/>
      <c r="G34" s="46"/>
      <c r="H34" s="46"/>
      <c r="I34" s="46"/>
      <c r="J34" s="46"/>
      <c r="K34" s="46"/>
      <c r="L34" s="46"/>
      <c r="M34" s="46"/>
      <c r="N34" s="46"/>
      <c r="O34" s="46"/>
      <c r="P34" s="46"/>
      <c r="Q34" s="46"/>
      <c r="R34" s="46"/>
      <c r="S34" s="46"/>
      <c r="T34" s="46"/>
      <c r="U34" s="46"/>
      <c r="V34" s="46"/>
      <c r="W34" s="46"/>
    </row>
    <row r="35" spans="2:23" x14ac:dyDescent="0.35">
      <c r="B35" s="46"/>
      <c r="C35" s="46"/>
      <c r="D35" s="46"/>
      <c r="E35" s="46"/>
      <c r="F35" s="46"/>
      <c r="G35" s="46"/>
      <c r="H35" s="46"/>
      <c r="I35" s="46"/>
      <c r="J35" s="46"/>
      <c r="K35" s="46"/>
      <c r="L35" s="46"/>
      <c r="M35" s="46"/>
      <c r="N35" s="46"/>
      <c r="O35" s="46"/>
      <c r="P35" s="46"/>
      <c r="Q35" s="46"/>
      <c r="R35" s="46"/>
      <c r="S35" s="46"/>
      <c r="T35" s="46"/>
      <c r="U35" s="46"/>
      <c r="V35" s="46"/>
      <c r="W35" s="46"/>
    </row>
    <row r="36" spans="2:23" x14ac:dyDescent="0.35">
      <c r="B36" s="46"/>
      <c r="C36" s="46"/>
      <c r="D36" s="46"/>
      <c r="E36" s="46"/>
      <c r="F36" s="46"/>
      <c r="G36" s="46"/>
      <c r="H36" s="46"/>
      <c r="I36" s="46"/>
      <c r="J36" s="46"/>
      <c r="K36" s="46"/>
      <c r="L36" s="46"/>
      <c r="M36" s="46"/>
      <c r="N36" s="46"/>
      <c r="O36" s="46"/>
      <c r="P36" s="46"/>
      <c r="Q36" s="46"/>
      <c r="R36" s="46"/>
      <c r="S36" s="46"/>
      <c r="T36" s="46"/>
      <c r="U36" s="46"/>
      <c r="V36" s="46"/>
      <c r="W36" s="46"/>
    </row>
    <row r="37" spans="2:23" x14ac:dyDescent="0.35">
      <c r="B37" s="46"/>
      <c r="C37" s="46"/>
      <c r="D37" s="46"/>
      <c r="E37" s="46"/>
      <c r="F37" s="46"/>
      <c r="G37" s="46"/>
      <c r="H37" s="46"/>
      <c r="I37" s="46"/>
      <c r="J37" s="46"/>
      <c r="K37" s="46"/>
      <c r="L37" s="46"/>
      <c r="M37" s="46"/>
      <c r="N37" s="46"/>
      <c r="O37" s="46"/>
      <c r="P37" s="46"/>
      <c r="Q37" s="46"/>
      <c r="R37" s="46"/>
      <c r="S37" s="46"/>
      <c r="T37" s="46"/>
      <c r="U37" s="46"/>
      <c r="V37" s="46"/>
      <c r="W37" s="46"/>
    </row>
    <row r="38" spans="2:23" x14ac:dyDescent="0.35">
      <c r="B38" s="46"/>
      <c r="C38" s="46"/>
      <c r="D38" s="46"/>
      <c r="E38" s="46"/>
      <c r="F38" s="46"/>
      <c r="G38" s="46"/>
      <c r="H38" s="46"/>
      <c r="I38" s="46"/>
      <c r="J38" s="46"/>
      <c r="K38" s="46"/>
      <c r="L38" s="46"/>
      <c r="M38" s="46"/>
      <c r="N38" s="46"/>
      <c r="O38" s="46"/>
      <c r="P38" s="46"/>
      <c r="Q38" s="46"/>
      <c r="R38" s="46"/>
      <c r="S38" s="46"/>
      <c r="T38" s="46"/>
      <c r="U38" s="46"/>
      <c r="V38" s="46"/>
      <c r="W38" s="46"/>
    </row>
    <row r="39" spans="2:23" x14ac:dyDescent="0.35">
      <c r="B39" s="46"/>
      <c r="C39" s="46"/>
      <c r="D39" s="46"/>
      <c r="E39" s="46"/>
      <c r="F39" s="46"/>
      <c r="G39" s="46"/>
      <c r="H39" s="46"/>
      <c r="I39" s="46"/>
      <c r="J39" s="46"/>
      <c r="K39" s="46"/>
      <c r="L39" s="46"/>
      <c r="M39" s="46"/>
      <c r="N39" s="46"/>
      <c r="O39" s="46"/>
      <c r="P39" s="46"/>
      <c r="Q39" s="46"/>
      <c r="R39" s="46"/>
      <c r="S39" s="46"/>
      <c r="T39" s="46"/>
      <c r="U39" s="46"/>
      <c r="V39" s="46"/>
      <c r="W39" s="46"/>
    </row>
    <row r="40" spans="2:23" x14ac:dyDescent="0.35">
      <c r="B40" s="46"/>
      <c r="C40" s="46"/>
      <c r="D40" s="46"/>
      <c r="E40" s="46"/>
      <c r="F40" s="46"/>
      <c r="G40" s="46"/>
      <c r="H40" s="46"/>
      <c r="I40" s="46"/>
      <c r="J40" s="46"/>
      <c r="K40" s="46"/>
      <c r="L40" s="46"/>
      <c r="M40" s="46"/>
      <c r="N40" s="46"/>
      <c r="O40" s="46"/>
      <c r="P40" s="46"/>
      <c r="Q40" s="46"/>
      <c r="R40" s="46"/>
      <c r="S40" s="46"/>
      <c r="T40" s="46"/>
      <c r="U40" s="46"/>
      <c r="V40" s="46"/>
      <c r="W40" s="46"/>
    </row>
    <row r="41" spans="2:23" x14ac:dyDescent="0.35">
      <c r="B41" s="46"/>
      <c r="C41" s="46"/>
      <c r="D41" s="46"/>
      <c r="E41" s="46"/>
      <c r="F41" s="46"/>
      <c r="G41" s="46"/>
      <c r="H41" s="46"/>
      <c r="I41" s="46"/>
      <c r="J41" s="46"/>
      <c r="K41" s="46"/>
      <c r="L41" s="46"/>
      <c r="M41" s="46"/>
      <c r="N41" s="46"/>
      <c r="O41" s="46"/>
      <c r="P41" s="46"/>
      <c r="Q41" s="46"/>
      <c r="R41" s="46"/>
      <c r="S41" s="46"/>
      <c r="T41" s="46"/>
      <c r="U41" s="46"/>
      <c r="V41" s="46"/>
      <c r="W41" s="46"/>
    </row>
    <row r="42" spans="2:23" x14ac:dyDescent="0.35">
      <c r="B42" s="46"/>
      <c r="C42" s="46"/>
      <c r="D42" s="46"/>
      <c r="E42" s="46"/>
      <c r="F42" s="46"/>
      <c r="G42" s="46"/>
      <c r="H42" s="46"/>
      <c r="I42" s="46"/>
      <c r="J42" s="46"/>
      <c r="K42" s="46"/>
      <c r="L42" s="46"/>
      <c r="M42" s="46"/>
      <c r="N42" s="46"/>
      <c r="O42" s="46"/>
      <c r="P42" s="46"/>
      <c r="Q42" s="46"/>
      <c r="R42" s="46"/>
      <c r="S42" s="46"/>
      <c r="T42" s="46"/>
      <c r="U42" s="46"/>
      <c r="V42" s="46"/>
      <c r="W42" s="46"/>
    </row>
    <row r="43" spans="2:23" x14ac:dyDescent="0.35">
      <c r="B43" s="46"/>
      <c r="C43" s="46"/>
      <c r="D43" s="46"/>
      <c r="E43" s="46"/>
      <c r="F43" s="46"/>
      <c r="G43" s="46"/>
      <c r="H43" s="46"/>
      <c r="I43" s="46"/>
      <c r="J43" s="46"/>
      <c r="K43" s="46"/>
      <c r="L43" s="46"/>
      <c r="M43" s="46"/>
      <c r="N43" s="46"/>
      <c r="O43" s="46"/>
      <c r="P43" s="46"/>
      <c r="Q43" s="46"/>
      <c r="R43" s="46"/>
      <c r="S43" s="46"/>
      <c r="T43" s="46"/>
      <c r="U43" s="46"/>
      <c r="V43" s="46"/>
      <c r="W43" s="46"/>
    </row>
    <row r="44" spans="2:23" x14ac:dyDescent="0.35">
      <c r="B44" s="46"/>
      <c r="C44" s="46"/>
      <c r="D44" s="46"/>
      <c r="E44" s="46"/>
      <c r="F44" s="46"/>
      <c r="G44" s="46"/>
      <c r="H44" s="46"/>
      <c r="I44" s="46"/>
      <c r="J44" s="46"/>
      <c r="K44" s="46"/>
      <c r="L44" s="46"/>
      <c r="M44" s="46"/>
      <c r="N44" s="46"/>
      <c r="O44" s="46"/>
      <c r="P44" s="46"/>
      <c r="Q44" s="46"/>
      <c r="R44" s="46"/>
      <c r="S44" s="46"/>
      <c r="T44" s="46"/>
      <c r="U44" s="46"/>
      <c r="V44" s="46"/>
      <c r="W44" s="46"/>
    </row>
    <row r="45" spans="2:23" x14ac:dyDescent="0.35">
      <c r="B45" s="46"/>
      <c r="C45" s="46"/>
      <c r="D45" s="46"/>
      <c r="E45" s="46"/>
      <c r="F45" s="46"/>
      <c r="G45" s="46"/>
      <c r="H45" s="46"/>
      <c r="I45" s="46"/>
      <c r="J45" s="46"/>
      <c r="K45" s="46"/>
      <c r="L45" s="46"/>
      <c r="M45" s="46"/>
      <c r="N45" s="46"/>
      <c r="O45" s="46"/>
      <c r="P45" s="46"/>
      <c r="Q45" s="46"/>
      <c r="R45" s="46"/>
      <c r="S45" s="46"/>
      <c r="T45" s="46"/>
      <c r="U45" s="46"/>
      <c r="V45" s="46"/>
      <c r="W45" s="46"/>
    </row>
    <row r="46" spans="2:23" x14ac:dyDescent="0.35">
      <c r="B46" s="46"/>
      <c r="C46" s="46"/>
      <c r="D46" s="46"/>
      <c r="E46" s="46"/>
      <c r="F46" s="46"/>
      <c r="G46" s="46"/>
      <c r="H46" s="46"/>
      <c r="I46" s="46"/>
      <c r="J46" s="46"/>
      <c r="K46" s="46"/>
      <c r="L46" s="46"/>
      <c r="M46" s="46"/>
      <c r="N46" s="46"/>
      <c r="O46" s="46"/>
      <c r="P46" s="46"/>
      <c r="Q46" s="46"/>
      <c r="R46" s="46"/>
      <c r="S46" s="46"/>
      <c r="T46" s="46"/>
      <c r="U46" s="46"/>
      <c r="V46" s="46"/>
      <c r="W46" s="46"/>
    </row>
    <row r="47" spans="2:23" x14ac:dyDescent="0.35">
      <c r="B47" s="46"/>
      <c r="C47" s="46"/>
      <c r="D47" s="46"/>
      <c r="E47" s="46"/>
      <c r="F47" s="46"/>
      <c r="G47" s="46"/>
      <c r="H47" s="46"/>
      <c r="I47" s="46"/>
      <c r="J47" s="46"/>
      <c r="K47" s="46"/>
      <c r="L47" s="46"/>
      <c r="M47" s="46"/>
      <c r="N47" s="46"/>
      <c r="O47" s="46"/>
      <c r="P47" s="46"/>
      <c r="Q47" s="46"/>
      <c r="R47" s="46"/>
      <c r="S47" s="46"/>
      <c r="T47" s="46"/>
      <c r="U47" s="46"/>
      <c r="V47" s="46"/>
      <c r="W47" s="46"/>
    </row>
    <row r="48" spans="2:23" x14ac:dyDescent="0.35">
      <c r="B48" s="46"/>
      <c r="C48" s="46"/>
      <c r="D48" s="46"/>
      <c r="E48" s="46"/>
      <c r="F48" s="46"/>
      <c r="G48" s="46"/>
      <c r="H48" s="46"/>
      <c r="I48" s="46"/>
      <c r="J48" s="46"/>
      <c r="K48" s="46"/>
      <c r="L48" s="46"/>
      <c r="M48" s="46"/>
      <c r="N48" s="46"/>
      <c r="O48" s="46"/>
      <c r="P48" s="46"/>
      <c r="Q48" s="46"/>
      <c r="R48" s="46"/>
      <c r="S48" s="46"/>
      <c r="T48" s="46"/>
      <c r="U48" s="46"/>
      <c r="V48" s="46"/>
      <c r="W48" s="46"/>
    </row>
    <row r="49" spans="2:23" x14ac:dyDescent="0.35">
      <c r="B49" s="46"/>
      <c r="C49" s="46"/>
      <c r="D49" s="46"/>
      <c r="E49" s="46"/>
      <c r="F49" s="46"/>
      <c r="G49" s="46"/>
      <c r="H49" s="46"/>
      <c r="I49" s="46"/>
      <c r="J49" s="46"/>
      <c r="K49" s="46"/>
      <c r="L49" s="46"/>
      <c r="M49" s="46"/>
      <c r="N49" s="46"/>
      <c r="O49" s="46"/>
      <c r="P49" s="46"/>
      <c r="Q49" s="46"/>
      <c r="R49" s="46"/>
      <c r="S49" s="46"/>
      <c r="T49" s="46"/>
      <c r="U49" s="46"/>
      <c r="V49" s="46"/>
      <c r="W49" s="46"/>
    </row>
    <row r="50" spans="2:23" x14ac:dyDescent="0.35">
      <c r="B50" s="46"/>
      <c r="C50" s="46"/>
      <c r="D50" s="46"/>
      <c r="E50" s="46"/>
      <c r="F50" s="46"/>
      <c r="G50" s="46"/>
      <c r="H50" s="46"/>
      <c r="I50" s="46"/>
      <c r="J50" s="46"/>
      <c r="K50" s="46"/>
      <c r="L50" s="46"/>
      <c r="M50" s="46"/>
      <c r="N50" s="46"/>
      <c r="O50" s="46"/>
      <c r="P50" s="46"/>
      <c r="Q50" s="46"/>
      <c r="R50" s="46"/>
      <c r="S50" s="46"/>
      <c r="T50" s="46"/>
      <c r="U50" s="46"/>
      <c r="V50" s="46"/>
      <c r="W50" s="46"/>
    </row>
    <row r="51" spans="2:23" x14ac:dyDescent="0.35">
      <c r="B51" s="46"/>
      <c r="C51" s="46"/>
      <c r="D51" s="46"/>
      <c r="E51" s="46"/>
      <c r="F51" s="46"/>
      <c r="G51" s="46"/>
      <c r="H51" s="46"/>
      <c r="I51" s="46"/>
      <c r="J51" s="46"/>
      <c r="K51" s="46"/>
      <c r="L51" s="46"/>
      <c r="M51" s="46"/>
      <c r="N51" s="46"/>
      <c r="O51" s="46"/>
      <c r="P51" s="46"/>
      <c r="Q51" s="46"/>
      <c r="R51" s="46"/>
      <c r="S51" s="46"/>
      <c r="T51" s="46"/>
      <c r="U51" s="46"/>
      <c r="V51" s="46"/>
      <c r="W51" s="46"/>
    </row>
    <row r="52" spans="2:23" x14ac:dyDescent="0.35">
      <c r="B52" s="46"/>
      <c r="C52" s="46"/>
      <c r="D52" s="46"/>
      <c r="E52" s="46"/>
      <c r="F52" s="46"/>
      <c r="G52" s="46"/>
      <c r="H52" s="46"/>
      <c r="I52" s="46"/>
      <c r="J52" s="46"/>
      <c r="K52" s="46"/>
      <c r="L52" s="46"/>
      <c r="M52" s="46"/>
      <c r="N52" s="46"/>
      <c r="O52" s="46"/>
      <c r="P52" s="46"/>
      <c r="Q52" s="46"/>
      <c r="R52" s="46"/>
      <c r="S52" s="46"/>
      <c r="T52" s="46"/>
      <c r="U52" s="46"/>
      <c r="V52" s="46"/>
      <c r="W52" s="46"/>
    </row>
    <row r="53" spans="2:23" x14ac:dyDescent="0.35">
      <c r="B53" s="46"/>
      <c r="C53" s="46"/>
      <c r="D53" s="46"/>
      <c r="E53" s="46"/>
      <c r="F53" s="46"/>
      <c r="G53" s="46"/>
      <c r="H53" s="46"/>
      <c r="I53" s="46"/>
      <c r="J53" s="46"/>
      <c r="K53" s="46"/>
      <c r="L53" s="46"/>
      <c r="M53" s="46"/>
      <c r="N53" s="46"/>
      <c r="O53" s="46"/>
      <c r="P53" s="46"/>
      <c r="Q53" s="46"/>
      <c r="R53" s="46"/>
      <c r="S53" s="46"/>
      <c r="T53" s="46"/>
      <c r="U53" s="46"/>
      <c r="V53" s="46"/>
      <c r="W53" s="46"/>
    </row>
    <row r="54" spans="2:23" x14ac:dyDescent="0.35">
      <c r="B54" s="46"/>
      <c r="C54" s="46"/>
      <c r="D54" s="46"/>
      <c r="E54" s="46"/>
      <c r="F54" s="46"/>
      <c r="G54" s="46"/>
      <c r="H54" s="46"/>
      <c r="I54" s="46"/>
      <c r="J54" s="46"/>
      <c r="K54" s="46"/>
      <c r="L54" s="46"/>
      <c r="M54" s="46"/>
      <c r="N54" s="46"/>
      <c r="O54" s="46"/>
      <c r="P54" s="46"/>
      <c r="Q54" s="46"/>
      <c r="R54" s="46"/>
      <c r="S54" s="46"/>
      <c r="T54" s="46"/>
      <c r="U54" s="46"/>
      <c r="V54" s="46"/>
      <c r="W54" s="46"/>
    </row>
    <row r="55" spans="2:23" x14ac:dyDescent="0.35">
      <c r="B55" s="46"/>
      <c r="C55" s="46"/>
      <c r="D55" s="46"/>
      <c r="E55" s="46"/>
      <c r="F55" s="46"/>
      <c r="G55" s="46"/>
      <c r="H55" s="46"/>
      <c r="I55" s="46"/>
      <c r="J55" s="46"/>
      <c r="K55" s="46"/>
      <c r="L55" s="46"/>
      <c r="M55" s="46"/>
      <c r="N55" s="46"/>
      <c r="O55" s="46"/>
      <c r="P55" s="46"/>
      <c r="Q55" s="46"/>
      <c r="R55" s="46"/>
      <c r="S55" s="46"/>
      <c r="T55" s="46"/>
      <c r="U55" s="46"/>
      <c r="V55" s="46"/>
      <c r="W55" s="46"/>
    </row>
    <row r="56" spans="2:23" x14ac:dyDescent="0.35">
      <c r="B56" s="46"/>
      <c r="C56" s="46"/>
      <c r="D56" s="46"/>
      <c r="E56" s="46"/>
      <c r="F56" s="46"/>
      <c r="G56" s="46"/>
      <c r="H56" s="46"/>
      <c r="I56" s="46"/>
      <c r="J56" s="46"/>
      <c r="K56" s="46"/>
      <c r="L56" s="46"/>
      <c r="M56" s="46"/>
      <c r="N56" s="46"/>
      <c r="O56" s="46"/>
      <c r="P56" s="46"/>
      <c r="Q56" s="46"/>
      <c r="R56" s="46"/>
      <c r="S56" s="46"/>
      <c r="T56" s="46"/>
      <c r="U56" s="46"/>
      <c r="V56" s="46"/>
      <c r="W56" s="46"/>
    </row>
    <row r="57" spans="2:23" x14ac:dyDescent="0.35">
      <c r="B57" s="46"/>
      <c r="C57" s="46"/>
      <c r="D57" s="46"/>
      <c r="E57" s="46"/>
      <c r="F57" s="46"/>
      <c r="G57" s="46"/>
      <c r="H57" s="46"/>
      <c r="I57" s="46"/>
      <c r="J57" s="46"/>
      <c r="K57" s="46"/>
      <c r="L57" s="46"/>
      <c r="M57" s="46"/>
      <c r="N57" s="46"/>
      <c r="O57" s="46"/>
      <c r="P57" s="46"/>
      <c r="Q57" s="46"/>
      <c r="R57" s="46"/>
      <c r="S57" s="46"/>
      <c r="T57" s="46"/>
      <c r="U57" s="46"/>
      <c r="V57" s="46"/>
      <c r="W57" s="46"/>
    </row>
    <row r="58" spans="2:23" x14ac:dyDescent="0.35">
      <c r="B58" s="46"/>
      <c r="C58" s="46"/>
      <c r="D58" s="46"/>
      <c r="E58" s="46"/>
      <c r="F58" s="46"/>
      <c r="G58" s="46"/>
      <c r="H58" s="46"/>
      <c r="I58" s="46"/>
      <c r="J58" s="46"/>
      <c r="K58" s="46"/>
      <c r="L58" s="46"/>
      <c r="M58" s="46"/>
      <c r="N58" s="46"/>
      <c r="O58" s="46"/>
      <c r="P58" s="46"/>
      <c r="Q58" s="46"/>
      <c r="R58" s="46"/>
      <c r="S58" s="46"/>
      <c r="T58" s="46"/>
      <c r="U58" s="46"/>
      <c r="V58" s="46"/>
      <c r="W58" s="46"/>
    </row>
    <row r="59" spans="2:23" x14ac:dyDescent="0.35">
      <c r="B59" s="46"/>
      <c r="C59" s="46"/>
      <c r="D59" s="46"/>
      <c r="E59" s="46"/>
      <c r="F59" s="46"/>
      <c r="G59" s="46"/>
      <c r="H59" s="46"/>
      <c r="I59" s="46"/>
      <c r="J59" s="46"/>
      <c r="K59" s="46"/>
      <c r="L59" s="46"/>
      <c r="M59" s="46"/>
      <c r="N59" s="46"/>
      <c r="O59" s="46"/>
      <c r="P59" s="46"/>
      <c r="Q59" s="46"/>
      <c r="R59" s="46"/>
      <c r="S59" s="46"/>
      <c r="T59" s="46"/>
      <c r="U59" s="46"/>
      <c r="V59" s="46"/>
      <c r="W59" s="46"/>
    </row>
    <row r="60" spans="2:23" x14ac:dyDescent="0.35">
      <c r="B60" s="46"/>
      <c r="C60" s="46"/>
      <c r="D60" s="46"/>
      <c r="E60" s="46"/>
      <c r="F60" s="46"/>
      <c r="G60" s="46"/>
      <c r="H60" s="46"/>
      <c r="I60" s="46"/>
      <c r="J60" s="46"/>
      <c r="K60" s="46"/>
      <c r="L60" s="46"/>
      <c r="M60" s="46"/>
      <c r="N60" s="46"/>
      <c r="O60" s="46"/>
      <c r="P60" s="46"/>
      <c r="Q60" s="46"/>
      <c r="R60" s="46"/>
      <c r="S60" s="46"/>
      <c r="T60" s="46"/>
      <c r="U60" s="46"/>
      <c r="V60" s="46"/>
      <c r="W60" s="46"/>
    </row>
    <row r="61" spans="2:23" x14ac:dyDescent="0.35">
      <c r="B61" s="46"/>
      <c r="C61" s="46"/>
      <c r="D61" s="46"/>
      <c r="E61" s="46"/>
      <c r="F61" s="46"/>
      <c r="G61" s="46"/>
      <c r="H61" s="46"/>
      <c r="I61" s="46"/>
      <c r="J61" s="46"/>
      <c r="K61" s="46"/>
      <c r="L61" s="46"/>
      <c r="M61" s="46"/>
      <c r="N61" s="46"/>
      <c r="O61" s="46"/>
      <c r="P61" s="46"/>
      <c r="Q61" s="46"/>
      <c r="R61" s="46"/>
      <c r="S61" s="46"/>
      <c r="T61" s="46"/>
      <c r="U61" s="46"/>
      <c r="V61" s="46"/>
      <c r="W61" s="46"/>
    </row>
    <row r="62" spans="2:23" x14ac:dyDescent="0.35">
      <c r="B62" s="46"/>
      <c r="C62" s="46"/>
      <c r="D62" s="46"/>
      <c r="E62" s="46"/>
      <c r="F62" s="46"/>
      <c r="G62" s="46"/>
      <c r="H62" s="46"/>
      <c r="I62" s="46"/>
      <c r="J62" s="46"/>
      <c r="K62" s="46"/>
      <c r="L62" s="46"/>
      <c r="M62" s="46"/>
      <c r="N62" s="46"/>
      <c r="O62" s="46"/>
      <c r="P62" s="46"/>
      <c r="Q62" s="46"/>
      <c r="R62" s="46"/>
      <c r="S62" s="46"/>
      <c r="T62" s="46"/>
      <c r="U62" s="46"/>
      <c r="V62" s="46"/>
      <c r="W62" s="46"/>
    </row>
    <row r="63" spans="2:23" x14ac:dyDescent="0.35">
      <c r="B63" s="46"/>
      <c r="C63" s="46"/>
      <c r="D63" s="46"/>
      <c r="E63" s="46"/>
      <c r="F63" s="46"/>
      <c r="G63" s="46"/>
      <c r="H63" s="46"/>
      <c r="I63" s="46"/>
      <c r="J63" s="46"/>
      <c r="K63" s="46"/>
      <c r="L63" s="46"/>
      <c r="M63" s="46"/>
      <c r="N63" s="46"/>
      <c r="O63" s="46"/>
      <c r="P63" s="46"/>
      <c r="Q63" s="46"/>
      <c r="R63" s="46"/>
      <c r="S63" s="46"/>
      <c r="T63" s="46"/>
      <c r="U63" s="46"/>
      <c r="V63" s="46"/>
      <c r="W63"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E65"/>
  <sheetViews>
    <sheetView showGridLines="0" zoomScaleNormal="100" workbookViewId="0">
      <pane xSplit="1" ySplit="1" topLeftCell="G2" activePane="bottomRight" state="frozen"/>
      <selection activeCell="Z11" sqref="Z11"/>
      <selection pane="topRight" activeCell="Z11" sqref="Z11"/>
      <selection pane="bottomLeft" activeCell="Z11" sqref="Z11"/>
      <selection pane="bottomRight"/>
    </sheetView>
  </sheetViews>
  <sheetFormatPr defaultColWidth="9.1796875" defaultRowHeight="11.5" x14ac:dyDescent="0.25"/>
  <cols>
    <col min="1" max="1" width="37.1796875" style="51" customWidth="1"/>
    <col min="2" max="11" width="8.7265625" style="69" customWidth="1"/>
    <col min="12" max="12" width="8.81640625" style="69" customWidth="1"/>
    <col min="13" max="23" width="8.7265625" style="69" customWidth="1"/>
    <col min="24" max="24" width="9.1796875" style="51"/>
    <col min="25" max="25" width="9.1796875" style="69" customWidth="1"/>
    <col min="26" max="26" width="12" style="69" bestFit="1" customWidth="1"/>
    <col min="27" max="29" width="9.1796875" style="69" customWidth="1"/>
    <col min="30" max="30" width="9.1796875" style="69"/>
    <col min="31" max="16384" width="9.1796875" style="51"/>
  </cols>
  <sheetData>
    <row r="1" spans="1:30" s="19" customFormat="1" ht="24.75" customHeight="1" thickBot="1" x14ac:dyDescent="0.4">
      <c r="A1" s="45" t="s">
        <v>167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68"/>
      <c r="Y1" s="18">
        <v>2018</v>
      </c>
      <c r="Z1" s="18">
        <v>2019</v>
      </c>
      <c r="AA1" s="18">
        <v>2020</v>
      </c>
      <c r="AB1" s="18">
        <v>2021</v>
      </c>
      <c r="AC1" s="18">
        <v>2022</v>
      </c>
      <c r="AD1" s="18">
        <v>2023</v>
      </c>
    </row>
    <row r="2" spans="1:30" ht="6.75" customHeight="1" thickTop="1" x14ac:dyDescent="0.25">
      <c r="A2" s="50"/>
    </row>
    <row r="3" spans="1:30" s="53" customFormat="1" ht="15" customHeight="1" thickBot="1" x14ac:dyDescent="0.4">
      <c r="A3" s="94" t="s">
        <v>54</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4">
        <v>1042.4349938733149</v>
      </c>
      <c r="X3" s="143"/>
      <c r="Y3" s="184">
        <v>1160.0330000000001</v>
      </c>
      <c r="Z3" s="184">
        <v>1983.9470000000001</v>
      </c>
      <c r="AA3" s="184">
        <v>1256.2439999999999</v>
      </c>
      <c r="AB3" s="184">
        <v>1706.8516970325143</v>
      </c>
      <c r="AC3" s="184">
        <v>2930.4402296435328</v>
      </c>
      <c r="AD3" s="184">
        <v>2024.3781329886724</v>
      </c>
    </row>
    <row r="4" spans="1:30" s="52" customFormat="1" ht="15" customHeight="1" thickTop="1" x14ac:dyDescent="0.35">
      <c r="A4" s="52" t="s">
        <v>55</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5">
        <v>405.72269956999946</v>
      </c>
      <c r="X4" s="147"/>
      <c r="Y4" s="185">
        <v>759.16499999999996</v>
      </c>
      <c r="Z4" s="185">
        <v>943.24799999999993</v>
      </c>
      <c r="AA4" s="185">
        <v>600.70500000000004</v>
      </c>
      <c r="AB4" s="185">
        <v>727.51248781999993</v>
      </c>
      <c r="AC4" s="185">
        <v>1224.3003980600004</v>
      </c>
      <c r="AD4" s="185">
        <v>789.24672142999941</v>
      </c>
    </row>
    <row r="5" spans="1:30" s="52" customFormat="1" ht="15" customHeight="1" x14ac:dyDescent="0.35">
      <c r="A5" s="52" t="s">
        <v>56</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5">
        <v>32.270567410000005</v>
      </c>
      <c r="X5" s="147"/>
      <c r="Y5" s="185">
        <v>116.16699999999999</v>
      </c>
      <c r="Z5" s="185">
        <v>117.70100000000001</v>
      </c>
      <c r="AA5" s="185">
        <v>54.225999999999999</v>
      </c>
      <c r="AB5" s="185">
        <v>57.380594790000011</v>
      </c>
      <c r="AC5" s="185">
        <v>99.60260774000001</v>
      </c>
      <c r="AD5" s="185">
        <v>62.804995090000006</v>
      </c>
    </row>
    <row r="6" spans="1:30" s="52" customFormat="1" ht="15" customHeight="1" x14ac:dyDescent="0.35">
      <c r="A6" s="90" t="s">
        <v>57</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6">
        <v>59.905179160000301</v>
      </c>
      <c r="X6" s="147"/>
      <c r="Y6" s="186">
        <v>32.58</v>
      </c>
      <c r="Z6" s="186">
        <v>88.605999999999995</v>
      </c>
      <c r="AA6" s="186">
        <v>99.897000000000006</v>
      </c>
      <c r="AB6" s="186">
        <v>159.22467011339998</v>
      </c>
      <c r="AC6" s="186">
        <v>189.10324435134615</v>
      </c>
      <c r="AD6" s="186">
        <v>113.93633119000062</v>
      </c>
    </row>
    <row r="7" spans="1:30" s="52" customFormat="1" ht="15" customHeight="1" x14ac:dyDescent="0.35">
      <c r="A7" s="52" t="s">
        <v>38</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5">
        <v>497.89844613999981</v>
      </c>
      <c r="X7" s="147"/>
      <c r="Y7" s="185">
        <v>907.91200000000003</v>
      </c>
      <c r="Z7" s="185">
        <v>1149.5549999999998</v>
      </c>
      <c r="AA7" s="185">
        <v>754.82799999999997</v>
      </c>
      <c r="AB7" s="185">
        <v>944.11775272339992</v>
      </c>
      <c r="AC7" s="185">
        <v>1513.0062501513464</v>
      </c>
      <c r="AD7" s="185">
        <v>965.98804771000005</v>
      </c>
    </row>
    <row r="8" spans="1:30" s="52" customFormat="1" ht="15" customHeight="1" x14ac:dyDescent="0.35">
      <c r="A8" s="52" t="s">
        <v>4</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5">
        <v>240.08372015695289</v>
      </c>
      <c r="X8" s="147"/>
      <c r="Y8" s="185">
        <v>296.23099999999999</v>
      </c>
      <c r="Z8" s="185">
        <v>420.596</v>
      </c>
      <c r="AA8" s="185">
        <v>291.69299999999998</v>
      </c>
      <c r="AB8" s="185">
        <v>349.24217508569996</v>
      </c>
      <c r="AC8" s="185">
        <v>635.1439396573179</v>
      </c>
      <c r="AD8" s="185">
        <v>466.96952410584191</v>
      </c>
    </row>
    <row r="9" spans="1:30" s="52" customFormat="1" ht="15" customHeight="1" x14ac:dyDescent="0.35">
      <c r="A9" s="52" t="s">
        <v>58</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5">
        <v>304.45282757636198</v>
      </c>
      <c r="X9" s="147"/>
      <c r="Y9" s="185">
        <v>248.26600000000002</v>
      </c>
      <c r="Z9" s="185">
        <v>413.79600000000005</v>
      </c>
      <c r="AA9" s="185">
        <v>209.72300000000001</v>
      </c>
      <c r="AB9" s="185">
        <v>413.49176922341445</v>
      </c>
      <c r="AC9" s="185">
        <v>782.29003983486848</v>
      </c>
      <c r="AD9" s="185">
        <v>591.42056117283062</v>
      </c>
    </row>
    <row r="10" spans="1:30" s="52" customFormat="1" ht="15" customHeight="1" x14ac:dyDescent="0.35">
      <c r="A10" s="52" t="s">
        <v>59</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5">
        <v>0</v>
      </c>
      <c r="X10" s="147"/>
      <c r="Y10" s="185">
        <v>-292.37599999999998</v>
      </c>
      <c r="Z10" s="185">
        <v>0</v>
      </c>
      <c r="AA10" s="185">
        <v>0</v>
      </c>
      <c r="AB10" s="185">
        <v>0</v>
      </c>
      <c r="AC10" s="185">
        <v>0</v>
      </c>
      <c r="AD10" s="185">
        <v>0</v>
      </c>
    </row>
    <row r="11" spans="1:30" s="52" customFormat="1" ht="15" customHeight="1" x14ac:dyDescent="0.35">
      <c r="B11" s="145"/>
      <c r="C11" s="145"/>
      <c r="D11" s="145"/>
      <c r="E11" s="145"/>
      <c r="F11" s="145"/>
      <c r="G11" s="145"/>
      <c r="H11" s="145"/>
      <c r="I11" s="145"/>
      <c r="J11" s="156"/>
      <c r="K11" s="145"/>
      <c r="L11" s="145"/>
      <c r="M11" s="145"/>
      <c r="N11" s="145"/>
      <c r="O11" s="145"/>
      <c r="P11" s="145"/>
      <c r="Q11" s="145"/>
      <c r="R11" s="145"/>
      <c r="S11" s="145"/>
      <c r="T11" s="145"/>
      <c r="U11" s="145"/>
      <c r="V11" s="145"/>
      <c r="W11" s="185"/>
      <c r="X11" s="147"/>
      <c r="Y11" s="185"/>
      <c r="Z11" s="185"/>
      <c r="AA11" s="185"/>
      <c r="AB11" s="185"/>
      <c r="AC11" s="185"/>
      <c r="AD11" s="185"/>
    </row>
    <row r="12" spans="1:30" s="53" customFormat="1" ht="15" customHeight="1" x14ac:dyDescent="0.35">
      <c r="A12" s="53" t="s">
        <v>60</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7">
        <v>-518.66359245302158</v>
      </c>
      <c r="X12" s="143"/>
      <c r="Y12" s="187">
        <v>-628.08000000000015</v>
      </c>
      <c r="Z12" s="187">
        <v>-1033.3150000000001</v>
      </c>
      <c r="AA12" s="187">
        <v>-828.31399999999996</v>
      </c>
      <c r="AB12" s="187">
        <v>-1190.4478219785358</v>
      </c>
      <c r="AC12" s="187">
        <v>-1707.3629173718223</v>
      </c>
      <c r="AD12" s="187">
        <v>-1007.1260391767107</v>
      </c>
    </row>
    <row r="13" spans="1:30" s="52" customFormat="1" ht="15" customHeight="1" x14ac:dyDescent="0.35">
      <c r="A13" s="52" t="s">
        <v>55</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5">
        <v>-220.25669324000017</v>
      </c>
      <c r="X13" s="147"/>
      <c r="Y13" s="185">
        <v>-426.11400000000003</v>
      </c>
      <c r="Z13" s="185">
        <v>-537.84700000000009</v>
      </c>
      <c r="AA13" s="185">
        <v>-411.36599999999999</v>
      </c>
      <c r="AB13" s="185">
        <v>-609.65345763000005</v>
      </c>
      <c r="AC13" s="185">
        <v>-829.29887819999988</v>
      </c>
      <c r="AD13" s="185">
        <v>-433.56142205000015</v>
      </c>
    </row>
    <row r="14" spans="1:30" s="52" customFormat="1" ht="15" customHeight="1" x14ac:dyDescent="0.35">
      <c r="A14" s="52" t="s">
        <v>56</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5">
        <v>-20.72780212999999</v>
      </c>
      <c r="X14" s="147"/>
      <c r="Y14" s="185">
        <v>-73.064999999999998</v>
      </c>
      <c r="Z14" s="185">
        <v>-77.621999999999986</v>
      </c>
      <c r="AA14" s="185">
        <v>-61.449999999999989</v>
      </c>
      <c r="AB14" s="185">
        <v>-55.886759550000008</v>
      </c>
      <c r="AC14" s="185">
        <v>-74.982733629999998</v>
      </c>
      <c r="AD14" s="185">
        <v>-39.985998249999994</v>
      </c>
    </row>
    <row r="15" spans="1:30" s="52" customFormat="1" ht="15" customHeight="1" x14ac:dyDescent="0.35">
      <c r="A15" s="90" t="s">
        <v>57</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6">
        <v>-12.076518799999674</v>
      </c>
      <c r="X15" s="147"/>
      <c r="Y15" s="186">
        <v>-4.4089999999999998</v>
      </c>
      <c r="Z15" s="186">
        <v>-15.24</v>
      </c>
      <c r="AA15" s="186">
        <v>-24.195999999999998</v>
      </c>
      <c r="AB15" s="186">
        <v>-35.302562359999904</v>
      </c>
      <c r="AC15" s="186">
        <v>-40.354339257603293</v>
      </c>
      <c r="AD15" s="186">
        <v>-21.422545339999559</v>
      </c>
    </row>
    <row r="16" spans="1:30" s="52" customFormat="1" ht="15" customHeight="1" x14ac:dyDescent="0.35">
      <c r="A16" s="52" t="s">
        <v>38</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5">
        <v>-253.06101416999982</v>
      </c>
      <c r="X16" s="147"/>
      <c r="Y16" s="185">
        <v>-503.58800000000002</v>
      </c>
      <c r="Z16" s="185">
        <v>-630.70900000000006</v>
      </c>
      <c r="AA16" s="185">
        <v>-497.01199999999994</v>
      </c>
      <c r="AB16" s="185">
        <v>-700.84277953999992</v>
      </c>
      <c r="AC16" s="185">
        <v>-944.63595108760319</v>
      </c>
      <c r="AD16" s="185">
        <v>-494.96996563999966</v>
      </c>
    </row>
    <row r="17" spans="1:30" s="52" customFormat="1" ht="15" customHeight="1" x14ac:dyDescent="0.35">
      <c r="A17" s="52" t="s">
        <v>4</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5">
        <v>-134.28846719347302</v>
      </c>
      <c r="X17" s="147"/>
      <c r="Y17" s="185">
        <v>-146.18</v>
      </c>
      <c r="Z17" s="185">
        <v>-201.01999999999998</v>
      </c>
      <c r="AA17" s="185">
        <v>-186.345</v>
      </c>
      <c r="AB17" s="185">
        <v>-243.03407914949702</v>
      </c>
      <c r="AC17" s="185">
        <v>-384.04569479822908</v>
      </c>
      <c r="AD17" s="185">
        <v>-254.209508145538</v>
      </c>
    </row>
    <row r="18" spans="1:30" s="52" customFormat="1" ht="15" customHeight="1" x14ac:dyDescent="0.35">
      <c r="A18" s="52" t="s">
        <v>58</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5">
        <v>-131.31411108954873</v>
      </c>
      <c r="X18" s="147"/>
      <c r="Y18" s="185">
        <v>-119.16</v>
      </c>
      <c r="Z18" s="185">
        <v>-201.58600000000001</v>
      </c>
      <c r="AA18" s="185">
        <v>-144.95699999999999</v>
      </c>
      <c r="AB18" s="185">
        <v>-246.57096328903896</v>
      </c>
      <c r="AC18" s="185">
        <v>-378.68127148599001</v>
      </c>
      <c r="AD18" s="185">
        <v>-257.94656539117312</v>
      </c>
    </row>
    <row r="19" spans="1:30" s="52" customFormat="1" ht="15" customHeight="1" x14ac:dyDescent="0.35">
      <c r="A19" s="52" t="s">
        <v>59</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5">
        <v>0</v>
      </c>
      <c r="X19" s="147"/>
      <c r="Y19" s="185">
        <v>140.84800000000001</v>
      </c>
      <c r="Z19" s="185">
        <v>0</v>
      </c>
      <c r="AA19" s="185">
        <v>0</v>
      </c>
      <c r="AB19" s="185">
        <v>0</v>
      </c>
      <c r="AC19" s="185">
        <v>0</v>
      </c>
      <c r="AD19" s="185">
        <v>0</v>
      </c>
    </row>
    <row r="20" spans="1:30" s="52" customFormat="1" ht="15" customHeight="1" x14ac:dyDescent="0.35">
      <c r="B20" s="145"/>
      <c r="C20" s="145"/>
      <c r="D20" s="145"/>
      <c r="E20" s="145"/>
      <c r="F20" s="145"/>
      <c r="G20" s="145"/>
      <c r="H20" s="145"/>
      <c r="I20" s="145"/>
      <c r="J20" s="145"/>
      <c r="K20" s="145"/>
      <c r="L20" s="145"/>
      <c r="M20" s="145"/>
      <c r="N20" s="145"/>
      <c r="O20" s="145"/>
      <c r="P20" s="145"/>
      <c r="Q20" s="145"/>
      <c r="R20" s="145"/>
      <c r="S20" s="145"/>
      <c r="T20" s="145"/>
      <c r="U20" s="145"/>
      <c r="V20" s="145"/>
      <c r="W20" s="185"/>
      <c r="X20" s="147"/>
      <c r="Y20" s="185"/>
      <c r="Z20" s="185"/>
      <c r="AA20" s="185"/>
      <c r="AB20" s="185"/>
      <c r="AC20" s="185"/>
      <c r="AD20" s="185"/>
    </row>
    <row r="21" spans="1:30" s="53" customFormat="1" ht="15" customHeight="1" thickBot="1" x14ac:dyDescent="0.4">
      <c r="A21" s="94" t="s">
        <v>61</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4">
        <v>523.77140142029305</v>
      </c>
      <c r="X21" s="143"/>
      <c r="Y21" s="184">
        <v>531.95299999999997</v>
      </c>
      <c r="Z21" s="184">
        <v>950.63199999999983</v>
      </c>
      <c r="AA21" s="184">
        <v>427.93000000000006</v>
      </c>
      <c r="AB21" s="184">
        <v>516.40387505397837</v>
      </c>
      <c r="AC21" s="184">
        <v>1223.0773122717105</v>
      </c>
      <c r="AD21" s="184">
        <v>1017.2520938119617</v>
      </c>
    </row>
    <row r="22" spans="1:30" s="52" customFormat="1" ht="15" customHeight="1" thickTop="1" x14ac:dyDescent="0.35">
      <c r="A22" s="52" t="s">
        <v>55</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5">
        <v>185.46600632999929</v>
      </c>
      <c r="X22" s="147"/>
      <c r="Y22" s="185">
        <v>333.05099999999999</v>
      </c>
      <c r="Z22" s="185">
        <v>405.40099999999995</v>
      </c>
      <c r="AA22" s="185">
        <v>189.33900000000006</v>
      </c>
      <c r="AB22" s="185">
        <v>117.85903018999988</v>
      </c>
      <c r="AC22" s="185">
        <v>395.00151986000049</v>
      </c>
      <c r="AD22" s="185">
        <v>355.68529937999926</v>
      </c>
    </row>
    <row r="23" spans="1:30" s="52" customFormat="1" ht="15" customHeight="1" x14ac:dyDescent="0.35">
      <c r="A23" s="52" t="s">
        <v>56</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5">
        <v>11.542765280000015</v>
      </c>
      <c r="X23" s="147"/>
      <c r="Y23" s="185">
        <v>43.102000000000004</v>
      </c>
      <c r="Z23" s="185">
        <v>40.079000000000008</v>
      </c>
      <c r="AA23" s="185">
        <v>-7.2239999999999913</v>
      </c>
      <c r="AB23" s="185">
        <v>1.4938352400000028</v>
      </c>
      <c r="AC23" s="185">
        <v>24.619874110000012</v>
      </c>
      <c r="AD23" s="185">
        <v>22.818996840000011</v>
      </c>
    </row>
    <row r="24" spans="1:30" s="52" customFormat="1" ht="15" customHeight="1" x14ac:dyDescent="0.35">
      <c r="A24" s="90" t="s">
        <v>57</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6">
        <v>47.828660360000626</v>
      </c>
      <c r="X24" s="147"/>
      <c r="Y24" s="186">
        <v>28.171000000000003</v>
      </c>
      <c r="Z24" s="186">
        <v>73.366</v>
      </c>
      <c r="AA24" s="186">
        <v>75.701000000000008</v>
      </c>
      <c r="AB24" s="186">
        <v>123.92210775340007</v>
      </c>
      <c r="AC24" s="186">
        <v>148.74890509374285</v>
      </c>
      <c r="AD24" s="186">
        <v>92.513785850001057</v>
      </c>
    </row>
    <row r="25" spans="1:30" s="52" customFormat="1" ht="15" customHeight="1" x14ac:dyDescent="0.35">
      <c r="A25" s="52" t="s">
        <v>38</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5">
        <v>244.83743196999995</v>
      </c>
      <c r="X25" s="147"/>
      <c r="Y25" s="185">
        <v>404.32399999999996</v>
      </c>
      <c r="Z25" s="185">
        <v>518.846</v>
      </c>
      <c r="AA25" s="185">
        <v>257.81600000000003</v>
      </c>
      <c r="AB25" s="185">
        <v>243.27497318339996</v>
      </c>
      <c r="AC25" s="185">
        <v>568.37029906374335</v>
      </c>
      <c r="AD25" s="185">
        <v>471.01808207000033</v>
      </c>
    </row>
    <row r="26" spans="1:30" s="52" customFormat="1" ht="15" customHeight="1" x14ac:dyDescent="0.35">
      <c r="A26" s="52" t="s">
        <v>4</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5">
        <v>105.79525296347987</v>
      </c>
      <c r="X26" s="147"/>
      <c r="Y26" s="185">
        <v>150.05100000000002</v>
      </c>
      <c r="Z26" s="185">
        <v>219.57600000000002</v>
      </c>
      <c r="AA26" s="185">
        <v>105.348</v>
      </c>
      <c r="AB26" s="185">
        <v>106.20809593620294</v>
      </c>
      <c r="AC26" s="185">
        <v>251.09824485908882</v>
      </c>
      <c r="AD26" s="185">
        <v>212.76001596030392</v>
      </c>
    </row>
    <row r="27" spans="1:30" s="52" customFormat="1" ht="15.75" customHeight="1" x14ac:dyDescent="0.35">
      <c r="A27" s="52" t="s">
        <v>58</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5">
        <v>173.13871648681325</v>
      </c>
      <c r="X27" s="147"/>
      <c r="Y27" s="185">
        <v>129.10599999999999</v>
      </c>
      <c r="Z27" s="185">
        <v>212.20999999999998</v>
      </c>
      <c r="AA27" s="185">
        <v>64.765999999999991</v>
      </c>
      <c r="AB27" s="185">
        <v>166.92080593437549</v>
      </c>
      <c r="AC27" s="185">
        <v>403.60876834887847</v>
      </c>
      <c r="AD27" s="185">
        <v>333.47399578165749</v>
      </c>
    </row>
    <row r="28" spans="1:30" s="52" customFormat="1" ht="15" customHeight="1" x14ac:dyDescent="0.35">
      <c r="A28" s="52" t="s">
        <v>59</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5">
        <v>0</v>
      </c>
      <c r="X28" s="147"/>
      <c r="Y28" s="185">
        <v>-151.52800000000002</v>
      </c>
      <c r="Z28" s="185">
        <v>0</v>
      </c>
      <c r="AA28" s="185">
        <v>0</v>
      </c>
      <c r="AB28" s="185">
        <v>0</v>
      </c>
      <c r="AC28" s="185">
        <v>0</v>
      </c>
      <c r="AD28" s="185">
        <v>0</v>
      </c>
    </row>
    <row r="29" spans="1:30" s="52" customFormat="1" ht="15" customHeight="1" x14ac:dyDescent="0.35">
      <c r="B29" s="73"/>
      <c r="C29" s="73"/>
      <c r="D29" s="73"/>
      <c r="E29" s="73"/>
      <c r="F29" s="73"/>
      <c r="G29" s="73"/>
      <c r="H29" s="73"/>
      <c r="I29" s="73"/>
      <c r="J29" s="73"/>
      <c r="K29" s="73"/>
      <c r="L29" s="73"/>
      <c r="M29" s="73"/>
      <c r="N29" s="73"/>
      <c r="O29" s="73"/>
      <c r="P29" s="73"/>
      <c r="Q29" s="73"/>
      <c r="R29" s="73"/>
      <c r="S29" s="73"/>
      <c r="T29" s="73"/>
      <c r="U29" s="73"/>
      <c r="V29" s="73"/>
      <c r="W29" s="73"/>
      <c r="X29" s="132"/>
      <c r="Y29" s="73"/>
      <c r="Z29" s="73"/>
      <c r="AA29" s="73"/>
      <c r="AB29" s="73"/>
      <c r="AC29" s="73"/>
      <c r="AD29" s="73"/>
    </row>
    <row r="30" spans="1:30" s="97" customFormat="1" ht="15" customHeight="1" thickBot="1" x14ac:dyDescent="0.35">
      <c r="A30" s="98" t="s">
        <v>62</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1"/>
      <c r="Y30" s="150">
        <v>0.45856712696966373</v>
      </c>
      <c r="Z30" s="150">
        <v>0.47916199374277629</v>
      </c>
      <c r="AA30" s="150">
        <v>0.34064242296878638</v>
      </c>
      <c r="AB30" s="150">
        <v>0.30254759446985585</v>
      </c>
      <c r="AC30" s="150">
        <v>0.41736982037695036</v>
      </c>
      <c r="AD30" s="150">
        <v>0.50250102845665046</v>
      </c>
    </row>
    <row r="31" spans="1:30" s="54" customFormat="1" ht="15" customHeight="1" thickTop="1" x14ac:dyDescent="0.35">
      <c r="A31" s="54" t="s">
        <v>55</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52"/>
      <c r="Y31" s="148">
        <v>0.43870700045444666</v>
      </c>
      <c r="Z31" s="148">
        <v>0.42979258901158546</v>
      </c>
      <c r="AA31" s="148">
        <v>0.31519464629060862</v>
      </c>
      <c r="AB31" s="148">
        <v>0.16200275893980309</v>
      </c>
      <c r="AC31" s="148">
        <v>0.3226344780136568</v>
      </c>
      <c r="AD31" s="148">
        <v>0.45066427230201173</v>
      </c>
    </row>
    <row r="32" spans="1:30" s="54" customFormat="1" ht="15" customHeight="1" x14ac:dyDescent="0.35">
      <c r="A32" s="54" t="s">
        <v>56</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52"/>
      <c r="Y32" s="148">
        <v>0.3710348033434625</v>
      </c>
      <c r="Z32" s="148">
        <v>0.34051537370115809</v>
      </c>
      <c r="AA32" s="148">
        <v>-0.13322022645963175</v>
      </c>
      <c r="AB32" s="148">
        <v>2.6033805426156728E-2</v>
      </c>
      <c r="AC32" s="148">
        <v>0.24718101933904255</v>
      </c>
      <c r="AD32" s="148">
        <v>0.36333092307865361</v>
      </c>
    </row>
    <row r="33" spans="1:30" s="54" customFormat="1" ht="15" customHeight="1" x14ac:dyDescent="0.35">
      <c r="A33" s="93" t="s">
        <v>57</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2"/>
      <c r="Y33" s="153">
        <v>0.86467157765500324</v>
      </c>
      <c r="Z33" s="153">
        <v>0.82800261833284428</v>
      </c>
      <c r="AA33" s="153">
        <v>0.75779052423996718</v>
      </c>
      <c r="AB33" s="153">
        <v>0.77828459412189466</v>
      </c>
      <c r="AC33" s="153">
        <v>0.78660154987808362</v>
      </c>
      <c r="AD33" s="153">
        <v>0.81197792559885706</v>
      </c>
    </row>
    <row r="34" spans="1:30" s="54" customFormat="1" ht="15" customHeight="1" x14ac:dyDescent="0.35">
      <c r="A34" s="54" t="s">
        <v>38</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52"/>
      <c r="Y34" s="148">
        <v>0.44533390901320824</v>
      </c>
      <c r="Z34" s="148">
        <v>0.45134508570707804</v>
      </c>
      <c r="AA34" s="148">
        <v>0.3415559571187079</v>
      </c>
      <c r="AB34" s="148">
        <v>0.25767439758615862</v>
      </c>
      <c r="AC34" s="148">
        <v>0.37565627967953807</v>
      </c>
      <c r="AD34" s="148">
        <v>0.4876023913407726</v>
      </c>
    </row>
    <row r="35" spans="1:30" s="54" customFormat="1" ht="15" customHeight="1" x14ac:dyDescent="0.35">
      <c r="A35" s="54" t="s">
        <v>4</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52"/>
      <c r="Y35" s="148">
        <v>0.50653375237567988</v>
      </c>
      <c r="Z35" s="148">
        <v>0.52205917317330652</v>
      </c>
      <c r="AA35" s="148">
        <v>0.36116053522024871</v>
      </c>
      <c r="AB35" s="148">
        <v>0.30411016627685561</v>
      </c>
      <c r="AC35" s="148">
        <v>0.39534069237055935</v>
      </c>
      <c r="AD35" s="148">
        <v>0.45561863243152539</v>
      </c>
    </row>
    <row r="36" spans="1:30" s="54" customFormat="1" ht="15" customHeight="1" x14ac:dyDescent="0.35">
      <c r="A36" s="54" t="s">
        <v>58</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52"/>
      <c r="Y36" s="148">
        <v>0.52003093456212279</v>
      </c>
      <c r="Z36" s="148">
        <v>0.51283724347262893</v>
      </c>
      <c r="AA36" s="148">
        <v>0.30881686796393332</v>
      </c>
      <c r="AB36" s="148">
        <v>0.4036859216034025</v>
      </c>
      <c r="AC36" s="148">
        <v>0.5159323879849923</v>
      </c>
      <c r="AD36" s="148">
        <v>0.56385255717243576</v>
      </c>
    </row>
    <row r="37" spans="1:30" s="54" customFormat="1" ht="15" customHeight="1" x14ac:dyDescent="0.35">
      <c r="A37" s="54" t="s">
        <v>59</v>
      </c>
      <c r="B37" s="148">
        <v>0.55067035433900957</v>
      </c>
      <c r="C37" s="148">
        <v>0.48794919290817668</v>
      </c>
      <c r="D37" s="148">
        <v>0.50377909421900724</v>
      </c>
      <c r="E37" s="148">
        <v>0.56104079175354615</v>
      </c>
      <c r="F37" s="148" t="s">
        <v>6</v>
      </c>
      <c r="G37" s="148" t="s">
        <v>6</v>
      </c>
      <c r="H37" s="148" t="s">
        <v>6</v>
      </c>
      <c r="I37" s="148" t="s">
        <v>6</v>
      </c>
      <c r="J37" s="148" t="s">
        <v>6</v>
      </c>
      <c r="K37" s="148" t="s">
        <v>6</v>
      </c>
      <c r="L37" s="148" t="s">
        <v>6</v>
      </c>
      <c r="M37" s="148" t="s">
        <v>6</v>
      </c>
      <c r="N37" s="148" t="s">
        <v>6</v>
      </c>
      <c r="O37" s="148" t="s">
        <v>6</v>
      </c>
      <c r="P37" s="148" t="s">
        <v>6</v>
      </c>
      <c r="Q37" s="148" t="s">
        <v>6</v>
      </c>
      <c r="R37" s="148" t="s">
        <v>6</v>
      </c>
      <c r="S37" s="148" t="s">
        <v>6</v>
      </c>
      <c r="T37" s="148" t="s">
        <v>6</v>
      </c>
      <c r="U37" s="148" t="s">
        <v>6</v>
      </c>
      <c r="V37" s="148" t="s">
        <v>6</v>
      </c>
      <c r="W37" s="148" t="s">
        <v>6</v>
      </c>
      <c r="X37" s="152"/>
      <c r="Y37" s="148">
        <v>0.51826415300845496</v>
      </c>
      <c r="Z37" s="148" t="s">
        <v>6</v>
      </c>
      <c r="AA37" s="148" t="s">
        <v>6</v>
      </c>
      <c r="AB37" s="148" t="s">
        <v>6</v>
      </c>
      <c r="AC37" s="148" t="s">
        <v>6</v>
      </c>
      <c r="AD37" s="148" t="s">
        <v>6</v>
      </c>
    </row>
    <row r="38" spans="1:30" s="52" customFormat="1" ht="15" customHeight="1" x14ac:dyDescent="0.35">
      <c r="B38" s="124"/>
      <c r="C38" s="124"/>
      <c r="D38" s="124"/>
      <c r="E38" s="124"/>
      <c r="F38" s="124"/>
      <c r="G38" s="124"/>
      <c r="H38" s="124"/>
      <c r="I38" s="124"/>
      <c r="J38" s="124"/>
      <c r="K38" s="124"/>
      <c r="L38" s="70"/>
      <c r="M38" s="70"/>
      <c r="N38" s="70"/>
      <c r="O38" s="70"/>
      <c r="P38" s="70"/>
      <c r="Q38" s="73"/>
      <c r="R38" s="73"/>
      <c r="S38" s="73"/>
      <c r="T38" s="73"/>
      <c r="U38" s="73"/>
      <c r="V38" s="73"/>
      <c r="W38" s="73"/>
      <c r="X38" s="132"/>
      <c r="Y38" s="73"/>
      <c r="Z38" s="73"/>
      <c r="AA38" s="73"/>
      <c r="AB38" s="73"/>
      <c r="AC38" s="73"/>
      <c r="AD38" s="73"/>
    </row>
    <row r="39" spans="1:30" s="53" customFormat="1" ht="15" customHeight="1" x14ac:dyDescent="0.35">
      <c r="A39" s="53" t="s">
        <v>164</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3"/>
      <c r="Y39" s="141">
        <v>-81.5</v>
      </c>
      <c r="Z39" s="141">
        <v>-153.41499999999999</v>
      </c>
      <c r="AA39" s="141">
        <v>-132.86799999999999</v>
      </c>
      <c r="AB39" s="142">
        <v>-186.123262701616</v>
      </c>
      <c r="AC39" s="142">
        <v>-292.34508871518005</v>
      </c>
      <c r="AD39" s="142">
        <v>-160.27937707055133</v>
      </c>
    </row>
    <row r="40" spans="1:30" s="54" customFormat="1" ht="15" customHeight="1" x14ac:dyDescent="0.35">
      <c r="A40" s="52" t="s">
        <v>38</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6"/>
      <c r="Y40" s="144">
        <v>-66.875999999999991</v>
      </c>
      <c r="Z40" s="144">
        <v>-95.032999999999987</v>
      </c>
      <c r="AA40" s="144">
        <v>-91.772999999999996</v>
      </c>
      <c r="AB40" s="145">
        <v>-136.6888457</v>
      </c>
      <c r="AC40" s="145">
        <v>-196.85985888000002</v>
      </c>
      <c r="AD40" s="145">
        <v>-91.445593740000007</v>
      </c>
    </row>
    <row r="41" spans="1:30" s="54" customFormat="1" ht="15" customHeight="1" x14ac:dyDescent="0.35">
      <c r="A41" s="52" t="s">
        <v>4</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6"/>
      <c r="Y41" s="144">
        <v>-23.08</v>
      </c>
      <c r="Z41" s="144">
        <v>-34.716000000000001</v>
      </c>
      <c r="AA41" s="144">
        <v>-28.251999999999995</v>
      </c>
      <c r="AB41" s="145">
        <v>-25.113905361700002</v>
      </c>
      <c r="AC41" s="145">
        <v>-49.650323435771</v>
      </c>
      <c r="AD41" s="145">
        <v>-42.936386976055992</v>
      </c>
    </row>
    <row r="42" spans="1:30" s="54" customFormat="1" ht="15" customHeight="1" x14ac:dyDescent="0.35">
      <c r="A42" s="52" t="s">
        <v>58</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6"/>
      <c r="Y42" s="144">
        <v>-13.460999999999999</v>
      </c>
      <c r="Z42" s="144">
        <v>-23.665999999999997</v>
      </c>
      <c r="AA42" s="144">
        <v>-12.843</v>
      </c>
      <c r="AB42" s="145">
        <v>-24.320511639915999</v>
      </c>
      <c r="AC42" s="145">
        <v>-45.834906399408993</v>
      </c>
      <c r="AD42" s="145">
        <v>-25.897396354495342</v>
      </c>
    </row>
    <row r="43" spans="1:30" s="52" customFormat="1" ht="15" customHeight="1" x14ac:dyDescent="0.35">
      <c r="A43" s="52" t="s">
        <v>59</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7"/>
      <c r="Y43" s="144">
        <v>21.916999999999998</v>
      </c>
      <c r="Z43" s="144">
        <v>0</v>
      </c>
      <c r="AA43" s="144">
        <v>0</v>
      </c>
      <c r="AB43" s="145">
        <v>0</v>
      </c>
      <c r="AC43" s="145">
        <v>0</v>
      </c>
      <c r="AD43" s="145">
        <v>0</v>
      </c>
    </row>
    <row r="44" spans="1:30" s="52" customFormat="1" ht="15" customHeight="1" x14ac:dyDescent="0.35">
      <c r="B44" s="145"/>
      <c r="C44" s="145"/>
      <c r="D44" s="145"/>
      <c r="E44" s="145"/>
      <c r="F44" s="145"/>
      <c r="G44" s="145"/>
      <c r="H44" s="145"/>
      <c r="I44" s="145"/>
      <c r="J44" s="145"/>
      <c r="K44" s="145"/>
      <c r="L44" s="145"/>
      <c r="M44" s="145"/>
      <c r="N44" s="145"/>
      <c r="O44" s="145"/>
      <c r="P44" s="145"/>
      <c r="Q44" s="145"/>
      <c r="R44" s="145"/>
      <c r="S44" s="145"/>
      <c r="T44" s="145"/>
      <c r="U44" s="145"/>
      <c r="V44" s="145"/>
      <c r="W44" s="145"/>
      <c r="X44" s="147"/>
      <c r="Y44" s="145"/>
      <c r="Z44" s="145"/>
      <c r="AA44" s="145"/>
      <c r="AB44" s="145"/>
      <c r="AC44" s="145"/>
      <c r="AD44" s="145"/>
    </row>
    <row r="45" spans="1:30" s="52" customFormat="1" ht="15" customHeight="1" x14ac:dyDescent="0.35">
      <c r="A45" s="52" t="s">
        <v>165</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7"/>
      <c r="Y45" s="144">
        <v>-144.583</v>
      </c>
      <c r="Z45" s="145">
        <v>-215.96600000000001</v>
      </c>
      <c r="AA45" s="145">
        <v>-204.36200000000002</v>
      </c>
      <c r="AB45" s="145">
        <v>-271.60557807145176</v>
      </c>
      <c r="AC45" s="145">
        <v>-333.22362777149345</v>
      </c>
      <c r="AD45" s="145">
        <v>-198.79311800841793</v>
      </c>
    </row>
    <row r="46" spans="1:30" s="52" customFormat="1" ht="15" customHeight="1" x14ac:dyDescent="0.35">
      <c r="A46" s="52" t="s">
        <v>166</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7"/>
      <c r="Y46" s="145">
        <v>-35.551000000000002</v>
      </c>
      <c r="Z46" s="145">
        <v>-28.178000000000001</v>
      </c>
      <c r="AA46" s="145">
        <v>-21.085000000000001</v>
      </c>
      <c r="AB46" s="145">
        <v>3.5473951079019828</v>
      </c>
      <c r="AC46" s="145">
        <v>-12.837307149153146</v>
      </c>
      <c r="AD46" s="145">
        <v>-18.365387746716465</v>
      </c>
    </row>
    <row r="47" spans="1:30" s="52" customFormat="1" ht="15" customHeight="1" x14ac:dyDescent="0.35">
      <c r="A47" s="52" t="s">
        <v>63</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5">
        <v>1.3790000034179986</v>
      </c>
      <c r="X47" s="204"/>
      <c r="Y47" s="205">
        <v>12.077999999999999</v>
      </c>
      <c r="Z47" s="205">
        <v>-1.776</v>
      </c>
      <c r="AA47" s="205">
        <v>-15.786</v>
      </c>
      <c r="AB47" s="205">
        <v>-14.99556458011557</v>
      </c>
      <c r="AC47" s="205">
        <v>6.57</v>
      </c>
      <c r="AD47" s="205">
        <v>3.1720000034179985</v>
      </c>
    </row>
    <row r="48" spans="1:30" s="52" customFormat="1" ht="15" customHeight="1" x14ac:dyDescent="0.35">
      <c r="B48" s="73"/>
      <c r="C48" s="73"/>
      <c r="D48" s="73"/>
      <c r="E48" s="73"/>
      <c r="F48" s="73"/>
      <c r="G48" s="73"/>
      <c r="H48" s="73"/>
      <c r="I48" s="73"/>
      <c r="J48" s="73"/>
      <c r="K48" s="73"/>
      <c r="L48" s="73"/>
      <c r="M48" s="73"/>
      <c r="N48" s="73"/>
      <c r="O48" s="73"/>
      <c r="P48" s="73"/>
      <c r="Q48" s="73"/>
      <c r="R48" s="73"/>
      <c r="S48" s="73"/>
      <c r="T48" s="145"/>
      <c r="U48" s="145"/>
      <c r="V48" s="145"/>
      <c r="W48" s="73"/>
      <c r="X48" s="132"/>
      <c r="Y48" s="73"/>
      <c r="Z48" s="73"/>
      <c r="AA48" s="73"/>
      <c r="AB48" s="73"/>
      <c r="AC48" s="73"/>
      <c r="AD48" s="73"/>
    </row>
    <row r="49" spans="1:31" s="53" customFormat="1" ht="15" customHeight="1" thickBot="1" x14ac:dyDescent="0.35">
      <c r="A49" s="94" t="s">
        <v>174</v>
      </c>
      <c r="B49" s="184">
        <v>57.362000000000002</v>
      </c>
      <c r="C49" s="184">
        <v>77.959000000000003</v>
      </c>
      <c r="D49" s="184">
        <v>69.774000000000001</v>
      </c>
      <c r="E49" s="184">
        <v>77.32999999999997</v>
      </c>
      <c r="F49" s="184">
        <v>132.02799999999999</v>
      </c>
      <c r="G49" s="184">
        <v>137.26099999999997</v>
      </c>
      <c r="H49" s="184">
        <v>136.64199999999997</v>
      </c>
      <c r="I49" s="184">
        <v>145.36599999999999</v>
      </c>
      <c r="J49" s="184">
        <v>196.86600000000001</v>
      </c>
      <c r="K49" s="184">
        <v>-126.18599999999999</v>
      </c>
      <c r="L49" s="184">
        <v>-24.366</v>
      </c>
      <c r="M49" s="184">
        <v>7.5150000000000361</v>
      </c>
      <c r="N49" s="184">
        <v>21.269999999999982</v>
      </c>
      <c r="O49" s="184">
        <v>-13.678999999999991</v>
      </c>
      <c r="P49" s="184">
        <v>3.6824699806245871</v>
      </c>
      <c r="Q49" s="184">
        <v>35.953394828072405</v>
      </c>
      <c r="R49" s="184">
        <v>66.377062322579732</v>
      </c>
      <c r="S49" s="184">
        <v>121.41492883203027</v>
      </c>
      <c r="T49" s="184">
        <f>T21+T39+T45+T46+T47</f>
        <v>173.78357500828253</v>
      </c>
      <c r="U49" s="184">
        <v>229.66572247299143</v>
      </c>
      <c r="V49" s="184">
        <v>303.65464175940861</v>
      </c>
      <c r="W49" s="184">
        <v>339.33156923028537</v>
      </c>
      <c r="X49" s="188"/>
      <c r="Y49" s="184">
        <v>282.42499999999995</v>
      </c>
      <c r="Z49" s="184">
        <v>551.29699999999991</v>
      </c>
      <c r="AA49" s="184">
        <v>53.829000000000057</v>
      </c>
      <c r="AB49" s="184">
        <v>47.226864808697023</v>
      </c>
      <c r="AC49" s="184">
        <v>591.24128863588385</v>
      </c>
      <c r="AD49" s="184">
        <v>642.98621098969397</v>
      </c>
    </row>
    <row r="50" spans="1:31" s="54" customFormat="1" ht="15" customHeight="1" thickTop="1" x14ac:dyDescent="0.3">
      <c r="A50" s="54" t="s">
        <v>64</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9"/>
      <c r="Y50" s="148">
        <v>0.24346290148642316</v>
      </c>
      <c r="Z50" s="148">
        <v>0.2778788949503187</v>
      </c>
      <c r="AA50" s="148">
        <v>4.2849159876584532E-2</v>
      </c>
      <c r="AB50" s="148">
        <v>2.7668991331118199E-2</v>
      </c>
      <c r="AC50" s="148">
        <v>0.20175852169071681</v>
      </c>
      <c r="AD50" s="148">
        <v>0.31762159475632501</v>
      </c>
    </row>
    <row r="51" spans="1:31" s="54" customFormat="1" ht="15" customHeight="1" x14ac:dyDescent="0.35">
      <c r="B51" s="125"/>
      <c r="C51" s="125"/>
      <c r="D51" s="125"/>
      <c r="E51" s="125"/>
      <c r="F51" s="125"/>
      <c r="G51" s="125"/>
      <c r="H51" s="125"/>
      <c r="I51" s="125"/>
      <c r="J51" s="125"/>
      <c r="K51" s="125"/>
      <c r="L51" s="125"/>
      <c r="M51" s="125"/>
      <c r="N51" s="125"/>
      <c r="O51" s="72"/>
      <c r="P51" s="72"/>
      <c r="Q51" s="72"/>
      <c r="R51" s="72"/>
      <c r="S51" s="72"/>
      <c r="T51" s="72"/>
      <c r="U51" s="72"/>
      <c r="V51" s="72"/>
      <c r="W51" s="72"/>
      <c r="Y51" s="72"/>
      <c r="Z51" s="72"/>
      <c r="AA51" s="72"/>
      <c r="AB51" s="72"/>
      <c r="AC51" s="72"/>
      <c r="AD51" s="72"/>
    </row>
    <row r="52" spans="1:31" s="54" customFormat="1" ht="15" customHeight="1" thickBot="1" x14ac:dyDescent="0.4">
      <c r="A52" s="202" t="s">
        <v>157</v>
      </c>
      <c r="B52" s="125"/>
      <c r="C52" s="125"/>
      <c r="D52" s="125"/>
      <c r="E52" s="125"/>
      <c r="F52" s="125"/>
      <c r="G52" s="125"/>
      <c r="H52" s="125"/>
      <c r="I52" s="125"/>
      <c r="J52" s="125"/>
      <c r="K52" s="125"/>
      <c r="L52" s="125"/>
      <c r="M52" s="125"/>
      <c r="N52" s="125"/>
      <c r="O52" s="72"/>
      <c r="P52" s="72"/>
      <c r="Q52" s="72"/>
      <c r="R52" s="72"/>
      <c r="S52" s="72"/>
      <c r="T52" s="72"/>
      <c r="U52" s="72"/>
      <c r="V52" s="72"/>
      <c r="W52" s="72"/>
      <c r="Y52" s="72"/>
      <c r="Z52" s="72"/>
      <c r="AA52" s="72"/>
      <c r="AB52" s="72"/>
      <c r="AC52" s="72"/>
      <c r="AD52" s="72"/>
    </row>
    <row r="53" spans="1:31" s="104" customFormat="1" ht="15" customHeight="1" thickTop="1" x14ac:dyDescent="0.35">
      <c r="A53" s="52" t="s">
        <v>176</v>
      </c>
      <c r="B53" s="105"/>
      <c r="C53" s="107"/>
      <c r="D53" s="105"/>
      <c r="E53" s="105"/>
      <c r="F53" s="105"/>
      <c r="G53" s="105"/>
      <c r="H53" s="105"/>
      <c r="I53" s="105"/>
      <c r="J53" s="105"/>
      <c r="K53" s="105"/>
      <c r="L53" s="105"/>
      <c r="M53" s="105"/>
      <c r="N53" s="105"/>
      <c r="O53" s="105"/>
      <c r="P53" s="105"/>
      <c r="Q53" s="105"/>
      <c r="R53" s="105"/>
      <c r="S53" s="105"/>
      <c r="T53" s="105"/>
      <c r="U53" s="105"/>
      <c r="V53" s="105"/>
      <c r="W53" s="105"/>
      <c r="Y53" s="106"/>
      <c r="Z53" s="106"/>
      <c r="AA53" s="106"/>
      <c r="AB53" s="106"/>
      <c r="AC53" s="106"/>
      <c r="AD53" s="106"/>
    </row>
    <row r="54" spans="1:31" s="52" customFormat="1" ht="15" customHeight="1" x14ac:dyDescent="0.35">
      <c r="A54" s="52" t="s">
        <v>175</v>
      </c>
      <c r="B54" s="73"/>
      <c r="C54" s="73"/>
      <c r="D54" s="73"/>
      <c r="E54" s="73"/>
      <c r="F54" s="73"/>
      <c r="G54" s="73"/>
      <c r="H54" s="73"/>
      <c r="I54" s="73"/>
      <c r="J54" s="73"/>
      <c r="K54" s="73"/>
      <c r="L54" s="73"/>
      <c r="M54" s="73"/>
      <c r="N54" s="73"/>
      <c r="O54" s="73"/>
      <c r="P54" s="73"/>
      <c r="Q54" s="73"/>
      <c r="R54" s="73"/>
      <c r="S54" s="73"/>
      <c r="T54" s="73"/>
      <c r="U54" s="73"/>
      <c r="V54" s="73"/>
      <c r="W54" s="73"/>
      <c r="Y54" s="71"/>
      <c r="Z54" s="71"/>
      <c r="AA54" s="71"/>
      <c r="AB54" s="71"/>
      <c r="AC54" s="71"/>
      <c r="AD54" s="71"/>
    </row>
    <row r="60" spans="1:31" x14ac:dyDescent="0.2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x14ac:dyDescent="0.2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row>
    <row r="62" spans="1:31" x14ac:dyDescent="0.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row>
    <row r="63" spans="1:31" x14ac:dyDescent="0.2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row>
    <row r="64" spans="1:31" x14ac:dyDescent="0.2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row>
    <row r="65" spans="2:31" x14ac:dyDescent="0.2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G177"/>
  <sheetViews>
    <sheetView showGridLines="0" tabSelected="1" zoomScaleNormal="100" workbookViewId="0">
      <pane xSplit="1" ySplit="1" topLeftCell="S2" activePane="bottomRight" state="frozen"/>
      <selection activeCell="Z11" sqref="Z11"/>
      <selection pane="topRight" activeCell="Z11" sqref="Z11"/>
      <selection pane="bottomLeft" activeCell="Z11" sqref="Z11"/>
      <selection pane="bottomRight" activeCell="W1" sqref="W1"/>
    </sheetView>
  </sheetViews>
  <sheetFormatPr defaultColWidth="8.81640625" defaultRowHeight="14.5" x14ac:dyDescent="0.35"/>
  <cols>
    <col min="1" max="1" width="51" customWidth="1"/>
    <col min="2" max="23" width="8.7265625" style="28" customWidth="1"/>
    <col min="24" max="24" width="6.54296875" customWidth="1"/>
    <col min="25" max="30" width="8.7265625" customWidth="1"/>
  </cols>
  <sheetData>
    <row r="1" spans="1:33" s="19" customFormat="1" ht="24.75" customHeight="1" thickBot="1" x14ac:dyDescent="0.4">
      <c r="A1" s="17" t="s">
        <v>162</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74"/>
      <c r="Y1" s="18">
        <v>2018</v>
      </c>
      <c r="Z1" s="18">
        <v>2019</v>
      </c>
      <c r="AA1" s="18">
        <v>2020</v>
      </c>
      <c r="AB1" s="18">
        <v>2021</v>
      </c>
      <c r="AC1" s="18">
        <v>2022</v>
      </c>
      <c r="AD1" s="18">
        <v>2023</v>
      </c>
    </row>
    <row r="2" spans="1:33"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2">
        <v>1050.7911695921246</v>
      </c>
      <c r="W2" s="192">
        <v>1114.0206607914099</v>
      </c>
      <c r="X2" s="166"/>
      <c r="Y2" s="192">
        <v>1290.3413645599999</v>
      </c>
      <c r="Z2" s="192">
        <v>2148.4068099991364</v>
      </c>
      <c r="AA2" s="192">
        <v>1361.6843810863816</v>
      </c>
      <c r="AB2" s="192">
        <v>1841.0678149690054</v>
      </c>
      <c r="AC2" s="192">
        <v>3151.7963663702935</v>
      </c>
      <c r="AD2" s="192">
        <v>2164.8118303835345</v>
      </c>
    </row>
    <row r="3" spans="1:33" s="2" customFormat="1" ht="15" thickBot="1" x14ac:dyDescent="0.4">
      <c r="A3" s="27" t="s">
        <v>54</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3">
        <v>981.94313911535744</v>
      </c>
      <c r="W3" s="193">
        <v>1042.4349938733149</v>
      </c>
      <c r="X3" s="166"/>
      <c r="Y3" s="193">
        <v>1160.0330000000001</v>
      </c>
      <c r="Z3" s="193">
        <v>1983.9470000000001</v>
      </c>
      <c r="AA3" s="193">
        <v>1256.2439999999999</v>
      </c>
      <c r="AB3" s="193">
        <v>1706.8515528729758</v>
      </c>
      <c r="AC3" s="193">
        <v>2930.4402296435337</v>
      </c>
      <c r="AD3" s="193">
        <v>2024.3781329886724</v>
      </c>
    </row>
    <row r="4" spans="1:33" ht="15" thickBot="1" x14ac:dyDescent="0.4">
      <c r="A4" s="20" t="s">
        <v>60</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9"/>
      <c r="Y4" s="194">
        <v>-628.08000000000015</v>
      </c>
      <c r="Z4" s="194">
        <v>-1033.3150000000001</v>
      </c>
      <c r="AA4" s="194">
        <v>-828.32278519489853</v>
      </c>
      <c r="AB4" s="194">
        <v>-1190.4484976687147</v>
      </c>
      <c r="AC4" s="194">
        <v>-1707.362917371822</v>
      </c>
      <c r="AD4" s="194">
        <v>-1007.1179327567108</v>
      </c>
      <c r="AE4" s="2"/>
      <c r="AF4" s="2"/>
      <c r="AG4" s="2"/>
    </row>
    <row r="5" spans="1:33" s="2" customFormat="1" ht="15" thickBot="1" x14ac:dyDescent="0.4">
      <c r="A5" s="48" t="s">
        <v>61</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6"/>
      <c r="Y5" s="193">
        <v>531.95299999999997</v>
      </c>
      <c r="Z5" s="193">
        <v>950.63200000000006</v>
      </c>
      <c r="AA5" s="193">
        <v>427.92121480510139</v>
      </c>
      <c r="AB5" s="193">
        <v>516.40305520426114</v>
      </c>
      <c r="AC5" s="193">
        <v>1223.0773122717117</v>
      </c>
      <c r="AD5" s="193">
        <v>1017.2602002319616</v>
      </c>
    </row>
    <row r="6" spans="1:33" x14ac:dyDescent="0.35">
      <c r="A6" s="38" t="s">
        <v>65</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58"/>
      <c r="Y6" s="161">
        <v>0.45856712696966373</v>
      </c>
      <c r="Z6" s="161">
        <v>0.4791619937427764</v>
      </c>
      <c r="AA6" s="161">
        <v>0.34064242296878633</v>
      </c>
      <c r="AB6" s="161">
        <v>0.30254713969416408</v>
      </c>
      <c r="AC6" s="161">
        <v>0.41736982037695064</v>
      </c>
      <c r="AD6" s="161">
        <v>0.50250503285675119</v>
      </c>
      <c r="AE6" s="2"/>
      <c r="AF6" s="2"/>
      <c r="AG6" s="2"/>
    </row>
    <row r="7" spans="1:33" ht="16.5" customHeight="1" thickBot="1" x14ac:dyDescent="0.4">
      <c r="A7" s="35" t="s">
        <v>66</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69"/>
      <c r="Y7" s="172">
        <v>27.088000000000001</v>
      </c>
      <c r="Z7" s="172">
        <v>30.751999999999999</v>
      </c>
      <c r="AA7" s="172">
        <v>16.733000000000001</v>
      </c>
      <c r="AB7" s="172">
        <v>14.793449023979999</v>
      </c>
      <c r="AC7" s="172">
        <v>26.294405788321001</v>
      </c>
      <c r="AD7" s="172">
        <v>9.4160864464310006</v>
      </c>
      <c r="AE7" s="2"/>
      <c r="AF7" s="2"/>
      <c r="AG7" s="2"/>
    </row>
    <row r="8" spans="1:33" s="2" customFormat="1" ht="15" thickBot="1" x14ac:dyDescent="0.4">
      <c r="A8" s="117" t="s">
        <v>67</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6"/>
      <c r="Y8" s="193">
        <v>559.04099999999994</v>
      </c>
      <c r="Z8" s="193">
        <v>981.38400000000001</v>
      </c>
      <c r="AA8" s="193">
        <v>444.65421480510139</v>
      </c>
      <c r="AB8" s="193">
        <v>531.19650422824111</v>
      </c>
      <c r="AC8" s="193">
        <v>1249.3717180600347</v>
      </c>
      <c r="AD8" s="193">
        <v>1026.6762866783927</v>
      </c>
    </row>
    <row r="9" spans="1:33" ht="15" thickBot="1" x14ac:dyDescent="0.4">
      <c r="A9" s="22" t="s">
        <v>68</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8"/>
      <c r="Y9" s="159">
        <v>0.48191818681020271</v>
      </c>
      <c r="Z9" s="159">
        <v>0.4946624078163378</v>
      </c>
      <c r="AA9" s="159">
        <v>0.35396228758107506</v>
      </c>
      <c r="AB9" s="159">
        <v>0.31121423730970049</v>
      </c>
      <c r="AC9" s="159">
        <v>0.42634267214247584</v>
      </c>
      <c r="AD9" s="159">
        <v>0.5071563804943241</v>
      </c>
      <c r="AE9" s="2"/>
      <c r="AF9" s="2"/>
      <c r="AG9" s="2"/>
    </row>
    <row r="10" spans="1:33" x14ac:dyDescent="0.35">
      <c r="A10" s="21" t="s">
        <v>69</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69"/>
      <c r="Y10" s="170">
        <v>145.37600000000006</v>
      </c>
      <c r="Z10" s="170">
        <v>-631.94899999999996</v>
      </c>
      <c r="AA10" s="170">
        <v>-358.315</v>
      </c>
      <c r="AB10" s="170">
        <v>-454.18160629255988</v>
      </c>
      <c r="AC10" s="170">
        <v>-638.40602363582661</v>
      </c>
      <c r="AD10" s="170">
        <v>-200.83865894568575</v>
      </c>
      <c r="AE10" s="2"/>
      <c r="AF10" s="2"/>
      <c r="AG10" s="2"/>
    </row>
    <row r="11" spans="1:33" ht="15" thickBot="1" x14ac:dyDescent="0.4">
      <c r="A11" s="22" t="s">
        <v>70</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8"/>
      <c r="Y11" s="159">
        <v>0.12532057277680897</v>
      </c>
      <c r="Z11" s="159">
        <v>-0.31853119060136181</v>
      </c>
      <c r="AA11" s="159">
        <v>-0.28522723292608765</v>
      </c>
      <c r="AB11" s="159">
        <v>-0.26609320859103447</v>
      </c>
      <c r="AC11" s="159">
        <v>-0.21785328264944137</v>
      </c>
      <c r="AD11" s="159">
        <v>-9.9210051557501955E-2</v>
      </c>
      <c r="AE11" s="2"/>
      <c r="AF11" s="2"/>
      <c r="AG11" s="2"/>
    </row>
    <row r="12" spans="1:33" x14ac:dyDescent="0.35">
      <c r="A12" s="23" t="s">
        <v>71</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69"/>
      <c r="Y12" s="171">
        <v>-72.920999999999992</v>
      </c>
      <c r="Z12" s="171">
        <v>-136.49699999999999</v>
      </c>
      <c r="AA12" s="171">
        <v>-124.40400000000001</v>
      </c>
      <c r="AB12" s="171">
        <v>-178.01785465064398</v>
      </c>
      <c r="AC12" s="171">
        <v>-274.53384605654497</v>
      </c>
      <c r="AD12" s="171">
        <v>-151.05805248942033</v>
      </c>
      <c r="AE12" s="2"/>
      <c r="AF12" s="2"/>
      <c r="AG12" s="2"/>
    </row>
    <row r="13" spans="1:33" x14ac:dyDescent="0.35">
      <c r="A13" s="25" t="s">
        <v>72</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69"/>
      <c r="Y13" s="172">
        <v>-144.583</v>
      </c>
      <c r="Z13" s="172">
        <v>-215.96600000000001</v>
      </c>
      <c r="AA13" s="172">
        <v>-204.36200000000002</v>
      </c>
      <c r="AB13" s="172">
        <v>-271.60623684157986</v>
      </c>
      <c r="AC13" s="172">
        <v>-333.22362777149345</v>
      </c>
      <c r="AD13" s="172">
        <v>-198.79311800841793</v>
      </c>
      <c r="AE13" s="2"/>
      <c r="AF13" s="2"/>
      <c r="AG13" s="2"/>
    </row>
    <row r="14" spans="1:33" x14ac:dyDescent="0.35">
      <c r="A14" s="25" t="s">
        <v>73</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69"/>
      <c r="Y14" s="172">
        <v>-8.5509999999999984</v>
      </c>
      <c r="Z14" s="172">
        <v>-16.917999999999999</v>
      </c>
      <c r="AA14" s="172">
        <v>-8.4639999999999986</v>
      </c>
      <c r="AB14" s="172">
        <v>-8.1053626056450021</v>
      </c>
      <c r="AC14" s="172">
        <v>-17.811242658635003</v>
      </c>
      <c r="AD14" s="172">
        <v>-9.2213245811310003</v>
      </c>
      <c r="AE14" s="2"/>
      <c r="AF14" s="2"/>
      <c r="AG14" s="2"/>
    </row>
    <row r="15" spans="1:33" x14ac:dyDescent="0.35">
      <c r="A15" s="25" t="s">
        <v>74</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69"/>
      <c r="Y15" s="172">
        <v>371.43100000000004</v>
      </c>
      <c r="Z15" s="172">
        <v>-262.56799999999998</v>
      </c>
      <c r="AA15" s="172">
        <v>-21.085000000000001</v>
      </c>
      <c r="AB15" s="172">
        <v>3.5478478053089755</v>
      </c>
      <c r="AC15" s="172">
        <v>-12.837307149153146</v>
      </c>
      <c r="AD15" s="172">
        <v>158.23383613328352</v>
      </c>
      <c r="AE15" s="2"/>
      <c r="AF15" s="2"/>
      <c r="AG15" s="2"/>
    </row>
    <row r="16" spans="1:33" ht="9.7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2"/>
      <c r="AF16" s="2"/>
      <c r="AG16" s="2"/>
    </row>
    <row r="17" spans="1:33" ht="15" thickBot="1" x14ac:dyDescent="0.4">
      <c r="A17" s="25" t="s">
        <v>63</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69"/>
      <c r="Y17" s="172">
        <v>12.077999999999999</v>
      </c>
      <c r="Z17" s="172">
        <v>-1.776</v>
      </c>
      <c r="AA17" s="172">
        <v>-15.786</v>
      </c>
      <c r="AB17" s="172">
        <v>-14.995502458668085</v>
      </c>
      <c r="AC17" s="172">
        <v>6.5699999999999985</v>
      </c>
      <c r="AD17" s="172">
        <v>3.1720000034179985</v>
      </c>
      <c r="AE17" s="2"/>
      <c r="AF17" s="2"/>
      <c r="AG17" s="2"/>
    </row>
    <row r="18" spans="1:33" s="2" customFormat="1" ht="15" thickBot="1" x14ac:dyDescent="0.4">
      <c r="A18" s="117" t="s">
        <v>75</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66"/>
      <c r="Y18" s="173">
        <v>689.40700000000015</v>
      </c>
      <c r="Z18" s="173">
        <v>316.9070000000001</v>
      </c>
      <c r="AA18" s="173">
        <v>53.820214805101386</v>
      </c>
      <c r="AB18" s="173">
        <v>47.225946453033174</v>
      </c>
      <c r="AC18" s="173">
        <v>591.2412886358851</v>
      </c>
      <c r="AD18" s="173">
        <v>819.5935412896938</v>
      </c>
    </row>
    <row r="19" spans="1:33" x14ac:dyDescent="0.35">
      <c r="A19" s="38" t="s">
        <v>76</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58"/>
      <c r="Y19" s="161">
        <v>0.59429947251500614</v>
      </c>
      <c r="Z19" s="161">
        <v>0.15973561793737437</v>
      </c>
      <c r="AA19" s="161">
        <v>4.2849159876584469E-2</v>
      </c>
      <c r="AB19" s="161">
        <v>2.7668455627287779E-2</v>
      </c>
      <c r="AC19" s="161">
        <v>0.20175852169071717</v>
      </c>
      <c r="AD19" s="161">
        <v>0.40486188224118697</v>
      </c>
      <c r="AE19" s="2"/>
      <c r="AF19" s="2"/>
      <c r="AG19" s="2"/>
    </row>
    <row r="20" spans="1:33" ht="15" thickBot="1" x14ac:dyDescent="0.4">
      <c r="A20" s="38" t="s">
        <v>163</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69"/>
      <c r="Y20" s="175">
        <v>-406.98200000000003</v>
      </c>
      <c r="Z20" s="175">
        <v>234.39</v>
      </c>
      <c r="AA20" s="175">
        <v>0</v>
      </c>
      <c r="AB20" s="175">
        <v>0</v>
      </c>
      <c r="AC20" s="175">
        <v>0</v>
      </c>
      <c r="AD20" s="175">
        <v>-176.59922388000001</v>
      </c>
      <c r="AE20" s="2"/>
      <c r="AF20" s="2"/>
      <c r="AG20" s="2"/>
    </row>
    <row r="21" spans="1:33" s="2" customFormat="1" ht="15" thickBot="1" x14ac:dyDescent="0.4">
      <c r="A21" s="117" t="s">
        <v>77</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66"/>
      <c r="Y21" s="173">
        <v>282.42500000000007</v>
      </c>
      <c r="Z21" s="173">
        <v>551.29700000000003</v>
      </c>
      <c r="AA21" s="173">
        <v>53.820214805101386</v>
      </c>
      <c r="AB21" s="173">
        <v>47.225946453033174</v>
      </c>
      <c r="AC21" s="173">
        <v>591.2412886358851</v>
      </c>
      <c r="AD21" s="173">
        <v>642.99431740969385</v>
      </c>
    </row>
    <row r="22" spans="1:33" x14ac:dyDescent="0.35">
      <c r="A22" s="38" t="s">
        <v>78</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58"/>
      <c r="Y22" s="161">
        <v>0.24346290148642327</v>
      </c>
      <c r="Z22" s="161">
        <v>0.27787889495031876</v>
      </c>
      <c r="AA22" s="161">
        <v>4.2849159876584469E-2</v>
      </c>
      <c r="AB22" s="161">
        <v>2.7668455627287779E-2</v>
      </c>
      <c r="AC22" s="161">
        <v>0.20175852169071717</v>
      </c>
      <c r="AD22" s="161">
        <v>0.31762559915642585</v>
      </c>
      <c r="AE22" s="2"/>
      <c r="AF22" s="2"/>
      <c r="AG22" s="2"/>
    </row>
    <row r="23" spans="1:33" ht="15" thickBot="1" x14ac:dyDescent="0.4">
      <c r="A23" s="38" t="s">
        <v>79</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69"/>
      <c r="Y23" s="175">
        <v>35.638999999999996</v>
      </c>
      <c r="Z23" s="175">
        <v>47.67</v>
      </c>
      <c r="AA23" s="175">
        <v>25.196999999999999</v>
      </c>
      <c r="AB23" s="175">
        <v>22.898811629625001</v>
      </c>
      <c r="AC23" s="175">
        <v>44.105648446956003</v>
      </c>
      <c r="AD23" s="175">
        <v>18.637411027561999</v>
      </c>
      <c r="AE23" s="2"/>
      <c r="AF23" s="2"/>
      <c r="AG23" s="2"/>
    </row>
    <row r="24" spans="1:33" s="2" customFormat="1" ht="23.5" thickBot="1" x14ac:dyDescent="0.4">
      <c r="A24" s="117" t="s">
        <v>80</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66"/>
      <c r="Y24" s="173">
        <v>318.06400000000014</v>
      </c>
      <c r="Z24" s="173">
        <v>598.9670000000001</v>
      </c>
      <c r="AA24" s="173">
        <v>79.017214805101389</v>
      </c>
      <c r="AB24" s="173">
        <v>70.124758082658175</v>
      </c>
      <c r="AC24" s="173">
        <v>635.34693708284112</v>
      </c>
      <c r="AD24" s="173">
        <v>661.6317284372559</v>
      </c>
    </row>
    <row r="25" spans="1:33" s="19" customFormat="1" ht="13.5" customHeight="1" x14ac:dyDescent="0.35">
      <c r="A25" s="116" t="s">
        <v>81</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2"/>
      <c r="Y25" s="161">
        <v>0.27418530334912894</v>
      </c>
      <c r="Z25" s="161">
        <v>0.30190675456552019</v>
      </c>
      <c r="AA25" s="161">
        <v>6.2906569106001689E-2</v>
      </c>
      <c r="AB25" s="161">
        <v>4.1084274707208164E-2</v>
      </c>
      <c r="AC25" s="161">
        <v>0.21680938265037616</v>
      </c>
      <c r="AD25" s="161">
        <v>0.32683208618760462</v>
      </c>
      <c r="AE25" s="2"/>
      <c r="AF25" s="2"/>
      <c r="AG25" s="2"/>
    </row>
    <row r="26" spans="1:33" ht="15" thickBot="1" x14ac:dyDescent="0.4">
      <c r="A26" s="39" t="s">
        <v>82</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c r="Y26" s="176">
        <v>-184.2</v>
      </c>
      <c r="Z26" s="176">
        <v>-308.5</v>
      </c>
      <c r="AA26" s="176">
        <v>-371.37852394127145</v>
      </c>
      <c r="AB26" s="176">
        <v>-448.40614324138664</v>
      </c>
      <c r="AC26" s="176">
        <v>-489.43733760789485</v>
      </c>
      <c r="AD26" s="176">
        <v>-306.46361251806678</v>
      </c>
      <c r="AE26" s="2"/>
      <c r="AF26" s="2"/>
      <c r="AG26" s="2"/>
    </row>
    <row r="27" spans="1:33" s="2" customFormat="1" ht="15" thickBot="1" x14ac:dyDescent="0.4">
      <c r="A27" s="117" t="s">
        <v>83</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66"/>
      <c r="Y27" s="173">
        <v>505.20700000000011</v>
      </c>
      <c r="Z27" s="173">
        <v>8.407000000000096</v>
      </c>
      <c r="AA27" s="173">
        <v>-317.55830913617007</v>
      </c>
      <c r="AB27" s="173">
        <v>-401.18019678835344</v>
      </c>
      <c r="AC27" s="173">
        <v>101.80395102799025</v>
      </c>
      <c r="AD27" s="173">
        <v>513.12992877162696</v>
      </c>
    </row>
    <row r="28" spans="1:33" ht="9.75" customHeight="1" x14ac:dyDescent="0.35">
      <c r="A28" s="24"/>
      <c r="B28" s="77"/>
      <c r="C28" s="77"/>
      <c r="D28" s="77"/>
      <c r="E28" s="77"/>
      <c r="F28" s="77"/>
      <c r="G28" s="77"/>
      <c r="H28" s="77"/>
      <c r="I28" s="77"/>
      <c r="J28" s="77"/>
      <c r="K28" s="77"/>
      <c r="L28" s="77"/>
      <c r="M28" s="77"/>
      <c r="N28" s="77"/>
      <c r="O28" s="130"/>
      <c r="P28" s="77"/>
      <c r="Q28" s="77"/>
      <c r="R28" s="77"/>
      <c r="S28" s="77"/>
      <c r="T28" s="77"/>
      <c r="U28" s="77"/>
      <c r="V28" s="77"/>
      <c r="W28" s="77"/>
      <c r="X28" s="34"/>
      <c r="Y28" s="77"/>
      <c r="Z28" s="77"/>
      <c r="AA28" s="77"/>
      <c r="AB28" s="77"/>
      <c r="AC28" s="77"/>
      <c r="AD28" s="77"/>
      <c r="AE28" s="2"/>
      <c r="AF28" s="2"/>
      <c r="AG28" s="2"/>
    </row>
    <row r="29" spans="1:33" x14ac:dyDescent="0.35">
      <c r="A29" s="39" t="s">
        <v>84</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69"/>
      <c r="Y29" s="172">
        <v>-121.03600000000002</v>
      </c>
      <c r="Z29" s="172">
        <v>-214.60000000000002</v>
      </c>
      <c r="AA29" s="172">
        <v>-220.63499999999999</v>
      </c>
      <c r="AB29" s="172">
        <v>-178.10215385134754</v>
      </c>
      <c r="AC29" s="172">
        <v>-108.79041644694975</v>
      </c>
      <c r="AD29" s="172">
        <v>-70.125203218895535</v>
      </c>
      <c r="AE29" s="2"/>
      <c r="AF29" s="2"/>
      <c r="AG29" s="2"/>
    </row>
    <row r="30" spans="1:33" x14ac:dyDescent="0.35">
      <c r="A30" s="39" t="s">
        <v>85</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69"/>
      <c r="Y30" s="172">
        <v>-27.216000000000001</v>
      </c>
      <c r="Z30" s="172">
        <v>-40.792999999999999</v>
      </c>
      <c r="AA30" s="172">
        <v>50.759</v>
      </c>
      <c r="AB30" s="172">
        <v>21.696961085589805</v>
      </c>
      <c r="AC30" s="172">
        <v>-3.7361418112079989</v>
      </c>
      <c r="AD30" s="172">
        <v>-53.796076243234381</v>
      </c>
      <c r="AE30" s="2"/>
      <c r="AF30" s="2"/>
      <c r="AG30" s="2"/>
    </row>
    <row r="31" spans="1:33" ht="9" customHeight="1" thickBot="1" x14ac:dyDescent="0.4">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69"/>
      <c r="Y31" s="178"/>
      <c r="Z31" s="178"/>
      <c r="AA31" s="178"/>
      <c r="AB31" s="178"/>
      <c r="AC31" s="178"/>
      <c r="AD31" s="178"/>
      <c r="AE31" s="2"/>
      <c r="AF31" s="2"/>
      <c r="AG31" s="2"/>
    </row>
    <row r="32" spans="1:33" s="31" customFormat="1" ht="15" thickBot="1" x14ac:dyDescent="0.4">
      <c r="A32" s="118" t="s">
        <v>86</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66"/>
      <c r="Y32" s="173">
        <v>356.95500000000015</v>
      </c>
      <c r="Z32" s="173">
        <v>-246.98599999999988</v>
      </c>
      <c r="AA32" s="173">
        <v>-487.43430913617004</v>
      </c>
      <c r="AB32" s="173">
        <v>-557.5853895541112</v>
      </c>
      <c r="AC32" s="173">
        <v>-10.72261660558927</v>
      </c>
      <c r="AD32" s="173">
        <v>389.20864930949705</v>
      </c>
      <c r="AE32" s="2"/>
      <c r="AF32" s="2"/>
      <c r="AG32" s="2"/>
    </row>
    <row r="33" spans="1:33" x14ac:dyDescent="0.35">
      <c r="A33" s="24" t="s">
        <v>70</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58"/>
      <c r="Y33" s="163">
        <v>0.30771107373669554</v>
      </c>
      <c r="Z33" s="163">
        <v>-0.12449223693979722</v>
      </c>
      <c r="AA33" s="163">
        <v>-0.38800227021285005</v>
      </c>
      <c r="AB33" s="163">
        <v>-0.32667479993534432</v>
      </c>
      <c r="AC33" s="163">
        <v>-3.6590463429768015E-3</v>
      </c>
      <c r="AD33" s="163">
        <v>0.19226084443764088</v>
      </c>
      <c r="AE33" s="231"/>
      <c r="AF33" s="2"/>
      <c r="AG33" s="2"/>
    </row>
    <row r="34" spans="1:33" x14ac:dyDescent="0.3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58"/>
      <c r="Y34" s="163"/>
      <c r="Z34" s="163"/>
      <c r="AA34" s="163"/>
      <c r="AB34" s="163"/>
      <c r="AC34" s="163"/>
      <c r="AD34" s="163"/>
      <c r="AE34" s="2"/>
      <c r="AF34" s="2"/>
      <c r="AG34" s="2"/>
    </row>
    <row r="35" spans="1:33" ht="15" thickBot="1" x14ac:dyDescent="0.4">
      <c r="A35" s="202" t="s">
        <v>157</v>
      </c>
      <c r="B35" s="201"/>
      <c r="N35" s="29"/>
      <c r="O35" s="29"/>
      <c r="P35" s="29"/>
      <c r="Q35" s="29"/>
      <c r="R35" s="29"/>
      <c r="S35" s="29"/>
      <c r="T35" s="29"/>
      <c r="U35" s="29"/>
      <c r="V35" s="29"/>
      <c r="W35" s="29"/>
      <c r="AE35" s="2"/>
      <c r="AF35" s="2"/>
      <c r="AG35" s="2"/>
    </row>
    <row r="36" spans="1:33" ht="15" thickTop="1" x14ac:dyDescent="0.35">
      <c r="A36" s="52" t="s">
        <v>177</v>
      </c>
      <c r="N36" s="29"/>
      <c r="O36" s="29"/>
      <c r="P36" s="29"/>
      <c r="Q36" s="29"/>
      <c r="R36" s="29"/>
      <c r="S36" s="29"/>
      <c r="T36" s="29"/>
      <c r="U36" s="29"/>
      <c r="V36" s="29"/>
      <c r="W36" s="29"/>
      <c r="AE36" s="2"/>
      <c r="AF36" s="2"/>
      <c r="AG36" s="2"/>
    </row>
    <row r="37" spans="1:33"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1:33"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3" x14ac:dyDescent="0.3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row>
    <row r="40" spans="1:33"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3"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3"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3"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3"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3"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3"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3"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3"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2:30"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2:30"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2:30"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2:30"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2:30"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2:30"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2:30"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2:30"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2:30"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2:30"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2:30"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2:30"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2:30"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2:30"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2:30"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pans="2:30"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2:30"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2:30"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2:30"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2:30"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2:30"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pans="2:30"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pans="2:30"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pans="2:30"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row>
    <row r="77" spans="2:30"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2:30"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pans="2:30"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pans="2:30"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pans="2:30"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pans="2:30"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row>
    <row r="83" spans="2:30"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2:30"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pans="2:30"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2:30"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pans="2:30"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2:30"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pans="2:30"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pans="2:30"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pans="2:30"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pans="2:30"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pans="2:30"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2:30"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pans="2:30"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pans="2:30"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pans="2:30"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row>
    <row r="98" spans="2:30"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row>
    <row r="99" spans="2:30"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pans="2:30"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pans="2:30"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pans="2:30"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2:30"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2:30"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pans="2:30"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pans="2:30"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pans="2:30"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2:30"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pans="2:30"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pans="2:30"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row>
    <row r="111" spans="2:30"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pans="2:30"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row>
    <row r="113" spans="2:30"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pans="2:30"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row>
    <row r="115" spans="2:30"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row>
    <row r="116" spans="2:30"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pans="2:30"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row>
    <row r="118" spans="2:30"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pans="2:30"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pans="2:30"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row>
    <row r="121" spans="2:30"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2:30"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2:30"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pans="2:30"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2:30"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2:30"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2:30"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pans="2:30"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2:30"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pans="2:30"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2:30"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pans="2:30"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pans="2:30"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pans="2:30"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pans="2:30"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pans="2:30"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pans="2:30"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2:30"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pans="2:30"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pans="2:30"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2:30"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pans="2:30"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pans="2:30"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pans="2:30"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pans="2:30"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pans="2:30"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2:30"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2:30"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49" spans="2:30"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row>
    <row r="150" spans="2:30"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row>
    <row r="151" spans="2:30"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row>
    <row r="152" spans="2:30"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row>
    <row r="153" spans="2:30"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row>
    <row r="154" spans="2:30"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row>
    <row r="155" spans="2:30"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row>
    <row r="156" spans="2:30"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row>
    <row r="157" spans="2:30"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row>
    <row r="158" spans="2:30"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row>
    <row r="159" spans="2:30"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row>
    <row r="160" spans="2:30"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2:30"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2:30"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row>
    <row r="163" spans="2:30"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row>
    <row r="164" spans="2:30"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row>
    <row r="165" spans="2:30"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row>
    <row r="166" spans="2:30"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row>
    <row r="167" spans="2:30"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row>
    <row r="168" spans="2:30"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row>
    <row r="169" spans="2:30"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row>
    <row r="170" spans="2:30"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row>
    <row r="171" spans="2:30"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row>
    <row r="172" spans="2:30"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row>
    <row r="173" spans="2:30"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row>
    <row r="174" spans="2:30"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row>
    <row r="175" spans="2:30"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row>
    <row r="176" spans="2:30"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row>
    <row r="177" spans="2:30"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D196"/>
  <sheetViews>
    <sheetView showGridLines="0" zoomScaleNormal="100" workbookViewId="0">
      <pane xSplit="1" ySplit="1" topLeftCell="G2" activePane="bottomRight" state="frozen"/>
      <selection activeCell="Z11" sqref="Z11"/>
      <selection pane="topRight" activeCell="Z11" sqref="Z11"/>
      <selection pane="bottomLeft" activeCell="Z11" sqref="Z11"/>
      <selection pane="bottomRight"/>
    </sheetView>
  </sheetViews>
  <sheetFormatPr defaultColWidth="8.81640625" defaultRowHeight="14.5" x14ac:dyDescent="0.35"/>
  <cols>
    <col min="1" max="1" width="43.54296875" customWidth="1"/>
    <col min="2" max="23" width="9" style="28" customWidth="1"/>
    <col min="24" max="24" width="5.1796875" customWidth="1"/>
    <col min="25" max="25" width="8.7265625" customWidth="1"/>
    <col min="27" max="30" width="8.7265625" customWidth="1"/>
  </cols>
  <sheetData>
    <row r="1" spans="1:30" s="19" customFormat="1" ht="24.75" customHeight="1" thickBot="1" x14ac:dyDescent="0.4">
      <c r="A1" s="45" t="s">
        <v>161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74"/>
      <c r="Y1" s="18">
        <v>2018</v>
      </c>
      <c r="Z1" s="18">
        <v>2019</v>
      </c>
      <c r="AA1" s="18">
        <v>2020</v>
      </c>
      <c r="AB1" s="18">
        <v>2021</v>
      </c>
      <c r="AC1" s="18">
        <v>2022</v>
      </c>
      <c r="AD1" s="18">
        <v>2023</v>
      </c>
    </row>
    <row r="2" spans="1:30"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2">
        <v>1050.7911695921246</v>
      </c>
      <c r="W2" s="192">
        <v>1114.0206607914099</v>
      </c>
      <c r="X2" s="166"/>
      <c r="Y2" s="192">
        <v>1290.3413645599999</v>
      </c>
      <c r="Z2" s="192">
        <v>2148.4068099991364</v>
      </c>
      <c r="AA2" s="192">
        <v>1361.6843810863816</v>
      </c>
      <c r="AB2" s="192">
        <v>1841.0678149690054</v>
      </c>
      <c r="AC2" s="192">
        <v>3151.7963663702935</v>
      </c>
      <c r="AD2" s="192">
        <v>2164.8118303835345</v>
      </c>
    </row>
    <row r="3" spans="1:30" s="2" customFormat="1" ht="15" thickBot="1" x14ac:dyDescent="0.4">
      <c r="A3" s="27" t="s">
        <v>54</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2">
        <v>981.94313911535778</v>
      </c>
      <c r="W3" s="193">
        <v>1042.4349938733146</v>
      </c>
      <c r="X3" s="166"/>
      <c r="Y3" s="193">
        <v>1160.0330000000001</v>
      </c>
      <c r="Z3" s="193">
        <v>1983.9469999999999</v>
      </c>
      <c r="AA3" s="193">
        <v>1256.2439999999999</v>
      </c>
      <c r="AB3" s="193">
        <v>1706.8513820249461</v>
      </c>
      <c r="AC3" s="193">
        <v>2930.4402296435328</v>
      </c>
      <c r="AD3" s="193">
        <v>2024.3781329886724</v>
      </c>
    </row>
    <row r="4" spans="1:30" ht="15" thickBot="1" x14ac:dyDescent="0.4">
      <c r="A4" s="20" t="s">
        <v>87</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4">
        <v>-625.71753259036745</v>
      </c>
      <c r="X4" s="169"/>
      <c r="Y4" s="194">
        <v>-807.38599999999997</v>
      </c>
      <c r="Z4" s="194">
        <v>-1249.9780000000001</v>
      </c>
      <c r="AA4" s="194">
        <v>-1266.625</v>
      </c>
      <c r="AB4" s="194">
        <v>-1593.0096430072379</v>
      </c>
      <c r="AC4" s="194">
        <v>-2018.4165951639025</v>
      </c>
      <c r="AD4" s="194">
        <v>-1205.4464590295445</v>
      </c>
    </row>
    <row r="5" spans="1:30" x14ac:dyDescent="0.35">
      <c r="A5" s="23" t="s">
        <v>88</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5">
        <v>-35.694469809914466</v>
      </c>
      <c r="X5" s="169"/>
      <c r="Y5" s="195">
        <v>0</v>
      </c>
      <c r="Z5" s="195">
        <v>-53.905392707179949</v>
      </c>
      <c r="AA5" s="195">
        <v>-74.240374809556002</v>
      </c>
      <c r="AB5" s="195">
        <v>-132.69179945811601</v>
      </c>
      <c r="AC5" s="195">
        <v>-127.55750268978302</v>
      </c>
      <c r="AD5" s="195">
        <v>-67.626397922862182</v>
      </c>
    </row>
    <row r="6" spans="1:30" ht="15" thickBot="1" x14ac:dyDescent="0.4">
      <c r="A6" s="35" t="s">
        <v>89</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6">
        <v>-280.90021144165053</v>
      </c>
      <c r="X6" s="169"/>
      <c r="Y6" s="196">
        <v>-179.30599999999998</v>
      </c>
      <c r="Z6" s="196">
        <v>-530.90000836562001</v>
      </c>
      <c r="AA6" s="196">
        <v>-694.36750287254506</v>
      </c>
      <c r="AB6" s="196">
        <v>-780.71745712712016</v>
      </c>
      <c r="AC6" s="196">
        <v>-879.63072251040194</v>
      </c>
      <c r="AD6" s="196">
        <v>-543.90446441993595</v>
      </c>
    </row>
    <row r="7" spans="1:30" s="2" customFormat="1" ht="15" thickBot="1" x14ac:dyDescent="0.4">
      <c r="A7" s="48" t="s">
        <v>90</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3">
        <v>416.71746128294717</v>
      </c>
      <c r="X7" s="166"/>
      <c r="Y7" s="193">
        <v>352.64700000000016</v>
      </c>
      <c r="Z7" s="193">
        <v>733.96899999999982</v>
      </c>
      <c r="AA7" s="193">
        <v>-10.381000000000085</v>
      </c>
      <c r="AB7" s="193">
        <v>113.84173901770828</v>
      </c>
      <c r="AC7" s="193">
        <v>912.02363447963057</v>
      </c>
      <c r="AD7" s="193">
        <v>818.93167395912792</v>
      </c>
    </row>
    <row r="8" spans="1:30" x14ac:dyDescent="0.35">
      <c r="A8" s="38" t="s">
        <v>91</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58"/>
      <c r="Y8" s="161">
        <v>0.30399738628125245</v>
      </c>
      <c r="Z8" s="161">
        <v>0.36995393526137538</v>
      </c>
      <c r="AA8" s="161">
        <v>-8.2635220546327676E-3</v>
      </c>
      <c r="AB8" s="161">
        <v>6.6696925237070492E-2</v>
      </c>
      <c r="AC8" s="161">
        <v>0.31122410389191651</v>
      </c>
      <c r="AD8" s="161">
        <v>0.40453493377252869</v>
      </c>
    </row>
    <row r="9" spans="1:30" ht="9.75" customHeight="1" thickBot="1" x14ac:dyDescent="0.4">
      <c r="A9" s="25"/>
      <c r="B9" s="78"/>
      <c r="C9" s="78"/>
      <c r="D9" s="78"/>
      <c r="E9" s="78"/>
      <c r="F9" s="78"/>
      <c r="G9" s="78"/>
      <c r="H9" s="78"/>
      <c r="I9" s="78"/>
      <c r="J9" s="78"/>
      <c r="K9" s="78"/>
      <c r="L9" s="160"/>
      <c r="M9" s="160"/>
      <c r="N9" s="78"/>
      <c r="O9" s="78"/>
      <c r="P9" s="78"/>
      <c r="Q9" s="78"/>
      <c r="R9" s="78"/>
      <c r="S9" s="78"/>
      <c r="T9" s="78"/>
      <c r="U9" s="78"/>
      <c r="V9" s="78"/>
      <c r="W9" s="78"/>
      <c r="X9" s="34"/>
      <c r="Y9" s="78"/>
      <c r="Z9" s="78"/>
      <c r="AA9" s="78"/>
      <c r="AB9" s="78"/>
      <c r="AC9" s="78"/>
      <c r="AD9" s="78"/>
    </row>
    <row r="10" spans="1:30" x14ac:dyDescent="0.35">
      <c r="A10" s="21" t="s">
        <v>178</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7">
        <v>-13.5395752057577</v>
      </c>
      <c r="X10" s="169"/>
      <c r="Y10" s="197">
        <v>140.476</v>
      </c>
      <c r="Z10" s="197">
        <v>-641.97500000000002</v>
      </c>
      <c r="AA10" s="197">
        <v>-367.536</v>
      </c>
      <c r="AB10" s="197">
        <v>-458.39154939304194</v>
      </c>
      <c r="AC10" s="197">
        <v>-653.17696414706631</v>
      </c>
      <c r="AD10" s="197">
        <v>-209.11599198175182</v>
      </c>
    </row>
    <row r="11" spans="1:30" ht="15" thickBot="1" x14ac:dyDescent="0.4">
      <c r="A11" s="22" t="s">
        <v>70</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8"/>
      <c r="Y11" s="159">
        <v>0.12109655501179706</v>
      </c>
      <c r="Z11" s="159">
        <v>-0.32358475302011597</v>
      </c>
      <c r="AA11" s="159">
        <v>-0.29256736748593426</v>
      </c>
      <c r="AB11" s="161">
        <v>-0.2685597318081806</v>
      </c>
      <c r="AC11" s="161">
        <v>-0.22289380194132832</v>
      </c>
      <c r="AD11" s="161">
        <v>-0.10329887908491943</v>
      </c>
    </row>
    <row r="12" spans="1:30" x14ac:dyDescent="0.35">
      <c r="A12" s="23" t="s">
        <v>71</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5">
        <v>-80.61256442347792</v>
      </c>
      <c r="X12" s="169"/>
      <c r="Y12" s="195">
        <v>-81.471999999999994</v>
      </c>
      <c r="Z12" s="195">
        <v>-153.41499999999999</v>
      </c>
      <c r="AA12" s="195">
        <v>-132.86799999999999</v>
      </c>
      <c r="AB12" s="195">
        <v>-186.123262701616</v>
      </c>
      <c r="AC12" s="195">
        <v>-292.34508871517994</v>
      </c>
      <c r="AD12" s="195">
        <v>-161.78151849201834</v>
      </c>
    </row>
    <row r="13" spans="1:30" x14ac:dyDescent="0.35">
      <c r="A13" s="25" t="s">
        <v>92</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8">
        <v>-106.80463650945825</v>
      </c>
      <c r="X13" s="169"/>
      <c r="Y13" s="198">
        <v>-149.483</v>
      </c>
      <c r="Z13" s="198">
        <v>-460.38200000000001</v>
      </c>
      <c r="AA13" s="198">
        <v>-213.58300000000003</v>
      </c>
      <c r="AB13" s="198">
        <v>-275.81568179932793</v>
      </c>
      <c r="AC13" s="198">
        <v>-347.99356828273318</v>
      </c>
      <c r="AD13" s="198">
        <v>-205.56830962301692</v>
      </c>
    </row>
    <row r="14" spans="1:30" x14ac:dyDescent="0.35">
      <c r="A14" s="119" t="s">
        <v>88</v>
      </c>
      <c r="B14" s="179" t="s">
        <v>6</v>
      </c>
      <c r="C14" s="179" t="s">
        <v>6</v>
      </c>
      <c r="D14" s="179" t="s">
        <v>6</v>
      </c>
      <c r="E14" s="179" t="s">
        <v>6</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9">
        <v>-1.2234093594209789</v>
      </c>
      <c r="X14" s="169"/>
      <c r="Y14" s="199">
        <v>0</v>
      </c>
      <c r="Z14" s="199">
        <v>-3.1405716317300021</v>
      </c>
      <c r="AA14" s="199">
        <v>-2.6138353661015321</v>
      </c>
      <c r="AB14" s="199">
        <v>-2.0195828244979994</v>
      </c>
      <c r="AC14" s="199">
        <v>-5.0681788674719996</v>
      </c>
      <c r="AD14" s="199">
        <v>-2.5879644463972946</v>
      </c>
    </row>
    <row r="15" spans="1:30" x14ac:dyDescent="0.35">
      <c r="A15" s="25" t="s">
        <v>74</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8">
        <v>173.87762572717847</v>
      </c>
      <c r="X15" s="169"/>
      <c r="Y15" s="198">
        <v>371.43099999999998</v>
      </c>
      <c r="Z15" s="198">
        <v>-28.178000000000004</v>
      </c>
      <c r="AA15" s="198">
        <v>-21.085000000000001</v>
      </c>
      <c r="AB15" s="198">
        <v>3.5473951079019828</v>
      </c>
      <c r="AC15" s="198">
        <v>-12.838307149153138</v>
      </c>
      <c r="AD15" s="198">
        <v>158.23383613328346</v>
      </c>
    </row>
    <row r="16" spans="1:30" ht="4.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98"/>
      <c r="X16" s="169"/>
      <c r="Y16" s="198"/>
      <c r="Z16" s="198"/>
      <c r="AA16" s="198"/>
      <c r="AB16" s="198"/>
      <c r="AC16" s="198"/>
      <c r="AD16" s="198"/>
    </row>
    <row r="17" spans="1:30" x14ac:dyDescent="0.35">
      <c r="A17" s="25" t="s">
        <v>63</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8">
        <v>1.3785442153039018</v>
      </c>
      <c r="X17" s="169"/>
      <c r="Y17" s="198">
        <v>12.077999999999999</v>
      </c>
      <c r="Z17" s="198">
        <v>-1.776</v>
      </c>
      <c r="AA17" s="198">
        <v>-15.786000000000001</v>
      </c>
      <c r="AB17" s="198">
        <v>-14.99556458011557</v>
      </c>
      <c r="AC17" s="198">
        <v>6.5691793495795121</v>
      </c>
      <c r="AD17" s="198">
        <v>3.1714950695596116</v>
      </c>
    </row>
    <row r="18" spans="1:30" ht="7.5" customHeight="1" thickBot="1" x14ac:dyDescent="0.4">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34"/>
      <c r="Y18" s="101"/>
      <c r="Z18" s="101"/>
      <c r="AA18" s="101"/>
      <c r="AB18" s="101"/>
      <c r="AC18" s="101"/>
      <c r="AD18" s="101"/>
    </row>
    <row r="19" spans="1:30" s="2" customFormat="1" ht="15" thickBot="1" x14ac:dyDescent="0.4">
      <c r="A19" s="48" t="s">
        <v>93</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3">
        <v>404.55643029249336</v>
      </c>
      <c r="X19" s="166"/>
      <c r="Y19" s="193">
        <v>505.20100000000014</v>
      </c>
      <c r="Z19" s="193">
        <v>90.217999999999805</v>
      </c>
      <c r="AA19" s="193">
        <v>-393.70300000000009</v>
      </c>
      <c r="AB19" s="193">
        <v>-359.54537495544923</v>
      </c>
      <c r="AC19" s="193">
        <v>265.41584968214374</v>
      </c>
      <c r="AD19" s="193">
        <v>612.9871770469357</v>
      </c>
    </row>
    <row r="20" spans="1:30" ht="4.5" customHeight="1" x14ac:dyDescent="0.35">
      <c r="A20" s="25"/>
      <c r="B20" s="172"/>
      <c r="C20" s="172"/>
      <c r="D20" s="172"/>
      <c r="E20" s="172"/>
      <c r="F20" s="172"/>
      <c r="G20" s="172"/>
      <c r="H20" s="172"/>
      <c r="I20" s="172"/>
      <c r="J20" s="172"/>
      <c r="K20" s="172"/>
      <c r="L20" s="172"/>
      <c r="M20" s="172"/>
      <c r="N20" s="172"/>
      <c r="O20" s="172"/>
      <c r="P20" s="172"/>
      <c r="Q20" s="172"/>
      <c r="R20" s="172"/>
      <c r="S20" s="172"/>
      <c r="T20" s="172"/>
      <c r="U20" s="172"/>
      <c r="V20" s="172"/>
      <c r="W20" s="198"/>
      <c r="X20" s="169"/>
      <c r="Y20" s="198"/>
      <c r="Z20" s="198"/>
      <c r="AA20" s="198"/>
      <c r="AB20" s="198"/>
      <c r="AC20" s="198"/>
      <c r="AD20" s="198"/>
    </row>
    <row r="21" spans="1:30" x14ac:dyDescent="0.35">
      <c r="A21" s="39" t="s">
        <v>84</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8">
        <v>-109.80166974609133</v>
      </c>
      <c r="X21" s="169"/>
      <c r="Y21" s="198">
        <v>-121.023</v>
      </c>
      <c r="Z21" s="198">
        <v>-388.79700000000003</v>
      </c>
      <c r="AA21" s="198">
        <v>-261.35000000000002</v>
      </c>
      <c r="AB21" s="198">
        <v>-295.23918477500092</v>
      </c>
      <c r="AC21" s="198">
        <v>-347.73099665179075</v>
      </c>
      <c r="AD21" s="198">
        <v>-213.19052171415197</v>
      </c>
    </row>
    <row r="22" spans="1:30" x14ac:dyDescent="0.35">
      <c r="A22" s="39" t="s">
        <v>85</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8">
        <v>-32.697208225832156</v>
      </c>
      <c r="X22" s="169"/>
      <c r="Y22" s="198">
        <v>-27.222000000000001</v>
      </c>
      <c r="Z22" s="198">
        <v>-40.692999999999998</v>
      </c>
      <c r="AA22" s="198">
        <v>50.625</v>
      </c>
      <c r="AB22" s="198">
        <v>21.768706884290474</v>
      </c>
      <c r="AC22" s="198">
        <v>-3.7361418112079985</v>
      </c>
      <c r="AD22" s="198">
        <v>-53.796076243234381</v>
      </c>
    </row>
    <row r="23" spans="1:30" ht="4.5" customHeight="1" x14ac:dyDescent="0.35">
      <c r="A23" s="25"/>
      <c r="B23" s="172"/>
      <c r="C23" s="172"/>
      <c r="D23" s="172"/>
      <c r="E23" s="172"/>
      <c r="F23" s="172"/>
      <c r="G23" s="172"/>
      <c r="H23" s="172"/>
      <c r="I23" s="172"/>
      <c r="J23" s="172"/>
      <c r="K23" s="172"/>
      <c r="L23" s="172"/>
      <c r="M23" s="172"/>
      <c r="N23" s="172"/>
      <c r="O23" s="172"/>
      <c r="P23" s="172"/>
      <c r="Q23" s="172"/>
      <c r="R23" s="172"/>
      <c r="S23" s="172"/>
      <c r="T23" s="172"/>
      <c r="U23" s="172"/>
      <c r="V23" s="172"/>
      <c r="W23" s="198"/>
      <c r="X23" s="169"/>
      <c r="Y23" s="198"/>
      <c r="Z23" s="198"/>
      <c r="AA23" s="198"/>
      <c r="AB23" s="198"/>
      <c r="AC23" s="198"/>
      <c r="AD23" s="198"/>
    </row>
    <row r="24" spans="1:30" s="31" customFormat="1" ht="15" thickBot="1" x14ac:dyDescent="0.4">
      <c r="A24" s="30" t="s">
        <v>86</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200">
        <v>262.05755232056993</v>
      </c>
      <c r="X24" s="166"/>
      <c r="Y24" s="200">
        <v>356.95600000000013</v>
      </c>
      <c r="Z24" s="200">
        <v>-339.27200000000022</v>
      </c>
      <c r="AA24" s="200">
        <v>-604.42800000000011</v>
      </c>
      <c r="AB24" s="200">
        <v>-633.01585284615965</v>
      </c>
      <c r="AC24" s="200">
        <v>-86.051288780855003</v>
      </c>
      <c r="AD24" s="200">
        <v>346.00057908954938</v>
      </c>
    </row>
    <row r="25" spans="1:30" x14ac:dyDescent="0.35">
      <c r="A25" s="24" t="s">
        <v>70</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58"/>
      <c r="Y25" s="163">
        <v>0.30771193578113731</v>
      </c>
      <c r="Z25" s="163">
        <v>-0.1710086005321716</v>
      </c>
      <c r="AA25" s="163">
        <v>-0.48113901439529277</v>
      </c>
      <c r="AB25" s="163">
        <v>-0.37086758666426645</v>
      </c>
      <c r="AC25" s="163">
        <v>-2.9364628532731592E-2</v>
      </c>
      <c r="AD25" s="163">
        <v>0.17091697121759289</v>
      </c>
    </row>
    <row r="26" spans="1:30" ht="4.5" customHeight="1" x14ac:dyDescent="0.35">
      <c r="A26" s="25"/>
      <c r="B26" s="78"/>
      <c r="C26" s="78"/>
      <c r="D26" s="78"/>
      <c r="E26" s="78"/>
      <c r="F26" s="78"/>
      <c r="G26" s="78"/>
      <c r="H26" s="78"/>
      <c r="I26" s="78"/>
      <c r="J26" s="78"/>
      <c r="K26" s="78"/>
      <c r="L26" s="78"/>
      <c r="M26" s="78"/>
      <c r="N26" s="78"/>
      <c r="O26" s="78"/>
      <c r="P26" s="78"/>
      <c r="Q26" s="78"/>
      <c r="R26" s="78"/>
      <c r="S26" s="78"/>
      <c r="T26" s="78"/>
      <c r="U26" s="78"/>
      <c r="V26" s="78"/>
      <c r="W26" s="78"/>
      <c r="X26" s="34"/>
      <c r="Y26" s="78"/>
      <c r="Z26" s="78"/>
      <c r="AA26" s="78"/>
      <c r="AB26" s="78"/>
      <c r="AC26" s="78"/>
      <c r="AD26" s="78"/>
    </row>
    <row r="27" spans="1:30" ht="15" thickBot="1" x14ac:dyDescent="0.4">
      <c r="A27" s="39" t="s">
        <v>82</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6">
        <v>287.28185818795453</v>
      </c>
      <c r="X27" s="169"/>
      <c r="Y27" s="196">
        <v>184.25</v>
      </c>
      <c r="Z27" s="196">
        <v>543.83862330181103</v>
      </c>
      <c r="AA27" s="196">
        <v>707.31184963987107</v>
      </c>
      <c r="AB27" s="196">
        <v>791.10943189351826</v>
      </c>
      <c r="AC27" s="196">
        <v>902.25429046376894</v>
      </c>
      <c r="AD27" s="196">
        <v>556.12581624818995</v>
      </c>
    </row>
    <row r="28" spans="1:30" s="2" customFormat="1" ht="15" thickBot="1" x14ac:dyDescent="0.4">
      <c r="A28" s="48" t="s">
        <v>75</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3">
        <v>691.83828848044789</v>
      </c>
      <c r="X28" s="166"/>
      <c r="Y28" s="193">
        <v>689.45100000000014</v>
      </c>
      <c r="Z28" s="193">
        <v>634.05662330181087</v>
      </c>
      <c r="AA28" s="193">
        <v>313.60884963987098</v>
      </c>
      <c r="AB28" s="193">
        <v>431.56405693806903</v>
      </c>
      <c r="AC28" s="193">
        <v>1167.6701401459127</v>
      </c>
      <c r="AD28" s="193">
        <v>1169.1129932951258</v>
      </c>
    </row>
    <row r="29" spans="1:30" x14ac:dyDescent="0.35">
      <c r="A29" s="38" t="s">
        <v>76</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58"/>
      <c r="Y29" s="161">
        <v>0.59433740247044697</v>
      </c>
      <c r="Z29" s="161">
        <v>0.31959352911232553</v>
      </c>
      <c r="AA29" s="161">
        <v>0.24964007759628781</v>
      </c>
      <c r="AB29" s="161">
        <v>0.25284219908242811</v>
      </c>
      <c r="AC29" s="161">
        <v>0.39846236355004977</v>
      </c>
      <c r="AD29" s="161">
        <v>0.57751710228618025</v>
      </c>
    </row>
    <row r="30" spans="1:30" x14ac:dyDescent="0.35">
      <c r="B30" s="207"/>
      <c r="C30" s="207"/>
      <c r="D30" s="207"/>
      <c r="E30" s="207"/>
      <c r="F30" s="207"/>
      <c r="G30" s="207"/>
      <c r="H30" s="207"/>
      <c r="I30" s="207"/>
      <c r="J30" s="207"/>
      <c r="K30" s="207"/>
      <c r="L30" s="207"/>
      <c r="M30" s="207"/>
      <c r="N30" s="207"/>
      <c r="O30" s="207"/>
      <c r="P30" s="207"/>
      <c r="Q30" s="207"/>
      <c r="R30" s="207"/>
      <c r="S30" s="207"/>
      <c r="T30" s="207"/>
      <c r="U30" s="207"/>
      <c r="V30" s="207"/>
      <c r="W30" s="207"/>
      <c r="X30" s="37"/>
      <c r="Y30" s="207"/>
      <c r="Z30" s="207"/>
      <c r="AA30" s="207"/>
      <c r="AB30" s="207"/>
      <c r="AC30" s="207"/>
      <c r="AD30" s="207"/>
    </row>
    <row r="31" spans="1:30" ht="15" thickBot="1" x14ac:dyDescent="0.4">
      <c r="A31" s="202" t="s">
        <v>157</v>
      </c>
      <c r="B31" s="207"/>
      <c r="C31" s="207"/>
      <c r="D31" s="207"/>
      <c r="E31" s="207"/>
      <c r="F31" s="207"/>
      <c r="G31" s="207"/>
      <c r="H31" s="207"/>
      <c r="I31" s="207"/>
      <c r="J31" s="207"/>
      <c r="K31" s="207"/>
      <c r="L31" s="207"/>
      <c r="M31" s="207"/>
      <c r="N31" s="207"/>
      <c r="O31" s="207"/>
      <c r="P31" s="207"/>
      <c r="Q31" s="207"/>
      <c r="R31" s="207"/>
      <c r="S31" s="207"/>
      <c r="T31" s="207"/>
      <c r="U31" s="207"/>
      <c r="V31" s="207"/>
      <c r="W31" s="207"/>
      <c r="X31" s="37"/>
      <c r="Y31" s="207"/>
      <c r="Z31" s="207"/>
      <c r="AA31" s="207"/>
      <c r="AB31" s="207"/>
      <c r="AC31" s="207"/>
      <c r="AD31" s="207"/>
    </row>
    <row r="32" spans="1:30" ht="15" thickTop="1" x14ac:dyDescent="0.35">
      <c r="A32" s="51" t="s">
        <v>160</v>
      </c>
      <c r="B32" s="207"/>
      <c r="C32" s="207"/>
      <c r="D32" s="207"/>
      <c r="E32" s="207"/>
      <c r="F32" s="207"/>
      <c r="G32" s="207"/>
      <c r="H32" s="207"/>
      <c r="I32" s="207"/>
      <c r="J32" s="207"/>
      <c r="K32" s="207"/>
      <c r="L32" s="207"/>
      <c r="M32" s="207"/>
      <c r="N32" s="207"/>
      <c r="O32" s="207"/>
      <c r="P32" s="207"/>
      <c r="Q32" s="207"/>
      <c r="R32" s="207"/>
      <c r="S32" s="207"/>
      <c r="T32" s="207"/>
      <c r="U32" s="207"/>
      <c r="V32" s="207"/>
      <c r="W32" s="207"/>
      <c r="X32" s="37"/>
      <c r="Y32" s="207"/>
      <c r="Z32" s="207"/>
      <c r="AA32" s="207"/>
      <c r="AB32" s="207"/>
      <c r="AC32" s="207"/>
      <c r="AD32" s="207"/>
    </row>
    <row r="33" spans="2:30" x14ac:dyDescent="0.3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2:30" x14ac:dyDescent="0.3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x14ac:dyDescent="0.3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x14ac:dyDescent="0.3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x14ac:dyDescent="0.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2:30"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2:30"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2:30"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2:30"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2:30"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2:30"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2:30"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2:30"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2:30"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2:30"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2:30"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2:30"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2:30"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2:30"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2:30"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2:30"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2:30"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2:30"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2:30"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2:30"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2:30"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2:30"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pans="2:30"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2:30"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2:30"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2:30"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2:30"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2:30"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pans="2:30"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row>
    <row r="75" spans="2:30"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row>
    <row r="76" spans="2:30"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row>
    <row r="77" spans="2:30"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2:30"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pans="2:30"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pans="2:30"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pans="2:30"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pans="2:30"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row>
    <row r="83" spans="2:30"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2:30"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pans="2:30"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2:30"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pans="2:30"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2:30"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pans="2:30"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pans="2:30"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pans="2:30"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pans="2:30"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pans="2:30"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2:30"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pans="2:30"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pans="2:30"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pans="2:30"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row>
    <row r="98" spans="2:30"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row>
    <row r="99" spans="2:30"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pans="2:30"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pans="2:30"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pans="2:30"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2:30"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2:30"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pans="2:30"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pans="2:30"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pans="2:30"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2:30"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pans="2:30"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pans="2:30"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row>
    <row r="111" spans="2:30"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row>
    <row r="112" spans="2:30"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row>
    <row r="113" spans="2:30"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row>
    <row r="114" spans="2:30"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row>
    <row r="115" spans="2:30"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row>
    <row r="116" spans="2:30"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row>
    <row r="117" spans="2:30"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row>
    <row r="118" spans="2:30"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row>
    <row r="119" spans="2:30"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pans="2:30"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row>
    <row r="121" spans="2:30"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2:30"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2:30"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pans="2:30"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2:30"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2:30"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2:30"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pans="2:30"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2:30"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pans="2:30"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2:30"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pans="2:30"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pans="2:30"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pans="2:30"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pans="2:30"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pans="2:30"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pans="2:30"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2:30"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pans="2:30"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pans="2:30"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2:30"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pans="2:30"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pans="2:30"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pans="2:30"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pans="2:30"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pans="2:30"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2:30"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2:30"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49" spans="2:30"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row>
    <row r="150" spans="2:30"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row>
    <row r="151" spans="2:30"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row>
    <row r="152" spans="2:30"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row>
    <row r="153" spans="2:30"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row>
    <row r="154" spans="2:30"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row>
    <row r="155" spans="2:30"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row>
    <row r="156" spans="2:30"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row>
    <row r="157" spans="2:30"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row>
    <row r="158" spans="2:30"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row>
    <row r="159" spans="2:30"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row>
    <row r="160" spans="2:30"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2:30"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2:30"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row>
    <row r="163" spans="2:30"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row>
    <row r="164" spans="2:30"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row>
    <row r="165" spans="2:30"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row>
    <row r="166" spans="2:30"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row>
    <row r="167" spans="2:30"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row>
    <row r="168" spans="2:30"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row>
    <row r="169" spans="2:30"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row>
    <row r="170" spans="2:30"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row>
    <row r="171" spans="2:30"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row>
    <row r="172" spans="2:30"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row>
    <row r="173" spans="2:30"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row>
    <row r="174" spans="2:30"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row>
    <row r="175" spans="2:30"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row>
    <row r="176" spans="2:30"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row>
    <row r="177" spans="2:30"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row>
    <row r="178" spans="2:30" x14ac:dyDescent="0.3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row>
    <row r="179" spans="2:30" x14ac:dyDescent="0.3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row>
    <row r="180" spans="2:30" x14ac:dyDescent="0.3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row>
    <row r="181" spans="2:30" x14ac:dyDescent="0.3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row>
    <row r="182" spans="2:30" x14ac:dyDescent="0.3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row>
    <row r="183" spans="2:30" x14ac:dyDescent="0.3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row>
    <row r="184" spans="2:30" x14ac:dyDescent="0.3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row>
    <row r="185" spans="2:30" x14ac:dyDescent="0.3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row>
    <row r="186" spans="2:30" x14ac:dyDescent="0.3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row>
    <row r="187" spans="2:30" x14ac:dyDescent="0.3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row>
    <row r="188" spans="2:30" x14ac:dyDescent="0.3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row>
    <row r="189" spans="2:30" x14ac:dyDescent="0.3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row>
    <row r="190" spans="2:30" x14ac:dyDescent="0.3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row>
    <row r="191" spans="2:30" x14ac:dyDescent="0.3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row>
    <row r="192" spans="2:30" x14ac:dyDescent="0.3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row>
    <row r="193" spans="2:30" x14ac:dyDescent="0.3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row>
    <row r="194" spans="2:30" x14ac:dyDescent="0.3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row>
    <row r="195" spans="2:30" x14ac:dyDescent="0.3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row>
    <row r="196" spans="2:30" x14ac:dyDescent="0.3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X55"/>
  <sheetViews>
    <sheetView showGridLines="0" zoomScaleNormal="100" workbookViewId="0">
      <pane xSplit="1" ySplit="1" topLeftCell="B2" activePane="bottomRight" state="frozen"/>
      <selection activeCell="Z11" sqref="Z11"/>
      <selection pane="topRight" activeCell="Z11" sqref="Z11"/>
      <selection pane="bottomLeft" activeCell="Z11" sqref="Z11"/>
      <selection pane="bottomRight"/>
    </sheetView>
  </sheetViews>
  <sheetFormatPr defaultColWidth="9.1796875" defaultRowHeight="11.5" x14ac:dyDescent="0.25"/>
  <cols>
    <col min="1" max="1" width="37" style="51" customWidth="1"/>
    <col min="2" max="5" width="9.81640625" style="69" customWidth="1"/>
    <col min="6" max="7" width="9.81640625" style="69" bestFit="1" customWidth="1"/>
    <col min="8" max="8" width="11.81640625" style="69" bestFit="1" customWidth="1"/>
    <col min="9" max="9" width="9.81640625" style="69" bestFit="1" customWidth="1"/>
    <col min="10" max="13" width="9.81640625" style="69" customWidth="1"/>
    <col min="14" max="23" width="9.7265625" style="69" customWidth="1"/>
    <col min="24" max="16384" width="9.1796875" style="51"/>
  </cols>
  <sheetData>
    <row r="1" spans="1:24" s="52" customFormat="1" ht="24.75" customHeight="1" thickBot="1" x14ac:dyDescent="0.4">
      <c r="A1" s="32" t="s">
        <v>159</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74"/>
    </row>
    <row r="2" spans="1:24" ht="12" thickTop="1" x14ac:dyDescent="0.25">
      <c r="B2" s="84"/>
      <c r="C2" s="84"/>
      <c r="D2" s="84"/>
      <c r="E2" s="84"/>
      <c r="F2" s="84"/>
      <c r="G2" s="84"/>
      <c r="H2" s="84"/>
      <c r="I2" s="84"/>
      <c r="J2" s="84"/>
      <c r="K2" s="84"/>
      <c r="L2" s="84"/>
      <c r="M2" s="84"/>
      <c r="N2" s="84"/>
      <c r="O2" s="84"/>
      <c r="P2" s="84"/>
      <c r="Q2" s="84"/>
      <c r="R2" s="84"/>
      <c r="S2" s="84"/>
      <c r="T2" s="84"/>
      <c r="U2" s="84"/>
      <c r="V2" s="84"/>
      <c r="W2" s="84"/>
    </row>
    <row r="3" spans="1:24" s="80" customFormat="1" ht="15" customHeight="1" thickBot="1" x14ac:dyDescent="0.3">
      <c r="A3" s="213" t="s">
        <v>94</v>
      </c>
      <c r="B3" s="75"/>
      <c r="C3" s="75"/>
      <c r="D3" s="75"/>
      <c r="E3" s="75"/>
      <c r="F3" s="75"/>
      <c r="G3" s="75"/>
      <c r="H3" s="75"/>
      <c r="I3" s="75"/>
      <c r="J3" s="75"/>
      <c r="K3" s="75"/>
      <c r="L3" s="75"/>
      <c r="M3" s="75"/>
      <c r="N3" s="75"/>
      <c r="O3" s="75"/>
      <c r="P3" s="75"/>
      <c r="Q3" s="75"/>
      <c r="R3" s="75"/>
      <c r="S3" s="75"/>
      <c r="T3" s="75"/>
      <c r="U3" s="75"/>
      <c r="V3" s="75"/>
      <c r="W3" s="75"/>
    </row>
    <row r="4" spans="1:24" s="80" customFormat="1" ht="15" customHeight="1" thickBot="1" x14ac:dyDescent="0.3">
      <c r="A4" s="214" t="s">
        <v>95</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row>
    <row r="5" spans="1:24" ht="15" customHeight="1" thickTop="1" x14ac:dyDescent="0.25">
      <c r="A5" s="215" t="s">
        <v>96</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row>
    <row r="6" spans="1:24" ht="15" customHeight="1" x14ac:dyDescent="0.25">
      <c r="A6" s="215" t="s">
        <v>97</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row>
    <row r="7" spans="1:24" ht="15" customHeight="1" x14ac:dyDescent="0.25">
      <c r="A7" s="215" t="s">
        <v>98</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row>
    <row r="8" spans="1:24" ht="15" customHeight="1" x14ac:dyDescent="0.25">
      <c r="A8" s="215" t="s">
        <v>100</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row>
    <row r="9" spans="1:24" s="80" customFormat="1" ht="15" customHeight="1" thickBot="1" x14ac:dyDescent="0.3">
      <c r="A9" s="216" t="s">
        <v>101</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row>
    <row r="10" spans="1:24" ht="15" customHeight="1" thickTop="1" x14ac:dyDescent="0.25">
      <c r="A10" s="215" t="s">
        <v>99</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row>
    <row r="11" spans="1:24" ht="15" customHeight="1" x14ac:dyDescent="0.25">
      <c r="A11" s="215" t="s">
        <v>97</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row>
    <row r="12" spans="1:24" ht="15" customHeight="1" x14ac:dyDescent="0.25">
      <c r="A12" s="215" t="s">
        <v>102</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row>
    <row r="13" spans="1:24" ht="15" customHeight="1" x14ac:dyDescent="0.25">
      <c r="A13" s="215" t="s">
        <v>103</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row>
    <row r="14" spans="1:24" ht="15" customHeight="1" x14ac:dyDescent="0.25">
      <c r="A14" s="215" t="s">
        <v>100</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row>
    <row r="15" spans="1:24" s="80" customFormat="1" ht="15" customHeight="1" thickBot="1" x14ac:dyDescent="0.3">
      <c r="A15" s="217" t="s">
        <v>104</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row>
    <row r="16" spans="1:24" ht="15" customHeight="1" thickTop="1" x14ac:dyDescent="0.25">
      <c r="A16" s="215" t="s">
        <v>105</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row>
    <row r="17" spans="1:23" ht="15" customHeight="1" x14ac:dyDescent="0.25">
      <c r="A17" s="218" t="s">
        <v>106</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row>
    <row r="18" spans="1:23" ht="15" customHeight="1" x14ac:dyDescent="0.25">
      <c r="A18" s="218" t="s">
        <v>107</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row>
    <row r="19" spans="1:23" ht="15" customHeight="1" x14ac:dyDescent="0.25">
      <c r="A19" s="218" t="s">
        <v>108</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row>
    <row r="20" spans="1:23" ht="15" customHeight="1" x14ac:dyDescent="0.25">
      <c r="A20" s="218" t="s">
        <v>100</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row>
    <row r="21" spans="1:23" s="80" customFormat="1" ht="15" customHeight="1" x14ac:dyDescent="0.25">
      <c r="A21" s="219" t="s">
        <v>109</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row>
    <row r="22" spans="1:23" ht="15" customHeight="1" x14ac:dyDescent="0.25">
      <c r="A22" s="69"/>
      <c r="B22" s="84"/>
      <c r="C22" s="84"/>
      <c r="D22" s="84"/>
      <c r="E22" s="84"/>
      <c r="F22" s="84"/>
      <c r="G22" s="84"/>
      <c r="H22" s="84"/>
      <c r="I22" s="84"/>
      <c r="J22" s="84"/>
      <c r="K22" s="84"/>
      <c r="L22" s="84"/>
      <c r="M22" s="87"/>
      <c r="N22" s="84"/>
      <c r="O22" s="87"/>
      <c r="P22" s="87"/>
      <c r="Q22" s="87"/>
      <c r="R22" s="87"/>
      <c r="S22" s="87"/>
      <c r="T22" s="87"/>
      <c r="U22" s="87"/>
      <c r="V22" s="87"/>
      <c r="W22" s="87"/>
    </row>
    <row r="23" spans="1:23" s="80" customFormat="1" ht="15" customHeight="1" thickBot="1" x14ac:dyDescent="0.3">
      <c r="A23" s="213" t="s">
        <v>110</v>
      </c>
      <c r="B23" s="75"/>
      <c r="C23" s="75"/>
      <c r="D23" s="75"/>
      <c r="E23" s="75"/>
      <c r="F23" s="75"/>
      <c r="G23" s="75"/>
      <c r="H23" s="75"/>
      <c r="I23" s="75"/>
      <c r="J23" s="75"/>
      <c r="K23" s="75"/>
      <c r="L23" s="75"/>
      <c r="M23" s="79"/>
      <c r="N23" s="75"/>
      <c r="O23" s="79"/>
      <c r="P23" s="79"/>
      <c r="Q23" s="79"/>
      <c r="R23" s="79"/>
      <c r="S23" s="79"/>
      <c r="T23" s="79"/>
      <c r="U23" s="79"/>
      <c r="V23" s="79"/>
      <c r="W23" s="79"/>
    </row>
    <row r="24" spans="1:23" s="80" customFormat="1" ht="15" customHeight="1" thickBot="1" x14ac:dyDescent="0.3">
      <c r="A24" s="214" t="s">
        <v>111</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2089.3842758201968</v>
      </c>
      <c r="W24" s="103">
        <v>2165.654</v>
      </c>
    </row>
    <row r="25" spans="1:23" ht="15" customHeight="1" thickTop="1" x14ac:dyDescent="0.25">
      <c r="A25" s="218" t="s">
        <v>112</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624.2859647171947</v>
      </c>
      <c r="W25" s="82">
        <v>635.9664651653635</v>
      </c>
    </row>
    <row r="26" spans="1:23" ht="15" customHeight="1" x14ac:dyDescent="0.25">
      <c r="A26" s="218" t="s">
        <v>113</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481.93699773320571</v>
      </c>
      <c r="W26" s="82">
        <v>547.6085612995397</v>
      </c>
    </row>
    <row r="27" spans="1:23" ht="15" customHeight="1" x14ac:dyDescent="0.25">
      <c r="A27" s="218" t="s">
        <v>114</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290.47212179939515</v>
      </c>
      <c r="W27" s="82">
        <v>324.94034956071022</v>
      </c>
    </row>
    <row r="28" spans="1:23" ht="15" customHeight="1" x14ac:dyDescent="0.25">
      <c r="A28" s="218" t="s">
        <v>115</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234.90630646454156</v>
      </c>
      <c r="W28" s="82">
        <v>229.02239759157229</v>
      </c>
    </row>
    <row r="29" spans="1:23" ht="15" customHeight="1" x14ac:dyDescent="0.25">
      <c r="A29" s="218" t="s">
        <v>116</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row>
    <row r="30" spans="1:23" ht="15" customHeight="1" x14ac:dyDescent="0.25">
      <c r="A30" s="218" t="s">
        <v>117</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row>
    <row r="31" spans="1:23" ht="15" customHeight="1" x14ac:dyDescent="0.25">
      <c r="A31" s="218" t="s">
        <v>118</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row>
    <row r="32" spans="1:23" ht="15" customHeight="1" x14ac:dyDescent="0.25">
      <c r="A32" s="220" t="s">
        <v>100</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76.163110469805147</v>
      </c>
      <c r="W32" s="82">
        <v>64.139805809601057</v>
      </c>
    </row>
    <row r="33" spans="1:23" s="80" customFormat="1" ht="15" customHeight="1" thickBot="1" x14ac:dyDescent="0.3">
      <c r="A33" s="216" t="s">
        <v>119</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5982.4889840435171</v>
      </c>
      <c r="W33" s="83">
        <v>5899.3620000000001</v>
      </c>
    </row>
    <row r="34" spans="1:23" ht="15" customHeight="1" thickTop="1" x14ac:dyDescent="0.25">
      <c r="A34" s="218" t="s">
        <v>112</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row>
    <row r="35" spans="1:23" ht="15" customHeight="1" x14ac:dyDescent="0.25">
      <c r="A35" s="218" t="s">
        <v>113</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row>
    <row r="36" spans="1:23" ht="15" customHeight="1" x14ac:dyDescent="0.25">
      <c r="A36" s="218" t="s">
        <v>118</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row>
    <row r="37" spans="1:23" ht="15" customHeight="1" x14ac:dyDescent="0.25">
      <c r="A37" s="218" t="s">
        <v>100</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78.839695298271806</v>
      </c>
      <c r="W37" s="82">
        <v>95.73657375406583</v>
      </c>
    </row>
    <row r="38" spans="1:23" s="80" customFormat="1" ht="15" customHeight="1" thickBot="1" x14ac:dyDescent="0.3">
      <c r="A38" s="221" t="s">
        <v>120</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row>
    <row r="39" spans="1:23" ht="15" customHeight="1" thickTop="1" x14ac:dyDescent="0.25">
      <c r="A39" s="222" t="s">
        <v>121</v>
      </c>
      <c r="B39" s="189">
        <v>279</v>
      </c>
      <c r="C39" s="189">
        <v>372</v>
      </c>
      <c r="D39" s="189">
        <v>372</v>
      </c>
      <c r="E39" s="190">
        <v>374.11099999999999</v>
      </c>
      <c r="F39" s="189">
        <v>374.11099999999999</v>
      </c>
      <c r="G39" s="189">
        <v>374.11099999999999</v>
      </c>
      <c r="H39" s="189">
        <v>374.11099999999999</v>
      </c>
      <c r="I39" s="189">
        <v>378.56900000000002</v>
      </c>
      <c r="J39" s="189">
        <v>378.67899999999997</v>
      </c>
      <c r="K39" s="189">
        <v>325.44299999999998</v>
      </c>
      <c r="L39" s="189">
        <v>325.44299999999998</v>
      </c>
      <c r="M39" s="189">
        <v>325.44299999999998</v>
      </c>
      <c r="N39" s="189">
        <v>325.44299999999998</v>
      </c>
      <c r="O39" s="189">
        <v>325.44299999999998</v>
      </c>
      <c r="P39" s="191">
        <v>2970.4430000000002</v>
      </c>
      <c r="Q39" s="191">
        <v>2970.4428826000003</v>
      </c>
      <c r="R39" s="191">
        <v>2970.4428826000012</v>
      </c>
      <c r="S39" s="191">
        <v>2970.4428826000012</v>
      </c>
      <c r="T39" s="82">
        <v>2970.4428825999998</v>
      </c>
      <c r="U39" s="82">
        <v>2970.4428826000012</v>
      </c>
      <c r="V39" s="82">
        <v>2970.4428826000012</v>
      </c>
      <c r="W39" s="82">
        <v>2970.4428826000012</v>
      </c>
    </row>
    <row r="40" spans="1:23" ht="15" customHeight="1" x14ac:dyDescent="0.25">
      <c r="A40" s="222" t="s">
        <v>122</v>
      </c>
      <c r="B40" s="189">
        <v>324</v>
      </c>
      <c r="C40" s="190">
        <v>341</v>
      </c>
      <c r="D40" s="189">
        <v>342</v>
      </c>
      <c r="E40" s="190">
        <v>568.93100000000004</v>
      </c>
      <c r="F40" s="189">
        <v>673.77499999999998</v>
      </c>
      <c r="G40" s="189">
        <v>674.09100000000001</v>
      </c>
      <c r="H40" s="189">
        <v>730.69100000000003</v>
      </c>
      <c r="I40" s="189">
        <v>1857.432</v>
      </c>
      <c r="J40" s="189">
        <v>1826.8520000000001</v>
      </c>
      <c r="K40" s="189">
        <v>1880.088</v>
      </c>
      <c r="L40" s="189">
        <v>1845.088</v>
      </c>
      <c r="M40" s="189">
        <v>2312.0270000000005</v>
      </c>
      <c r="N40" s="189">
        <v>2376.37</v>
      </c>
      <c r="O40" s="189">
        <v>2379.4899999999998</v>
      </c>
      <c r="P40" s="191">
        <v>2281.9119999999998</v>
      </c>
      <c r="Q40" s="191">
        <v>2285.7460752900001</v>
      </c>
      <c r="R40" s="191">
        <v>2289.5156897099996</v>
      </c>
      <c r="S40" s="191">
        <v>2290.4617576199994</v>
      </c>
      <c r="T40" s="82">
        <v>2293.6816213400011</v>
      </c>
      <c r="U40" s="82">
        <v>2297.6115875100004</v>
      </c>
      <c r="V40" s="82">
        <v>2300.0790808300007</v>
      </c>
      <c r="W40" s="82">
        <v>2302.5460264500002</v>
      </c>
    </row>
    <row r="41" spans="1:23" ht="15" customHeight="1" x14ac:dyDescent="0.25">
      <c r="A41" s="222" t="s">
        <v>123</v>
      </c>
      <c r="B41" s="189">
        <v>-33</v>
      </c>
      <c r="C41" s="190">
        <v>132</v>
      </c>
      <c r="D41" s="189">
        <v>106</v>
      </c>
      <c r="E41" s="190">
        <v>226.40899999999999</v>
      </c>
      <c r="F41" s="189">
        <v>224.98400000000001</v>
      </c>
      <c r="G41" s="189">
        <v>191.405</v>
      </c>
      <c r="H41" s="189">
        <v>215.55099999999999</v>
      </c>
      <c r="I41" s="189">
        <v>-53.235999999999997</v>
      </c>
      <c r="J41" s="189">
        <v>-62.927999999999997</v>
      </c>
      <c r="K41" s="189">
        <v>-327.52800000000002</v>
      </c>
      <c r="L41" s="189">
        <v>-522.24900000000002</v>
      </c>
      <c r="M41" s="189">
        <v>-651.82000000000005</v>
      </c>
      <c r="N41" s="189">
        <v>-817.44600000000003</v>
      </c>
      <c r="O41" s="189">
        <v>-992.21500000000003</v>
      </c>
      <c r="P41" s="191">
        <v>-1149.0419999999999</v>
      </c>
      <c r="Q41" s="191">
        <v>-1286.4970354899997</v>
      </c>
      <c r="R41" s="191">
        <v>-1377.3001305200009</v>
      </c>
      <c r="S41" s="191">
        <v>-1432.9879383000002</v>
      </c>
      <c r="T41" s="191">
        <v>-1425.1546324699941</v>
      </c>
      <c r="U41" s="191">
        <v>-1375.8319494900013</v>
      </c>
      <c r="V41" s="191">
        <v>-1293.1479146799904</v>
      </c>
      <c r="W41" s="191">
        <v>-1032.9768594899954</v>
      </c>
    </row>
    <row r="42" spans="1:23" ht="15" customHeight="1" x14ac:dyDescent="0.25">
      <c r="A42" s="222" t="s">
        <v>124</v>
      </c>
      <c r="B42" s="189">
        <v>6</v>
      </c>
      <c r="C42" s="190">
        <v>44</v>
      </c>
      <c r="D42" s="189">
        <v>73</v>
      </c>
      <c r="E42" s="190">
        <v>-4.8239999999999998</v>
      </c>
      <c r="F42" s="189">
        <v>23.077000000000002</v>
      </c>
      <c r="G42" s="189">
        <v>7.9109999999999996</v>
      </c>
      <c r="H42" s="189">
        <v>43.09</v>
      </c>
      <c r="I42" s="189">
        <v>57.686999999999998</v>
      </c>
      <c r="J42" s="189">
        <v>197.672</v>
      </c>
      <c r="K42" s="189">
        <v>349.517</v>
      </c>
      <c r="L42" s="189">
        <v>414.82600000000002</v>
      </c>
      <c r="M42" s="189">
        <v>460.48599999999999</v>
      </c>
      <c r="N42" s="189">
        <v>556.34699999999998</v>
      </c>
      <c r="O42" s="189">
        <v>345.81099999999998</v>
      </c>
      <c r="P42" s="191">
        <v>420.79899999999998</v>
      </c>
      <c r="Q42" s="191">
        <v>426.74263540999999</v>
      </c>
      <c r="R42" s="191">
        <v>216.87134206000007</v>
      </c>
      <c r="S42" s="191">
        <v>303.72496183999999</v>
      </c>
      <c r="T42" s="82">
        <v>308.95942635999995</v>
      </c>
      <c r="U42" s="82">
        <v>294.16308003999978</v>
      </c>
      <c r="V42" s="82">
        <v>366.17446863999987</v>
      </c>
      <c r="W42" s="82">
        <v>327.60510280000022</v>
      </c>
    </row>
    <row r="43" spans="1:23" ht="15" customHeight="1" x14ac:dyDescent="0.25">
      <c r="A43" s="222" t="s">
        <v>125</v>
      </c>
      <c r="B43" s="189">
        <v>25</v>
      </c>
      <c r="C43" s="190">
        <v>31</v>
      </c>
      <c r="D43" s="189">
        <v>32</v>
      </c>
      <c r="E43" s="190">
        <v>25.795999999999999</v>
      </c>
      <c r="F43" s="189">
        <v>24.594999999999999</v>
      </c>
      <c r="G43" s="189">
        <v>25.187999999999999</v>
      </c>
      <c r="H43" s="189">
        <v>25.4</v>
      </c>
      <c r="I43" s="189">
        <v>26.998999999999999</v>
      </c>
      <c r="J43" s="189">
        <v>32.235999999999997</v>
      </c>
      <c r="K43" s="189">
        <v>25.446999999999999</v>
      </c>
      <c r="L43" s="189">
        <v>24.315000000000001</v>
      </c>
      <c r="M43" s="189">
        <v>22.664999999999999</v>
      </c>
      <c r="N43" s="189">
        <v>22.12</v>
      </c>
      <c r="O43" s="189">
        <v>28.472999999999999</v>
      </c>
      <c r="P43" s="191">
        <v>31.463999999999999</v>
      </c>
      <c r="Q43" s="191">
        <v>32.78737815049238</v>
      </c>
      <c r="R43" s="191">
        <v>34.493014088472933</v>
      </c>
      <c r="S43" s="191">
        <v>17.705832319064783</v>
      </c>
      <c r="T43" s="82">
        <v>22.002860514083839</v>
      </c>
      <c r="U43" s="82">
        <v>21.728902436489133</v>
      </c>
      <c r="V43" s="82">
        <v>22.880179067147711</v>
      </c>
      <c r="W43" s="82">
        <v>24.012523363568583</v>
      </c>
    </row>
    <row r="44" spans="1:23" ht="15" customHeight="1" x14ac:dyDescent="0.25">
      <c r="A44" s="222" t="s">
        <v>100</v>
      </c>
      <c r="B44" s="189">
        <v>-22</v>
      </c>
      <c r="C44" s="190">
        <v>-23</v>
      </c>
      <c r="D44" s="189">
        <v>-24</v>
      </c>
      <c r="E44" s="189">
        <v>16.103000000000002</v>
      </c>
      <c r="F44" s="189">
        <v>-100.875</v>
      </c>
      <c r="G44" s="189">
        <v>-100.87500000000023</v>
      </c>
      <c r="H44" s="189">
        <v>-100.875</v>
      </c>
      <c r="I44" s="189">
        <v>0</v>
      </c>
      <c r="J44" s="189">
        <v>0</v>
      </c>
      <c r="K44" s="189">
        <v>0</v>
      </c>
      <c r="L44" s="189">
        <v>0</v>
      </c>
      <c r="M44" s="189">
        <v>0</v>
      </c>
      <c r="N44" s="189">
        <v>0</v>
      </c>
      <c r="O44" s="189">
        <v>0</v>
      </c>
      <c r="P44" s="189">
        <v>0</v>
      </c>
      <c r="Q44" s="189">
        <v>0</v>
      </c>
      <c r="R44" s="189">
        <v>0</v>
      </c>
      <c r="S44" s="189">
        <v>0</v>
      </c>
      <c r="T44" s="85">
        <v>0</v>
      </c>
      <c r="U44" s="85">
        <v>0</v>
      </c>
      <c r="V44" s="85">
        <v>0</v>
      </c>
      <c r="W44" s="85">
        <v>0</v>
      </c>
    </row>
    <row r="45" spans="1:23" s="80" customFormat="1" ht="15" customHeight="1" x14ac:dyDescent="0.25">
      <c r="A45" s="223" t="s">
        <v>126</v>
      </c>
      <c r="B45" s="86">
        <v>1971</v>
      </c>
      <c r="C45" s="134">
        <v>2683</v>
      </c>
      <c r="D45" s="86">
        <v>2984</v>
      </c>
      <c r="E45" s="206">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row>
    <row r="47" spans="1:23" ht="13.5" thickBot="1" x14ac:dyDescent="0.3">
      <c r="A47" s="202" t="s">
        <v>157</v>
      </c>
      <c r="B47" s="88"/>
      <c r="C47" s="88"/>
      <c r="D47" s="88"/>
      <c r="E47" s="88"/>
      <c r="F47" s="88"/>
      <c r="G47" s="88"/>
      <c r="H47" s="88"/>
      <c r="I47" s="88"/>
      <c r="J47" s="88"/>
      <c r="K47" s="88"/>
      <c r="L47" s="88"/>
      <c r="M47" s="88"/>
      <c r="N47" s="88"/>
      <c r="O47" s="88"/>
      <c r="P47" s="88"/>
      <c r="Q47" s="88"/>
      <c r="R47" s="88"/>
      <c r="S47" s="88"/>
      <c r="T47" s="88"/>
      <c r="U47" s="88"/>
      <c r="V47" s="88"/>
      <c r="W47" s="88"/>
    </row>
    <row r="48" spans="1:23" ht="12" thickTop="1" x14ac:dyDescent="0.25">
      <c r="A48" s="220"/>
      <c r="B48" s="88"/>
      <c r="C48" s="88"/>
      <c r="D48" s="88"/>
      <c r="E48" s="88"/>
      <c r="F48" s="88"/>
      <c r="G48" s="88"/>
      <c r="H48" s="88"/>
      <c r="I48" s="88"/>
      <c r="J48" s="88"/>
      <c r="K48" s="88"/>
      <c r="L48" s="88"/>
      <c r="M48" s="88"/>
      <c r="N48" s="88"/>
      <c r="O48" s="88"/>
      <c r="P48" s="88"/>
      <c r="Q48" s="88"/>
      <c r="R48" s="88"/>
      <c r="S48" s="88"/>
      <c r="T48" s="88"/>
      <c r="U48" s="88"/>
      <c r="V48" s="88"/>
      <c r="W48" s="88"/>
    </row>
    <row r="49" spans="1:23" x14ac:dyDescent="0.25">
      <c r="B49" s="88"/>
      <c r="C49" s="88"/>
      <c r="D49" s="88"/>
      <c r="E49" s="88"/>
      <c r="F49" s="88"/>
      <c r="G49" s="88"/>
      <c r="H49" s="88"/>
      <c r="I49" s="88"/>
      <c r="J49" s="88"/>
      <c r="K49" s="88"/>
      <c r="L49" s="88"/>
      <c r="M49" s="88"/>
      <c r="N49" s="88"/>
      <c r="O49" s="88"/>
      <c r="P49" s="88"/>
      <c r="Q49" s="88"/>
      <c r="R49" s="88"/>
      <c r="S49" s="88"/>
      <c r="T49" s="88"/>
      <c r="U49" s="88"/>
      <c r="V49" s="88"/>
      <c r="W49" s="88"/>
    </row>
    <row r="50" spans="1:23" x14ac:dyDescent="0.25">
      <c r="A50" s="218"/>
      <c r="B50" s="89"/>
      <c r="C50" s="89"/>
      <c r="D50" s="89"/>
      <c r="E50" s="89"/>
      <c r="F50" s="89"/>
      <c r="G50" s="89"/>
      <c r="H50" s="89"/>
      <c r="I50" s="89"/>
      <c r="J50" s="89"/>
      <c r="K50" s="89"/>
      <c r="L50" s="89"/>
      <c r="M50" s="89"/>
      <c r="N50" s="89"/>
      <c r="O50" s="89"/>
      <c r="P50" s="89"/>
      <c r="Q50" s="89"/>
      <c r="R50" s="89"/>
      <c r="S50" s="89"/>
      <c r="T50" s="89"/>
      <c r="U50" s="89"/>
      <c r="V50" s="89"/>
      <c r="W50" s="89"/>
    </row>
    <row r="52" spans="1:23" x14ac:dyDescent="0.25">
      <c r="B52" s="88"/>
      <c r="C52" s="88"/>
      <c r="D52" s="88"/>
      <c r="E52" s="88"/>
      <c r="F52" s="88"/>
      <c r="G52" s="88"/>
      <c r="H52" s="88"/>
      <c r="I52" s="88"/>
      <c r="J52" s="88"/>
      <c r="K52" s="88"/>
      <c r="L52" s="88"/>
      <c r="M52" s="88"/>
      <c r="N52" s="88"/>
      <c r="O52" s="88"/>
      <c r="P52" s="88"/>
      <c r="Q52" s="88"/>
      <c r="R52" s="88"/>
      <c r="S52" s="88"/>
      <c r="T52" s="88"/>
      <c r="U52" s="88"/>
      <c r="V52" s="88"/>
      <c r="W52" s="88"/>
    </row>
    <row r="53" spans="1:23" x14ac:dyDescent="0.25">
      <c r="B53" s="88"/>
      <c r="C53" s="88"/>
      <c r="D53" s="88"/>
      <c r="E53" s="88"/>
      <c r="F53" s="88"/>
      <c r="G53" s="88"/>
      <c r="H53" s="88"/>
      <c r="I53" s="88"/>
      <c r="J53" s="88"/>
      <c r="K53" s="88"/>
      <c r="L53" s="88"/>
      <c r="M53" s="88"/>
      <c r="N53" s="88"/>
      <c r="O53" s="88"/>
      <c r="P53" s="88"/>
      <c r="Q53" s="88"/>
      <c r="R53" s="88"/>
      <c r="S53" s="88"/>
      <c r="T53" s="88"/>
      <c r="U53" s="88"/>
      <c r="V53" s="88"/>
      <c r="W53" s="88"/>
    </row>
    <row r="54" spans="1:23" x14ac:dyDescent="0.25">
      <c r="B54" s="88"/>
      <c r="C54" s="88"/>
      <c r="D54" s="88"/>
      <c r="E54" s="88"/>
      <c r="F54" s="88"/>
      <c r="G54" s="88"/>
      <c r="H54" s="88"/>
      <c r="I54" s="88"/>
      <c r="J54" s="88"/>
      <c r="K54" s="88"/>
      <c r="L54" s="88"/>
      <c r="M54" s="88"/>
      <c r="N54" s="88"/>
      <c r="O54" s="88"/>
      <c r="P54" s="88"/>
      <c r="Q54" s="88"/>
      <c r="R54" s="88"/>
      <c r="S54" s="88"/>
      <c r="T54" s="88"/>
      <c r="U54" s="88"/>
      <c r="V54" s="88"/>
      <c r="W54" s="88"/>
    </row>
    <row r="55" spans="1:23" x14ac:dyDescent="0.25">
      <c r="B55" s="89"/>
      <c r="C55" s="89"/>
      <c r="D55" s="89"/>
      <c r="E55" s="89"/>
      <c r="F55" s="89"/>
      <c r="G55" s="89"/>
      <c r="H55" s="89"/>
      <c r="I55" s="89"/>
      <c r="J55" s="89"/>
      <c r="K55" s="89"/>
      <c r="L55" s="89"/>
      <c r="M55" s="89"/>
      <c r="N55" s="89"/>
      <c r="O55" s="89"/>
      <c r="P55" s="89"/>
      <c r="Q55" s="89"/>
      <c r="R55" s="89"/>
      <c r="S55" s="89"/>
      <c r="T55" s="208"/>
      <c r="U55" s="89"/>
      <c r="V55" s="89"/>
      <c r="W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C15"/>
  <sheetViews>
    <sheetView showGridLines="0" zoomScaleNormal="100" workbookViewId="0"/>
  </sheetViews>
  <sheetFormatPr defaultColWidth="8.81640625" defaultRowHeight="14.5" x14ac:dyDescent="0.35"/>
  <cols>
    <col min="1" max="1" width="35.7265625" bestFit="1" customWidth="1"/>
    <col min="18" max="18" width="9.453125" bestFit="1" customWidth="1"/>
    <col min="19" max="20" width="9.453125" customWidth="1"/>
  </cols>
  <sheetData>
    <row r="1" spans="1:29" s="52" customFormat="1" ht="24.75" customHeight="1" thickBot="1" x14ac:dyDescent="0.4">
      <c r="A1" s="32" t="s">
        <v>171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row>
    <row r="2" spans="1:29" s="51" customFormat="1" ht="12" thickTop="1" x14ac:dyDescent="0.25">
      <c r="B2" s="69"/>
      <c r="C2" s="69"/>
      <c r="D2" s="69"/>
      <c r="E2" s="69"/>
      <c r="F2" s="69"/>
      <c r="G2" s="69"/>
      <c r="H2" s="69"/>
      <c r="I2" s="69"/>
      <c r="J2" s="69"/>
      <c r="K2" s="69"/>
      <c r="L2" s="69"/>
      <c r="M2" s="69"/>
      <c r="N2" s="69"/>
      <c r="O2" s="69"/>
      <c r="P2" s="69"/>
      <c r="Q2" s="69"/>
      <c r="R2" s="69"/>
      <c r="S2" s="69"/>
      <c r="T2" s="69"/>
      <c r="U2" s="69"/>
      <c r="V2" s="69"/>
      <c r="W2" s="69"/>
    </row>
    <row r="3" spans="1:29" s="53" customFormat="1" ht="15" customHeight="1" thickBot="1" x14ac:dyDescent="0.4">
      <c r="A3" s="224" t="s">
        <v>127</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row>
    <row r="4" spans="1:29" s="52" customFormat="1" ht="15" customHeight="1" thickTop="1" x14ac:dyDescent="0.35">
      <c r="A4" s="225" t="s">
        <v>128</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row>
    <row r="5" spans="1:29" s="52" customFormat="1" ht="15" customHeight="1" x14ac:dyDescent="0.35">
      <c r="A5" s="225" t="s">
        <v>129</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row>
    <row r="6" spans="1:29" s="52" customFormat="1" ht="15" customHeight="1" x14ac:dyDescent="0.35">
      <c r="A6" s="225" t="s">
        <v>130</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row>
    <row r="7" spans="1:29" s="52" customFormat="1" ht="15" customHeight="1" x14ac:dyDescent="0.35">
      <c r="A7" s="225"/>
      <c r="B7" s="99"/>
      <c r="C7" s="71"/>
      <c r="D7" s="99"/>
      <c r="E7" s="99"/>
      <c r="F7" s="99"/>
      <c r="G7" s="99"/>
      <c r="H7" s="99"/>
      <c r="I7" s="99"/>
      <c r="J7" s="99"/>
      <c r="K7" s="99"/>
      <c r="L7" s="99"/>
      <c r="M7" s="99"/>
      <c r="N7" s="99"/>
      <c r="O7" s="100"/>
      <c r="P7" s="100"/>
      <c r="Q7" s="100"/>
      <c r="R7" s="100"/>
      <c r="S7" s="100"/>
      <c r="T7" s="100"/>
      <c r="U7" s="100"/>
      <c r="V7" s="100"/>
      <c r="W7" s="100"/>
    </row>
    <row r="8" spans="1:29" s="52" customFormat="1" ht="15" customHeight="1" x14ac:dyDescent="0.35">
      <c r="A8" s="225" t="s">
        <v>131</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row>
    <row r="9" spans="1:29" s="52" customFormat="1" ht="15" customHeight="1" x14ac:dyDescent="0.35">
      <c r="A9" s="225" t="s">
        <v>132</v>
      </c>
      <c r="B9" s="227">
        <v>555.76</v>
      </c>
      <c r="C9" s="227">
        <v>613.50000000000011</v>
      </c>
      <c r="D9" s="227">
        <v>754.50000000000034</v>
      </c>
      <c r="E9" s="227">
        <v>1142.22</v>
      </c>
      <c r="F9" s="227">
        <v>1246.345</v>
      </c>
      <c r="G9" s="227">
        <v>1379.7580000000003</v>
      </c>
      <c r="H9" s="227">
        <v>1599.1180000000002</v>
      </c>
      <c r="I9" s="227">
        <v>1051.269</v>
      </c>
      <c r="J9" s="227">
        <v>1392.6969999999997</v>
      </c>
      <c r="K9" s="227">
        <v>1727.0259999999998</v>
      </c>
      <c r="L9" s="227">
        <v>1989.7780000000002</v>
      </c>
      <c r="M9" s="227">
        <v>1769.473</v>
      </c>
      <c r="N9" s="227">
        <v>1988.1170000000002</v>
      </c>
      <c r="O9" s="227">
        <v>1907.8530000000001</v>
      </c>
      <c r="P9" s="227">
        <v>-287.11819805572577</v>
      </c>
      <c r="Q9" s="227">
        <v>78</v>
      </c>
      <c r="R9" s="227">
        <v>178.45809575766589</v>
      </c>
      <c r="S9" s="227">
        <v>380.64019021381182</v>
      </c>
      <c r="T9" s="227">
        <v>494.61304259354029</v>
      </c>
      <c r="U9" s="227">
        <v>614.8299799968454</v>
      </c>
      <c r="V9" s="227">
        <v>748.19568379878319</v>
      </c>
      <c r="W9" s="227">
        <f t="shared" ref="W9" si="0">W3-W8</f>
        <v>720.94045862094481</v>
      </c>
    </row>
    <row r="10" spans="1:29" s="52" customFormat="1" ht="15" customHeight="1" x14ac:dyDescent="0.35">
      <c r="A10" s="225" t="s">
        <v>133</v>
      </c>
      <c r="B10" s="99"/>
      <c r="C10" s="71"/>
      <c r="D10" s="99"/>
      <c r="E10" s="99"/>
      <c r="F10" s="99"/>
      <c r="G10" s="99"/>
      <c r="H10" s="99"/>
      <c r="I10" s="99"/>
      <c r="J10" s="99"/>
      <c r="K10" s="99"/>
      <c r="L10" s="99"/>
      <c r="M10" s="99"/>
      <c r="N10" s="99"/>
      <c r="O10" s="100"/>
      <c r="P10" s="100"/>
      <c r="Q10" s="100"/>
      <c r="R10" s="100"/>
      <c r="S10" s="100"/>
      <c r="T10" s="100"/>
      <c r="U10" s="100"/>
      <c r="V10" s="100"/>
      <c r="W10" s="100"/>
    </row>
    <row r="11" spans="1:29" ht="15" customHeight="1" x14ac:dyDescent="0.35">
      <c r="A11" s="53" t="s">
        <v>180</v>
      </c>
      <c r="B11" s="228">
        <v>2.74</v>
      </c>
      <c r="C11" s="228">
        <v>1.43</v>
      </c>
      <c r="D11" s="228">
        <v>1.51</v>
      </c>
      <c r="E11" s="228">
        <v>1.45</v>
      </c>
      <c r="F11" s="228">
        <v>1.38</v>
      </c>
      <c r="G11" s="228">
        <v>1.65</v>
      </c>
      <c r="H11" s="228">
        <v>1.67</v>
      </c>
      <c r="I11" s="228">
        <v>1.65</v>
      </c>
      <c r="J11" s="228">
        <v>1.94</v>
      </c>
      <c r="K11" s="228">
        <v>4.22</v>
      </c>
      <c r="L11" s="228">
        <v>8.94</v>
      </c>
      <c r="M11" s="228">
        <v>5.69</v>
      </c>
      <c r="N11" s="228">
        <v>15.75</v>
      </c>
      <c r="O11" s="228">
        <v>6.72</v>
      </c>
      <c r="P11" s="228">
        <v>-0.75900000000000001</v>
      </c>
      <c r="Q11" s="229" t="s">
        <v>9</v>
      </c>
      <c r="R11" s="229" t="s">
        <v>10</v>
      </c>
      <c r="S11" s="228">
        <v>0.621</v>
      </c>
      <c r="T11" s="228">
        <v>0.57999999999999996</v>
      </c>
      <c r="U11" s="228">
        <v>0.83</v>
      </c>
      <c r="V11" s="228">
        <v>0.66</v>
      </c>
      <c r="W11" s="228">
        <v>0.48222907365051387</v>
      </c>
    </row>
    <row r="12" spans="1:29" ht="15" customHeight="1" x14ac:dyDescent="0.35">
      <c r="B12" s="46"/>
      <c r="C12" s="46"/>
      <c r="D12" s="46"/>
      <c r="E12" s="46"/>
      <c r="F12" s="46"/>
      <c r="G12" s="46"/>
      <c r="H12" s="46"/>
      <c r="I12" s="46"/>
      <c r="J12" s="46"/>
      <c r="K12" s="46"/>
      <c r="L12" s="46"/>
      <c r="M12" s="46"/>
      <c r="N12" s="46"/>
      <c r="O12" s="46"/>
      <c r="P12" s="46"/>
      <c r="Q12" s="46"/>
      <c r="R12" s="46"/>
      <c r="S12" s="46"/>
      <c r="T12" s="46"/>
    </row>
    <row r="13" spans="1:29" ht="15" customHeight="1" x14ac:dyDescent="0.35">
      <c r="A13" s="230" t="s">
        <v>172</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row>
    <row r="14" spans="1:29" x14ac:dyDescent="0.35">
      <c r="A14" s="230" t="s">
        <v>173</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row>
    <row r="15" spans="1:29" x14ac:dyDescent="0.35">
      <c r="A15" s="230" t="s">
        <v>179</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row>
  </sheetData>
  <mergeCells count="3">
    <mergeCell ref="A13:AC13"/>
    <mergeCell ref="A14:AC14"/>
    <mergeCell ref="A15:AC15"/>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D10"/>
  <sheetViews>
    <sheetView showGridLines="0" zoomScaleNormal="100" workbookViewId="0">
      <pane xSplit="1" ySplit="3" topLeftCell="L4" activePane="bottomRight" state="frozen"/>
      <selection activeCell="Z11" sqref="Z11"/>
      <selection pane="topRight" activeCell="Z11" sqref="Z11"/>
      <selection pane="bottomLeft" activeCell="Z11" sqref="Z11"/>
      <selection pane="bottomRight"/>
    </sheetView>
  </sheetViews>
  <sheetFormatPr defaultColWidth="8.81640625" defaultRowHeight="14.5" x14ac:dyDescent="0.35"/>
  <cols>
    <col min="1" max="1" width="23" customWidth="1"/>
    <col min="17" max="17" width="9.1796875" bestFit="1" customWidth="1"/>
  </cols>
  <sheetData>
    <row r="1" spans="1:30" s="52" customFormat="1" ht="24.75" customHeight="1" thickBot="1" x14ac:dyDescent="0.4">
      <c r="A1" s="32" t="s">
        <v>158</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Y1" s="18">
        <v>2018</v>
      </c>
      <c r="Z1" s="18">
        <v>2019</v>
      </c>
      <c r="AA1" s="18">
        <v>2020</v>
      </c>
      <c r="AB1" s="18">
        <v>2021</v>
      </c>
      <c r="AC1" s="18">
        <v>2022</v>
      </c>
      <c r="AD1" s="18">
        <v>2023</v>
      </c>
    </row>
    <row r="2" spans="1:30" s="51" customFormat="1" ht="12" thickTop="1" x14ac:dyDescent="0.25">
      <c r="B2" s="69"/>
      <c r="C2" s="69"/>
      <c r="D2" s="69"/>
      <c r="E2" s="69"/>
      <c r="F2" s="69"/>
      <c r="G2" s="69"/>
      <c r="H2" s="69"/>
      <c r="I2" s="69"/>
      <c r="J2" s="69"/>
      <c r="K2" s="69"/>
      <c r="L2" s="69"/>
      <c r="M2" s="69"/>
      <c r="N2" s="69"/>
      <c r="O2" s="69"/>
      <c r="P2" s="69"/>
      <c r="Q2" s="69"/>
      <c r="R2" s="69"/>
      <c r="S2" s="69"/>
      <c r="T2" s="69"/>
      <c r="U2" s="69"/>
      <c r="V2" s="69"/>
      <c r="W2" s="69"/>
    </row>
    <row r="3" spans="1:30" s="53" customFormat="1" ht="15" customHeight="1" thickBot="1" x14ac:dyDescent="0.4">
      <c r="A3" s="96" t="s">
        <v>5</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Y3" s="109">
        <v>538.4</v>
      </c>
      <c r="Z3" s="109">
        <v>879.19999999999982</v>
      </c>
      <c r="AA3" s="109">
        <v>486.37513660912418</v>
      </c>
      <c r="AB3" s="109">
        <v>611.34100294207235</v>
      </c>
      <c r="AC3" s="109">
        <v>1007.5758306062332</v>
      </c>
      <c r="AD3" s="109">
        <v>470.82211447571086</v>
      </c>
    </row>
    <row r="4" spans="1:30" s="52" customFormat="1" ht="15" customHeight="1" thickTop="1" x14ac:dyDescent="0.35">
      <c r="A4" s="226" t="s">
        <v>134</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Y4" s="100">
        <v>410</v>
      </c>
      <c r="Z4" s="100">
        <v>724.59999999999991</v>
      </c>
      <c r="AA4" s="100">
        <v>404.47306490435363</v>
      </c>
      <c r="AB4" s="100">
        <v>503.18706454030337</v>
      </c>
      <c r="AC4" s="100">
        <v>849.57720222665375</v>
      </c>
      <c r="AD4" s="100">
        <v>368.276595435491</v>
      </c>
    </row>
    <row r="5" spans="1:30" s="52" customFormat="1" ht="15" customHeight="1" x14ac:dyDescent="0.35">
      <c r="A5" s="226" t="s">
        <v>135</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Y5" s="100">
        <v>98</v>
      </c>
      <c r="Z5" s="100">
        <v>118.30000000000001</v>
      </c>
      <c r="AA5" s="100">
        <v>51.819145571335355</v>
      </c>
      <c r="AB5" s="100">
        <v>71.921794604731105</v>
      </c>
      <c r="AC5" s="100">
        <v>116.81011985478574</v>
      </c>
      <c r="AD5" s="100">
        <v>71.529402636434583</v>
      </c>
    </row>
    <row r="6" spans="1:30" x14ac:dyDescent="0.35">
      <c r="A6" s="226" t="s">
        <v>136</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Y6" s="131">
        <v>30.4</v>
      </c>
      <c r="Z6" s="131">
        <v>36.299999999999997</v>
      </c>
      <c r="AA6" s="131">
        <v>30.082926133435173</v>
      </c>
      <c r="AB6" s="131">
        <v>36.232143797037942</v>
      </c>
      <c r="AC6" s="131">
        <v>41.18850852479374</v>
      </c>
      <c r="AD6" s="131">
        <v>31.016116403785247</v>
      </c>
    </row>
    <row r="7" spans="1:30" x14ac:dyDescent="0.35">
      <c r="J7" s="108"/>
      <c r="P7" s="46"/>
      <c r="Q7" s="46"/>
      <c r="R7" s="46"/>
      <c r="S7" s="46"/>
      <c r="T7" s="46"/>
      <c r="U7" s="46"/>
      <c r="V7" s="46"/>
      <c r="W7" s="46"/>
      <c r="AD7" s="52"/>
    </row>
    <row r="8" spans="1:30" x14ac:dyDescent="0.35">
      <c r="A8" s="226" t="s">
        <v>137</v>
      </c>
      <c r="J8" s="108"/>
      <c r="P8" s="46"/>
      <c r="Q8" s="46"/>
      <c r="R8" s="46"/>
      <c r="S8" s="46"/>
      <c r="T8" s="46"/>
      <c r="U8" s="46"/>
      <c r="V8" s="46"/>
      <c r="W8" s="46"/>
      <c r="AD8" s="52"/>
    </row>
    <row r="9" spans="1:30" ht="15" thickBot="1" x14ac:dyDescent="0.4">
      <c r="A9" s="202" t="s">
        <v>157</v>
      </c>
      <c r="J9" s="108"/>
      <c r="P9" s="46"/>
      <c r="Q9" s="46"/>
      <c r="R9" s="46"/>
      <c r="S9" s="46"/>
      <c r="T9" s="46"/>
      <c r="U9" s="46"/>
      <c r="V9" s="46"/>
      <c r="W9" s="46"/>
      <c r="AD9" s="52"/>
    </row>
    <row r="10" spans="1:30" ht="15" thickTop="1" x14ac:dyDescent="0.35">
      <c r="J10" s="108"/>
      <c r="AC10" s="46"/>
      <c r="AD10" s="52"/>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D232"/>
  <sheetViews>
    <sheetView showGridLines="0" zoomScaleNormal="100" workbookViewId="0">
      <pane xSplit="1" ySplit="1" topLeftCell="G2" activePane="bottomRight" state="frozen"/>
      <selection activeCell="Z11" sqref="Z11"/>
      <selection pane="topRight" activeCell="Z11" sqref="Z11"/>
      <selection pane="bottomLeft" activeCell="Z11" sqref="Z11"/>
      <selection pane="bottomRight"/>
    </sheetView>
  </sheetViews>
  <sheetFormatPr defaultColWidth="9.1796875" defaultRowHeight="11.5" x14ac:dyDescent="0.25"/>
  <cols>
    <col min="1" max="1" width="52.453125" style="51" bestFit="1" customWidth="1"/>
    <col min="2" max="5" width="8.7265625" style="51" customWidth="1"/>
    <col min="6" max="9" width="9.1796875" style="51"/>
    <col min="10" max="23" width="8.7265625" style="51" customWidth="1"/>
    <col min="24" max="24" width="9.1796875" style="51"/>
    <col min="25" max="30" width="9.26953125" style="51" customWidth="1"/>
    <col min="31" max="16384" width="9.1796875" style="51"/>
  </cols>
  <sheetData>
    <row r="1" spans="1:30" s="52" customFormat="1" ht="30" customHeight="1" thickBot="1" x14ac:dyDescent="0.4">
      <c r="A1" s="91" t="s">
        <v>147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170</v>
      </c>
      <c r="X1" s="68"/>
      <c r="Y1" s="18">
        <v>2018</v>
      </c>
      <c r="Z1" s="18">
        <v>2019</v>
      </c>
      <c r="AA1" s="18">
        <v>2020</v>
      </c>
      <c r="AB1" s="18">
        <v>2021</v>
      </c>
      <c r="AC1" s="18">
        <v>2022</v>
      </c>
      <c r="AD1" s="18">
        <v>2023</v>
      </c>
    </row>
    <row r="2" spans="1:30" ht="6.75" customHeight="1" thickTop="1" x14ac:dyDescent="0.25">
      <c r="A2" s="50"/>
      <c r="B2" s="69"/>
      <c r="C2" s="69"/>
      <c r="D2" s="69"/>
      <c r="E2" s="69"/>
      <c r="F2" s="69"/>
      <c r="G2" s="69"/>
      <c r="H2" s="69"/>
      <c r="I2" s="69"/>
      <c r="J2" s="69"/>
      <c r="K2" s="69"/>
      <c r="L2" s="69"/>
      <c r="M2" s="69"/>
      <c r="N2" s="69"/>
      <c r="O2" s="69"/>
      <c r="P2" s="69"/>
      <c r="Q2" s="69"/>
      <c r="R2" s="69"/>
      <c r="S2" s="69"/>
      <c r="T2" s="69"/>
      <c r="U2" s="69"/>
      <c r="V2" s="69"/>
      <c r="W2" s="69"/>
      <c r="Y2" s="69"/>
      <c r="Z2" s="69"/>
      <c r="AA2" s="69"/>
      <c r="AB2" s="69"/>
      <c r="AC2" s="69"/>
      <c r="AD2" s="69"/>
    </row>
    <row r="3" spans="1:30" s="53" customFormat="1" ht="15" customHeight="1" x14ac:dyDescent="0.35">
      <c r="A3" s="53" t="s">
        <v>138</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3"/>
      <c r="Y3" s="187">
        <v>-807.38599999999997</v>
      </c>
      <c r="Z3" s="187">
        <v>-1249.9780000000001</v>
      </c>
      <c r="AA3" s="187">
        <v>-1266.625</v>
      </c>
      <c r="AB3" s="187">
        <v>-1593.0101021910064</v>
      </c>
      <c r="AC3" s="187">
        <v>-2018.4165951639025</v>
      </c>
      <c r="AD3" s="187">
        <v>-1205.4464590295445</v>
      </c>
    </row>
    <row r="4" spans="1:30" s="52" customFormat="1" ht="15" customHeight="1" x14ac:dyDescent="0.35">
      <c r="A4" s="52" t="s">
        <v>55</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7"/>
      <c r="Y4" s="185">
        <v>-546.9670000000001</v>
      </c>
      <c r="Z4" s="185">
        <v>-645.45600000000002</v>
      </c>
      <c r="AA4" s="185">
        <v>-622.42699999999991</v>
      </c>
      <c r="AB4" s="185">
        <v>-768.40503770999999</v>
      </c>
      <c r="AC4" s="185">
        <v>-980.4509098499999</v>
      </c>
      <c r="AD4" s="185">
        <v>-502.68440035000015</v>
      </c>
    </row>
    <row r="5" spans="1:30" s="52" customFormat="1" ht="15" customHeight="1" x14ac:dyDescent="0.35">
      <c r="A5" s="52" t="s">
        <v>56</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7"/>
      <c r="Y5" s="185">
        <v>-88.643999999999991</v>
      </c>
      <c r="Z5" s="185">
        <v>-88.215000000000003</v>
      </c>
      <c r="AA5" s="185">
        <v>-63.399000000000001</v>
      </c>
      <c r="AB5" s="185">
        <v>-66.690623380000005</v>
      </c>
      <c r="AC5" s="185">
        <v>-80.012994039999995</v>
      </c>
      <c r="AD5" s="185">
        <v>-43.767279009999996</v>
      </c>
    </row>
    <row r="6" spans="1:30" s="52" customFormat="1" ht="15" customHeight="1" x14ac:dyDescent="0.35">
      <c r="A6" s="90" t="s">
        <v>57</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47"/>
      <c r="Y6" s="186">
        <v>-9.6909999999999989</v>
      </c>
      <c r="Z6" s="186">
        <v>-23.969000000000001</v>
      </c>
      <c r="AA6" s="186">
        <v>-28.757999999999999</v>
      </c>
      <c r="AB6" s="186">
        <v>-67.071966353333323</v>
      </c>
      <c r="AC6" s="186">
        <v>-45.009231607603404</v>
      </c>
      <c r="AD6" s="186">
        <v>-38.732077839999519</v>
      </c>
    </row>
    <row r="7" spans="1:30" s="52" customFormat="1" ht="15" customHeight="1" x14ac:dyDescent="0.35">
      <c r="A7" s="52" t="s">
        <v>38</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7"/>
      <c r="Y7" s="185">
        <v>-645.30200000000002</v>
      </c>
      <c r="Z7" s="185">
        <v>-757.6400000000001</v>
      </c>
      <c r="AA7" s="185">
        <v>-714.58399999999995</v>
      </c>
      <c r="AB7" s="185">
        <v>-902.16762744333334</v>
      </c>
      <c r="AC7" s="185">
        <v>-1105.4731354976034</v>
      </c>
      <c r="AD7" s="185">
        <v>-585.18375719999972</v>
      </c>
    </row>
    <row r="8" spans="1:30" s="52" customFormat="1" ht="15" customHeight="1" x14ac:dyDescent="0.35">
      <c r="A8" s="52" t="s">
        <v>4</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7"/>
      <c r="Y8" s="185">
        <v>-193.68</v>
      </c>
      <c r="Z8" s="185">
        <v>-236.98500000000001</v>
      </c>
      <c r="AA8" s="185">
        <v>-272.887</v>
      </c>
      <c r="AB8" s="185">
        <v>-318.48958044250003</v>
      </c>
      <c r="AC8" s="185">
        <v>-453.65602012009504</v>
      </c>
      <c r="AD8" s="185">
        <v>-303.926498952288</v>
      </c>
    </row>
    <row r="9" spans="1:30" s="52" customFormat="1" ht="15" customHeight="1" x14ac:dyDescent="0.35">
      <c r="A9" s="52" t="s">
        <v>58</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7"/>
      <c r="Y9" s="185">
        <v>-159.173</v>
      </c>
      <c r="Z9" s="185">
        <v>-255.35300000000001</v>
      </c>
      <c r="AA9" s="185">
        <v>-279.154</v>
      </c>
      <c r="AB9" s="185">
        <v>-372.35289430517292</v>
      </c>
      <c r="AC9" s="185">
        <v>-459.28743954620393</v>
      </c>
      <c r="AD9" s="185">
        <v>-316.33620287725677</v>
      </c>
    </row>
    <row r="10" spans="1:30" s="52" customFormat="1" ht="15" customHeight="1" x14ac:dyDescent="0.35">
      <c r="A10" s="52" t="s">
        <v>59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7"/>
      <c r="Y10" s="185">
        <v>190.76900000000001</v>
      </c>
      <c r="Z10" s="185">
        <v>0</v>
      </c>
      <c r="AA10" s="185">
        <v>0</v>
      </c>
      <c r="AB10" s="185">
        <v>0</v>
      </c>
      <c r="AC10" s="185">
        <v>0</v>
      </c>
      <c r="AD10" s="185">
        <v>0</v>
      </c>
    </row>
    <row r="11" spans="1:30" x14ac:dyDescent="0.25">
      <c r="S11" s="69"/>
      <c r="T11" s="69"/>
      <c r="U11" s="69"/>
      <c r="V11" s="69"/>
      <c r="W11" s="69"/>
      <c r="Y11" s="69"/>
      <c r="Z11" s="69"/>
      <c r="AA11" s="69"/>
      <c r="AB11" s="69"/>
      <c r="AC11" s="69"/>
      <c r="AD11" s="69"/>
    </row>
    <row r="12" spans="1:30" s="53" customFormat="1" x14ac:dyDescent="0.35">
      <c r="A12" s="92" t="s">
        <v>139</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3"/>
      <c r="Y12" s="141">
        <v>179.30599999999998</v>
      </c>
      <c r="Z12" s="141">
        <v>530.9</v>
      </c>
      <c r="AA12" s="141">
        <v>694.37599999999998</v>
      </c>
      <c r="AB12" s="141">
        <v>780.7013042806733</v>
      </c>
      <c r="AC12" s="141">
        <v>879.63072251040205</v>
      </c>
      <c r="AD12" s="141">
        <v>543.90446441993583</v>
      </c>
    </row>
    <row r="13" spans="1:30" s="52" customFormat="1" ht="15" customHeight="1" x14ac:dyDescent="0.35">
      <c r="A13" s="52" t="s">
        <v>55</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7"/>
      <c r="Y13" s="145">
        <v>120.85300000000001</v>
      </c>
      <c r="Z13" s="145">
        <v>267.28700000000003</v>
      </c>
      <c r="AA13" s="145">
        <v>342.77699999999999</v>
      </c>
      <c r="AB13" s="145">
        <v>342.45159147999993</v>
      </c>
      <c r="AC13" s="145">
        <v>415.26116853999997</v>
      </c>
      <c r="AD13" s="145">
        <v>211.69501823000004</v>
      </c>
    </row>
    <row r="14" spans="1:30" s="52" customFormat="1" ht="15" customHeight="1" x14ac:dyDescent="0.35">
      <c r="A14" s="52" t="s">
        <v>56</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7"/>
      <c r="Y14" s="145">
        <v>15.579000000000001</v>
      </c>
      <c r="Z14" s="145">
        <v>27.891000000000002</v>
      </c>
      <c r="AA14" s="145">
        <v>12.161000000000001</v>
      </c>
      <c r="AB14" s="145">
        <v>23.84335759</v>
      </c>
      <c r="AC14" s="145">
        <v>24.391727789999997</v>
      </c>
      <c r="AD14" s="145">
        <v>14.276316760000002</v>
      </c>
    </row>
    <row r="15" spans="1:30" s="52" customFormat="1" ht="15" customHeight="1" x14ac:dyDescent="0.35">
      <c r="A15" s="90" t="s">
        <v>57</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47"/>
      <c r="Y15" s="155">
        <v>5.282</v>
      </c>
      <c r="Z15" s="155">
        <v>11.129000000000001</v>
      </c>
      <c r="AA15" s="155">
        <v>6.0789999999999997</v>
      </c>
      <c r="AB15" s="155">
        <v>33.403170433333408</v>
      </c>
      <c r="AC15" s="155">
        <v>9.1825951500001217</v>
      </c>
      <c r="AD15" s="155">
        <v>19.648666989999938</v>
      </c>
    </row>
    <row r="16" spans="1:30" s="52" customFormat="1" ht="15" customHeight="1" x14ac:dyDescent="0.35">
      <c r="A16" s="52" t="s">
        <v>38</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7"/>
      <c r="Y16" s="145">
        <v>141.714</v>
      </c>
      <c r="Z16" s="145">
        <v>306.30699999999996</v>
      </c>
      <c r="AA16" s="145">
        <v>361.017</v>
      </c>
      <c r="AB16" s="145">
        <v>399.69811950333332</v>
      </c>
      <c r="AC16" s="145">
        <v>448.83549148000009</v>
      </c>
      <c r="AD16" s="145">
        <v>245.62000197999998</v>
      </c>
    </row>
    <row r="17" spans="1:30" s="52" customFormat="1" ht="15" customHeight="1" x14ac:dyDescent="0.35">
      <c r="A17" s="52" t="s">
        <v>4</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7"/>
      <c r="Y17" s="145">
        <v>47.500000000000007</v>
      </c>
      <c r="Z17" s="145">
        <v>113.705</v>
      </c>
      <c r="AA17" s="145">
        <v>159.72</v>
      </c>
      <c r="AB17" s="145">
        <v>186.12213899155</v>
      </c>
      <c r="AC17" s="145">
        <v>229.87478982230402</v>
      </c>
      <c r="AD17" s="145">
        <v>156.87684131463402</v>
      </c>
    </row>
    <row r="18" spans="1:30" s="52" customFormat="1" ht="15" customHeight="1" x14ac:dyDescent="0.35">
      <c r="A18" s="52" t="s">
        <v>58</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7"/>
      <c r="Y18" s="145">
        <v>40.012999999999998</v>
      </c>
      <c r="Z18" s="145">
        <v>110.88799999999999</v>
      </c>
      <c r="AA18" s="145">
        <v>173.63899999999998</v>
      </c>
      <c r="AB18" s="145">
        <v>194.88104578578998</v>
      </c>
      <c r="AC18" s="145">
        <v>200.92044120809794</v>
      </c>
      <c r="AD18" s="145">
        <v>141.40762112530186</v>
      </c>
    </row>
    <row r="19" spans="1:30" s="52" customFormat="1" ht="15" customHeight="1" x14ac:dyDescent="0.35">
      <c r="A19" s="52" t="s">
        <v>59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7"/>
      <c r="Y19" s="145">
        <v>-49.920999999999999</v>
      </c>
      <c r="Z19" s="145">
        <v>0</v>
      </c>
      <c r="AA19" s="145">
        <v>0</v>
      </c>
      <c r="AB19" s="145">
        <v>0</v>
      </c>
      <c r="AC19" s="145">
        <v>0</v>
      </c>
      <c r="AD19" s="145">
        <v>0</v>
      </c>
    </row>
    <row r="20" spans="1:30" x14ac:dyDescent="0.25">
      <c r="B20" s="181"/>
      <c r="C20" s="181"/>
      <c r="D20" s="181"/>
      <c r="E20" s="181"/>
      <c r="F20" s="181"/>
      <c r="G20" s="181"/>
      <c r="H20" s="181"/>
      <c r="I20" s="181"/>
      <c r="J20" s="181"/>
      <c r="K20" s="181"/>
      <c r="L20" s="181"/>
      <c r="M20" s="181"/>
      <c r="N20" s="181"/>
      <c r="O20" s="181"/>
      <c r="P20" s="181"/>
      <c r="Q20" s="182"/>
      <c r="R20" s="182"/>
      <c r="S20" s="182"/>
      <c r="T20" s="182"/>
      <c r="U20" s="182"/>
      <c r="V20" s="182"/>
      <c r="W20" s="182"/>
      <c r="X20" s="181"/>
      <c r="Y20" s="182"/>
      <c r="Z20" s="182"/>
      <c r="AA20" s="182"/>
      <c r="AB20" s="182"/>
      <c r="AC20" s="182"/>
      <c r="AD20" s="182"/>
    </row>
    <row r="21" spans="1:30" s="53" customFormat="1" ht="15" customHeight="1" x14ac:dyDescent="0.35">
      <c r="A21" s="92" t="s">
        <v>140</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3"/>
      <c r="Y21" s="141">
        <v>0</v>
      </c>
      <c r="Z21" s="141">
        <v>314.23700000000002</v>
      </c>
      <c r="AA21" s="141">
        <v>256.065</v>
      </c>
      <c r="AB21" s="141">
        <v>378.13902406820307</v>
      </c>
      <c r="AC21" s="141">
        <v>568.57704471832199</v>
      </c>
      <c r="AD21" s="141">
        <v>345.58404456710224</v>
      </c>
    </row>
    <row r="22" spans="1:30" s="52" customFormat="1" ht="15" customHeight="1" x14ac:dyDescent="0.35">
      <c r="A22" s="52" t="s">
        <v>55</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7"/>
      <c r="Y22" s="145">
        <v>0</v>
      </c>
      <c r="Z22" s="145">
        <v>159.67800000000003</v>
      </c>
      <c r="AA22" s="145">
        <v>131.71600000000001</v>
      </c>
      <c r="AB22" s="145">
        <v>183.70001140000005</v>
      </c>
      <c r="AC22" s="145">
        <v>264.10913688999995</v>
      </c>
      <c r="AD22" s="145">
        <v>142.57203993000005</v>
      </c>
    </row>
    <row r="23" spans="1:30" s="52" customFormat="1" ht="15" customHeight="1" x14ac:dyDescent="0.35">
      <c r="A23" s="52" t="s">
        <v>56</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7"/>
      <c r="Y23" s="145">
        <v>0</v>
      </c>
      <c r="Z23" s="145">
        <v>17.298000000000002</v>
      </c>
      <c r="AA23" s="145">
        <v>10.212</v>
      </c>
      <c r="AB23" s="145">
        <v>13.039493760000001</v>
      </c>
      <c r="AC23" s="145">
        <v>19.361467380000001</v>
      </c>
      <c r="AD23" s="145">
        <v>10.495036000000001</v>
      </c>
    </row>
    <row r="24" spans="1:30" s="52" customFormat="1" ht="15" customHeight="1" x14ac:dyDescent="0.35">
      <c r="A24" s="90" t="s">
        <v>57</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47"/>
      <c r="Y24" s="155">
        <v>0</v>
      </c>
      <c r="Z24" s="155">
        <v>2.4</v>
      </c>
      <c r="AA24" s="155">
        <v>1.5170000000000001</v>
      </c>
      <c r="AB24" s="155">
        <v>1.6337664399999885</v>
      </c>
      <c r="AC24" s="155">
        <v>4.5277028000000046</v>
      </c>
      <c r="AD24" s="155">
        <v>2.3391344899999797</v>
      </c>
    </row>
    <row r="25" spans="1:30" s="52" customFormat="1" ht="15" customHeight="1" x14ac:dyDescent="0.35">
      <c r="A25" s="52" t="s">
        <v>38</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7"/>
      <c r="Y25" s="145">
        <v>0</v>
      </c>
      <c r="Z25" s="145">
        <v>179.376</v>
      </c>
      <c r="AA25" s="145">
        <v>143.44499999999999</v>
      </c>
      <c r="AB25" s="145">
        <v>198.37327160000004</v>
      </c>
      <c r="AC25" s="145">
        <v>287.99830706999995</v>
      </c>
      <c r="AD25" s="145">
        <v>155.40621042000004</v>
      </c>
    </row>
    <row r="26" spans="1:30" s="52" customFormat="1" ht="15" customHeight="1" x14ac:dyDescent="0.35">
      <c r="A26" s="52" t="s">
        <v>4</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7"/>
      <c r="Y26" s="145">
        <v>0</v>
      </c>
      <c r="Z26" s="145">
        <v>77.740000000000009</v>
      </c>
      <c r="AA26" s="145">
        <v>73.177999999999997</v>
      </c>
      <c r="AB26" s="145">
        <v>110.66663769854701</v>
      </c>
      <c r="AC26" s="145">
        <v>160.26446450043804</v>
      </c>
      <c r="AD26" s="145">
        <v>107.15985050788402</v>
      </c>
    </row>
    <row r="27" spans="1:30" s="52" customFormat="1" ht="15" customHeight="1" x14ac:dyDescent="0.35">
      <c r="A27" s="52" t="s">
        <v>58</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7"/>
      <c r="Y27" s="145">
        <v>0</v>
      </c>
      <c r="Z27" s="145">
        <v>57.121000000000002</v>
      </c>
      <c r="AA27" s="145">
        <v>39.442</v>
      </c>
      <c r="AB27" s="145">
        <v>69.099114769655998</v>
      </c>
      <c r="AC27" s="145">
        <v>120.31427314788399</v>
      </c>
      <c r="AD27" s="145">
        <v>83.017983639218201</v>
      </c>
    </row>
    <row r="28" spans="1:30" s="52" customFormat="1" ht="15" customHeight="1" x14ac:dyDescent="0.35">
      <c r="A28" s="52" t="s">
        <v>59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7"/>
      <c r="Y28" s="145">
        <v>0</v>
      </c>
      <c r="Z28" s="145">
        <v>0</v>
      </c>
      <c r="AA28" s="145">
        <v>0</v>
      </c>
      <c r="AB28" s="145">
        <v>0</v>
      </c>
      <c r="AC28" s="145">
        <v>0</v>
      </c>
      <c r="AD28" s="145">
        <v>0</v>
      </c>
    </row>
    <row r="29" spans="1:30" x14ac:dyDescent="0.25">
      <c r="B29" s="181"/>
      <c r="C29" s="181"/>
      <c r="D29" s="181"/>
      <c r="E29" s="181"/>
      <c r="F29" s="181"/>
      <c r="G29" s="181"/>
      <c r="H29" s="181"/>
      <c r="I29" s="181"/>
      <c r="J29" s="181"/>
      <c r="K29" s="181"/>
      <c r="L29" s="181"/>
      <c r="M29" s="181"/>
      <c r="N29" s="181"/>
      <c r="O29" s="181"/>
      <c r="P29" s="181"/>
      <c r="Q29" s="182"/>
      <c r="R29" s="182"/>
      <c r="S29" s="182"/>
      <c r="T29" s="182"/>
      <c r="U29" s="182"/>
      <c r="V29" s="182"/>
      <c r="W29" s="182"/>
      <c r="X29" s="147"/>
      <c r="Y29" s="182"/>
      <c r="Z29" s="182"/>
      <c r="AA29" s="182"/>
      <c r="AB29" s="182"/>
      <c r="AC29" s="182"/>
      <c r="AD29" s="182"/>
    </row>
    <row r="30" spans="1:30" s="53" customFormat="1" ht="15" customHeight="1" x14ac:dyDescent="0.35">
      <c r="A30" s="92" t="s">
        <v>141</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7"/>
      <c r="Y30" s="187">
        <v>-628.08000000000015</v>
      </c>
      <c r="Z30" s="187">
        <v>-1033.3150000000001</v>
      </c>
      <c r="AA30" s="187">
        <v>-828.31399999999996</v>
      </c>
      <c r="AB30" s="187">
        <v>-1190.4478219785358</v>
      </c>
      <c r="AC30" s="187">
        <v>-1707.3629173718223</v>
      </c>
      <c r="AD30" s="187">
        <v>-1007.1260391767107</v>
      </c>
    </row>
    <row r="31" spans="1:30" s="52" customFormat="1" ht="15" customHeight="1" x14ac:dyDescent="0.35">
      <c r="A31" s="52" t="s">
        <v>55</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7"/>
      <c r="Y31" s="185">
        <v>-426.11400000000003</v>
      </c>
      <c r="Z31" s="185">
        <v>-537.84700000000009</v>
      </c>
      <c r="AA31" s="185">
        <v>-411.36599999999999</v>
      </c>
      <c r="AB31" s="185">
        <v>-609.65345763000005</v>
      </c>
      <c r="AC31" s="185">
        <v>-829.29887819999988</v>
      </c>
      <c r="AD31" s="185">
        <v>-433.56142205000015</v>
      </c>
    </row>
    <row r="32" spans="1:30" s="52" customFormat="1" ht="15" customHeight="1" x14ac:dyDescent="0.35">
      <c r="A32" s="52" t="s">
        <v>56</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7"/>
      <c r="Y32" s="185">
        <v>-73.064999999999998</v>
      </c>
      <c r="Z32" s="185">
        <v>-77.621999999999986</v>
      </c>
      <c r="AA32" s="185">
        <v>-61.449999999999989</v>
      </c>
      <c r="AB32" s="185">
        <v>-55.886759550000008</v>
      </c>
      <c r="AC32" s="185">
        <v>-74.982733629999998</v>
      </c>
      <c r="AD32" s="185">
        <v>-39.985998249999994</v>
      </c>
    </row>
    <row r="33" spans="1:30" s="52" customFormat="1" ht="15" customHeight="1" x14ac:dyDescent="0.35">
      <c r="A33" s="90" t="s">
        <v>57</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47"/>
      <c r="Y33" s="186">
        <v>-4.4089999999999998</v>
      </c>
      <c r="Z33" s="186">
        <v>-15.24</v>
      </c>
      <c r="AA33" s="186">
        <v>-24.195999999999998</v>
      </c>
      <c r="AB33" s="186">
        <v>-35.302562359999904</v>
      </c>
      <c r="AC33" s="186">
        <v>-40.354339257603293</v>
      </c>
      <c r="AD33" s="186">
        <v>-21.422545339999559</v>
      </c>
    </row>
    <row r="34" spans="1:30" s="52" customFormat="1" ht="15" customHeight="1" x14ac:dyDescent="0.35">
      <c r="A34" s="52" t="s">
        <v>38</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7"/>
      <c r="Y34" s="185">
        <v>-503.58800000000002</v>
      </c>
      <c r="Z34" s="185">
        <v>-630.70900000000006</v>
      </c>
      <c r="AA34" s="185">
        <v>-497.01199999999994</v>
      </c>
      <c r="AB34" s="185">
        <v>-700.84277953999992</v>
      </c>
      <c r="AC34" s="185">
        <v>-944.63595108760319</v>
      </c>
      <c r="AD34" s="185">
        <v>-494.96996563999966</v>
      </c>
    </row>
    <row r="35" spans="1:30" s="52" customFormat="1" ht="15" customHeight="1" x14ac:dyDescent="0.35">
      <c r="A35" s="52" t="s">
        <v>4</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7"/>
      <c r="Y35" s="185">
        <v>-146.18</v>
      </c>
      <c r="Z35" s="185">
        <v>-201.01999999999998</v>
      </c>
      <c r="AA35" s="185">
        <v>-186.345</v>
      </c>
      <c r="AB35" s="185">
        <v>-243.03407914949702</v>
      </c>
      <c r="AC35" s="185">
        <v>-384.04569479822908</v>
      </c>
      <c r="AD35" s="185">
        <v>-254.209508145538</v>
      </c>
    </row>
    <row r="36" spans="1:30" s="52" customFormat="1" ht="15" customHeight="1" x14ac:dyDescent="0.35">
      <c r="A36" s="52" t="s">
        <v>58</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7"/>
      <c r="Y36" s="185">
        <v>-119.16</v>
      </c>
      <c r="Z36" s="185">
        <v>-201.58600000000001</v>
      </c>
      <c r="AA36" s="185">
        <v>-144.95699999999999</v>
      </c>
      <c r="AB36" s="185">
        <v>-246.57096328903896</v>
      </c>
      <c r="AC36" s="185">
        <v>-378.68127148599001</v>
      </c>
      <c r="AD36" s="185">
        <v>-257.94656539117312</v>
      </c>
    </row>
    <row r="37" spans="1:30" s="52" customFormat="1" ht="15" customHeight="1" x14ac:dyDescent="0.35">
      <c r="A37" s="52" t="s">
        <v>59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7"/>
      <c r="Y37" s="185">
        <v>140.84800000000001</v>
      </c>
      <c r="Z37" s="185">
        <v>0</v>
      </c>
      <c r="AA37" s="185">
        <v>0</v>
      </c>
      <c r="AB37" s="185">
        <v>0</v>
      </c>
      <c r="AC37" s="185">
        <v>0</v>
      </c>
      <c r="AD37" s="185">
        <v>0</v>
      </c>
    </row>
    <row r="38" spans="1:30" x14ac:dyDescent="0.25">
      <c r="Q38" s="69"/>
      <c r="R38" s="69"/>
      <c r="S38" s="70"/>
      <c r="T38" s="70"/>
      <c r="U38" s="70"/>
      <c r="V38" s="70"/>
      <c r="W38" s="70"/>
      <c r="X38" s="52"/>
      <c r="Y38" s="69"/>
      <c r="Z38" s="69"/>
      <c r="AA38" s="69"/>
      <c r="AB38" s="69"/>
      <c r="AC38" s="69"/>
      <c r="AD38" s="69"/>
    </row>
    <row r="39" spans="1:30" s="52" customFormat="1" ht="30" customHeight="1" thickBot="1" x14ac:dyDescent="0.4">
      <c r="A39" s="91" t="s">
        <v>146</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181</v>
      </c>
      <c r="X39" s="68"/>
      <c r="Y39" s="18">
        <v>2018</v>
      </c>
      <c r="Z39" s="18">
        <v>2019</v>
      </c>
      <c r="AA39" s="18">
        <v>2020</v>
      </c>
      <c r="AB39" s="18">
        <v>2021</v>
      </c>
      <c r="AC39" s="18">
        <v>2022</v>
      </c>
      <c r="AD39" s="18">
        <v>2023</v>
      </c>
    </row>
    <row r="40" spans="1:30" ht="12" thickTop="1" x14ac:dyDescent="0.25">
      <c r="Q40" s="69"/>
      <c r="R40" s="69"/>
      <c r="S40" s="73"/>
      <c r="T40" s="73"/>
      <c r="U40" s="73"/>
      <c r="V40" s="73"/>
      <c r="W40" s="73"/>
      <c r="Y40" s="69"/>
      <c r="Z40" s="69"/>
      <c r="AA40" s="69"/>
      <c r="AB40" s="69"/>
      <c r="AC40" s="69"/>
      <c r="AD40" s="69"/>
    </row>
    <row r="41" spans="1:30" s="80" customFormat="1" hidden="1" x14ac:dyDescent="0.25">
      <c r="A41" s="80" t="s">
        <v>71</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Y41" s="70">
        <v>-81.472000000000008</v>
      </c>
      <c r="Z41" s="70">
        <v>-153.41499999999999</v>
      </c>
      <c r="AA41" s="70">
        <v>-132.86799999999999</v>
      </c>
      <c r="AB41" s="70">
        <v>-77.957999999999998</v>
      </c>
      <c r="AC41" s="70">
        <v>-77.957999999999998</v>
      </c>
      <c r="AD41" s="70">
        <v>-77.957999999999998</v>
      </c>
    </row>
    <row r="42" spans="1:30" hidden="1" x14ac:dyDescent="0.25">
      <c r="Q42" s="69"/>
      <c r="R42" s="69"/>
      <c r="S42" s="71"/>
      <c r="T42" s="71"/>
      <c r="U42" s="71"/>
      <c r="V42" s="71"/>
      <c r="W42" s="71"/>
      <c r="Y42" s="69"/>
      <c r="Z42" s="69"/>
      <c r="AA42" s="69"/>
      <c r="AB42" s="69"/>
      <c r="AC42" s="69"/>
      <c r="AD42" s="69"/>
    </row>
    <row r="43" spans="1:30" s="80" customFormat="1" ht="15" customHeight="1" x14ac:dyDescent="0.25">
      <c r="A43" s="80" t="s">
        <v>142</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83"/>
      <c r="Y43" s="141">
        <v>-149.483</v>
      </c>
      <c r="Z43" s="141">
        <v>-225.99199999999999</v>
      </c>
      <c r="AA43" s="141">
        <v>-213.583</v>
      </c>
      <c r="AB43" s="141">
        <v>-275.81568179932782</v>
      </c>
      <c r="AC43" s="141">
        <v>-347.99437958273347</v>
      </c>
      <c r="AD43" s="141">
        <v>-207.07045104448395</v>
      </c>
    </row>
    <row r="44" spans="1:30" ht="15" customHeight="1" x14ac:dyDescent="0.25">
      <c r="A44" s="51" t="s">
        <v>143</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81"/>
      <c r="Y44" s="145">
        <v>-4.8999999999999995</v>
      </c>
      <c r="Z44" s="145">
        <v>-12.939</v>
      </c>
      <c r="AA44" s="145">
        <v>-12.945</v>
      </c>
      <c r="AB44" s="145">
        <v>-10.418652676437008</v>
      </c>
      <c r="AC44" s="145">
        <v>-22.623567953367008</v>
      </c>
      <c r="AD44" s="145">
        <v>-12.221351828253999</v>
      </c>
    </row>
    <row r="45" spans="1:30" ht="15" customHeight="1" x14ac:dyDescent="0.25">
      <c r="A45" s="51" t="s">
        <v>144</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81"/>
      <c r="Y45" s="145">
        <v>0</v>
      </c>
      <c r="Z45" s="145">
        <v>-2.9129999999999998</v>
      </c>
      <c r="AA45" s="145">
        <v>-3.7240000000000002</v>
      </c>
      <c r="AB45" s="145">
        <v>-6.2085489485610008</v>
      </c>
      <c r="AC45" s="145">
        <v>-7.8528161421269997</v>
      </c>
      <c r="AD45" s="145">
        <v>-3.9440187921879999</v>
      </c>
    </row>
    <row r="46" spans="1:30" s="80" customFormat="1" ht="15" customHeight="1" x14ac:dyDescent="0.25">
      <c r="A46" s="80" t="s">
        <v>145</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83"/>
      <c r="Y46" s="141">
        <v>-144.583</v>
      </c>
      <c r="Z46" s="141">
        <v>-215.96599999999998</v>
      </c>
      <c r="AA46" s="141">
        <v>-204.36199999999999</v>
      </c>
      <c r="AB46" s="141">
        <v>-271.60557807145176</v>
      </c>
      <c r="AC46" s="141">
        <v>-333.22362777149345</v>
      </c>
      <c r="AD46" s="141">
        <v>-198.79311800841793</v>
      </c>
    </row>
    <row r="47" spans="1:30" ht="14.25" customHeight="1" x14ac:dyDescent="0.25">
      <c r="B47" s="111"/>
      <c r="C47" s="111"/>
      <c r="D47" s="111"/>
      <c r="E47" s="111"/>
      <c r="F47" s="111"/>
      <c r="G47" s="111"/>
      <c r="H47" s="111"/>
      <c r="I47" s="111"/>
      <c r="J47" s="111"/>
      <c r="K47" s="111"/>
      <c r="L47" s="111"/>
      <c r="M47" s="111"/>
      <c r="N47" s="111"/>
      <c r="O47" s="111"/>
      <c r="P47" s="111"/>
      <c r="Q47" s="111"/>
      <c r="R47" s="111"/>
      <c r="S47" s="111"/>
      <c r="T47" s="111"/>
      <c r="U47" s="111"/>
      <c r="V47" s="111"/>
      <c r="W47" s="111"/>
      <c r="Y47" s="111"/>
      <c r="Z47" s="111"/>
      <c r="AA47" s="111"/>
      <c r="AB47" s="111"/>
      <c r="AC47" s="111"/>
      <c r="AD47" s="111"/>
    </row>
    <row r="48" spans="1:30" ht="13.5" thickBot="1" x14ac:dyDescent="0.3">
      <c r="A48" s="202" t="s">
        <v>157</v>
      </c>
      <c r="Y48" s="80"/>
      <c r="Z48" s="80"/>
      <c r="AA48" s="80"/>
      <c r="AB48" s="80"/>
      <c r="AC48" s="80"/>
      <c r="AD48" s="80"/>
    </row>
    <row r="49" spans="2:30" ht="12" thickTop="1" x14ac:dyDescent="0.25">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row>
    <row r="50" spans="2:30" ht="14.5" x14ac:dyDescent="0.35">
      <c r="B50" s="69"/>
      <c r="C50" s="69"/>
      <c r="D50" s="69"/>
      <c r="E50" s="69"/>
      <c r="F50" s="69"/>
      <c r="G50" s="69"/>
      <c r="H50" s="69"/>
      <c r="I50" s="69"/>
      <c r="J50" s="69"/>
      <c r="K50" s="69"/>
      <c r="L50" s="46"/>
      <c r="M50" s="46"/>
      <c r="N50" s="69"/>
      <c r="O50" s="69"/>
      <c r="P50" s="69"/>
      <c r="Q50" s="69"/>
      <c r="R50" s="69"/>
      <c r="S50" s="69"/>
      <c r="T50" s="69"/>
      <c r="U50" s="112"/>
      <c r="V50" s="112"/>
      <c r="W50" s="112"/>
      <c r="X50" s="112"/>
      <c r="Y50" s="145"/>
      <c r="Z50" s="69"/>
      <c r="AA50" s="69"/>
      <c r="AB50" s="69"/>
      <c r="AC50" s="69"/>
      <c r="AD50" s="69"/>
    </row>
    <row r="51" spans="2:30" ht="14.5" x14ac:dyDescent="0.35">
      <c r="B51" s="69"/>
      <c r="C51" s="69"/>
      <c r="D51" s="69"/>
      <c r="E51" s="69"/>
      <c r="F51" s="69"/>
      <c r="G51" s="69"/>
      <c r="H51" s="69"/>
      <c r="I51" s="69"/>
      <c r="J51" s="69"/>
      <c r="K51" s="69"/>
      <c r="L51" s="46"/>
      <c r="M51" s="46"/>
      <c r="N51" s="69"/>
      <c r="O51" s="69"/>
      <c r="P51" s="69"/>
      <c r="Q51" s="69"/>
      <c r="R51" s="69"/>
      <c r="S51" s="69"/>
      <c r="T51" s="69"/>
      <c r="U51" s="112"/>
      <c r="V51" s="112"/>
      <c r="W51" s="112"/>
      <c r="X51" s="112"/>
      <c r="Y51" s="69"/>
      <c r="Z51" s="69"/>
      <c r="AA51" s="69"/>
      <c r="AB51" s="69"/>
      <c r="AC51" s="69"/>
      <c r="AD51" s="69"/>
    </row>
    <row r="52" spans="2:30"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row>
    <row r="53" spans="2:30" ht="14.5" x14ac:dyDescent="0.35">
      <c r="B53" s="69"/>
      <c r="C53" s="69"/>
      <c r="D53" s="69"/>
      <c r="E53" s="69"/>
      <c r="F53" s="69"/>
      <c r="G53" s="69"/>
      <c r="H53" s="69"/>
      <c r="I53" s="69"/>
      <c r="J53" s="69"/>
      <c r="K53" s="69"/>
      <c r="L53" s="69"/>
      <c r="M53" s="69"/>
      <c r="N53" s="69"/>
      <c r="O53" s="69"/>
      <c r="P53" s="69"/>
      <c r="Q53" s="69"/>
      <c r="R53" s="69"/>
      <c r="S53" s="69"/>
      <c r="T53" s="69"/>
      <c r="U53" s="112"/>
      <c r="V53" s="112"/>
      <c r="W53" s="112"/>
      <c r="X53" s="112"/>
      <c r="Y53" s="46"/>
      <c r="Z53" s="46"/>
      <c r="AA53" s="46"/>
      <c r="AB53" s="46"/>
      <c r="AC53" s="46"/>
      <c r="AD53" s="46"/>
    </row>
    <row r="54" spans="2:30" ht="14.5" x14ac:dyDescent="0.35">
      <c r="B54" s="69"/>
      <c r="C54" s="69"/>
      <c r="D54" s="69"/>
      <c r="E54" s="69"/>
      <c r="F54" s="69"/>
      <c r="G54" s="69"/>
      <c r="H54" s="69"/>
      <c r="I54" s="69"/>
      <c r="J54" s="69"/>
      <c r="K54" s="69"/>
      <c r="L54" s="69"/>
      <c r="M54" s="69"/>
      <c r="N54" s="69"/>
      <c r="O54" s="69"/>
      <c r="P54" s="69"/>
      <c r="Q54" s="69"/>
      <c r="R54" s="69"/>
      <c r="S54" s="69"/>
      <c r="T54" s="69"/>
      <c r="U54" s="112"/>
      <c r="V54" s="112"/>
      <c r="W54" s="112"/>
      <c r="X54" s="112"/>
      <c r="Y54" s="46"/>
      <c r="Z54" s="46"/>
      <c r="AA54" s="46"/>
      <c r="AB54" s="46"/>
      <c r="AC54" s="46"/>
      <c r="AD54" s="46"/>
    </row>
    <row r="55" spans="2:30" ht="14.5" x14ac:dyDescent="0.3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46"/>
      <c r="Z55" s="46"/>
      <c r="AA55" s="46"/>
      <c r="AB55" s="46"/>
      <c r="AC55" s="46"/>
      <c r="AD55" s="46"/>
    </row>
    <row r="56" spans="2:30" ht="14.5" x14ac:dyDescent="0.35">
      <c r="B56" s="69"/>
      <c r="C56" s="69"/>
      <c r="D56" s="69"/>
      <c r="E56" s="69"/>
      <c r="F56" s="69"/>
      <c r="G56" s="69"/>
      <c r="H56" s="69"/>
      <c r="I56" s="69"/>
      <c r="J56" s="69"/>
      <c r="K56" s="69"/>
      <c r="L56" s="69"/>
      <c r="M56" s="69"/>
      <c r="N56" s="69"/>
      <c r="O56" s="69"/>
      <c r="P56" s="69"/>
      <c r="Q56" s="69"/>
      <c r="R56" s="69"/>
      <c r="S56" s="69"/>
      <c r="T56" s="69"/>
      <c r="U56" s="112"/>
      <c r="V56" s="112"/>
      <c r="W56" s="112"/>
      <c r="X56" s="112"/>
      <c r="Y56" s="46"/>
      <c r="Z56" s="46"/>
      <c r="AA56" s="46"/>
      <c r="AB56" s="46"/>
      <c r="AC56" s="46"/>
      <c r="AD56" s="46"/>
    </row>
    <row r="57" spans="2:30" ht="14.5" x14ac:dyDescent="0.35">
      <c r="B57" s="69"/>
      <c r="C57" s="69"/>
      <c r="D57" s="69"/>
      <c r="E57" s="69"/>
      <c r="F57" s="69"/>
      <c r="G57" s="69"/>
      <c r="H57" s="69"/>
      <c r="I57" s="69"/>
      <c r="J57" s="69"/>
      <c r="K57" s="69"/>
      <c r="L57" s="69"/>
      <c r="M57" s="69"/>
      <c r="N57" s="69"/>
      <c r="O57" s="69"/>
      <c r="P57" s="69"/>
      <c r="Q57" s="69"/>
      <c r="R57" s="69"/>
      <c r="S57" s="69"/>
      <c r="T57" s="69"/>
      <c r="U57" s="112"/>
      <c r="V57" s="112"/>
      <c r="W57" s="112"/>
      <c r="X57" s="112"/>
      <c r="Y57" s="46"/>
      <c r="Z57" s="46"/>
      <c r="AA57" s="46"/>
      <c r="AB57" s="46"/>
      <c r="AC57" s="46"/>
      <c r="AD57" s="46"/>
    </row>
    <row r="58" spans="2:30" ht="14.5" x14ac:dyDescent="0.3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46"/>
      <c r="Z58" s="46"/>
      <c r="AA58" s="46"/>
      <c r="AB58" s="46"/>
      <c r="AC58" s="46"/>
      <c r="AD58" s="46"/>
    </row>
    <row r="59" spans="2:30" ht="14.5" x14ac:dyDescent="0.35">
      <c r="B59" s="69"/>
      <c r="C59" s="69"/>
      <c r="D59" s="69"/>
      <c r="E59" s="69"/>
      <c r="F59" s="69"/>
      <c r="G59" s="69"/>
      <c r="H59" s="69"/>
      <c r="I59" s="69"/>
      <c r="J59" s="69"/>
      <c r="K59" s="69"/>
      <c r="L59" s="69"/>
      <c r="M59" s="69"/>
      <c r="N59" s="69"/>
      <c r="O59" s="69"/>
      <c r="P59" s="69"/>
      <c r="Q59" s="69"/>
      <c r="R59" s="69"/>
      <c r="S59" s="69"/>
      <c r="T59" s="69"/>
      <c r="U59" s="112"/>
      <c r="V59" s="112"/>
      <c r="W59" s="112"/>
      <c r="X59" s="112"/>
      <c r="Y59" s="46"/>
      <c r="Z59" s="46"/>
      <c r="AA59" s="46"/>
      <c r="AB59" s="46"/>
      <c r="AC59" s="46"/>
      <c r="AD59" s="46"/>
    </row>
    <row r="60" spans="2:30" ht="14.5" x14ac:dyDescent="0.35">
      <c r="B60" s="69"/>
      <c r="C60" s="69"/>
      <c r="D60" s="69"/>
      <c r="E60" s="69"/>
      <c r="F60" s="69"/>
      <c r="G60" s="69"/>
      <c r="H60" s="69"/>
      <c r="I60" s="69"/>
      <c r="J60" s="69"/>
      <c r="K60" s="69"/>
      <c r="L60" s="69"/>
      <c r="M60" s="69"/>
      <c r="N60" s="69"/>
      <c r="O60" s="69"/>
      <c r="P60" s="69"/>
      <c r="Q60" s="69"/>
      <c r="R60" s="69"/>
      <c r="S60" s="69"/>
      <c r="T60" s="69"/>
      <c r="U60" s="112"/>
      <c r="V60" s="112"/>
      <c r="W60" s="112"/>
      <c r="X60" s="112"/>
      <c r="Y60" s="46"/>
      <c r="Z60" s="46"/>
      <c r="AA60" s="46"/>
      <c r="AB60" s="46"/>
      <c r="AC60" s="46"/>
      <c r="AD60" s="46"/>
    </row>
    <row r="61" spans="2:30"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row r="62" spans="2:30" ht="14.5" x14ac:dyDescent="0.35">
      <c r="B62" s="69"/>
      <c r="C62" s="69"/>
      <c r="D62" s="69"/>
      <c r="E62" s="69"/>
      <c r="F62" s="69"/>
      <c r="G62" s="69"/>
      <c r="H62" s="69"/>
      <c r="I62" s="69"/>
      <c r="J62" s="69"/>
      <c r="K62" s="69"/>
      <c r="L62" s="46"/>
      <c r="M62" s="46"/>
      <c r="N62" s="69"/>
      <c r="O62" s="69"/>
      <c r="P62" s="69"/>
      <c r="Q62" s="69"/>
      <c r="R62" s="69"/>
      <c r="S62" s="69"/>
      <c r="T62" s="69"/>
      <c r="U62" s="112"/>
      <c r="V62" s="112"/>
      <c r="W62" s="112"/>
      <c r="X62" s="112"/>
      <c r="Y62" s="46"/>
      <c r="Z62" s="69"/>
      <c r="AA62" s="69"/>
      <c r="AB62" s="69"/>
      <c r="AC62" s="69"/>
      <c r="AD62" s="69"/>
    </row>
    <row r="63" spans="2:30" ht="14.5" x14ac:dyDescent="0.35">
      <c r="B63" s="69"/>
      <c r="C63" s="69"/>
      <c r="D63" s="69"/>
      <c r="E63" s="69"/>
      <c r="F63" s="69"/>
      <c r="G63" s="69"/>
      <c r="H63" s="69"/>
      <c r="I63" s="69"/>
      <c r="J63" s="69"/>
      <c r="K63" s="69"/>
      <c r="L63" s="46"/>
      <c r="M63" s="46"/>
      <c r="N63" s="69"/>
      <c r="O63" s="69"/>
      <c r="P63" s="69"/>
      <c r="Q63" s="69"/>
      <c r="R63" s="69"/>
      <c r="S63" s="69"/>
      <c r="T63" s="69"/>
      <c r="U63" s="112"/>
      <c r="V63" s="112"/>
      <c r="W63" s="112"/>
      <c r="X63" s="112"/>
      <c r="Y63" s="46"/>
      <c r="Z63" s="69"/>
      <c r="AA63" s="69"/>
      <c r="AB63" s="69"/>
      <c r="AC63" s="69"/>
      <c r="AD63" s="69"/>
    </row>
    <row r="64" spans="2:30"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row>
    <row r="65" spans="2:30"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row>
    <row r="66" spans="2:30" x14ac:dyDescent="0.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row>
    <row r="67" spans="2:30" x14ac:dyDescent="0.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row>
    <row r="68" spans="2:30" x14ac:dyDescent="0.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row>
    <row r="69" spans="2:30" x14ac:dyDescent="0.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row>
    <row r="70" spans="2:30"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71" spans="2:30" x14ac:dyDescent="0.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spans="2:30" x14ac:dyDescent="0.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row>
    <row r="73" spans="2:30" x14ac:dyDescent="0.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row>
    <row r="74" spans="2:30" x14ac:dyDescent="0.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2:30" x14ac:dyDescent="0.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spans="2:30" x14ac:dyDescent="0.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row>
    <row r="77" spans="2:30" x14ac:dyDescent="0.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row>
    <row r="78" spans="2:30" x14ac:dyDescent="0.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row>
    <row r="79" spans="2:30" x14ac:dyDescent="0.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row>
    <row r="80" spans="2:30" x14ac:dyDescent="0.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row>
    <row r="81" spans="2:30" x14ac:dyDescent="0.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row>
    <row r="82" spans="2:30" x14ac:dyDescent="0.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row>
    <row r="83" spans="2:30" x14ac:dyDescent="0.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row>
    <row r="84" spans="2:30" x14ac:dyDescent="0.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row>
    <row r="85" spans="2:30" x14ac:dyDescent="0.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row>
    <row r="86" spans="2:30" x14ac:dyDescent="0.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row>
    <row r="87" spans="2:30" x14ac:dyDescent="0.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row>
    <row r="88" spans="2:30" x14ac:dyDescent="0.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row>
    <row r="89" spans="2:30" x14ac:dyDescent="0.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row>
    <row r="90" spans="2:30" x14ac:dyDescent="0.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row>
    <row r="91" spans="2:30" x14ac:dyDescent="0.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row>
    <row r="92" spans="2:30" x14ac:dyDescent="0.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row>
    <row r="93" spans="2:30" x14ac:dyDescent="0.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row>
    <row r="94" spans="2:30" x14ac:dyDescent="0.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row>
    <row r="95" spans="2:30" x14ac:dyDescent="0.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row>
    <row r="96" spans="2:30" x14ac:dyDescent="0.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row>
    <row r="97" spans="2:30" x14ac:dyDescent="0.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row>
    <row r="98" spans="2:30" x14ac:dyDescent="0.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row>
    <row r="99" spans="2:30" x14ac:dyDescent="0.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row>
    <row r="100" spans="2:30" x14ac:dyDescent="0.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row>
    <row r="101" spans="2:30" x14ac:dyDescent="0.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row>
    <row r="102" spans="2:30" x14ac:dyDescent="0.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row>
    <row r="103" spans="2:30" x14ac:dyDescent="0.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row>
    <row r="104" spans="2:30" x14ac:dyDescent="0.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row>
    <row r="105" spans="2:30" x14ac:dyDescent="0.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row>
    <row r="106" spans="2:30" x14ac:dyDescent="0.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row>
    <row r="107" spans="2:30" x14ac:dyDescent="0.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row>
    <row r="108" spans="2:30" x14ac:dyDescent="0.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row>
    <row r="109" spans="2:30" x14ac:dyDescent="0.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row>
    <row r="110" spans="2:30" x14ac:dyDescent="0.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row>
    <row r="111" spans="2:30" x14ac:dyDescent="0.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row>
    <row r="112" spans="2:30" x14ac:dyDescent="0.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row>
    <row r="113" spans="2:30" x14ac:dyDescent="0.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row>
    <row r="114" spans="2:30" x14ac:dyDescent="0.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row>
    <row r="115" spans="2:30" x14ac:dyDescent="0.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row>
    <row r="116" spans="2:30" x14ac:dyDescent="0.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row>
    <row r="117" spans="2:30" x14ac:dyDescent="0.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row>
    <row r="118" spans="2:30" x14ac:dyDescent="0.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row>
    <row r="119" spans="2:30" x14ac:dyDescent="0.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row>
    <row r="120" spans="2:30" x14ac:dyDescent="0.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row>
    <row r="121" spans="2:30" x14ac:dyDescent="0.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row>
    <row r="122" spans="2:30" x14ac:dyDescent="0.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row>
    <row r="123" spans="2:30" x14ac:dyDescent="0.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row>
    <row r="124" spans="2:30" x14ac:dyDescent="0.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row>
    <row r="125" spans="2:30" x14ac:dyDescent="0.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row>
    <row r="126" spans="2:30" x14ac:dyDescent="0.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row>
    <row r="127" spans="2:30" x14ac:dyDescent="0.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row>
    <row r="128" spans="2:30" x14ac:dyDescent="0.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row>
    <row r="129" spans="2:30" x14ac:dyDescent="0.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row>
    <row r="130" spans="2:30" x14ac:dyDescent="0.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row>
    <row r="131" spans="2:30" x14ac:dyDescent="0.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row>
    <row r="132" spans="2:30" x14ac:dyDescent="0.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row>
    <row r="133" spans="2:30" x14ac:dyDescent="0.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row>
    <row r="134" spans="2:30" x14ac:dyDescent="0.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row>
    <row r="135" spans="2:30" x14ac:dyDescent="0.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row>
    <row r="136" spans="2:30" x14ac:dyDescent="0.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row>
    <row r="137" spans="2:30" x14ac:dyDescent="0.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row>
    <row r="138" spans="2:30" x14ac:dyDescent="0.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row>
    <row r="139" spans="2:30" x14ac:dyDescent="0.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row>
    <row r="140" spans="2:30" x14ac:dyDescent="0.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row>
    <row r="141" spans="2:30" x14ac:dyDescent="0.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row>
    <row r="142" spans="2:30" x14ac:dyDescent="0.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row>
    <row r="143" spans="2:30" x14ac:dyDescent="0.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row>
    <row r="144" spans="2:30" x14ac:dyDescent="0.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row>
    <row r="145" spans="2:30" x14ac:dyDescent="0.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row>
    <row r="146" spans="2:30" x14ac:dyDescent="0.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row>
    <row r="147" spans="2:30" x14ac:dyDescent="0.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row>
    <row r="148" spans="2:30" x14ac:dyDescent="0.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row>
    <row r="149" spans="2:30" x14ac:dyDescent="0.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row>
    <row r="150" spans="2:30" x14ac:dyDescent="0.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row>
    <row r="151" spans="2:30" x14ac:dyDescent="0.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row>
    <row r="152" spans="2:30" x14ac:dyDescent="0.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row>
    <row r="153" spans="2:30"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row>
    <row r="154" spans="2:30"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row>
    <row r="155" spans="2:30" x14ac:dyDescent="0.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row>
    <row r="156" spans="2:30" x14ac:dyDescent="0.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row>
    <row r="157" spans="2:30" x14ac:dyDescent="0.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row>
    <row r="158" spans="2:30"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row>
    <row r="159" spans="2:30" x14ac:dyDescent="0.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row>
    <row r="160" spans="2:30"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row>
    <row r="161" spans="2:30"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row>
    <row r="162" spans="2:30" x14ac:dyDescent="0.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row>
    <row r="163" spans="2:30"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row>
    <row r="164" spans="2:30" x14ac:dyDescent="0.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row>
    <row r="165" spans="2:30" x14ac:dyDescent="0.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row>
    <row r="166" spans="2:30" x14ac:dyDescent="0.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row>
    <row r="167" spans="2:30" x14ac:dyDescent="0.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row>
    <row r="168" spans="2:30"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row>
    <row r="169" spans="2:30" x14ac:dyDescent="0.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row>
    <row r="170" spans="2:30" x14ac:dyDescent="0.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row>
    <row r="171" spans="2:30" x14ac:dyDescent="0.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row>
    <row r="172" spans="2:30"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row>
    <row r="173" spans="2:30"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row>
    <row r="174" spans="2:30" x14ac:dyDescent="0.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row>
    <row r="175" spans="2:30" x14ac:dyDescent="0.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row>
    <row r="176" spans="2:30"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row>
    <row r="177" spans="2:30"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row>
    <row r="178" spans="2:30"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row>
    <row r="179" spans="2:30"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row>
    <row r="180" spans="2:30"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row>
    <row r="181" spans="2:30"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row>
    <row r="182" spans="2:30"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spans="2:30"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row>
    <row r="184" spans="2:30" x14ac:dyDescent="0.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row>
    <row r="185" spans="2:30" x14ac:dyDescent="0.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row>
    <row r="186" spans="2:30" x14ac:dyDescent="0.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row>
    <row r="187" spans="2:30" x14ac:dyDescent="0.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row>
    <row r="188" spans="2:30" x14ac:dyDescent="0.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row>
    <row r="189" spans="2:30" x14ac:dyDescent="0.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row>
    <row r="190" spans="2:30" x14ac:dyDescent="0.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row>
    <row r="191" spans="2:30" x14ac:dyDescent="0.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row>
    <row r="192" spans="2:30" x14ac:dyDescent="0.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row>
    <row r="193" spans="2:30" x14ac:dyDescent="0.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row>
    <row r="194" spans="2:30" x14ac:dyDescent="0.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row>
    <row r="195" spans="2:30" x14ac:dyDescent="0.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row>
    <row r="196" spans="2:30" x14ac:dyDescent="0.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row>
    <row r="197" spans="2:30" x14ac:dyDescent="0.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row>
    <row r="198" spans="2:30" x14ac:dyDescent="0.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row>
    <row r="199" spans="2:30" x14ac:dyDescent="0.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row>
    <row r="200" spans="2:30" x14ac:dyDescent="0.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row>
    <row r="201" spans="2:30" x14ac:dyDescent="0.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row>
    <row r="202" spans="2:30" x14ac:dyDescent="0.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row>
    <row r="203" spans="2:30" x14ac:dyDescent="0.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row>
    <row r="204" spans="2:30" x14ac:dyDescent="0.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row>
    <row r="205" spans="2:30" x14ac:dyDescent="0.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row>
    <row r="206" spans="2:30" x14ac:dyDescent="0.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row>
    <row r="207" spans="2:30" x14ac:dyDescent="0.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row>
    <row r="208" spans="2:30" x14ac:dyDescent="0.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row>
    <row r="209" spans="2:30" x14ac:dyDescent="0.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row>
    <row r="210" spans="2:30" x14ac:dyDescent="0.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row>
    <row r="211" spans="2:30" x14ac:dyDescent="0.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row>
    <row r="212" spans="2:30" x14ac:dyDescent="0.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row>
    <row r="213" spans="2:30" x14ac:dyDescent="0.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row>
    <row r="214" spans="2:30" x14ac:dyDescent="0.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row>
    <row r="215" spans="2:30" x14ac:dyDescent="0.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row>
    <row r="216" spans="2:30" x14ac:dyDescent="0.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row>
    <row r="217" spans="2:30" x14ac:dyDescent="0.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row>
    <row r="218" spans="2:30" x14ac:dyDescent="0.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row>
    <row r="219" spans="2:30" x14ac:dyDescent="0.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row>
    <row r="220" spans="2:30" x14ac:dyDescent="0.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row>
    <row r="221" spans="2:30" x14ac:dyDescent="0.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row>
    <row r="222" spans="2:30" x14ac:dyDescent="0.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row>
    <row r="223" spans="2:30" x14ac:dyDescent="0.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row>
    <row r="224" spans="2:30" x14ac:dyDescent="0.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row>
    <row r="225" spans="2:30" x14ac:dyDescent="0.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row>
    <row r="226" spans="2:30" x14ac:dyDescent="0.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row>
    <row r="227" spans="2:30" x14ac:dyDescent="0.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row>
    <row r="228" spans="2:30" x14ac:dyDescent="0.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row>
    <row r="229" spans="2:30" x14ac:dyDescent="0.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row>
    <row r="230" spans="2:30" x14ac:dyDescent="0.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row>
    <row r="231" spans="2:30" x14ac:dyDescent="0.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row>
    <row r="232" spans="2:30" x14ac:dyDescent="0.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Lucas Oliveira Pinto Sansaloni</cp:lastModifiedBy>
  <cp:lastPrinted>2021-09-02T20:58:03Z</cp:lastPrinted>
  <dcterms:created xsi:type="dcterms:W3CDTF">2021-06-25T17:59:50Z</dcterms:created>
  <dcterms:modified xsi:type="dcterms:W3CDTF">2023-09-25T21:10:00Z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