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fileSharing readOnlyRecommended="1"/>
  <workbookPr hidePivotFieldList="1"/>
  <mc:AlternateContent xmlns:mc="http://schemas.openxmlformats.org/markup-compatibility/2006">
    <mc:Choice Requires="x15">
      <x15ac:absPath xmlns:x15ac="http://schemas.microsoft.com/office/spreadsheetml/2010/11/ac" url="X:\Comunicacao\Relatorios\00_Relatorio_Integrado\2022\04_Relatorio\03_Indicadores\Planilha_de_Indicadores_2022\"/>
    </mc:Choice>
  </mc:AlternateContent>
  <bookViews>
    <workbookView xWindow="-110" yWindow="-110" windowWidth="19420" windowHeight="10300"/>
  </bookViews>
  <sheets>
    <sheet name="Home" sheetId="24" r:id="rId1"/>
    <sheet name="Ambiental" sheetId="36" r:id="rId2"/>
    <sheet name="Social" sheetId="28" r:id="rId3"/>
    <sheet name="Governança" sheetId="35" r:id="rId4"/>
    <sheet name="ODS" sheetId="40" r:id="rId5"/>
    <sheet name="Stakeholders" sheetId="41" r:id="rId6"/>
  </sheets>
  <definedNames>
    <definedName name="_xlnm._FilterDatabase" localSheetId="3" hidden="1">Governança!$B$7:$J$79</definedName>
    <definedName name="_xlnm._FilterDatabase" localSheetId="2" hidden="1">Social!$B$8:$K$340</definedName>
    <definedName name="_ftn1" localSheetId="3">Governança!$E$100</definedName>
    <definedName name="_ftn2" localSheetId="3">Governança!$E$101</definedName>
    <definedName name="_ftnref1" localSheetId="3">Governança!$E$89</definedName>
    <definedName name="_ftnref2" localSheetId="3">Governança!$E$96</definedName>
    <definedName name="OLE_LINK11" localSheetId="1">Ambiental!$K$61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35" l="1"/>
  <c r="H24" i="35"/>
  <c r="G24" i="35"/>
  <c r="F24" i="35"/>
  <c r="J330" i="28"/>
  <c r="I330" i="28"/>
  <c r="H330" i="28"/>
  <c r="G330" i="28"/>
  <c r="J327" i="28"/>
  <c r="I327" i="28"/>
  <c r="I326" i="28" s="1"/>
  <c r="H327" i="28"/>
  <c r="G327" i="28"/>
  <c r="J326" i="28"/>
  <c r="H326" i="28" l="1"/>
  <c r="G326" i="28"/>
  <c r="J22" i="28"/>
  <c r="I22" i="28"/>
  <c r="H22" i="28"/>
  <c r="G22" i="28"/>
  <c r="J41" i="36"/>
  <c r="H41" i="36"/>
  <c r="J39" i="36"/>
  <c r="I39" i="36"/>
  <c r="I41" i="36" s="1"/>
  <c r="H39" i="36"/>
  <c r="G39" i="36"/>
  <c r="G41" i="36" s="1"/>
  <c r="J79" i="36"/>
  <c r="I79" i="36"/>
  <c r="H79" i="36"/>
  <c r="G79" i="36"/>
  <c r="J67" i="36"/>
  <c r="J68" i="36" s="1"/>
  <c r="I67" i="36"/>
  <c r="I68" i="36" s="1"/>
  <c r="H67" i="36"/>
  <c r="H68" i="36" s="1"/>
  <c r="G67" i="36"/>
  <c r="G68" i="36" s="1"/>
  <c r="J51" i="36"/>
  <c r="J55" i="36" s="1"/>
  <c r="I51" i="36"/>
  <c r="I55" i="36" s="1"/>
  <c r="H51" i="36"/>
  <c r="H55" i="36" s="1"/>
  <c r="G51" i="36"/>
  <c r="G55" i="36" s="1"/>
  <c r="J43" i="36"/>
  <c r="J50" i="36" s="1"/>
  <c r="I43" i="36"/>
  <c r="I50" i="36" s="1"/>
  <c r="H43" i="36"/>
  <c r="H50" i="36" s="1"/>
  <c r="J35" i="36"/>
  <c r="I35" i="36"/>
  <c r="H35" i="36"/>
  <c r="G35" i="36"/>
  <c r="J27" i="36"/>
  <c r="I27" i="36"/>
  <c r="H27" i="36"/>
  <c r="G27" i="36"/>
  <c r="J22" i="36"/>
  <c r="I22" i="36"/>
  <c r="H22" i="36"/>
  <c r="G22" i="36"/>
  <c r="G43" i="36"/>
  <c r="G50" i="36" s="1"/>
  <c r="G56" i="36" s="1"/>
  <c r="J14" i="36"/>
  <c r="I14" i="36"/>
  <c r="H14" i="36"/>
  <c r="G14" i="36"/>
  <c r="J11" i="36"/>
  <c r="I11" i="36"/>
  <c r="H11" i="36"/>
  <c r="G11" i="36"/>
</calcChain>
</file>

<file path=xl/sharedStrings.xml><?xml version="1.0" encoding="utf-8"?>
<sst xmlns="http://schemas.openxmlformats.org/spreadsheetml/2006/main" count="1268" uniqueCount="504">
  <si>
    <t>reinvestidos em nossos negócios, produtos e serviços</t>
  </si>
  <si>
    <t>NPS Global</t>
  </si>
  <si>
    <t>Efetividade de Resolução</t>
  </si>
  <si>
    <t>valor total contratado</t>
  </si>
  <si>
    <t>Clientes</t>
  </si>
  <si>
    <t>Privacidade de Dados</t>
  </si>
  <si>
    <t>Ecoeficiência</t>
  </si>
  <si>
    <t>-</t>
  </si>
  <si>
    <t>Tema</t>
  </si>
  <si>
    <t>Unidade</t>
  </si>
  <si>
    <t>m³</t>
  </si>
  <si>
    <t>redução do consumo</t>
  </si>
  <si>
    <t>%</t>
  </si>
  <si>
    <t>Macrotema</t>
  </si>
  <si>
    <t>GJ</t>
  </si>
  <si>
    <t>Emissões Operacionais</t>
  </si>
  <si>
    <t>Gestão da Água</t>
  </si>
  <si>
    <t>Gestão de Energia</t>
  </si>
  <si>
    <t>Gestão de Resíduos</t>
  </si>
  <si>
    <t>R$</t>
  </si>
  <si>
    <t>volume total de ativos sob gestão</t>
  </si>
  <si>
    <t>Negócios Sustentáveis</t>
  </si>
  <si>
    <t>CDC aquecedor solar</t>
  </si>
  <si>
    <t>CDC fotovoltaica</t>
  </si>
  <si>
    <t>CDC kit gás</t>
  </si>
  <si>
    <t>CDC material de construção</t>
  </si>
  <si>
    <t>microcrédito pessoa física</t>
  </si>
  <si>
    <t>limite de crédito pré-aprovado para universitários</t>
  </si>
  <si>
    <t>microcrédito pessoa jurídica</t>
  </si>
  <si>
    <t>CDC MBA/ pós-graduação</t>
  </si>
  <si>
    <t xml:space="preserve">% de projetos enquadrados nos Princípios do Equador </t>
  </si>
  <si>
    <t>R$ milhões</t>
  </si>
  <si>
    <t>R$ bilhões</t>
  </si>
  <si>
    <t>valor financiado dos projetos não enquadrados</t>
  </si>
  <si>
    <t>número de fornecedores cadastrados</t>
  </si>
  <si>
    <t>número de fornecedores com contratos ativos</t>
  </si>
  <si>
    <t>trabalho infantil </t>
  </si>
  <si>
    <t>trabalho forçado ou análogo ao escravo</t>
  </si>
  <si>
    <t>trabalhadores jovens expostos a trabalho perigoso </t>
  </si>
  <si>
    <t>número</t>
  </si>
  <si>
    <t>a) doações sociais</t>
  </si>
  <si>
    <t>a) rouanet</t>
  </si>
  <si>
    <t>c) esporte</t>
  </si>
  <si>
    <t>d) estatuto da criança e do adolescente (ECA)</t>
  </si>
  <si>
    <t>e) pronon e pronas</t>
  </si>
  <si>
    <t>f) idoso</t>
  </si>
  <si>
    <t>investimento total em projetos socioambientais</t>
  </si>
  <si>
    <t>valor total de contribuições e outros gastos</t>
  </si>
  <si>
    <t>Lobby, representação de interesses ou similar</t>
  </si>
  <si>
    <t>valor adicionado</t>
  </si>
  <si>
    <t>remuneração ao trabalho</t>
  </si>
  <si>
    <t>impostos pagos</t>
  </si>
  <si>
    <t>Métricas</t>
  </si>
  <si>
    <t>b) patrocínios</t>
  </si>
  <si>
    <t>NPS (base 100)</t>
  </si>
  <si>
    <t>Número de Clientes</t>
  </si>
  <si>
    <t>Pessoas</t>
  </si>
  <si>
    <t>Repasses</t>
  </si>
  <si>
    <t>Investimento Sociambiental</t>
  </si>
  <si>
    <t>Contribuições</t>
  </si>
  <si>
    <t>Total de Funcionários</t>
  </si>
  <si>
    <t>Abaixo de 30 anos</t>
  </si>
  <si>
    <t>Entre 30-50 anos</t>
  </si>
  <si>
    <t>Acima de 50 anos</t>
  </si>
  <si>
    <t>Diretoria + Conselho de Administração</t>
  </si>
  <si>
    <t>Superintendência</t>
  </si>
  <si>
    <t>Gerência</t>
  </si>
  <si>
    <t>Supervisão/Administrativo</t>
  </si>
  <si>
    <t>Operacional</t>
  </si>
  <si>
    <t>Aprendiz</t>
  </si>
  <si>
    <t>Estagiário</t>
  </si>
  <si>
    <t>0,00 </t>
  </si>
  <si>
    <t>0,09 </t>
  </si>
  <si>
    <t>0,10 </t>
  </si>
  <si>
    <t>1,78 </t>
  </si>
  <si>
    <t>2,06 </t>
  </si>
  <si>
    <t>2,83 </t>
  </si>
  <si>
    <t>2,61 </t>
  </si>
  <si>
    <t>2,07 </t>
  </si>
  <si>
    <t>2,38 </t>
  </si>
  <si>
    <t>2,50 </t>
  </si>
  <si>
    <t>2,31 </t>
  </si>
  <si>
    <t>Norte</t>
  </si>
  <si>
    <t>Nordeste</t>
  </si>
  <si>
    <t>Centro-oeste</t>
  </si>
  <si>
    <t>Sudeste</t>
  </si>
  <si>
    <t>Sul</t>
  </si>
  <si>
    <t>Mulheres</t>
  </si>
  <si>
    <t>Homens</t>
  </si>
  <si>
    <t>Total</t>
  </si>
  <si>
    <t>Brancos</t>
  </si>
  <si>
    <t>Negros</t>
  </si>
  <si>
    <t>Indígenas</t>
  </si>
  <si>
    <t>Absenteísmo</t>
  </si>
  <si>
    <t>Taxa de Absenteísmo</t>
  </si>
  <si>
    <t>18 a 22</t>
  </si>
  <si>
    <t>23 a 26</t>
  </si>
  <si>
    <t>27 a 32</t>
  </si>
  <si>
    <t>33 a 39</t>
  </si>
  <si>
    <t>40 a 49</t>
  </si>
  <si>
    <t>50 a 64</t>
  </si>
  <si>
    <t>Líderes</t>
  </si>
  <si>
    <t>Não Líderes</t>
  </si>
  <si>
    <t>Satisfação e Engajamento</t>
  </si>
  <si>
    <t>Não Informado</t>
  </si>
  <si>
    <t>Asiáticos</t>
  </si>
  <si>
    <t>Voluntária</t>
  </si>
  <si>
    <t>Gestão Sr.</t>
  </si>
  <si>
    <t>Média Gestão</t>
  </si>
  <si>
    <t>Gestão Jr.</t>
  </si>
  <si>
    <t>consumo de água reciclada - reuso</t>
  </si>
  <si>
    <t>R$ trilhões</t>
  </si>
  <si>
    <t>valor financiado dos projetos enquadrados nos Princípios do Equador</t>
  </si>
  <si>
    <t xml:space="preserve">R$ mil </t>
  </si>
  <si>
    <t>GRI 2-7</t>
  </si>
  <si>
    <t>GRI 2-8</t>
  </si>
  <si>
    <t>Profissionais terceiros a serviço da Organização - colaboradores</t>
  </si>
  <si>
    <t>Estagiários</t>
  </si>
  <si>
    <t xml:space="preserve">Total de trabalhadores que não são empregados </t>
  </si>
  <si>
    <t>Não declarados</t>
  </si>
  <si>
    <t>SASB FN-AC-330a.1, SABS FN-IB-330a.1</t>
  </si>
  <si>
    <t>GRI 401-1</t>
  </si>
  <si>
    <t>GRI 405-2</t>
  </si>
  <si>
    <t>GRI 404-1</t>
  </si>
  <si>
    <t>GRI 405-1</t>
  </si>
  <si>
    <t>GRI 203-2</t>
  </si>
  <si>
    <t>SASB FN-AC-270a.1, FN-CF-270a.4, FN-IN-270a.2</t>
  </si>
  <si>
    <t>0800 Ouvidoria</t>
  </si>
  <si>
    <t>Procon</t>
  </si>
  <si>
    <t>BCB</t>
  </si>
  <si>
    <t>Susep</t>
  </si>
  <si>
    <t>ANS</t>
  </si>
  <si>
    <t>Carta/Imprensa</t>
  </si>
  <si>
    <t>Total de reclamações apresentadas em fóruns formais de proteção ao consumidor</t>
  </si>
  <si>
    <t>GRI 308-1 e 414-1</t>
  </si>
  <si>
    <t>GRI 204-1</t>
  </si>
  <si>
    <t xml:space="preserve">GRI 2-23, 2-24, 2-29, FS 1 </t>
  </si>
  <si>
    <t>GRI 308-2</t>
  </si>
  <si>
    <t>GRI 414-2</t>
  </si>
  <si>
    <t>GRI 201-1 | SASB FN-CF-270a.1</t>
  </si>
  <si>
    <t>GRI 2-28</t>
  </si>
  <si>
    <t>GRI 305-1</t>
  </si>
  <si>
    <t>GRI 305-2</t>
  </si>
  <si>
    <t>GRI 305-3</t>
  </si>
  <si>
    <t>GRI 305-5</t>
  </si>
  <si>
    <t>GRI 303-3, 303-5</t>
  </si>
  <si>
    <t>GRI 303-3</t>
  </si>
  <si>
    <t>GRI 302-1</t>
  </si>
  <si>
    <t>Mecanismos de Queixa - Organização Bradesco</t>
  </si>
  <si>
    <t>Contratações</t>
  </si>
  <si>
    <t>PCDs</t>
  </si>
  <si>
    <t>Rotatividade</t>
  </si>
  <si>
    <t>Treinamento</t>
  </si>
  <si>
    <t>milhões</t>
  </si>
  <si>
    <t>SASB FN-AC-000.B</t>
  </si>
  <si>
    <t>Indicadores</t>
  </si>
  <si>
    <t>GRI 3-3</t>
  </si>
  <si>
    <t>GRI 305-4</t>
  </si>
  <si>
    <t>GJ/func</t>
  </si>
  <si>
    <t>GJ/R$ MM</t>
  </si>
  <si>
    <t>GRI 2-23; FS1</t>
  </si>
  <si>
    <t>GRI FS6, FS7, FS8 | SASB FN-CB-240a.1</t>
  </si>
  <si>
    <t>GRI 306-4, 306-5  </t>
  </si>
  <si>
    <t>Escopo 1</t>
  </si>
  <si>
    <t>Escopo 2</t>
  </si>
  <si>
    <t>Escopo 3</t>
  </si>
  <si>
    <t xml:space="preserve"> - </t>
  </si>
  <si>
    <t>Homeoffice</t>
  </si>
  <si>
    <t xml:space="preserve">Indicador por Receita </t>
  </si>
  <si>
    <t xml:space="preserve">Indicador por Lucro Líquido </t>
  </si>
  <si>
    <t xml:space="preserve">Indicador per capita </t>
  </si>
  <si>
    <t>Indicador per capita (FTE)</t>
  </si>
  <si>
    <t>GJ/FTE</t>
  </si>
  <si>
    <t xml:space="preserve">Escopo 1 </t>
  </si>
  <si>
    <t>Redução total</t>
  </si>
  <si>
    <t>emissões brutas totais</t>
  </si>
  <si>
    <t>emissões fugitivas</t>
  </si>
  <si>
    <t>geração de eletricidade, calor ou vapor</t>
  </si>
  <si>
    <t>transporte de materiais, produtos, resíduos, funcionários e passageiros</t>
  </si>
  <si>
    <t>resíduos gerados nas operações</t>
  </si>
  <si>
    <t>viagens a negócios</t>
  </si>
  <si>
    <t>homeoffice</t>
  </si>
  <si>
    <t>deslocamento de funcionários (casa-trabalho)</t>
  </si>
  <si>
    <t xml:space="preserve">Indígenas </t>
  </si>
  <si>
    <t>Redução de emissões como resultado direto de iniciativas</t>
  </si>
  <si>
    <t>Sistema Interligado Nacional (SIN)</t>
  </si>
  <si>
    <t>Eólica</t>
  </si>
  <si>
    <t>Hidroelétrica</t>
  </si>
  <si>
    <t>Solar</t>
  </si>
  <si>
    <t>Geração distribuída (painéis solares)</t>
  </si>
  <si>
    <t>Ambiente de contratação livre</t>
  </si>
  <si>
    <t>I-REC</t>
  </si>
  <si>
    <t>Total Renováveis</t>
  </si>
  <si>
    <t>Nuclear</t>
  </si>
  <si>
    <t>Térmica</t>
  </si>
  <si>
    <t>Total Não-Renováveis</t>
  </si>
  <si>
    <t>Total Energia Consumida</t>
  </si>
  <si>
    <t>Frota própria veículos – etanol</t>
  </si>
  <si>
    <t>Frota própria veículos – gasolina</t>
  </si>
  <si>
    <t>Frota própria veículos – diesel</t>
  </si>
  <si>
    <t>Frota própria aérea – querosene de aviação</t>
  </si>
  <si>
    <t>Transporte de Valores</t>
  </si>
  <si>
    <t>Transporte de Socorro</t>
  </si>
  <si>
    <t>Transporte de Malotes</t>
  </si>
  <si>
    <t>Transporte de Cargas</t>
  </si>
  <si>
    <t>Deslocamentos Aéreos</t>
  </si>
  <si>
    <t>Reembolso de km</t>
  </si>
  <si>
    <t>Táxi</t>
  </si>
  <si>
    <t>Deslocamento de Funcionários</t>
  </si>
  <si>
    <t>Fretado</t>
  </si>
  <si>
    <t>Energia elétrica consumida - estacionária</t>
  </si>
  <si>
    <t>Energia elétrica consumida - móvel</t>
  </si>
  <si>
    <t>GRI 302-3</t>
  </si>
  <si>
    <t>Intensidade energética da Organização</t>
  </si>
  <si>
    <t>Total de consumo fora da organização</t>
  </si>
  <si>
    <t>Consumo de energia fora da organização</t>
  </si>
  <si>
    <t>GRI 302-2</t>
  </si>
  <si>
    <t>Água subterrânea</t>
  </si>
  <si>
    <t>Água pluvial</t>
  </si>
  <si>
    <t>Concessionária</t>
  </si>
  <si>
    <t>Total água nova</t>
  </si>
  <si>
    <t>Total água consumida</t>
  </si>
  <si>
    <t>Consumo total de água</t>
  </si>
  <si>
    <t>Reciclagem</t>
  </si>
  <si>
    <t>Compostagem</t>
  </si>
  <si>
    <t>Aterro sanitário</t>
  </si>
  <si>
    <t>Total de resíduos gerados</t>
  </si>
  <si>
    <t>CDR recuperação energética</t>
  </si>
  <si>
    <t>Total de resíduos não perigosos gerados, por destinação</t>
  </si>
  <si>
    <t>ODS</t>
  </si>
  <si>
    <t>Meta</t>
  </si>
  <si>
    <t>Referência no Relatório Integrado</t>
  </si>
  <si>
    <r>
      <t xml:space="preserve">Capitalismo de </t>
    </r>
    <r>
      <rPr>
        <b/>
        <i/>
        <sz val="14"/>
        <color rgb="FFC00000"/>
        <rFont val="Bradesco Sans"/>
      </rPr>
      <t xml:space="preserve">Stakeholders </t>
    </r>
    <r>
      <rPr>
        <b/>
        <sz val="14"/>
        <color rgb="FFC00000"/>
        <rFont val="Bradesco Sans"/>
      </rPr>
      <t>– Métricas Essenciais</t>
    </r>
  </si>
  <si>
    <t>Princípios de Governança</t>
  </si>
  <si>
    <t>Métrica</t>
  </si>
  <si>
    <t>Fonte</t>
  </si>
  <si>
    <t>Propósito da governança</t>
  </si>
  <si>
    <t>_GRI 2-23
_IR 4A, 4C</t>
  </si>
  <si>
    <t>Qualidade do corpo governante</t>
  </si>
  <si>
    <t>_GRI 2-9, 405-1a 
_IR 4B</t>
  </si>
  <si>
    <t>Engajamento de partes interessadas</t>
  </si>
  <si>
    <t>_GRI 2-12, 2-17, 2-29, 3-1, 3-2
_IR 4A</t>
  </si>
  <si>
    <t>Comportamento ético</t>
  </si>
  <si>
    <t>_GRI 205-2, 205-3</t>
  </si>
  <si>
    <t>_GRI 2-23, 2-26</t>
  </si>
  <si>
    <t>Supervisão de riscos e oportunidades</t>
  </si>
  <si>
    <t xml:space="preserve">_IR 4D
_Embankment Project for Inclusive Capitalism (EPIC)
_Integrated Corporate Governance - World Economic Forum
</t>
  </si>
  <si>
    <t>Planeta</t>
  </si>
  <si>
    <t xml:space="preserve">Mudança climática
 </t>
  </si>
  <si>
    <t xml:space="preserve">Dignidade e igualdade
 </t>
  </si>
  <si>
    <t xml:space="preserve">_GRI 2-7, 2-9, 405-1
_SASB </t>
  </si>
  <si>
    <t xml:space="preserve">_GRI 405-2
 </t>
  </si>
  <si>
    <t>_GRI 2-21</t>
  </si>
  <si>
    <t>_GRI 407-1, 408-1, 409-1, 414-1, 414-2</t>
  </si>
  <si>
    <t>Saúde e Bem-estar</t>
  </si>
  <si>
    <t>_GRI 403-6, 403-9, 403-10</t>
  </si>
  <si>
    <t>Habilidades para o futuro</t>
  </si>
  <si>
    <t>_GRI 404-1</t>
  </si>
  <si>
    <t>_Desenvolvimento e capacitação, p. 122
_Gráfico | Média de horas por tipo de treinamento, p. 123
_Tabela | Média de horas de treinamento por categoria funcional e por gênero, p. 126</t>
  </si>
  <si>
    <t>Prosperidade</t>
  </si>
  <si>
    <t>Emprego e geração de riqueza</t>
  </si>
  <si>
    <t>_GRI 401-1</t>
  </si>
  <si>
    <t>_Atração e retenção de talentos, p. 115
_Tabela | Funcionários e aprendizes contratados em território brasileiro, p. 116
_Tabela | Movimentações internas por gênero, p. 116
_Tabela | Funcionários e aprendizes em território nacional que deixaram a empresa, p. 119
_Tabela | Rotatividade em território nacional (turnover), p. 119</t>
  </si>
  <si>
    <t>_GRI 201-1, 201-4</t>
  </si>
  <si>
    <t>_Conforme referenciado em IAS 7 e US GAAP ASC 230</t>
  </si>
  <si>
    <t>Comunidade e vitalidade social</t>
  </si>
  <si>
    <t>_Adaptado de GRI 201-1</t>
  </si>
  <si>
    <t xml:space="preserve">_Respeito aos direitos humanos, p. 42
_Perfil dos funcionários, p. 113
_Diversidade, equidade e inclusão, p. 134
_Sistema de Gestão da Responsabilidade Social Corporativa, p. 146
_Compromissos Voluntários, p. 214
</t>
  </si>
  <si>
    <t xml:space="preserve">_Risco social, ambiental e climático, p. 61
_Cidadania Financeira, p. 84
_Atração e retenção de talentos, p. 115
_Diversidade, equidade e inclusão, p. 134
_Compromissos voluntários, p. 214
_Comunidade, p. 215
_Relacionamento com instituições, p. 229
</t>
  </si>
  <si>
    <t>tCO₂e</t>
  </si>
  <si>
    <t>t</t>
  </si>
  <si>
    <t xml:space="preserve"> -</t>
  </si>
  <si>
    <r>
      <t xml:space="preserve">transporte e distribuição (frota terceirizada – </t>
    </r>
    <r>
      <rPr>
        <i/>
        <sz val="10"/>
        <color theme="1"/>
        <rFont val="Bradesco Sans"/>
      </rPr>
      <t>upstream</t>
    </r>
    <r>
      <rPr>
        <sz val="10"/>
        <color theme="1"/>
        <rFont val="Bradesco Sans"/>
      </rPr>
      <t>)</t>
    </r>
  </si>
  <si>
    <t>Geradores (diesel)</t>
  </si>
  <si>
    <t>ND</t>
  </si>
  <si>
    <t>ND = não disponível</t>
  </si>
  <si>
    <t xml:space="preserve">resíduos gerados nas operações </t>
  </si>
  <si>
    <t xml:space="preserve">viagens a negócios </t>
  </si>
  <si>
    <t xml:space="preserve">deslocamento de funcionários (casa-trabalho) </t>
  </si>
  <si>
    <t>emissões biogênicas totais</t>
  </si>
  <si>
    <r>
      <t>tCO</t>
    </r>
    <r>
      <rPr>
        <vertAlign val="subscript"/>
        <sz val="10"/>
        <color theme="1"/>
        <rFont val="Bradesco Sans"/>
      </rPr>
      <t>2</t>
    </r>
    <r>
      <rPr>
        <sz val="10"/>
        <color theme="1"/>
        <rFont val="Bradesco Sans"/>
      </rPr>
      <t>e/R$ MM</t>
    </r>
  </si>
  <si>
    <r>
      <t>tCO</t>
    </r>
    <r>
      <rPr>
        <vertAlign val="subscript"/>
        <sz val="10"/>
        <color theme="1"/>
        <rFont val="Bradesco Sans"/>
      </rPr>
      <t>2</t>
    </r>
    <r>
      <rPr>
        <sz val="10"/>
        <color theme="1"/>
        <rFont val="Bradesco Sans"/>
      </rPr>
      <t>e/func</t>
    </r>
  </si>
  <si>
    <r>
      <t>tCO</t>
    </r>
    <r>
      <rPr>
        <vertAlign val="subscript"/>
        <sz val="10"/>
        <color theme="1"/>
        <rFont val="Bradesco Sans"/>
      </rPr>
      <t>2</t>
    </r>
    <r>
      <rPr>
        <sz val="10"/>
        <color theme="1"/>
        <rFont val="Bradesco Sans"/>
      </rPr>
      <t>e/FTE</t>
    </r>
  </si>
  <si>
    <t>percentual de energia renovável consumida nas instalações</t>
  </si>
  <si>
    <t>Energia renovável</t>
  </si>
  <si>
    <t>Redução de consumo</t>
  </si>
  <si>
    <r>
      <t xml:space="preserve">aquisição de energia - </t>
    </r>
    <r>
      <rPr>
        <i/>
        <sz val="10"/>
        <color theme="1"/>
        <rFont val="Bradesco Sans"/>
      </rPr>
      <t>Location based</t>
    </r>
  </si>
  <si>
    <t>Satisfação de clientes</t>
  </si>
  <si>
    <t>NPS</t>
  </si>
  <si>
    <t>queixas endereçadas e resolvidas</t>
  </si>
  <si>
    <t>total de queixas identificadas</t>
  </si>
  <si>
    <t xml:space="preserve">total de reclamações recebidas, resolvidas em até cinco dias úteis </t>
  </si>
  <si>
    <t>GRI 418-1 
SASB FN-CF-220a.1; FN-CB-230a.1, FN-CF-230a.1</t>
  </si>
  <si>
    <t>queixas comprovadas quanto à violação da privacidade de clientes ou da conformidade com normas relativas à privacidade de dados pessoais</t>
  </si>
  <si>
    <t>Funcionários por região</t>
  </si>
  <si>
    <t>Funcionários por gênero</t>
  </si>
  <si>
    <t>Funcionários por faixa etária</t>
  </si>
  <si>
    <t>Intensidade de emissões</t>
  </si>
  <si>
    <t xml:space="preserve"> Mulheres por categoria funcional</t>
  </si>
  <si>
    <t>abaixo de 30 anos</t>
  </si>
  <si>
    <t>entre 30 e 50 anos</t>
  </si>
  <si>
    <t>acima de 50 anos</t>
  </si>
  <si>
    <t>Funcionários no Brasil</t>
  </si>
  <si>
    <t>Perfil de funcionários no Brasil</t>
  </si>
  <si>
    <t>GRI 2-7 | SASB FN-AC-330a.1, SABS FN-IB-330a.1
Dados relaconados ao Conselho de Administração e à Diretoria Estatutária não estão contemplados</t>
  </si>
  <si>
    <t>GRI 405-1
Considera Conselho de Administração e Diretoria Estatutária</t>
  </si>
  <si>
    <t>Funcionários em período integral, por região</t>
  </si>
  <si>
    <t>Funcionários em período parcial, por região</t>
  </si>
  <si>
    <t>Funcionários permanentes, por região</t>
  </si>
  <si>
    <t>Funcionários temporários, por região</t>
  </si>
  <si>
    <t>Funcionários em tempo integral, por gênero</t>
  </si>
  <si>
    <t>Funcionários em tempo parcial, por gênero</t>
  </si>
  <si>
    <t>Funcionários permanentes, por gênero</t>
  </si>
  <si>
    <t>Funcionários temporários, por gênero</t>
  </si>
  <si>
    <t>Total funcionários com deficiência</t>
  </si>
  <si>
    <t>Negros por categoria funcional</t>
  </si>
  <si>
    <t>Indígenas por categoria funcional</t>
  </si>
  <si>
    <t xml:space="preserve">Funcionários com deficiência, por categoria funcional </t>
  </si>
  <si>
    <t>Funcionários com deficiência, por gênero</t>
  </si>
  <si>
    <t>Funcionários com deficiência, por região</t>
  </si>
  <si>
    <t>Contratações por gênero</t>
  </si>
  <si>
    <t>Contratações por região</t>
  </si>
  <si>
    <t xml:space="preserve">Contratações por faixa etária </t>
  </si>
  <si>
    <t>Contratações por categoria funcional</t>
  </si>
  <si>
    <t>GRI 401-1
Percentual em relação ao quadro de funcionários.</t>
  </si>
  <si>
    <t>Movimentações internas</t>
  </si>
  <si>
    <t>Desligamentos</t>
  </si>
  <si>
    <t>Movimentações internas por gênero</t>
  </si>
  <si>
    <t>Contratações por raça/etnia</t>
  </si>
  <si>
    <t>Empregados que deixaram a empresa, por gênero</t>
  </si>
  <si>
    <t>Empregados que deixaram a empresa, por faixa etária</t>
  </si>
  <si>
    <t>Empregados que deixaram a empresa, por região</t>
  </si>
  <si>
    <t>Empregados que deixaram a empresa, por raça/etnia</t>
  </si>
  <si>
    <t>Empregados que deixaram a empresa, por categoria funcional</t>
  </si>
  <si>
    <t>GRI 401-1
Percentual em relação ao quadro de funcionários</t>
  </si>
  <si>
    <t>Percentual em relação ao total de movimentações</t>
  </si>
  <si>
    <t>GRI 401-1
Média entre contratados e desligados, dividida pelo total de funcionários ao final do período</t>
  </si>
  <si>
    <t>Rotatividade por gênero</t>
  </si>
  <si>
    <t>Rotatividade voluntária por gênero</t>
  </si>
  <si>
    <t>Rotatividade por raça/etnia</t>
  </si>
  <si>
    <t>Rotatividade voluntária por raça/etnia</t>
  </si>
  <si>
    <t>Rotatividade por faixa etária</t>
  </si>
  <si>
    <t>Rotatividade por região</t>
  </si>
  <si>
    <t>Rotatividade por categoria funcional</t>
  </si>
  <si>
    <t>Média de horas de treinamento por categoria funcional</t>
  </si>
  <si>
    <t>Média de horas de treinamento por gênero</t>
  </si>
  <si>
    <t>Média de horas de treinamento por faixa etária</t>
  </si>
  <si>
    <t>Média de horas de treinamento por raça/etnia</t>
  </si>
  <si>
    <t>Média de horas de treinamento por  nível gerencial</t>
  </si>
  <si>
    <t>Proporção do salário-base entre homens e mulheres</t>
  </si>
  <si>
    <t>Diretoria + Conselho de Administração 
(salário base + outros incentivos financeiros)</t>
  </si>
  <si>
    <t>Superintendência 
(salário base + outros incentivos financeiros)</t>
  </si>
  <si>
    <t>Gerência 
(Salário base + outros incentivos financeiros)</t>
  </si>
  <si>
    <t>Por gênero</t>
  </si>
  <si>
    <t>Por faixa etária</t>
  </si>
  <si>
    <t>Por posição de liderança</t>
  </si>
  <si>
    <t>recursos próprios</t>
  </si>
  <si>
    <t>leis de incentivo</t>
  </si>
  <si>
    <t>Fundação Bradesco</t>
  </si>
  <si>
    <t>ações realizadas</t>
  </si>
  <si>
    <t>voluntários participantes</t>
  </si>
  <si>
    <t>horas dedicadas</t>
  </si>
  <si>
    <t>pessoas beneficiadas</t>
  </si>
  <si>
    <t>R$ mil</t>
  </si>
  <si>
    <t>Campanhas políticas/candidatos locais, regionais ou nacionais*</t>
  </si>
  <si>
    <t>CDC reuso de água</t>
  </si>
  <si>
    <t>CDC veículos elétricos/híbridos</t>
  </si>
  <si>
    <t>capital de giro APL (arranjos produtivos locais)</t>
  </si>
  <si>
    <t>CDC APL</t>
  </si>
  <si>
    <t>CDC acessibilidade - bens</t>
  </si>
  <si>
    <t>CDC acessibilidade - serviços</t>
  </si>
  <si>
    <t>Programa ABC</t>
  </si>
  <si>
    <t>BNDES Finame (energia fotovoltaica)</t>
  </si>
  <si>
    <t>Pronamp</t>
  </si>
  <si>
    <t>Moderinfra/Proirriga</t>
  </si>
  <si>
    <t>Prodecoop</t>
  </si>
  <si>
    <t>Investimentos responsáveis</t>
  </si>
  <si>
    <t>Produtos com benefícios socioambientais</t>
  </si>
  <si>
    <t>Gestão de ativos</t>
  </si>
  <si>
    <t>Relacionamento com fornecedores</t>
  </si>
  <si>
    <t>Risco socioambiental</t>
  </si>
  <si>
    <t>Relacionamento com instituições e política</t>
  </si>
  <si>
    <t>Monitoramento de carteiras socioambientais</t>
  </si>
  <si>
    <t>Gastos com fornecedores por região</t>
  </si>
  <si>
    <t>lucro líquido recorrente</t>
  </si>
  <si>
    <t>margem financeira</t>
  </si>
  <si>
    <t>PDD expandida</t>
  </si>
  <si>
    <t>Resultado bruto da intermediação financeira</t>
  </si>
  <si>
    <t>Resultado das operações de seguros, previdência e capitalização</t>
  </si>
  <si>
    <t>Receitas de prestação de serviços</t>
  </si>
  <si>
    <t>Despesas de pessoal</t>
  </si>
  <si>
    <t>Outras despesas administrativas</t>
  </si>
  <si>
    <t>Despesas tributárias</t>
  </si>
  <si>
    <t>Outras receitas/despesas operacionais</t>
  </si>
  <si>
    <t>Resultado de participação em coligadas</t>
  </si>
  <si>
    <t>ativos totais</t>
  </si>
  <si>
    <t>carteira de crédito expandida</t>
  </si>
  <si>
    <t>Outras informações</t>
  </si>
  <si>
    <t>Valor adicionado</t>
  </si>
  <si>
    <t>Assets under Management (AuM) com avaliação ASG</t>
  </si>
  <si>
    <t>GRI FS11; SASB FN-AC-410A.1</t>
  </si>
  <si>
    <t>total de ativos com avaliação ASG sujeitos à triagem ambiental e/ou social positiva</t>
  </si>
  <si>
    <t>novos fornecedores contratados com base em critérios sociais e ambientais</t>
  </si>
  <si>
    <t>fornecedores considerados para contratação</t>
  </si>
  <si>
    <t>novos fornecedores homologados com base em critérios sociais e ambientais</t>
  </si>
  <si>
    <t>Fornecedores com impactos sociais negativos potenciais e reais (mão de obra)</t>
  </si>
  <si>
    <t>Fornecedores com impactos sociais negativos potenciais e reais (demais)</t>
  </si>
  <si>
    <t xml:space="preserve">Fornecedores com impactos ambientais negativos potenciais e reais </t>
  </si>
  <si>
    <t>Riscos relacionados aos direitos humanos na cadeia de fornecedores</t>
  </si>
  <si>
    <t>Liberdade sindical e negociação coletiva</t>
  </si>
  <si>
    <t>GRI 407-1</t>
  </si>
  <si>
    <t>GRI 408-1</t>
  </si>
  <si>
    <t>GRI 409-1</t>
  </si>
  <si>
    <t>número de fornecedores homologados</t>
  </si>
  <si>
    <t>Panorama</t>
  </si>
  <si>
    <t>Avaliação de novos fornecedores</t>
  </si>
  <si>
    <t>Riscos socioambientais</t>
  </si>
  <si>
    <t>norte</t>
  </si>
  <si>
    <t>nordeste</t>
  </si>
  <si>
    <t>centro-Oeste</t>
  </si>
  <si>
    <t>sudeste</t>
  </si>
  <si>
    <t>sul</t>
  </si>
  <si>
    <t>projetos avaliados</t>
  </si>
  <si>
    <t>projetos avaliados enquadrados nos Princípios do Equador</t>
  </si>
  <si>
    <t>projetos avaliados não enquadrados nos Princípios do Equador</t>
  </si>
  <si>
    <t>valor financiado dos projetos avaliados</t>
  </si>
  <si>
    <t>* Proibimos a realização de qualquer espécie de contribuição corporativa para candidatos ou partidos políticos, seja em forma de doação financeira, seja qualquer outra forma de ajuda. Tais vedações, bem como outros casos de doações, encontram-se na Política Corporativa de Doações e Patrocínios e seguem os preceitos da legislação vigente (Leis nº 9.504/1997 e nº 9.096/1995) e a Ação Direta de Inconstitucionalidade nº 4.650 (STF/2015).</t>
  </si>
  <si>
    <t>companhias que podem ocasionar dependência química e/ou riscos ou danos à saúde</t>
  </si>
  <si>
    <t>companhias que produzem ou comercializam produtos de combustíveis fósseis</t>
  </si>
  <si>
    <t>companhias que podem ocasionar riscos à saúde ou à segurança alimentar e nutricional</t>
  </si>
  <si>
    <t>Resultados recorrentes</t>
  </si>
  <si>
    <t>Principais dados financeiros</t>
  </si>
  <si>
    <r>
      <t xml:space="preserve">transporte e distribuição (frota terceirizada – </t>
    </r>
    <r>
      <rPr>
        <i/>
        <sz val="10"/>
        <color rgb="FFC00000"/>
        <rFont val="Bradesco Sans"/>
      </rPr>
      <t>upstream</t>
    </r>
    <r>
      <rPr>
        <sz val="10"/>
        <color rgb="FFC00000"/>
        <rFont val="Bradesco Sans"/>
      </rPr>
      <t>)</t>
    </r>
  </si>
  <si>
    <r>
      <t xml:space="preserve">aquisição de energia - </t>
    </r>
    <r>
      <rPr>
        <i/>
        <sz val="10"/>
        <color theme="1"/>
        <rFont val="Bradesco Sans"/>
      </rPr>
      <t>Market based</t>
    </r>
  </si>
  <si>
    <t xml:space="preserve">Indicador por receita </t>
  </si>
  <si>
    <t xml:space="preserve">Indicador por lucro líquido </t>
  </si>
  <si>
    <t>Comunidade</t>
  </si>
  <si>
    <t>número de clientes</t>
  </si>
  <si>
    <t>Funcionários por cor/etnia</t>
  </si>
  <si>
    <t>Asiáticos por categoria funcional</t>
  </si>
  <si>
    <t>Voluntariado (1)</t>
  </si>
  <si>
    <t>(1) Em 2020, as ações de voluntariado foram parcialmente suspensas devido à pandemia.</t>
  </si>
  <si>
    <t>Juros e dividendos pagos aos acionistas</t>
  </si>
  <si>
    <t>_Os princípios que nos guiam, p. 19
_Criação de valor, p. 23
_Ética, integridade e transparência, p. 39
_Respeito aos direitos humanos, p. 42
_Temas materiais, p. 162</t>
  </si>
  <si>
    <t>_Governança Corporativa, p. 31</t>
  </si>
  <si>
    <t>_Ética, integridade e transparência, p. 39
_Canais corporativos de denúncias, p. 46
_Treinamento e sensibilizações, p. 49
_Sumário GRI, p. 242</t>
  </si>
  <si>
    <t>_Canais corporativos de denúncias, p. 46
_Sistema de gestão da responsabilidade social corporativa, p. 146</t>
  </si>
  <si>
    <t xml:space="preserve">_Gestão de riscos, p. 52
_Riscos emergentes, p. 57
_Risco social, ambiental e climático, p. 61
_Privacidade e segurança da informação, p. 106
_Negócios sustentáveis, p. 163
_Agenda climática, p. 184
_Gestão de risco climático, p. 191
</t>
  </si>
  <si>
    <t>_Métricas e metas, p. 193
_Gestão das emissões operacionais de gases de efeito estufa, p. 198</t>
  </si>
  <si>
    <t>Agenda climática, p. 184</t>
  </si>
  <si>
    <t>_Tabela | Diversidade no Conselho de Administração, p. 34 
_Perfil dos Funcionários, p. 113
_Tabela | Indicadores gerais de diversidade no quadro funcional (%), p. 115
_Diversidade, equidade e inclusão, p. 135
_Tabela | Percentual de funcionários, aprendizes e estagiários por gênero (%), p. 137
_Tabela | Percentual de funcionários, aprendizes e estagiários por cor/etnia (%), p. 139
_Tabela | Percentual de funcionários, aprendizes e estagiários PCD, por gênero (%), p. 141
_Tabela | Percentual de funcionários, aprendizes e estagiários por faixa etária (%), p. 144</t>
  </si>
  <si>
    <t>_Equidade de Gênero, p. 135
_Tabela | Proporção do salário-base entre mulheres e homens, p. 137</t>
  </si>
  <si>
    <t>_Tabela | Proporção da remuneração total anual, p. 36</t>
  </si>
  <si>
    <t>_Programa fornecedor mais sustentável Bradesco, p. 222
_Tabela | Novos fornecedores contratados com base em critérios sociais e ambientais, p. 222
_Tabela | Fornecedores com impactos sociais negativos potenciais e reais, p. 225
_Tabela | Fornecedores que podem apresentar riscos significativos em direitos humanos, p. 226</t>
  </si>
  <si>
    <t>_Benefícios, p. 129
_Promoção da saúde, p. 152
_Gestão de saúde e segurança do trabalho, p. 148
_Tabela | Acidentes de trabalho, p. 149
_Tabela | Doenças profissionais, p. 149</t>
  </si>
  <si>
    <t>_Valor adicionado, p. 239
_Investimento social privado, p. 215</t>
  </si>
  <si>
    <t>_Criação de valor, p. 23
_Respeito aos direitos humanos, p. 42
_Canais corporativos de denúncias, p. 46
_Risco social, ambiental e climático, p. 61
_Cidadania financeira, p. 84
_Inovação e tecnologia, p. 95
_Sistema de gestão da responsabilidade social corporativa, p. 146
_Atuação na Amazônia, p. 178
_Agenda climática, p. 184
_Compromissos voluntários, p. 214
_Fornecedores, p. 220</t>
  </si>
  <si>
    <t>_Estratégia corporativa, p. 20
_Criação de valor, p. 23
_Inclusão financeira para micro e pequenas empresas, p. 88
_Inovação e tecnologia, p. 95
_inovabra, p. 103
_Plano Amazônia, p. 183</t>
  </si>
  <si>
    <t xml:space="preserve">_Risco social, ambiental e climático, p. 61
_Temas materiais, p. 162
_Negócios sustentáveis, p. 163
_Agenda climática, p. 184
_Compromissos voluntários, p. 214
</t>
  </si>
  <si>
    <r>
      <rPr>
        <b/>
        <sz val="10"/>
        <rFont val="Bradesco Sans"/>
      </rPr>
      <t>Novas contratações e rotatividade de funcionários</t>
    </r>
    <r>
      <rPr>
        <sz val="10"/>
        <rFont val="Bradesco Sans"/>
      </rPr>
      <t xml:space="preserve">
1. Número total e taxa de novas contratações de funcionários durante o período de relatório, por faixa etária, gênero e região.
2. Número total e taxa de rotatividade de funcionários durante o período de relatório, por faixa etária, gênero e região.</t>
    </r>
  </si>
  <si>
    <r>
      <rPr>
        <b/>
        <sz val="10"/>
        <rFont val="Bradesco Sans"/>
      </rPr>
      <t>Contribuição econômica</t>
    </r>
    <r>
      <rPr>
        <sz val="10"/>
        <rFont val="Bradesco Sans"/>
      </rPr>
      <t xml:space="preserve">
1.	Valor econômico direto gerado e distribuído (EVG &amp; D), em regime de competência, incluindo os componentes básicos para as operações globais da Organização, listados por:
_Valor econômico direto gerado: receitas;
_Valor econômico distribuído: custos operacionais, salários e benefícios de funcionários, pagamentos a provedores de capital, pagamentos ao governo (por país) e investimentos na comunidade;
_Valor econômico retido: “valor econômico direto gerado” menos “valor econômico
distribuído"
2.	Apoio financeiro recebido do governo, como benefícios e créditos fiscais, subsídios, entre outros</t>
    </r>
  </si>
  <si>
    <r>
      <rPr>
        <b/>
        <sz val="10"/>
        <rFont val="Bradesco Sans"/>
      </rPr>
      <t xml:space="preserve">Contribuição de investimento financeiro 
</t>
    </r>
    <r>
      <rPr>
        <sz val="10"/>
        <rFont val="Bradesco Sans"/>
      </rPr>
      <t>_Total de despesas de capital (Capex) menos depreciação, sustentada por narrativa que descreva a estratégia de investimentos
da Organização.
_Recompra de ações mais pagamento de dividendos, apoiados por narrativa que descreva a estratégia da empresa para retornos de capital para acionistas.</t>
    </r>
  </si>
  <si>
    <r>
      <rPr>
        <i/>
        <sz val="10"/>
        <rFont val="Bradesco Sans"/>
      </rPr>
      <t xml:space="preserve">_Formulário de Referência
</t>
    </r>
    <r>
      <rPr>
        <sz val="10"/>
        <rFont val="Bradesco Sans"/>
      </rPr>
      <t>_Desempenho econômico-financeiro, p. 232
_Distribuição de dividendos e juros, p. 238</t>
    </r>
  </si>
  <si>
    <r>
      <rPr>
        <b/>
        <sz val="10"/>
        <rFont val="Bradesco Sans"/>
      </rPr>
      <t>Imposto total pago</t>
    </r>
    <r>
      <rPr>
        <sz val="10"/>
        <rFont val="Bradesco Sans"/>
      </rPr>
      <t xml:space="preserve">
O imposto total global arcado pela empresa, incluindo imposto de renda corporativo, imposto de propriedade, VAT não creditável e outros impostos de vendas, impostos sobre os salários pagos pelo empregador e outros impostos que constituem custos para a empresa, por categoria de impostos.</t>
    </r>
  </si>
  <si>
    <r>
      <t>_</t>
    </r>
    <r>
      <rPr>
        <i/>
        <sz val="10"/>
        <rFont val="Bradesco Sans"/>
      </rPr>
      <t>Formulário de Referência</t>
    </r>
    <r>
      <rPr>
        <sz val="10"/>
        <rFont val="Bradesco Sans"/>
      </rPr>
      <t xml:space="preserve">
_Tabela | Valor econômico distribuído, p. 239</t>
    </r>
  </si>
  <si>
    <r>
      <rPr>
        <b/>
        <sz val="10"/>
        <rFont val="Bradesco Sans"/>
      </rPr>
      <t xml:space="preserve">Diversidade </t>
    </r>
    <r>
      <rPr>
        <sz val="10"/>
        <rFont val="Bradesco Sans"/>
      </rPr>
      <t xml:space="preserve">
Porcentagem de empregados por categoria funcional, por faixa etária, gênero e etnia</t>
    </r>
  </si>
  <si>
    <r>
      <rPr>
        <b/>
        <sz val="10"/>
        <rFont val="Bradesco Sans"/>
      </rPr>
      <t xml:space="preserve">Igualdade salarial
</t>
    </r>
    <r>
      <rPr>
        <sz val="10"/>
        <rFont val="Bradesco Sans"/>
      </rPr>
      <t xml:space="preserve">Proporção do salário-base e remuneração entre mulheres e homens </t>
    </r>
  </si>
  <si>
    <r>
      <rPr>
        <b/>
        <sz val="10"/>
        <rFont val="Bradesco Sans"/>
      </rPr>
      <t>Nível salarial</t>
    </r>
    <r>
      <rPr>
        <sz val="10"/>
        <rFont val="Bradesco Sans"/>
      </rPr>
      <t xml:space="preserve">
Proporção da remuneração total anual do indivíduo mais bem pago da Organização e a média da remuneração total anual de todos os funcionários, exceto o mais bem pago.</t>
    </r>
  </si>
  <si>
    <r>
      <rPr>
        <b/>
        <sz val="10"/>
        <rFont val="Bradesco Sans"/>
      </rPr>
      <t xml:space="preserve">Risco de incidentes de trabalho infantil, forçado ou obrigatório 
</t>
    </r>
    <r>
      <rPr>
        <sz val="10"/>
        <rFont val="Bradesco Sans"/>
      </rPr>
      <t>Uma explicação das operações e fornecedores considerados como tendo risco significativo de incidentes de trabalho infantil, forçado ou compulsório. Esses riscos podem surgir em relação a:
a)	tipo de operação (como em fábricas) e tipo de fornecedor;
b)	países ou áreas geográficas com operações e fornecedores considerados em risco.</t>
    </r>
  </si>
  <si>
    <r>
      <rPr>
        <b/>
        <sz val="10"/>
        <rFont val="Bradesco Sans"/>
      </rPr>
      <t>Saúde e segurança</t>
    </r>
    <r>
      <rPr>
        <sz val="10"/>
        <rFont val="Bradesco Sans"/>
      </rPr>
      <t xml:space="preserve">
1.	Uma explicação de como a organização disponibiliza aos funcionários o acesso a
serviços médicos e de saúde não ocupacionais, e o escopo do acesso fornecido para funcionários
e colaboradores
2.	O número e a taxa de fatalidades como resultado de ferimentos relacionados ao trabalho; acidentes de trabalho de elevada consequência (excluindo fatalidades); lesões relacionadas ao trabalho registráveis; principais tipos de lesão relacionada ao trabalho; e o número de
horas trabalhadas.</t>
    </r>
  </si>
  <si>
    <r>
      <rPr>
        <b/>
        <sz val="10"/>
        <rFont val="Bradesco Sans"/>
      </rPr>
      <t>Treinamento fornecido</t>
    </r>
    <r>
      <rPr>
        <sz val="10"/>
        <rFont val="Bradesco Sans"/>
      </rPr>
      <t xml:space="preserve">
Média de horas de treinamento por gênero e categoria funcional</t>
    </r>
  </si>
  <si>
    <r>
      <rPr>
        <b/>
        <sz val="10"/>
        <rFont val="Bradesco Sans"/>
      </rPr>
      <t>Definição de propósito</t>
    </r>
    <r>
      <rPr>
        <sz val="10"/>
        <rFont val="Bradesco Sans"/>
      </rPr>
      <t xml:space="preserve">
O objetivo declarado da empresa, como a expressão dos meios pelos quais propõe soluções para questões econômicas, ambientais e sociais. O objetivo corporativo deve criar valor para todas as partes interessadas, incluindo os acionistas.</t>
    </r>
  </si>
  <si>
    <r>
      <rPr>
        <b/>
        <sz val="10"/>
        <rFont val="Bradesco Sans"/>
      </rPr>
      <t>Composição do conselho</t>
    </r>
    <r>
      <rPr>
        <sz val="10"/>
        <rFont val="Bradesco Sans"/>
      </rPr>
      <t xml:space="preserve">
Composição do mais alto órgão de governança e seus comitês por: competências relacionadas com aspectos econômicos, ambientais e sociais, executivo ou não executivo; independência; mandato no órgão de governança; número de outras posições e compromissos significativos do indivíduo, e a natureza do compromissos; gênero; participação em grupos sociais sub- representados; competências relativas a temas econômicos, ambientais e sociais; representação das partes interessadas.</t>
    </r>
  </si>
  <si>
    <r>
      <rPr>
        <b/>
        <sz val="10"/>
        <rFont val="Bradesco Sans"/>
      </rPr>
      <t>Impacto de questões materiais nas partes interessadas</t>
    </r>
    <r>
      <rPr>
        <sz val="10"/>
        <rFont val="Bradesco Sans"/>
      </rPr>
      <t xml:space="preserve">
Uma lista dos tópicos que são materiais para as principais partes interessadas e para a empresa. Como os temas foram identificados e como as partes interessadas foram envolvidas.</t>
    </r>
  </si>
  <si>
    <r>
      <t xml:space="preserve">_Capacitação e engajamento da alta liderança, p. 38
_Processo de materialidade, p. 161
_Engajamento com </t>
    </r>
    <r>
      <rPr>
        <i/>
        <sz val="10"/>
        <rFont val="Bradesco Sans"/>
      </rPr>
      <t>stakeholders,</t>
    </r>
    <r>
      <rPr>
        <sz val="10"/>
        <rFont val="Bradesco Sans"/>
      </rPr>
      <t xml:space="preserve"> p. 211</t>
    </r>
  </si>
  <si>
    <r>
      <rPr>
        <b/>
        <sz val="10"/>
        <rFont val="Bradesco Sans"/>
      </rPr>
      <t>Anticorrupção</t>
    </r>
    <r>
      <rPr>
        <sz val="10"/>
        <rFont val="Bradesco Sans"/>
      </rPr>
      <t xml:space="preserve">
1.	Número total e percentual de membros do órgão de governança, funcionários e parceiros de negócios, aos quais foram comunicados os procedimentos e as políticas de combate à corrupção adotados pela Organização, discriminados por região.
2.	Número total e percentual de membros do órgão de governança e funcionários que receberam capacitação em combate à corrupção, discriminados por categoria profissional e região.
3.	Número total e natureza dos casos confirmados de corrupção.</t>
    </r>
  </si>
  <si>
    <r>
      <rPr>
        <b/>
        <sz val="10"/>
        <rFont val="Bradesco Sans"/>
      </rPr>
      <t>Mecanismos para aconselhamento e apresentação de preocupações</t>
    </r>
    <r>
      <rPr>
        <sz val="10"/>
        <rFont val="Bradesco Sans"/>
      </rPr>
      <t xml:space="preserve">
Uma descrição dos mecanismos para:
1.	Busca de aconselhamento sobre como implementar as políticas e práticas da Organização para uma conduta empresarial responsável; e
2.	Relatar preocupações relativas à conduta empresarial da Organização.</t>
    </r>
  </si>
  <si>
    <r>
      <rPr>
        <b/>
        <sz val="10"/>
        <rFont val="Bradesco Sans"/>
      </rPr>
      <t>Integrando risco e oportunidade no processo de negócios</t>
    </r>
    <r>
      <rPr>
        <sz val="10"/>
        <rFont val="Bradesco Sans"/>
      </rPr>
      <t xml:space="preserve">
Fator de risco da empresa e divulgações de oportunidades que claramente identificam os riscos e oportunidades materiais enfrentados pela empresa especificamente (em oposição aos riscos do setor genérico), o apetite da empresa em relação a esses riscos, como esses riscos e oportunidades mudaram ao longo do tempo e a resposta a essas mudanças. Essas oportunidades e riscos devem integrar questões econômicas, ambientais e sociais materiais, incluindo mudança do clima e administração de dados.</t>
    </r>
  </si>
  <si>
    <r>
      <rPr>
        <b/>
        <sz val="10"/>
        <color rgb="FFC00000"/>
        <rFont val="Bradesco Sans"/>
        <scheme val="major"/>
      </rPr>
      <t xml:space="preserve">Measuring Stakeholder Capitalism </t>
    </r>
    <r>
      <rPr>
        <sz val="10"/>
        <color rgb="FFC00000"/>
        <rFont val="Bradesco Sans"/>
        <scheme val="major"/>
      </rPr>
      <t xml:space="preserve">
Towards Common Metrics and Consistent Reporting of Sustainable Value Creation</t>
    </r>
  </si>
  <si>
    <r>
      <rPr>
        <b/>
        <sz val="10"/>
        <rFont val="Bradesco Sans"/>
      </rPr>
      <t>Emissões de gases de efeito estufa (GEE)</t>
    </r>
    <r>
      <rPr>
        <sz val="10"/>
        <rFont val="Bradesco Sans"/>
      </rPr>
      <t xml:space="preserve"> 
Para todos os gases de efeito estufa relevantes (por exemplo, dióxido de carbono, metano, óxido nitroso, gases fluorados, etc.), relatar
em toneladas métricas de dióxido de carbono equivalente (tCO</t>
    </r>
    <r>
      <rPr>
        <vertAlign val="subscript"/>
        <sz val="10"/>
        <rFont val="Bradesco Sans"/>
      </rPr>
      <t>2</t>
    </r>
    <r>
      <rPr>
        <sz val="10"/>
        <rFont val="Bradesco Sans"/>
      </rPr>
      <t xml:space="preserve">e) as emissões de Escopo 1 e Escopo 2, conforme </t>
    </r>
    <r>
      <rPr>
        <i/>
        <sz val="10"/>
        <rFont val="Bradesco Sans"/>
      </rPr>
      <t xml:space="preserve">GHG Protocol. </t>
    </r>
    <r>
      <rPr>
        <sz val="10"/>
        <rFont val="Bradesco Sans"/>
      </rPr>
      <t xml:space="preserve">
Estimar e relatar emissões materiais a montante e a jusante (Escopo 3), quando apropriado.</t>
    </r>
  </si>
  <si>
    <r>
      <t>_GRI 305-1, 305-2, 305-3
_TCFD (métricas e metas)
_</t>
    </r>
    <r>
      <rPr>
        <i/>
        <sz val="10"/>
        <rFont val="Bradesco Sans"/>
      </rPr>
      <t>GHG Protocol</t>
    </r>
  </si>
  <si>
    <r>
      <rPr>
        <b/>
        <sz val="10"/>
        <rFont val="Bradesco Sans"/>
      </rPr>
      <t>Implementação da TCFD</t>
    </r>
    <r>
      <rPr>
        <sz val="10"/>
        <rFont val="Bradesco Sans"/>
      </rPr>
      <t xml:space="preserve">
Implementar totalmente as recomendações da Força-Tarefa sobre Divulgações Financeiras relacionadas ao clima (TCFD). 
Divulgar metas de emissões que estão alinhadas com os objetivos do Acordo de Paris – para limitar o aquecimento global a bem abaixo de 2°C acima dos níveis pré-industriais e buscar esforços para limitar o aquecimento a 1,5°C – e alcançar emissões zero líquidas antes de 2050.</t>
    </r>
  </si>
  <si>
    <r>
      <t>_</t>
    </r>
    <r>
      <rPr>
        <i/>
        <sz val="10"/>
        <rFont val="Bradesco Sans"/>
      </rPr>
      <t xml:space="preserve">Recommendations of the </t>
    </r>
    <r>
      <rPr>
        <sz val="10"/>
        <rFont val="Bradesco Sans"/>
      </rPr>
      <t>TCFD
_CDSB REQ-01, REQ-02, REQ-03, REQ-04, REQ-06 _</t>
    </r>
    <r>
      <rPr>
        <i/>
        <sz val="10"/>
        <rFont val="Bradesco Sans"/>
      </rPr>
      <t>Science Based Targets initiative (SBTi)</t>
    </r>
  </si>
  <si>
    <r>
      <t>_Atuação na Amazônia, p. 178
_Cidadania Financeira, p. 84</t>
    </r>
    <r>
      <rPr>
        <b/>
        <sz val="10"/>
        <rFont val="Bradesco Sans"/>
      </rPr>
      <t xml:space="preserve">
</t>
    </r>
    <r>
      <rPr>
        <sz val="10"/>
        <rFont val="Bradesco Sans"/>
      </rPr>
      <t>_Comunidade, p. 215</t>
    </r>
  </si>
  <si>
    <r>
      <rPr>
        <sz val="10"/>
        <color rgb="FFC00000"/>
        <rFont val="Bradesco Sans"/>
        <scheme val="major"/>
      </rPr>
      <t>Meta 4.4:</t>
    </r>
    <r>
      <rPr>
        <sz val="10"/>
        <rFont val="Bradesco Sans"/>
        <scheme val="major"/>
      </rPr>
      <t xml:space="preserve"> Até 2030, aumentar substancialmente o número de jovens e adultos que tenham habilidades relevantes, inclusive competências técnicas e profissionais, para emprego, trabalho decente e empreendedorismo</t>
    </r>
  </si>
  <si>
    <r>
      <rPr>
        <sz val="10"/>
        <color rgb="FFC00000"/>
        <rFont val="Bradesco Sans"/>
      </rPr>
      <t>Meta 5.1:</t>
    </r>
    <r>
      <rPr>
        <sz val="10"/>
        <rFont val="Bradesco Sans"/>
        <family val="2"/>
      </rPr>
      <t xml:space="preserve"> </t>
    </r>
    <r>
      <rPr>
        <sz val="10"/>
        <rFont val="Bradesco Sans"/>
      </rPr>
      <t>Acabar com todas as formas de discriminação contra todas as mulheres e meninas em toda parte.</t>
    </r>
  </si>
  <si>
    <r>
      <rPr>
        <sz val="10"/>
        <color rgb="FFC00000"/>
        <rFont val="Bradesco Sans"/>
      </rPr>
      <t xml:space="preserve">Meta 5.5: </t>
    </r>
    <r>
      <rPr>
        <sz val="10"/>
        <rFont val="Bradesco Sans"/>
      </rPr>
      <t>Garantir a participação plena e efetiva das mulheres e a igualdade de oportunidades para a liderança em todos os níveis de tomada de decisão na vida política, econômica e pública.</t>
    </r>
  </si>
  <si>
    <r>
      <rPr>
        <sz val="10"/>
        <color rgb="FFC00000"/>
        <rFont val="Bradesco Sans"/>
      </rPr>
      <t>Meta 4.5:</t>
    </r>
    <r>
      <rPr>
        <sz val="10"/>
        <rFont val="Bradesco Sans"/>
      </rPr>
      <t xml:space="preserve"> Até 2030, eliminar as disparidades de gênero na educação e garantir a igualdade de acesso a todos os níveis de educação e formação profissional para os mais vulneráveis, incluindo as pessoas com deficiência, povos indígenas e as crianças em situação de vulnerabilidade.</t>
    </r>
  </si>
  <si>
    <r>
      <rPr>
        <sz val="10"/>
        <color rgb="FFC00000"/>
        <rFont val="Bradesco Sans"/>
      </rPr>
      <t>Meta 5.a:</t>
    </r>
    <r>
      <rPr>
        <sz val="10"/>
        <rFont val="Bradesco Sans"/>
        <family val="2"/>
      </rPr>
      <t xml:space="preserve"> </t>
    </r>
    <r>
      <rPr>
        <sz val="10"/>
        <rFont val="Bradesco Sans"/>
      </rPr>
      <t>Realizar reformas para dar às mulheres direitos iguais aos recursos econômicos, bem como o acesso a propriedade e controle sobre a terra e outras formas de propriedade, serviços financeiros, herança e recursos naturais, de acordo com as leis nacionais.</t>
    </r>
  </si>
  <si>
    <r>
      <rPr>
        <sz val="10"/>
        <color rgb="FFC00000"/>
        <rFont val="Bradesco Sans"/>
      </rPr>
      <t>Meta 8.3:</t>
    </r>
    <r>
      <rPr>
        <sz val="10"/>
        <rFont val="Bradesco Sans"/>
        <family val="2"/>
      </rPr>
      <t xml:space="preserve"> Promover políticas orientadas para o desenvolvimento que apoiem as atividades produtivas, a geração de emprego decente, o empreendedorismo, a criatividade e a inovação, e incentivar a formalização e o crescimento das micro, pequenas e médias empresas, inclusive por meio do acesso a serviços financeiros.</t>
    </r>
  </si>
  <si>
    <r>
      <rPr>
        <sz val="10"/>
        <color rgb="FFC00000"/>
        <rFont val="Bradesco Sans"/>
      </rPr>
      <t>Meta 5.c:</t>
    </r>
    <r>
      <rPr>
        <sz val="10"/>
        <rFont val="Bradesco Sans"/>
      </rPr>
      <t xml:space="preserve"> </t>
    </r>
    <r>
      <rPr>
        <sz val="10"/>
        <rFont val="Bradesco Sans"/>
        <family val="2"/>
      </rPr>
      <t>Adotar e fortalecer políticas sólidas e legislação aplicável para a promoção da igualdade de gênero e o empoderamento de todas as mulheres e meninas em todos os níveis.</t>
    </r>
  </si>
  <si>
    <r>
      <rPr>
        <sz val="10"/>
        <color rgb="FFC00000"/>
        <rFont val="Bradesco Sans"/>
      </rPr>
      <t>Meta 8.10</t>
    </r>
    <r>
      <rPr>
        <sz val="10"/>
        <rFont val="Bradesco Sans"/>
      </rPr>
      <t xml:space="preserve">: </t>
    </r>
    <r>
      <rPr>
        <sz val="10"/>
        <rFont val="Bradesco Sans"/>
        <family val="2"/>
      </rPr>
      <t>Fortalecer a capacidade das instituições financeiras nacionais para incentivar a expansão do acesso aos serviços bancários, de seguros e financeiros para todos.</t>
    </r>
  </si>
  <si>
    <r>
      <rPr>
        <sz val="10"/>
        <color rgb="FFC00000"/>
        <rFont val="Bradesco Sans"/>
      </rPr>
      <t>Meta 8.7:</t>
    </r>
    <r>
      <rPr>
        <sz val="10"/>
        <rFont val="Bradesco Sans"/>
      </rPr>
      <t xml:space="preserve"> </t>
    </r>
    <r>
      <rPr>
        <sz val="10"/>
        <rFont val="Bradesco Sans"/>
        <family val="2"/>
      </rPr>
      <t>Tomar medidas imediatas e eficazes para erradicar o trabalho forçado, acabar com a escravidão moderna e o tráfico de pessoas, e assegurar a proibição e eliminação das piores formas de trabalho infantil, incluindo recrutamento e utilização de crianças-soldado, e até 2025 acabar com o trabalho infantil em todas as suas formas.</t>
    </r>
  </si>
  <si>
    <r>
      <rPr>
        <sz val="10"/>
        <color rgb="FFC00000"/>
        <rFont val="Bradesco Sans"/>
      </rPr>
      <t>Meta 9.3:</t>
    </r>
    <r>
      <rPr>
        <sz val="10"/>
        <rFont val="Bradesco Sans"/>
        <family val="2"/>
      </rPr>
      <t xml:space="preserve"> Aumentar o acesso das pequenas indústrias e outras empresas, particularmente em países em desenvolvimento, aos serviços financeiros, incluindo crédito acessível e sua integração em cadeias de valor e mercados.</t>
    </r>
  </si>
  <si>
    <r>
      <rPr>
        <sz val="10"/>
        <color rgb="FFC00000"/>
        <rFont val="Bradesco Sans"/>
      </rPr>
      <t>Meta 9.5:</t>
    </r>
    <r>
      <rPr>
        <sz val="10"/>
        <rFont val="Bradesco Sans"/>
        <family val="2"/>
      </rPr>
      <t xml:space="preserve"> Fortalecer a pesquisa científica, melhorar as capacidades tecnológicas de setores industriais em todos os países, particularmente os países em desenvolvimento, inclusive, até 2030, incentivando a inovação e aumentando substancialmente o número de trabalhadores de pesquisa e desenvolvimento por milhão de pessoas e os gastos público e privado em pesquisa e desenvolvimento.</t>
    </r>
  </si>
  <si>
    <r>
      <rPr>
        <sz val="10"/>
        <color rgb="FFC00000"/>
        <rFont val="Bradesco Sans"/>
      </rPr>
      <t>Meta 8.4:</t>
    </r>
    <r>
      <rPr>
        <sz val="10"/>
        <rFont val="Bradesco Sans"/>
      </rPr>
      <t xml:space="preserve"> </t>
    </r>
    <r>
      <rPr>
        <sz val="10"/>
        <rFont val="Bradesco Sans"/>
        <family val="2"/>
      </rPr>
      <t>Melhorar progressivamente, até 2030, a eficiência dos recursos globais no consumo e na produção, e empenhar-se para dissociar o crescimento econômico da degradação ambiental, de acordo com o Plano Decenal de Programas sobre Produção e Consumo Sustentáveis, com os países desenvolvidos assumindo a liderança.</t>
    </r>
  </si>
  <si>
    <r>
      <rPr>
        <sz val="10"/>
        <color rgb="FFC00000"/>
        <rFont val="Bradesco Sans"/>
      </rPr>
      <t>Meta 10.2:</t>
    </r>
    <r>
      <rPr>
        <sz val="10"/>
        <rFont val="Bradesco Sans"/>
        <family val="2"/>
      </rPr>
      <t xml:space="preserve"> Até 2030, empoderar e promover a inclusão social, econômica e política de todos, independentemente da idade, gênero, deficiência, raça, etnia, origem, religião, condição econômica ou outra.</t>
    </r>
  </si>
  <si>
    <r>
      <rPr>
        <sz val="10"/>
        <color rgb="FFC00000"/>
        <rFont val="Bradesco Sans"/>
      </rPr>
      <t>Meta 10.4:</t>
    </r>
    <r>
      <rPr>
        <sz val="10"/>
        <rFont val="Bradesco Sans"/>
      </rPr>
      <t xml:space="preserve"> </t>
    </r>
    <r>
      <rPr>
        <sz val="10"/>
        <rFont val="Bradesco Sans"/>
        <family val="2"/>
      </rPr>
      <t>Adotar políticas, especialmente fiscal, salarial e de proteção social, e alcançar progressivamente uma maior igualdade.</t>
    </r>
  </si>
  <si>
    <r>
      <rPr>
        <sz val="10"/>
        <color rgb="FFC00000"/>
        <rFont val="Bradesco Sans"/>
      </rPr>
      <t>Meta 10.5:</t>
    </r>
    <r>
      <rPr>
        <sz val="10"/>
        <rFont val="Bradesco Sans"/>
        <family val="2"/>
      </rPr>
      <t xml:space="preserve"> Melhorar a regulamentação e o monitoramento dos mercados e instituições financeiras globais e fortalecer a implementação de tais regulamentações.</t>
    </r>
  </si>
  <si>
    <r>
      <rPr>
        <sz val="10"/>
        <color rgb="FFC00000"/>
        <rFont val="Bradesco Sans"/>
      </rPr>
      <t>Meta 13b</t>
    </r>
    <r>
      <rPr>
        <sz val="10"/>
        <rFont val="Bradesco Sans"/>
      </rPr>
      <t>: Promover mecanismos para a criação de capacidades para o planejamento relacionado à mudança do clima e à gestão eficaz, nos países menos desenvolvidos, inclusive com foco em mulheres, jovens, comunidades locais e marginalizadas.</t>
    </r>
  </si>
  <si>
    <r>
      <rPr>
        <sz val="10"/>
        <color rgb="FFC00000"/>
        <rFont val="Bradesco Sans"/>
      </rPr>
      <t>Meta 13.3:</t>
    </r>
    <r>
      <rPr>
        <sz val="10"/>
        <rFont val="Bradesco Sans"/>
      </rPr>
      <t xml:space="preserve"> Melhorar a educação, aumentar a conscientização e a capacidade humana e institucional sobre mitigação, adaptação, redução de impacto e alerta precoce da mudança do clima.</t>
    </r>
  </si>
  <si>
    <r>
      <rPr>
        <sz val="10"/>
        <color rgb="FFC00000"/>
        <rFont val="Bradesco Sans"/>
      </rPr>
      <t>Meta 13.2:</t>
    </r>
    <r>
      <rPr>
        <sz val="10"/>
        <rFont val="Bradesco Sans"/>
      </rPr>
      <t xml:space="preserve"> Integrar medidas da mudança do clima nas políticas, estratégias e planejamentos nacionais.</t>
    </r>
  </si>
  <si>
    <r>
      <rPr>
        <sz val="10"/>
        <color rgb="FFC00000"/>
        <rFont val="Bradesco Sans"/>
      </rPr>
      <t>Meta 13.1</t>
    </r>
    <r>
      <rPr>
        <sz val="10"/>
        <rFont val="Bradesco Sans"/>
      </rPr>
      <t>: Reforçar a resiliência e a capacidade de adaptação a riscos relacionados ao clima e às catástrofes naturais em todos os países.</t>
    </r>
  </si>
  <si>
    <r>
      <rPr>
        <sz val="10"/>
        <color rgb="FFC00000"/>
        <rFont val="Bradesco Sans"/>
      </rPr>
      <t>Meta 5.b</t>
    </r>
    <r>
      <rPr>
        <sz val="10"/>
        <rFont val="Bradesco Sans"/>
      </rPr>
      <t>:</t>
    </r>
    <r>
      <rPr>
        <sz val="10"/>
        <rFont val="Bradesco Sans"/>
        <family val="2"/>
      </rPr>
      <t xml:space="preserve"> </t>
    </r>
    <r>
      <rPr>
        <sz val="10"/>
        <rFont val="Bradesco Sans"/>
      </rPr>
      <t>Aumentar o uso de tecnologias de base, em particular as tecnologias de informação e comunicação, para promover o empoderamento das mulheres.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</si>
</sst>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 _€_-;\-* #,##0.00\ _€_-;_-* &quot;-&quot;??\ _€_-;_-@_-"/>
    <numFmt numFmtId="165" formatCode="_-* #,##0.0_-;\-* #,##0.0_-;_-* &quot;-&quot;??_-;_-@_-"/>
    <numFmt numFmtId="166" formatCode="_-* #,##0_-;\-* #,##0_-;_-* &quot;-&quot;??_-;_-@_-"/>
  </numFmts>
  <fonts count="88" x14ac:knownFonts="1">
    <font>
      <sz val="10"/>
      <color theme="1"/>
      <name val="Bradesco Sans"/>
      <family val="2"/>
    </font>
    <font>
      <sz val="11"/>
      <color theme="1"/>
      <name val="Bradesco Sans"/>
      <family val="2"/>
      <scheme val="minor"/>
    </font>
    <font>
      <sz val="10"/>
      <name val="Arial"/>
      <family val="2"/>
    </font>
    <font>
      <sz val="10"/>
      <color theme="1"/>
      <name val="Bradesco Sans"/>
      <family val="2"/>
    </font>
    <font>
      <sz val="10"/>
      <color theme="1"/>
      <name val="Bradesco Sans"/>
    </font>
    <font>
      <sz val="10"/>
      <name val="Bradesco Sans"/>
    </font>
    <font>
      <sz val="10"/>
      <color rgb="FFFF0000"/>
      <name val="Bradesco Sans"/>
      <family val="2"/>
    </font>
    <font>
      <sz val="9"/>
      <color rgb="FFC00000"/>
      <name val="Georgia"/>
      <family val="1"/>
    </font>
    <font>
      <sz val="8"/>
      <color theme="1"/>
      <name val="Calibri"/>
      <family val="2"/>
    </font>
    <font>
      <sz val="8"/>
      <name val="Bradesco Sans"/>
      <family val="2"/>
    </font>
    <font>
      <b/>
      <sz val="11"/>
      <color rgb="FFC80519"/>
      <name val="Georgia"/>
      <family val="1"/>
    </font>
    <font>
      <b/>
      <u/>
      <sz val="10"/>
      <color rgb="FFFF0000"/>
      <name val="Bradesco Sans"/>
    </font>
    <font>
      <sz val="10"/>
      <color theme="7" tint="-0.499984740745262"/>
      <name val="Bradesco Sans"/>
    </font>
    <font>
      <sz val="11"/>
      <color rgb="FF4B4B4D"/>
      <name val="Georgia"/>
      <family val="1"/>
    </font>
    <font>
      <b/>
      <sz val="11"/>
      <color theme="0"/>
      <name val="Bradesco Sans"/>
    </font>
    <font>
      <sz val="12"/>
      <color theme="0"/>
      <name val="Bradesco Sans SemiBold"/>
    </font>
    <font>
      <b/>
      <sz val="10"/>
      <color rgb="FF00B050"/>
      <name val="Bradesco Sans"/>
    </font>
    <font>
      <sz val="10"/>
      <color rgb="FF00B050"/>
      <name val="Bradesco Sans"/>
      <family val="2"/>
    </font>
    <font>
      <b/>
      <sz val="9"/>
      <color rgb="FFC00000"/>
      <name val="Bradesco Sans"/>
    </font>
    <font>
      <sz val="9"/>
      <color rgb="FFC00000"/>
      <name val="Bradesco Sans"/>
    </font>
    <font>
      <b/>
      <sz val="9"/>
      <color rgb="FF000000"/>
      <name val="Bradesco Sans"/>
    </font>
    <font>
      <sz val="9"/>
      <color rgb="FF000000"/>
      <name val="Bradesco Sans"/>
    </font>
    <font>
      <sz val="9"/>
      <color rgb="FF595959"/>
      <name val="Bradesco Sans"/>
    </font>
    <font>
      <b/>
      <sz val="9"/>
      <color rgb="FF595959"/>
      <name val="Bradesco Sans"/>
    </font>
    <font>
      <sz val="8"/>
      <color theme="1"/>
      <name val="Bradesco Sans"/>
    </font>
    <font>
      <sz val="11"/>
      <color theme="1"/>
      <name val="Bradesco Sans"/>
    </font>
    <font>
      <sz val="11"/>
      <color theme="1"/>
      <name val="Georgia"/>
      <family val="1"/>
    </font>
    <font>
      <b/>
      <sz val="12"/>
      <color rgb="FF000000"/>
      <name val="Georgia"/>
      <family val="1"/>
    </font>
    <font>
      <b/>
      <sz val="9"/>
      <color rgb="FF000000"/>
      <name val="Georgia"/>
      <family val="1"/>
    </font>
    <font>
      <sz val="9"/>
      <color rgb="FF000000"/>
      <name val="Georgia"/>
      <family val="1"/>
    </font>
    <font>
      <sz val="9"/>
      <color rgb="FF595959"/>
      <name val="Georgia"/>
      <family val="1"/>
    </font>
    <font>
      <i/>
      <sz val="8"/>
      <color rgb="FF000000"/>
      <name val="Georgia"/>
      <family val="1"/>
    </font>
    <font>
      <i/>
      <sz val="8"/>
      <color rgb="FF595959"/>
      <name val="Georgia"/>
      <family val="1"/>
    </font>
    <font>
      <sz val="8"/>
      <color rgb="FF595959"/>
      <name val="Georgia"/>
      <family val="1"/>
    </font>
    <font>
      <b/>
      <sz val="9"/>
      <color rgb="FF595959"/>
      <name val="Georgia"/>
      <family val="1"/>
    </font>
    <font>
      <sz val="8"/>
      <color theme="1"/>
      <name val="Georgia"/>
      <family val="1"/>
    </font>
    <font>
      <b/>
      <sz val="11"/>
      <color rgb="FF595959"/>
      <name val="Georgia"/>
      <family val="1"/>
    </font>
    <font>
      <b/>
      <sz val="9"/>
      <color theme="1"/>
      <name val="Georgia"/>
      <family val="1"/>
    </font>
    <font>
      <b/>
      <sz val="14"/>
      <color rgb="FF4472C4"/>
      <name val="Georgia"/>
      <family val="1"/>
    </font>
    <font>
      <sz val="10"/>
      <color theme="1"/>
      <name val="Georgia"/>
      <family val="1"/>
    </font>
    <font>
      <sz val="11"/>
      <color rgb="FF595959"/>
      <name val="Georgia"/>
      <family val="1"/>
    </font>
    <font>
      <sz val="10"/>
      <color rgb="FF000000"/>
      <name val="Georgia"/>
      <family val="1"/>
    </font>
    <font>
      <sz val="11"/>
      <color rgb="FF000000"/>
      <name val="Georgia"/>
      <family val="1"/>
    </font>
    <font>
      <b/>
      <sz val="10"/>
      <color rgb="FFC00000"/>
      <name val="Georgia"/>
      <family val="1"/>
    </font>
    <font>
      <b/>
      <sz val="11"/>
      <color rgb="FF000000"/>
      <name val="Georgia"/>
      <family val="1"/>
    </font>
    <font>
      <b/>
      <sz val="9"/>
      <color rgb="FFC00000"/>
      <name val="Georgia"/>
      <family val="1"/>
    </font>
    <font>
      <sz val="12"/>
      <color rgb="FF595959"/>
      <name val="Georgia"/>
      <family val="1"/>
    </font>
    <font>
      <b/>
      <sz val="12"/>
      <color rgb="FF595959"/>
      <name val="Georgia"/>
      <family val="1"/>
    </font>
    <font>
      <sz val="10"/>
      <color theme="1"/>
      <name val="Calibri"/>
      <family val="2"/>
    </font>
    <font>
      <b/>
      <sz val="8"/>
      <color rgb="FF595959"/>
      <name val="Georgia"/>
      <family val="1"/>
    </font>
    <font>
      <u/>
      <sz val="10"/>
      <color theme="10"/>
      <name val="Bradesco Sans"/>
      <family val="2"/>
    </font>
    <font>
      <b/>
      <sz val="8"/>
      <color rgb="FF000000"/>
      <name val="Georgia"/>
      <family val="1"/>
    </font>
    <font>
      <b/>
      <sz val="8"/>
      <color rgb="FF4B4B4D"/>
      <name val="Georgia"/>
      <family val="1"/>
    </font>
    <font>
      <b/>
      <sz val="7"/>
      <color rgb="FF4B4B4D"/>
      <name val="Georgia"/>
      <family val="1"/>
    </font>
    <font>
      <sz val="8"/>
      <color rgb="FF4B4B4D"/>
      <name val="Georgia"/>
      <family val="1"/>
    </font>
    <font>
      <b/>
      <sz val="11"/>
      <color rgb="FF4B4B4D"/>
      <name val="Georgia"/>
      <family val="1"/>
    </font>
    <font>
      <sz val="10"/>
      <color theme="1"/>
      <name val="Times New Roman"/>
      <family val="1"/>
    </font>
    <font>
      <b/>
      <sz val="12"/>
      <color rgb="FF4B4B4D"/>
      <name val="Georgia"/>
      <family val="1"/>
    </font>
    <font>
      <b/>
      <sz val="11"/>
      <color rgb="FFC00000"/>
      <name val="Georgia"/>
      <family val="1"/>
    </font>
    <font>
      <b/>
      <sz val="10"/>
      <color rgb="FF4B4B4D"/>
      <name val="Georgia"/>
      <family val="1"/>
    </font>
    <font>
      <sz val="10"/>
      <color rgb="FF4B4B4D"/>
      <name val="Georgia"/>
      <family val="1"/>
    </font>
    <font>
      <b/>
      <sz val="12"/>
      <color rgb="FFC00000"/>
      <name val="Georgia"/>
      <family val="1"/>
    </font>
    <font>
      <i/>
      <sz val="12"/>
      <name val="Georgia"/>
      <family val="1"/>
    </font>
    <font>
      <sz val="12"/>
      <color theme="1"/>
      <name val="Georgia"/>
      <family val="1"/>
    </font>
    <font>
      <sz val="10"/>
      <color theme="1" tint="0.34998626667073579"/>
      <name val="Bradesco Sans"/>
      <family val="2"/>
    </font>
    <font>
      <sz val="10"/>
      <color theme="1" tint="0.34998626667073579"/>
      <name val="Bradesco Sans"/>
    </font>
    <font>
      <sz val="10"/>
      <color rgb="FFC00000"/>
      <name val="Bradesco Sans"/>
    </font>
    <font>
      <b/>
      <sz val="14"/>
      <color rgb="FFC00000"/>
      <name val="Bradesco Sans"/>
    </font>
    <font>
      <b/>
      <i/>
      <sz val="14"/>
      <color rgb="FFC00000"/>
      <name val="Bradesco Sans"/>
    </font>
    <font>
      <b/>
      <sz val="13"/>
      <color rgb="FF6D6E71"/>
      <name val="Bradesco Sans"/>
    </font>
    <font>
      <i/>
      <sz val="10"/>
      <color theme="1"/>
      <name val="Bradesco Sans"/>
    </font>
    <font>
      <i/>
      <sz val="10"/>
      <color theme="1"/>
      <name val="Bradesco Sans Medium"/>
    </font>
    <font>
      <vertAlign val="subscript"/>
      <sz val="10"/>
      <color theme="1"/>
      <name val="Bradesco Sans"/>
    </font>
    <font>
      <i/>
      <sz val="10"/>
      <name val="Bradesco Sans Medium"/>
    </font>
    <font>
      <sz val="10"/>
      <color theme="1" tint="0.34998626667073579"/>
      <name val="Bradesco Sans"/>
      <scheme val="major"/>
    </font>
    <font>
      <sz val="10"/>
      <color rgb="FFC00000"/>
      <name val="Bradesco Sans SemiBold"/>
    </font>
    <font>
      <i/>
      <sz val="10"/>
      <color rgb="FFC00000"/>
      <name val="Bradesco Sans Medium"/>
    </font>
    <font>
      <i/>
      <sz val="10"/>
      <color rgb="FFC00000"/>
      <name val="Bradesco Sans"/>
    </font>
    <font>
      <sz val="12"/>
      <color theme="0"/>
      <name val="Bradesco Sans Medium"/>
    </font>
    <font>
      <b/>
      <sz val="10"/>
      <name val="Bradesco Sans"/>
    </font>
    <font>
      <i/>
      <sz val="10"/>
      <name val="Bradesco Sans"/>
    </font>
    <font>
      <sz val="10"/>
      <color rgb="FFC00000"/>
      <name val="Bradesco Sans"/>
      <scheme val="major"/>
    </font>
    <font>
      <b/>
      <sz val="10"/>
      <color rgb="FFC00000"/>
      <name val="Bradesco Sans"/>
      <scheme val="major"/>
    </font>
    <font>
      <vertAlign val="subscript"/>
      <sz val="10"/>
      <name val="Bradesco Sans"/>
    </font>
    <font>
      <b/>
      <sz val="13"/>
      <name val="Bradesco Sans"/>
    </font>
    <font>
      <sz val="10"/>
      <name val="Bradesco Sans"/>
      <family val="2"/>
    </font>
    <font>
      <sz val="10"/>
      <name val="Bradesco Sans"/>
      <scheme val="major"/>
    </font>
    <font>
      <sz val="8"/>
      <name val="Bradesco Sans"/>
    </font>
  </fonts>
  <fills count="6">
    <fill>
      <patternFill patternType="none"/>
    </fill>
    <fill>
      <patternFill patternType="gray125"/>
    </fill>
    <fill>
      <patternFill patternType="solid">
        <fgColor theme="0"/>
        <bgColor indexed="64"/>
      </patternFill>
    </fill>
    <fill>
      <patternFill patternType="solid">
        <fgColor rgb="FFCC092F"/>
        <bgColor indexed="64"/>
      </patternFill>
    </fill>
    <fill>
      <patternFill patternType="solid">
        <fgColor rgb="FFC00000"/>
        <bgColor indexed="64"/>
      </patternFill>
    </fill>
    <fill>
      <patternFill patternType="solid">
        <fgColor rgb="FFFFEBEB"/>
        <bgColor indexed="64"/>
      </patternFill>
    </fill>
  </fills>
  <borders count="82">
    <border>
      <left/>
      <right/>
      <top/>
      <bottom/>
      <diagonal/>
    </border>
    <border>
      <left style="hair">
        <color rgb="FFC00000"/>
      </left>
      <right style="hair">
        <color rgb="FFC00000"/>
      </right>
      <top style="hair">
        <color rgb="FFC00000"/>
      </top>
      <bottom style="hair">
        <color rgb="FFC00000"/>
      </bottom>
      <diagonal/>
    </border>
    <border>
      <left/>
      <right style="hair">
        <color rgb="FFC00000"/>
      </right>
      <top style="hair">
        <color rgb="FFC00000"/>
      </top>
      <bottom style="hair">
        <color rgb="FFC00000"/>
      </bottom>
      <diagonal/>
    </border>
    <border>
      <left style="hair">
        <color rgb="FFC00000"/>
      </left>
      <right style="hair">
        <color rgb="FFC00000"/>
      </right>
      <top style="hair">
        <color rgb="FFC00000"/>
      </top>
      <bottom style="thin">
        <color rgb="FFC00000"/>
      </bottom>
      <diagonal/>
    </border>
    <border>
      <left style="hair">
        <color rgb="FFC00000"/>
      </left>
      <right style="hair">
        <color rgb="FFC00000"/>
      </right>
      <top style="thin">
        <color rgb="FFC00000"/>
      </top>
      <bottom style="hair">
        <color rgb="FFC00000"/>
      </bottom>
      <diagonal/>
    </border>
    <border>
      <left style="hair">
        <color rgb="FFC00000"/>
      </left>
      <right style="hair">
        <color rgb="FFC00000"/>
      </right>
      <top style="hair">
        <color rgb="FFC00000"/>
      </top>
      <bottom/>
      <diagonal/>
    </border>
    <border>
      <left style="hair">
        <color rgb="FFC00000"/>
      </left>
      <right style="hair">
        <color rgb="FFC00000"/>
      </right>
      <top/>
      <bottom/>
      <diagonal/>
    </border>
    <border>
      <left style="hair">
        <color rgb="FFC00000"/>
      </left>
      <right style="hair">
        <color rgb="FFC00000"/>
      </right>
      <top/>
      <bottom style="hair">
        <color rgb="FFC00000"/>
      </bottom>
      <diagonal/>
    </border>
    <border>
      <left style="hair">
        <color rgb="FFC00000"/>
      </left>
      <right style="hair">
        <color rgb="FFC00000"/>
      </right>
      <top style="thin">
        <color rgb="FFC00000"/>
      </top>
      <bottom/>
      <diagonal/>
    </border>
    <border>
      <left/>
      <right style="hair">
        <color rgb="FFC00000"/>
      </right>
      <top/>
      <bottom/>
      <diagonal/>
    </border>
    <border>
      <left/>
      <right style="dashed">
        <color rgb="FFFF0000"/>
      </right>
      <top/>
      <bottom/>
      <diagonal/>
    </border>
    <border>
      <left style="hair">
        <color rgb="FFC00000"/>
      </left>
      <right style="hair">
        <color rgb="FFC00000"/>
      </right>
      <top/>
      <bottom style="medium">
        <color rgb="FFC00000"/>
      </bottom>
      <diagonal/>
    </border>
    <border>
      <left style="hair">
        <color rgb="FFC00000"/>
      </left>
      <right style="hair">
        <color rgb="FFC00000"/>
      </right>
      <top style="hair">
        <color rgb="FFC00000"/>
      </top>
      <bottom style="medium">
        <color rgb="FFC00000"/>
      </bottom>
      <diagonal/>
    </border>
    <border>
      <left style="thin">
        <color indexed="64"/>
      </left>
      <right style="thin">
        <color indexed="64"/>
      </right>
      <top style="thin">
        <color indexed="64"/>
      </top>
      <bottom style="medium">
        <color rgb="FFC00000"/>
      </bottom>
      <diagonal/>
    </border>
    <border>
      <left/>
      <right/>
      <top/>
      <bottom style="medium">
        <color rgb="FFC00000"/>
      </bottom>
      <diagonal/>
    </border>
    <border>
      <left style="hair">
        <color rgb="FFC00000"/>
      </left>
      <right/>
      <top/>
      <bottom style="medium">
        <color rgb="FFC00000"/>
      </bottom>
      <diagonal/>
    </border>
    <border>
      <left style="hair">
        <color rgb="FFC00000"/>
      </left>
      <right style="hair">
        <color rgb="FFC00000"/>
      </right>
      <top style="medium">
        <color rgb="FFC00000"/>
      </top>
      <bottom/>
      <diagonal/>
    </border>
    <border>
      <left style="hair">
        <color rgb="FFC00000"/>
      </left>
      <right style="hair">
        <color rgb="FFC00000"/>
      </right>
      <top style="medium">
        <color rgb="FFC00000"/>
      </top>
      <bottom style="hair">
        <color rgb="FFC00000"/>
      </bottom>
      <diagonal/>
    </border>
    <border>
      <left/>
      <right/>
      <top style="medium">
        <color rgb="FFC00000"/>
      </top>
      <bottom/>
      <diagonal/>
    </border>
    <border>
      <left/>
      <right style="hair">
        <color rgb="FFC00000"/>
      </right>
      <top/>
      <bottom style="medium">
        <color rgb="FFC00000"/>
      </bottom>
      <diagonal/>
    </border>
    <border>
      <left/>
      <right style="hair">
        <color rgb="FFC00000"/>
      </right>
      <top style="hair">
        <color rgb="FFC00000"/>
      </top>
      <bottom style="medium">
        <color rgb="FFC00000"/>
      </bottom>
      <diagonal/>
    </border>
    <border>
      <left style="hair">
        <color rgb="FFC00000"/>
      </left>
      <right/>
      <top style="medium">
        <color rgb="FFC00000"/>
      </top>
      <bottom style="medium">
        <color rgb="FFC00000"/>
      </bottom>
      <diagonal/>
    </border>
    <border>
      <left/>
      <right style="hair">
        <color rgb="FFC00000"/>
      </right>
      <top style="medium">
        <color rgb="FFC00000"/>
      </top>
      <bottom style="hair">
        <color rgb="FFC00000"/>
      </bottom>
      <diagonal/>
    </border>
    <border>
      <left style="hair">
        <color rgb="FFC00000"/>
      </left>
      <right style="hair">
        <color rgb="FFC00000"/>
      </right>
      <top style="medium">
        <color rgb="FFC00000"/>
      </top>
      <bottom style="medium">
        <color rgb="FFC00000"/>
      </bottom>
      <diagonal/>
    </border>
    <border>
      <left/>
      <right/>
      <top style="medium">
        <color rgb="FFC00000"/>
      </top>
      <bottom style="medium">
        <color rgb="FFC00000"/>
      </bottom>
      <diagonal/>
    </border>
    <border>
      <left style="thin">
        <color indexed="64"/>
      </left>
      <right style="thin">
        <color indexed="64"/>
      </right>
      <top style="medium">
        <color rgb="FFC00000"/>
      </top>
      <bottom style="medium">
        <color rgb="FFC00000"/>
      </bottom>
      <diagonal/>
    </border>
    <border>
      <left style="hair">
        <color rgb="FFC00000"/>
      </left>
      <right style="hair">
        <color rgb="FFC00000"/>
      </right>
      <top style="hair">
        <color rgb="FFC00000"/>
      </top>
      <bottom style="medium">
        <color rgb="FFCC092F"/>
      </bottom>
      <diagonal/>
    </border>
    <border>
      <left style="hair">
        <color rgb="FFC00000"/>
      </left>
      <right style="hair">
        <color rgb="FFC00000"/>
      </right>
      <top style="medium">
        <color rgb="FFCC092F"/>
      </top>
      <bottom style="hair">
        <color rgb="FFC00000"/>
      </bottom>
      <diagonal/>
    </border>
    <border>
      <left style="hair">
        <color rgb="FFC00000"/>
      </left>
      <right style="hair">
        <color rgb="FFC00000"/>
      </right>
      <top/>
      <bottom style="medium">
        <color rgb="FFCC092F"/>
      </bottom>
      <diagonal/>
    </border>
    <border>
      <left/>
      <right/>
      <top style="medium">
        <color rgb="FFC00000"/>
      </top>
      <bottom style="thin">
        <color theme="1" tint="0.34998626667073579"/>
      </bottom>
      <diagonal/>
    </border>
    <border>
      <left/>
      <right/>
      <top style="thin">
        <color theme="1" tint="0.34998626667073579"/>
      </top>
      <bottom/>
      <diagonal/>
    </border>
    <border>
      <left/>
      <right/>
      <top style="thin">
        <color theme="1" tint="0.34998626667073579"/>
      </top>
      <bottom style="thin">
        <color theme="1" tint="0.34998626667073579"/>
      </bottom>
      <diagonal/>
    </border>
    <border>
      <left/>
      <right/>
      <top style="thin">
        <color theme="1" tint="0.34998626667073579"/>
      </top>
      <bottom style="medium">
        <color rgb="FFC00000"/>
      </bottom>
      <diagonal/>
    </border>
    <border>
      <left/>
      <right/>
      <top style="thin">
        <color rgb="FFC00000"/>
      </top>
      <bottom style="thin">
        <color rgb="FFC00000"/>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style="thin">
        <color rgb="FFC00000"/>
      </bottom>
      <diagonal/>
    </border>
    <border>
      <left style="hair">
        <color rgb="FFC00000"/>
      </left>
      <right style="hair">
        <color rgb="FFC00000"/>
      </right>
      <top style="thin">
        <color theme="1"/>
      </top>
      <bottom style="hair">
        <color rgb="FFC00000"/>
      </bottom>
      <diagonal/>
    </border>
    <border>
      <left style="hair">
        <color rgb="FFC00000"/>
      </left>
      <right style="hair">
        <color rgb="FFC00000"/>
      </right>
      <top style="thin">
        <color indexed="64"/>
      </top>
      <bottom style="hair">
        <color rgb="FFC00000"/>
      </bottom>
      <diagonal/>
    </border>
    <border>
      <left style="medium">
        <color rgb="FFC00000"/>
      </left>
      <right style="hair">
        <color rgb="FFC00000"/>
      </right>
      <top style="medium">
        <color rgb="FFC00000"/>
      </top>
      <bottom/>
      <diagonal/>
    </border>
    <border>
      <left style="hair">
        <color rgb="FFC00000"/>
      </left>
      <right style="hair">
        <color rgb="FFC00000"/>
      </right>
      <top style="medium">
        <color rgb="FFC00000"/>
      </top>
      <bottom style="thin">
        <color theme="1"/>
      </bottom>
      <diagonal/>
    </border>
    <border>
      <left style="hair">
        <color rgb="FFC00000"/>
      </left>
      <right style="medium">
        <color rgb="FFC00000"/>
      </right>
      <top style="medium">
        <color rgb="FFC00000"/>
      </top>
      <bottom/>
      <diagonal/>
    </border>
    <border>
      <left style="medium">
        <color rgb="FFC00000"/>
      </left>
      <right style="hair">
        <color rgb="FFC00000"/>
      </right>
      <top style="thin">
        <color rgb="FFC00000"/>
      </top>
      <bottom style="thin">
        <color rgb="FFC00000"/>
      </bottom>
      <diagonal/>
    </border>
    <border>
      <left style="hair">
        <color rgb="FFC00000"/>
      </left>
      <right style="medium">
        <color rgb="FFC00000"/>
      </right>
      <top/>
      <bottom style="hair">
        <color rgb="FFC00000"/>
      </bottom>
      <diagonal/>
    </border>
    <border>
      <left style="hair">
        <color rgb="FFC00000"/>
      </left>
      <right style="medium">
        <color rgb="FFC00000"/>
      </right>
      <top style="hair">
        <color rgb="FFC00000"/>
      </top>
      <bottom style="hair">
        <color rgb="FFC00000"/>
      </bottom>
      <diagonal/>
    </border>
    <border>
      <left style="hair">
        <color rgb="FFC00000"/>
      </left>
      <right style="medium">
        <color rgb="FFC00000"/>
      </right>
      <top style="hair">
        <color rgb="FFC00000"/>
      </top>
      <bottom style="medium">
        <color rgb="FFC00000"/>
      </bottom>
      <diagonal/>
    </border>
    <border>
      <left style="hair">
        <color rgb="FFC00000"/>
      </left>
      <right style="medium">
        <color rgb="FFC00000"/>
      </right>
      <top style="medium">
        <color rgb="FFC00000"/>
      </top>
      <bottom style="hair">
        <color rgb="FFC00000"/>
      </bottom>
      <diagonal/>
    </border>
    <border>
      <left style="hair">
        <color rgb="FFC00000"/>
      </left>
      <right style="medium">
        <color rgb="FFC00000"/>
      </right>
      <top style="medium">
        <color rgb="FFCC092F"/>
      </top>
      <bottom style="hair">
        <color rgb="FFC00000"/>
      </bottom>
      <diagonal/>
    </border>
    <border>
      <left style="hair">
        <color rgb="FFC00000"/>
      </left>
      <right style="medium">
        <color rgb="FFC00000"/>
      </right>
      <top/>
      <bottom/>
      <diagonal/>
    </border>
    <border>
      <left style="medium">
        <color rgb="FFC00000"/>
      </left>
      <right style="hair">
        <color rgb="FFC00000"/>
      </right>
      <top style="thin">
        <color rgb="FFC00000"/>
      </top>
      <bottom style="medium">
        <color rgb="FFC00000"/>
      </bottom>
      <diagonal/>
    </border>
    <border>
      <left style="hair">
        <color rgb="FFC00000"/>
      </left>
      <right style="medium">
        <color rgb="FFC00000"/>
      </right>
      <top style="hair">
        <color rgb="FFC00000"/>
      </top>
      <bottom style="thin">
        <color rgb="FFC00000"/>
      </bottom>
      <diagonal/>
    </border>
    <border>
      <left style="hair">
        <color rgb="FFC00000"/>
      </left>
      <right style="medium">
        <color rgb="FFC00000"/>
      </right>
      <top/>
      <bottom style="medium">
        <color rgb="FFC00000"/>
      </bottom>
      <diagonal/>
    </border>
    <border>
      <left style="hair">
        <color rgb="FFC00000"/>
      </left>
      <right style="medium">
        <color rgb="FFC00000"/>
      </right>
      <top style="thin">
        <color rgb="FFC00000"/>
      </top>
      <bottom style="thin">
        <color rgb="FFC00000"/>
      </bottom>
      <diagonal/>
    </border>
    <border>
      <left style="hair">
        <color rgb="FFC00000"/>
      </left>
      <right style="hair">
        <color rgb="FFC00000"/>
      </right>
      <top style="thin">
        <color rgb="FFC00000"/>
      </top>
      <bottom style="thin">
        <color rgb="FFC00000"/>
      </bottom>
      <diagonal/>
    </border>
    <border>
      <left style="hair">
        <color rgb="FFC00000"/>
      </left>
      <right style="medium">
        <color rgb="FFC00000"/>
      </right>
      <top style="medium">
        <color rgb="FFC00000"/>
      </top>
      <bottom style="medium">
        <color rgb="FFC00000"/>
      </bottom>
      <diagonal/>
    </border>
    <border>
      <left style="hair">
        <color rgb="FFC00000"/>
      </left>
      <right style="hair">
        <color rgb="FFC00000"/>
      </right>
      <top/>
      <bottom style="thin">
        <color rgb="FFC00000"/>
      </bottom>
      <diagonal/>
    </border>
    <border>
      <left style="hair">
        <color rgb="FFC00000"/>
      </left>
      <right style="medium">
        <color rgb="FFC00000"/>
      </right>
      <top/>
      <bottom style="thin">
        <color rgb="FFC00000"/>
      </bottom>
      <diagonal/>
    </border>
    <border>
      <left style="hair">
        <color rgb="FFC00000"/>
      </left>
      <right style="hair">
        <color rgb="FFC00000"/>
      </right>
      <top style="thin">
        <color rgb="FFC00000"/>
      </top>
      <bottom style="thin">
        <color indexed="64"/>
      </bottom>
      <diagonal/>
    </border>
    <border>
      <left style="hair">
        <color rgb="FFC00000"/>
      </left>
      <right style="medium">
        <color rgb="FFC00000"/>
      </right>
      <top style="thin">
        <color rgb="FFC00000"/>
      </top>
      <bottom style="medium">
        <color rgb="FFC00000"/>
      </bottom>
      <diagonal/>
    </border>
    <border>
      <left style="hair">
        <color rgb="FFC00000"/>
      </left>
      <right style="hair">
        <color rgb="FFC00000"/>
      </right>
      <top style="thin">
        <color rgb="FFC00000"/>
      </top>
      <bottom style="medium">
        <color rgb="FFC00000"/>
      </bottom>
      <diagonal/>
    </border>
    <border>
      <left style="medium">
        <color rgb="FFC00000"/>
      </left>
      <right/>
      <top style="medium">
        <color rgb="FFC00000"/>
      </top>
      <bottom/>
      <diagonal/>
    </border>
    <border>
      <left/>
      <right style="medium">
        <color rgb="FFC00000"/>
      </right>
      <top style="medium">
        <color rgb="FFC00000"/>
      </top>
      <bottom/>
      <diagonal/>
    </border>
    <border>
      <left style="medium">
        <color rgb="FFC00000"/>
      </left>
      <right style="hair">
        <color rgb="FFC00000"/>
      </right>
      <top/>
      <bottom style="thin">
        <color indexed="64"/>
      </bottom>
      <diagonal/>
    </border>
    <border>
      <left style="thin">
        <color indexed="64"/>
      </left>
      <right style="medium">
        <color rgb="FFC00000"/>
      </right>
      <top/>
      <bottom style="medium">
        <color rgb="FFC00000"/>
      </bottom>
      <diagonal/>
    </border>
    <border>
      <left style="medium">
        <color rgb="FFC00000"/>
      </left>
      <right style="hair">
        <color rgb="FFC00000"/>
      </right>
      <top style="thin">
        <color indexed="64"/>
      </top>
      <bottom style="thin">
        <color indexed="64"/>
      </bottom>
      <diagonal/>
    </border>
    <border>
      <left style="thin">
        <color indexed="64"/>
      </left>
      <right style="medium">
        <color rgb="FFC00000"/>
      </right>
      <top style="medium">
        <color rgb="FFC00000"/>
      </top>
      <bottom style="medium">
        <color rgb="FFC00000"/>
      </bottom>
      <diagonal/>
    </border>
    <border>
      <left style="medium">
        <color rgb="FFC00000"/>
      </left>
      <right style="hair">
        <color rgb="FFC00000"/>
      </right>
      <top style="thin">
        <color indexed="64"/>
      </top>
      <bottom style="medium">
        <color rgb="FFC00000"/>
      </bottom>
      <diagonal/>
    </border>
    <border>
      <left style="medium">
        <color rgb="FFC00000"/>
      </left>
      <right style="hair">
        <color rgb="FFC00000"/>
      </right>
      <top style="medium">
        <color rgb="FFC00000"/>
      </top>
      <bottom style="thin">
        <color rgb="FFC00000"/>
      </bottom>
      <diagonal/>
    </border>
    <border>
      <left style="hair">
        <color rgb="FFC00000"/>
      </left>
      <right style="medium">
        <color rgb="FFC00000"/>
      </right>
      <top style="thin">
        <color rgb="FFC00000"/>
      </top>
      <bottom style="hair">
        <color rgb="FFC00000"/>
      </bottom>
      <diagonal/>
    </border>
    <border>
      <left style="hair">
        <color rgb="FFC00000"/>
      </left>
      <right style="medium">
        <color rgb="FFC00000"/>
      </right>
      <top style="thin">
        <color rgb="FFC00000"/>
      </top>
      <bottom/>
      <diagonal/>
    </border>
    <border>
      <left style="hair">
        <color rgb="FFC00000"/>
      </left>
      <right style="hair">
        <color rgb="FFC00000"/>
      </right>
      <top style="medium">
        <color rgb="FFCC092F"/>
      </top>
      <bottom/>
      <diagonal/>
    </border>
    <border>
      <left style="hair">
        <color rgb="FFC00000"/>
      </left>
      <right style="medium">
        <color rgb="FFC00000"/>
      </right>
      <top style="medium">
        <color rgb="FFC00000"/>
      </top>
      <bottom style="thin">
        <color rgb="FFC00000"/>
      </bottom>
      <diagonal/>
    </border>
    <border>
      <left style="medium">
        <color rgb="FFC00000"/>
      </left>
      <right style="hair">
        <color rgb="FFC00000"/>
      </right>
      <top/>
      <bottom/>
      <diagonal/>
    </border>
    <border>
      <left style="medium">
        <color rgb="FFC00000"/>
      </left>
      <right style="hair">
        <color rgb="FFC00000"/>
      </right>
      <top/>
      <bottom style="medium">
        <color rgb="FFC00000"/>
      </bottom>
      <diagonal/>
    </border>
    <border>
      <left style="medium">
        <color rgb="FFC00000"/>
      </left>
      <right/>
      <top/>
      <bottom/>
      <diagonal/>
    </border>
    <border>
      <left style="medium">
        <color rgb="FFC00000"/>
      </left>
      <right/>
      <top/>
      <bottom style="medium">
        <color rgb="FFCC092F"/>
      </bottom>
      <diagonal/>
    </border>
    <border>
      <left style="medium">
        <color rgb="FFC00000"/>
      </left>
      <right/>
      <top/>
      <bottom style="medium">
        <color rgb="FFC00000"/>
      </bottom>
      <diagonal/>
    </border>
    <border>
      <left style="hair">
        <color rgb="FFC00000"/>
      </left>
      <right style="hair">
        <color rgb="FFC00000"/>
      </right>
      <top style="medium">
        <color rgb="FFC00000"/>
      </top>
      <bottom style="thin">
        <color rgb="FFC00000"/>
      </bottom>
      <diagonal/>
    </border>
    <border>
      <left style="hair">
        <color rgb="FFC00000"/>
      </left>
      <right style="medium">
        <color rgb="FFC00000"/>
      </right>
      <top style="hair">
        <color rgb="FFC00000"/>
      </top>
      <bottom style="medium">
        <color rgb="FFCC092F"/>
      </bottom>
      <diagonal/>
    </border>
    <border>
      <left style="hair">
        <color rgb="FFC00000"/>
      </left>
      <right style="medium">
        <color rgb="FFC00000"/>
      </right>
      <top style="medium">
        <color rgb="FFCC092F"/>
      </top>
      <bottom/>
      <diagonal/>
    </border>
    <border>
      <left style="hair">
        <color rgb="FFC00000"/>
      </left>
      <right style="medium">
        <color rgb="FFC00000"/>
      </right>
      <top/>
      <bottom style="medium">
        <color rgb="FFCC092F"/>
      </bottom>
      <diagonal/>
    </border>
    <border>
      <left style="hair">
        <color rgb="FFC00000"/>
      </left>
      <right style="medium">
        <color rgb="FFC00000"/>
      </right>
      <top style="hair">
        <color rgb="FFC00000"/>
      </top>
      <bottom/>
      <diagonal/>
    </border>
  </borders>
  <cellStyleXfs count="10">
    <xf numFmtId="0" fontId="0" fillId="0" borderId="0"/>
    <xf numFmtId="0" fontId="1" fillId="0" borderId="0"/>
    <xf numFmtId="9" fontId="1" fillId="0" borderId="0" applyFont="0" applyFill="0" applyBorder="0" applyAlignment="0" applyProtection="0"/>
    <xf numFmtId="0" fontId="2"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50" fillId="0" borderId="0" applyNumberFormat="0" applyFill="0" applyBorder="0" applyAlignment="0" applyProtection="0"/>
  </cellStyleXfs>
  <cellXfs count="786">
    <xf numFmtId="0" fontId="0" fillId="0" borderId="0" xfId="0"/>
    <xf numFmtId="0" fontId="0" fillId="0" borderId="0" xfId="0" applyAlignment="1">
      <alignment horizontal="center"/>
    </xf>
    <xf numFmtId="0" fontId="4" fillId="0" borderId="0" xfId="0" applyFont="1"/>
    <xf numFmtId="0" fontId="0" fillId="0" borderId="0" xfId="0" applyAlignment="1">
      <alignment horizontal="left" vertical="center"/>
    </xf>
    <xf numFmtId="0" fontId="4" fillId="0" borderId="0" xfId="0" applyFont="1" applyFill="1"/>
    <xf numFmtId="0" fontId="4" fillId="0" borderId="0" xfId="0" applyFont="1" applyAlignment="1">
      <alignment vertical="center"/>
    </xf>
    <xf numFmtId="0" fontId="4" fillId="0" borderId="0" xfId="0" applyFont="1" applyFill="1" applyBorder="1"/>
    <xf numFmtId="0" fontId="0" fillId="0" borderId="0" xfId="0" applyFill="1"/>
    <xf numFmtId="0" fontId="0" fillId="0" borderId="0" xfId="0"/>
    <xf numFmtId="0" fontId="0" fillId="0" borderId="10" xfId="0" applyBorder="1" applyAlignment="1">
      <alignment horizontal="left" vertical="center"/>
    </xf>
    <xf numFmtId="0" fontId="6" fillId="0" borderId="0" xfId="0" applyFont="1" applyFill="1"/>
    <xf numFmtId="0" fontId="5" fillId="0" borderId="1" xfId="0" applyFont="1" applyFill="1" applyBorder="1" applyAlignment="1">
      <alignment horizontal="center"/>
    </xf>
    <xf numFmtId="0" fontId="0" fillId="0" borderId="0" xfId="0" applyFont="1"/>
    <xf numFmtId="0" fontId="0" fillId="0" borderId="0" xfId="0" applyFont="1" applyAlignment="1">
      <alignment horizontal="left" vertical="center"/>
    </xf>
    <xf numFmtId="0" fontId="0" fillId="0" borderId="0" xfId="0" applyFont="1" applyAlignment="1">
      <alignment horizont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4" fillId="0" borderId="0" xfId="0" applyFont="1" applyAlignment="1">
      <alignment horizontal="center"/>
    </xf>
    <xf numFmtId="0" fontId="4" fillId="0" borderId="0" xfId="0" applyFont="1" applyBorder="1"/>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horizontal="center"/>
    </xf>
    <xf numFmtId="0" fontId="0" fillId="0" borderId="0" xfId="0" applyFill="1" applyBorder="1"/>
    <xf numFmtId="0" fontId="8" fillId="0" borderId="0" xfId="0" applyFont="1" applyAlignment="1">
      <alignment vertical="center"/>
    </xf>
    <xf numFmtId="0" fontId="7" fillId="0" borderId="0" xfId="0" applyFont="1" applyBorder="1" applyAlignment="1">
      <alignment horizontal="right" vertical="center"/>
    </xf>
    <xf numFmtId="0" fontId="10" fillId="0" borderId="0" xfId="0" applyFont="1" applyAlignment="1">
      <alignment vertical="center"/>
    </xf>
    <xf numFmtId="0" fontId="11" fillId="0" borderId="0" xfId="0" applyFont="1" applyFill="1" applyBorder="1"/>
    <xf numFmtId="0" fontId="12" fillId="0" borderId="0" xfId="0" applyFont="1" applyFill="1" applyBorder="1"/>
    <xf numFmtId="0" fontId="10" fillId="0" borderId="0" xfId="0" applyFont="1" applyBorder="1" applyAlignment="1">
      <alignment vertical="center" wrapText="1"/>
    </xf>
    <xf numFmtId="0" fontId="13" fillId="0" borderId="0" xfId="0" applyFont="1" applyBorder="1" applyAlignment="1">
      <alignment vertical="center" wrapText="1"/>
    </xf>
    <xf numFmtId="0" fontId="12" fillId="0" borderId="0" xfId="0" applyFont="1" applyFill="1" applyBorder="1" applyAlignment="1">
      <alignment vertical="center"/>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xf>
    <xf numFmtId="3" fontId="4" fillId="0" borderId="0" xfId="0" applyNumberFormat="1" applyFont="1" applyFill="1" applyBorder="1"/>
    <xf numFmtId="0" fontId="5" fillId="0" borderId="7" xfId="0" applyFont="1" applyFill="1" applyBorder="1" applyAlignment="1">
      <alignment horizontal="center"/>
    </xf>
    <xf numFmtId="0" fontId="5" fillId="0" borderId="7"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2" xfId="0" applyFont="1" applyFill="1" applyBorder="1" applyAlignment="1">
      <alignment horizontal="left" vertical="center"/>
    </xf>
    <xf numFmtId="0" fontId="5" fillId="0" borderId="12" xfId="0" applyFont="1" applyFill="1" applyBorder="1" applyAlignment="1">
      <alignment horizontal="center"/>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24" xfId="0" applyFont="1" applyFill="1" applyBorder="1" applyAlignment="1">
      <alignment horizontal="center" vertical="center"/>
    </xf>
    <xf numFmtId="0" fontId="5" fillId="0" borderId="23" xfId="0" applyFont="1" applyFill="1" applyBorder="1" applyAlignment="1">
      <alignment horizontal="left" vertical="center" wrapText="1"/>
    </xf>
    <xf numFmtId="0" fontId="5" fillId="0" borderId="23"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1" xfId="0" applyFont="1" applyFill="1" applyBorder="1" applyAlignment="1">
      <alignment horizontal="left" vertical="center"/>
    </xf>
    <xf numFmtId="0" fontId="5" fillId="0" borderId="11" xfId="0" applyFont="1" applyFill="1" applyBorder="1" applyAlignment="1">
      <alignment horizontal="center"/>
    </xf>
    <xf numFmtId="0" fontId="4" fillId="0" borderId="23" xfId="0" applyFont="1" applyFill="1" applyBorder="1" applyAlignment="1">
      <alignment horizontal="center" vertical="center"/>
    </xf>
    <xf numFmtId="0" fontId="4" fillId="0" borderId="23" xfId="0" applyFont="1" applyBorder="1" applyAlignment="1">
      <alignment horizontal="left" vertical="center" wrapText="1"/>
    </xf>
    <xf numFmtId="0" fontId="5" fillId="0" borderId="3" xfId="0" applyFont="1" applyFill="1" applyBorder="1" applyAlignment="1">
      <alignment horizontal="left" vertical="center"/>
    </xf>
    <xf numFmtId="0" fontId="5" fillId="0" borderId="3" xfId="0" applyFont="1" applyFill="1" applyBorder="1" applyAlignment="1">
      <alignment horizontal="center"/>
    </xf>
    <xf numFmtId="0" fontId="4" fillId="0" borderId="12" xfId="0" applyFont="1" applyFill="1" applyBorder="1" applyAlignment="1">
      <alignment horizontal="left" vertical="center"/>
    </xf>
    <xf numFmtId="0" fontId="5" fillId="0" borderId="17" xfId="0" applyFont="1" applyFill="1" applyBorder="1" applyAlignment="1">
      <alignment horizontal="left" vertical="center"/>
    </xf>
    <xf numFmtId="0" fontId="5" fillId="0" borderId="17" xfId="0" applyFont="1" applyFill="1" applyBorder="1" applyAlignment="1">
      <alignment horizontal="center"/>
    </xf>
    <xf numFmtId="0" fontId="4" fillId="0" borderId="17" xfId="0" applyFont="1" applyFill="1" applyBorder="1" applyAlignment="1">
      <alignment horizont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165" fontId="5" fillId="0" borderId="1" xfId="7" applyNumberFormat="1" applyFont="1" applyFill="1" applyBorder="1" applyAlignment="1">
      <alignment horizontal="center" vertical="center"/>
    </xf>
    <xf numFmtId="0" fontId="5" fillId="0" borderId="17" xfId="0" applyFont="1" applyFill="1" applyBorder="1" applyAlignment="1">
      <alignment vertical="center"/>
    </xf>
    <xf numFmtId="0" fontId="5" fillId="0" borderId="17" xfId="0" applyFont="1" applyFill="1" applyBorder="1" applyAlignment="1">
      <alignment horizontal="center" vertical="center"/>
    </xf>
    <xf numFmtId="0" fontId="4" fillId="0" borderId="0" xfId="0" applyFont="1" applyAlignment="1">
      <alignment horizontal="center" vertical="center"/>
    </xf>
    <xf numFmtId="0" fontId="0" fillId="4" borderId="0" xfId="0" applyFill="1"/>
    <xf numFmtId="0" fontId="5" fillId="0" borderId="11" xfId="0" applyFont="1" applyFill="1" applyBorder="1" applyAlignment="1">
      <alignment horizontal="center" vertical="center" wrapText="1"/>
    </xf>
    <xf numFmtId="0" fontId="4" fillId="0" borderId="7" xfId="0" applyFont="1" applyFill="1" applyBorder="1" applyAlignment="1">
      <alignment horizontal="left" vertical="center"/>
    </xf>
    <xf numFmtId="0" fontId="4" fillId="0" borderId="7" xfId="0" applyFont="1" applyFill="1" applyBorder="1" applyAlignment="1">
      <alignment horizontal="center"/>
    </xf>
    <xf numFmtId="0" fontId="4" fillId="0" borderId="1" xfId="0" applyFont="1" applyFill="1" applyBorder="1" applyAlignment="1">
      <alignment horizontal="left" vertical="center"/>
    </xf>
    <xf numFmtId="0" fontId="4" fillId="0" borderId="1" xfId="0" applyFont="1" applyFill="1" applyBorder="1" applyAlignment="1">
      <alignment horizontal="center"/>
    </xf>
    <xf numFmtId="0" fontId="0" fillId="0" borderId="0" xfId="0" applyBorder="1"/>
    <xf numFmtId="0" fontId="16" fillId="0" borderId="0" xfId="0" applyFont="1" applyAlignment="1">
      <alignment horizontal="left" vertical="center"/>
    </xf>
    <xf numFmtId="0" fontId="17" fillId="0" borderId="0" xfId="0" applyFont="1" applyAlignment="1">
      <alignment horizontal="left" vertical="center"/>
    </xf>
    <xf numFmtId="0" fontId="10" fillId="0" borderId="0" xfId="0" applyFont="1" applyBorder="1" applyAlignment="1">
      <alignment vertical="center" wrapText="1"/>
    </xf>
    <xf numFmtId="0" fontId="48" fillId="0" borderId="0" xfId="0" applyFont="1" applyAlignment="1">
      <alignment vertical="center"/>
    </xf>
    <xf numFmtId="0" fontId="8" fillId="0" borderId="0" xfId="0" applyFont="1" applyBorder="1" applyAlignment="1">
      <alignment vertical="center"/>
    </xf>
    <xf numFmtId="0" fontId="10" fillId="0" borderId="0" xfId="0" applyFont="1" applyBorder="1" applyAlignment="1">
      <alignment horizontal="right" vertical="center" wrapText="1"/>
    </xf>
    <xf numFmtId="0" fontId="13" fillId="0" borderId="0" xfId="0" applyFont="1" applyBorder="1" applyAlignment="1">
      <alignment horizontal="right" vertical="center" wrapText="1"/>
    </xf>
    <xf numFmtId="3" fontId="13" fillId="0" borderId="0" xfId="0" applyNumberFormat="1" applyFont="1" applyBorder="1" applyAlignment="1">
      <alignment horizontal="right"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center" vertical="center"/>
    </xf>
    <xf numFmtId="0" fontId="21" fillId="0" borderId="0" xfId="0" applyFont="1" applyFill="1" applyBorder="1" applyAlignment="1">
      <alignment vertical="center" wrapText="1"/>
    </xf>
    <xf numFmtId="0" fontId="22" fillId="0" borderId="0" xfId="0" applyFont="1" applyFill="1" applyBorder="1" applyAlignment="1">
      <alignment horizontal="right" vertical="center"/>
    </xf>
    <xf numFmtId="4" fontId="22" fillId="0" borderId="0" xfId="0" applyNumberFormat="1" applyFont="1" applyFill="1" applyBorder="1" applyAlignment="1">
      <alignment horizontal="right" vertical="center"/>
    </xf>
    <xf numFmtId="4" fontId="23" fillId="0" borderId="0" xfId="0" applyNumberFormat="1" applyFont="1" applyFill="1" applyBorder="1" applyAlignment="1">
      <alignment horizontal="right" vertical="center"/>
    </xf>
    <xf numFmtId="0" fontId="23" fillId="0" borderId="0" xfId="0" applyFont="1" applyFill="1" applyBorder="1" applyAlignment="1">
      <alignment horizontal="right" vertical="center"/>
    </xf>
    <xf numFmtId="0" fontId="21" fillId="0" borderId="0" xfId="0" applyFont="1" applyFill="1" applyBorder="1" applyAlignment="1">
      <alignment vertical="center"/>
    </xf>
    <xf numFmtId="0" fontId="18" fillId="0" borderId="0" xfId="0" applyFont="1" applyFill="1" applyBorder="1" applyAlignment="1">
      <alignment vertical="center"/>
    </xf>
    <xf numFmtId="4" fontId="19" fillId="0" borderId="0" xfId="0" applyNumberFormat="1" applyFont="1" applyFill="1" applyBorder="1" applyAlignment="1">
      <alignment horizontal="right" vertical="center"/>
    </xf>
    <xf numFmtId="0" fontId="20" fillId="0" borderId="0" xfId="0" applyFont="1" applyFill="1" applyBorder="1" applyAlignment="1">
      <alignment vertical="center"/>
    </xf>
    <xf numFmtId="4" fontId="18" fillId="0" borderId="0" xfId="0" applyNumberFormat="1" applyFont="1" applyFill="1" applyBorder="1" applyAlignment="1">
      <alignment horizontal="right" vertical="center"/>
    </xf>
    <xf numFmtId="0" fontId="28" fillId="0" borderId="0" xfId="0" applyFont="1" applyFill="1" applyBorder="1" applyAlignment="1">
      <alignment vertical="center" wrapText="1"/>
    </xf>
    <xf numFmtId="0" fontId="28" fillId="0" borderId="0" xfId="0" applyFont="1" applyFill="1" applyBorder="1" applyAlignment="1">
      <alignment horizontal="center" vertical="center"/>
    </xf>
    <xf numFmtId="0" fontId="29" fillId="0" borderId="0" xfId="0" applyFont="1" applyFill="1" applyBorder="1" applyAlignment="1">
      <alignment vertical="center" wrapText="1"/>
    </xf>
    <xf numFmtId="4" fontId="30" fillId="0" borderId="0" xfId="0" applyNumberFormat="1" applyFont="1" applyFill="1" applyBorder="1" applyAlignment="1">
      <alignment horizontal="right" vertical="center"/>
    </xf>
    <xf numFmtId="0" fontId="30" fillId="0" borderId="0" xfId="0" applyFont="1" applyFill="1" applyBorder="1" applyAlignment="1">
      <alignment horizontal="right" vertical="center"/>
    </xf>
    <xf numFmtId="0" fontId="31" fillId="0" borderId="0" xfId="0" applyFont="1" applyFill="1" applyBorder="1" applyAlignment="1">
      <alignment horizontal="left" vertical="center" wrapText="1" indent="2"/>
    </xf>
    <xf numFmtId="4" fontId="32" fillId="0" borderId="0" xfId="0" applyNumberFormat="1" applyFont="1" applyFill="1" applyBorder="1" applyAlignment="1">
      <alignment horizontal="right" vertical="center"/>
    </xf>
    <xf numFmtId="4" fontId="34" fillId="0" borderId="0" xfId="0" applyNumberFormat="1" applyFont="1" applyFill="1" applyBorder="1" applyAlignment="1">
      <alignment horizontal="center" vertical="center"/>
    </xf>
    <xf numFmtId="4" fontId="34" fillId="0" borderId="0" xfId="0" applyNumberFormat="1" applyFont="1" applyFill="1" applyBorder="1" applyAlignment="1">
      <alignment horizontal="right" vertical="center"/>
    </xf>
    <xf numFmtId="4" fontId="29" fillId="0" borderId="0" xfId="0" applyNumberFormat="1" applyFont="1" applyFill="1" applyBorder="1" applyAlignment="1">
      <alignment horizontal="right" vertical="center"/>
    </xf>
    <xf numFmtId="0" fontId="29" fillId="0" borderId="0" xfId="0" applyFont="1" applyFill="1" applyBorder="1" applyAlignment="1">
      <alignment horizontal="right" vertical="center"/>
    </xf>
    <xf numFmtId="0" fontId="34" fillId="0" borderId="0" xfId="0" applyFont="1" applyFill="1" applyBorder="1" applyAlignment="1">
      <alignment horizontal="right" vertical="center"/>
    </xf>
    <xf numFmtId="0" fontId="26" fillId="0" borderId="0" xfId="0" applyFont="1" applyFill="1" applyBorder="1" applyAlignment="1">
      <alignment horizontal="right" vertical="center"/>
    </xf>
    <xf numFmtId="4" fontId="26" fillId="0" borderId="0" xfId="0" applyNumberFormat="1" applyFont="1" applyFill="1" applyBorder="1" applyAlignment="1">
      <alignment horizontal="right" vertical="center"/>
    </xf>
    <xf numFmtId="4" fontId="36" fillId="0" borderId="0" xfId="0" applyNumberFormat="1" applyFont="1" applyFill="1" applyBorder="1" applyAlignment="1">
      <alignment horizontal="right" vertical="center"/>
    </xf>
    <xf numFmtId="0" fontId="26" fillId="0" borderId="0" xfId="0" applyFont="1" applyFill="1" applyBorder="1" applyAlignment="1">
      <alignment vertical="center"/>
    </xf>
    <xf numFmtId="0" fontId="30" fillId="0" borderId="0" xfId="0" applyFont="1" applyFill="1" applyBorder="1" applyAlignment="1">
      <alignment vertical="center"/>
    </xf>
    <xf numFmtId="0" fontId="30" fillId="0" borderId="0" xfId="0" applyFont="1" applyFill="1" applyBorder="1" applyAlignment="1">
      <alignment horizontal="center" vertical="center"/>
    </xf>
    <xf numFmtId="0" fontId="40" fillId="0" borderId="0" xfId="0" applyFont="1" applyFill="1" applyBorder="1" applyAlignment="1">
      <alignment horizontal="right" vertical="center"/>
    </xf>
    <xf numFmtId="0" fontId="8" fillId="0" borderId="0" xfId="0" applyFont="1" applyFill="1" applyBorder="1" applyAlignment="1">
      <alignment vertical="center"/>
    </xf>
    <xf numFmtId="0" fontId="28" fillId="0" borderId="0" xfId="0" applyFont="1" applyFill="1" applyBorder="1" applyAlignment="1">
      <alignment vertical="center"/>
    </xf>
    <xf numFmtId="0" fontId="28" fillId="0" borderId="0" xfId="0" applyFont="1" applyFill="1" applyBorder="1" applyAlignment="1">
      <alignment horizontal="right" vertical="center" wrapText="1"/>
    </xf>
    <xf numFmtId="0" fontId="29" fillId="0" borderId="0" xfId="0" applyFont="1" applyFill="1" applyBorder="1" applyAlignment="1">
      <alignment vertical="center"/>
    </xf>
    <xf numFmtId="4" fontId="26" fillId="0" borderId="0" xfId="0" applyNumberFormat="1" applyFont="1" applyFill="1" applyBorder="1" applyAlignment="1">
      <alignment horizontal="right" vertical="center" wrapText="1"/>
    </xf>
    <xf numFmtId="4" fontId="39" fillId="0" borderId="0" xfId="0" applyNumberFormat="1" applyFont="1" applyFill="1" applyBorder="1" applyAlignment="1">
      <alignment horizontal="right" vertical="center" wrapText="1"/>
    </xf>
    <xf numFmtId="4" fontId="41" fillId="0" borderId="0" xfId="0" applyNumberFormat="1" applyFont="1" applyFill="1" applyBorder="1" applyAlignment="1">
      <alignment horizontal="right" vertical="center" wrapText="1"/>
    </xf>
    <xf numFmtId="0" fontId="41" fillId="0" borderId="0" xfId="0" applyFont="1" applyFill="1" applyBorder="1" applyAlignment="1">
      <alignment horizontal="right" vertical="center" wrapText="1"/>
    </xf>
    <xf numFmtId="0" fontId="42" fillId="0" borderId="0" xfId="0" applyFont="1" applyFill="1" applyBorder="1" applyAlignment="1">
      <alignment horizontal="right" vertical="center" wrapText="1"/>
    </xf>
    <xf numFmtId="4" fontId="42" fillId="0" borderId="0" xfId="0" applyNumberFormat="1" applyFont="1" applyFill="1" applyBorder="1" applyAlignment="1">
      <alignment horizontal="right" vertical="center" wrapText="1"/>
    </xf>
    <xf numFmtId="0" fontId="43" fillId="0" borderId="0" xfId="0" applyFont="1" applyFill="1" applyBorder="1" applyAlignment="1">
      <alignment vertical="center"/>
    </xf>
    <xf numFmtId="3" fontId="30" fillId="0" borderId="0" xfId="0" applyNumberFormat="1" applyFont="1" applyFill="1" applyBorder="1" applyAlignment="1">
      <alignment horizontal="right" vertical="center"/>
    </xf>
    <xf numFmtId="3" fontId="34" fillId="0" borderId="0" xfId="0" applyNumberFormat="1" applyFont="1" applyFill="1" applyBorder="1" applyAlignment="1">
      <alignment horizontal="right" vertical="center"/>
    </xf>
    <xf numFmtId="3" fontId="34" fillId="0" borderId="0" xfId="0" applyNumberFormat="1" applyFont="1" applyFill="1" applyBorder="1" applyAlignment="1">
      <alignment horizontal="center" vertical="center"/>
    </xf>
    <xf numFmtId="4" fontId="30" fillId="0" borderId="0" xfId="0" applyNumberFormat="1" applyFont="1" applyFill="1" applyBorder="1" applyAlignment="1">
      <alignment horizontal="center" vertical="center"/>
    </xf>
    <xf numFmtId="0" fontId="34" fillId="0" borderId="0" xfId="0" applyFont="1" applyFill="1" applyBorder="1" applyAlignment="1">
      <alignment vertical="center"/>
    </xf>
    <xf numFmtId="0" fontId="49" fillId="0" borderId="0" xfId="0" applyFont="1" applyFill="1" applyBorder="1" applyAlignment="1">
      <alignment horizontal="center" vertical="center" wrapText="1"/>
    </xf>
    <xf numFmtId="0" fontId="49" fillId="0" borderId="0" xfId="0" applyFont="1" applyFill="1" applyBorder="1" applyAlignment="1">
      <alignment vertical="center" wrapText="1"/>
    </xf>
    <xf numFmtId="4" fontId="49" fillId="0" borderId="0" xfId="0" applyNumberFormat="1" applyFont="1" applyFill="1" applyBorder="1" applyAlignment="1">
      <alignment horizontal="right" vertical="center" wrapText="1"/>
    </xf>
    <xf numFmtId="0" fontId="49" fillId="0" borderId="0" xfId="0" applyFont="1" applyFill="1" applyBorder="1" applyAlignment="1">
      <alignment horizontal="right" vertical="center" wrapText="1"/>
    </xf>
    <xf numFmtId="0" fontId="26" fillId="0" borderId="0" xfId="0" applyFont="1" applyFill="1" applyBorder="1"/>
    <xf numFmtId="0" fontId="33" fillId="0" borderId="0" xfId="0" applyFont="1" applyFill="1" applyBorder="1" applyAlignment="1">
      <alignment vertical="center" wrapText="1"/>
    </xf>
    <xf numFmtId="4" fontId="33" fillId="0" borderId="0" xfId="0" applyNumberFormat="1" applyFont="1" applyFill="1" applyBorder="1" applyAlignment="1">
      <alignment horizontal="right" vertical="center" wrapText="1"/>
    </xf>
    <xf numFmtId="0" fontId="33" fillId="0" borderId="0" xfId="0" applyFont="1" applyFill="1" applyBorder="1" applyAlignment="1">
      <alignment horizontal="right" vertical="center" wrapText="1"/>
    </xf>
    <xf numFmtId="0" fontId="50" fillId="0" borderId="0" xfId="9" applyFill="1" applyBorder="1" applyAlignment="1">
      <alignment vertical="center" wrapText="1"/>
    </xf>
    <xf numFmtId="0" fontId="50" fillId="0" borderId="0" xfId="9" applyFill="1" applyBorder="1" applyAlignment="1">
      <alignment vertical="center"/>
    </xf>
    <xf numFmtId="0" fontId="26" fillId="0" borderId="0" xfId="0" applyFont="1" applyFill="1" applyBorder="1" applyAlignment="1">
      <alignment vertical="center" wrapText="1"/>
    </xf>
    <xf numFmtId="0" fontId="52" fillId="0" borderId="0" xfId="0" applyFont="1" applyFill="1" applyBorder="1" applyAlignment="1">
      <alignment horizontal="justify" vertical="center" wrapText="1"/>
    </xf>
    <xf numFmtId="0" fontId="53" fillId="0" borderId="0" xfId="0" applyFont="1" applyFill="1" applyBorder="1" applyAlignment="1">
      <alignment horizontal="justify" vertical="center" wrapText="1"/>
    </xf>
    <xf numFmtId="0" fontId="35" fillId="0" borderId="0" xfId="0" applyFont="1" applyFill="1" applyBorder="1" applyAlignment="1">
      <alignment vertical="center" wrapText="1"/>
    </xf>
    <xf numFmtId="0" fontId="54" fillId="0" borderId="0" xfId="0" applyFont="1" applyFill="1" applyBorder="1" applyAlignment="1">
      <alignment horizontal="right" vertical="center" wrapText="1"/>
    </xf>
    <xf numFmtId="4" fontId="54" fillId="0" borderId="0" xfId="0" applyNumberFormat="1" applyFont="1" applyFill="1" applyBorder="1" applyAlignment="1">
      <alignment horizontal="right" vertical="center" wrapText="1"/>
    </xf>
    <xf numFmtId="0" fontId="55" fillId="0" borderId="0" xfId="0" applyFont="1" applyFill="1" applyBorder="1" applyAlignment="1">
      <alignment horizontal="center" vertical="center" wrapText="1"/>
    </xf>
    <xf numFmtId="0" fontId="26" fillId="0" borderId="0" xfId="0" applyFont="1" applyFill="1" applyBorder="1" applyAlignment="1">
      <alignment horizontal="right" vertical="center" wrapText="1"/>
    </xf>
    <xf numFmtId="0" fontId="47" fillId="0" borderId="0" xfId="0" applyFont="1" applyFill="1" applyBorder="1" applyAlignment="1">
      <alignment vertical="center" wrapText="1"/>
    </xf>
    <xf numFmtId="0" fontId="47" fillId="0" borderId="0" xfId="0" applyFont="1" applyFill="1" applyBorder="1" applyAlignment="1">
      <alignment horizontal="right" vertical="center" wrapText="1"/>
    </xf>
    <xf numFmtId="0" fontId="46" fillId="0" borderId="0" xfId="0" applyFont="1" applyFill="1" applyBorder="1" applyAlignment="1">
      <alignment horizontal="right"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right" vertical="center" wrapText="1"/>
    </xf>
    <xf numFmtId="0" fontId="13" fillId="0" borderId="0" xfId="0" applyFont="1" applyFill="1" applyBorder="1" applyAlignment="1">
      <alignment vertical="center" wrapText="1"/>
    </xf>
    <xf numFmtId="3" fontId="13" fillId="0" borderId="0" xfId="0" applyNumberFormat="1" applyFont="1" applyFill="1" applyBorder="1" applyAlignment="1">
      <alignment horizontal="right" vertical="center" wrapText="1"/>
    </xf>
    <xf numFmtId="0" fontId="13" fillId="0" borderId="0" xfId="0" applyFont="1" applyFill="1" applyBorder="1" applyAlignment="1">
      <alignment horizontal="right" vertical="center" wrapText="1"/>
    </xf>
    <xf numFmtId="0" fontId="56" fillId="0" borderId="0" xfId="0" applyFont="1" applyFill="1" applyBorder="1" applyAlignment="1">
      <alignment vertical="center"/>
    </xf>
    <xf numFmtId="0" fontId="46" fillId="0" borderId="0" xfId="0" applyFont="1" applyFill="1" applyBorder="1" applyAlignment="1">
      <alignment vertical="center" wrapText="1"/>
    </xf>
    <xf numFmtId="0" fontId="13" fillId="0" borderId="0" xfId="0" applyFont="1" applyFill="1" applyBorder="1" applyAlignment="1">
      <alignment vertical="center"/>
    </xf>
    <xf numFmtId="0" fontId="55" fillId="0" borderId="0" xfId="0" applyFont="1" applyFill="1" applyBorder="1" applyAlignment="1">
      <alignment vertical="center"/>
    </xf>
    <xf numFmtId="0" fontId="55" fillId="0" borderId="0" xfId="0" applyFont="1" applyFill="1" applyBorder="1" applyAlignment="1">
      <alignment vertical="center" wrapText="1"/>
    </xf>
    <xf numFmtId="0" fontId="13" fillId="0" borderId="0" xfId="0" applyFont="1" applyFill="1" applyBorder="1" applyAlignment="1">
      <alignment horizontal="right" vertical="center"/>
    </xf>
    <xf numFmtId="3" fontId="13" fillId="0" borderId="0" xfId="0" applyNumberFormat="1" applyFont="1" applyFill="1" applyBorder="1" applyAlignment="1">
      <alignment horizontal="right" vertical="center"/>
    </xf>
    <xf numFmtId="0" fontId="58" fillId="0" borderId="0" xfId="0" applyFont="1" applyFill="1" applyBorder="1" applyAlignment="1">
      <alignment vertical="center" wrapText="1"/>
    </xf>
    <xf numFmtId="0" fontId="55" fillId="0" borderId="0" xfId="0" applyFont="1" applyFill="1" applyBorder="1" applyAlignment="1">
      <alignment horizontal="right" vertical="center"/>
    </xf>
    <xf numFmtId="9" fontId="13" fillId="0" borderId="0" xfId="0" applyNumberFormat="1" applyFont="1" applyFill="1" applyBorder="1" applyAlignment="1">
      <alignment horizontal="right" vertical="center"/>
    </xf>
    <xf numFmtId="0" fontId="59" fillId="0" borderId="0" xfId="0" applyFont="1" applyFill="1" applyBorder="1" applyAlignment="1">
      <alignment horizontal="center" vertical="center"/>
    </xf>
    <xf numFmtId="0" fontId="60" fillId="0" borderId="0" xfId="0" applyFont="1" applyFill="1" applyBorder="1" applyAlignment="1">
      <alignment vertical="center" wrapText="1"/>
    </xf>
    <xf numFmtId="3" fontId="60" fillId="0" borderId="0" xfId="0" applyNumberFormat="1" applyFont="1" applyFill="1" applyBorder="1" applyAlignment="1">
      <alignment horizontal="right" vertical="center"/>
    </xf>
    <xf numFmtId="0" fontId="60" fillId="0" borderId="0" xfId="0" applyFont="1" applyFill="1" applyBorder="1" applyAlignment="1">
      <alignment vertical="center"/>
    </xf>
    <xf numFmtId="3" fontId="59" fillId="0" borderId="0" xfId="0" applyNumberFormat="1" applyFont="1" applyFill="1" applyBorder="1" applyAlignment="1">
      <alignment horizontal="right" vertical="center"/>
    </xf>
    <xf numFmtId="0" fontId="59" fillId="0" borderId="0" xfId="0" applyFont="1" applyFill="1" applyBorder="1" applyAlignment="1">
      <alignment horizontal="right" vertical="center"/>
    </xf>
    <xf numFmtId="0" fontId="60" fillId="0" borderId="0" xfId="0" applyFont="1" applyFill="1" applyBorder="1" applyAlignment="1">
      <alignment horizontal="right" vertical="center"/>
    </xf>
    <xf numFmtId="0" fontId="61" fillId="0" borderId="0" xfId="0" applyFont="1" applyFill="1" applyBorder="1" applyAlignment="1">
      <alignment horizontal="left" vertical="center" wrapText="1"/>
    </xf>
    <xf numFmtId="0" fontId="61" fillId="0" borderId="0" xfId="0" applyFont="1" applyFill="1" applyBorder="1" applyAlignment="1">
      <alignment horizontal="right" vertical="center" wrapText="1"/>
    </xf>
    <xf numFmtId="0" fontId="62" fillId="0" borderId="0" xfId="0" applyFont="1" applyFill="1" applyBorder="1" applyAlignment="1">
      <alignment horizontal="left" vertical="center" wrapText="1"/>
    </xf>
    <xf numFmtId="0" fontId="63" fillId="0" borderId="0" xfId="0" applyFont="1" applyFill="1" applyBorder="1" applyAlignment="1">
      <alignment vertical="center" wrapText="1"/>
    </xf>
    <xf numFmtId="3" fontId="41" fillId="0" borderId="0" xfId="0" applyNumberFormat="1" applyFont="1" applyFill="1" applyBorder="1" applyAlignment="1">
      <alignment horizontal="right" vertical="center" wrapText="1"/>
    </xf>
    <xf numFmtId="0" fontId="45" fillId="0" borderId="0" xfId="0" applyFont="1" applyFill="1" applyBorder="1" applyAlignment="1">
      <alignment horizontal="right" vertical="center" wrapText="1"/>
    </xf>
    <xf numFmtId="3" fontId="45" fillId="0" borderId="0" xfId="0" applyNumberFormat="1" applyFont="1" applyFill="1" applyBorder="1" applyAlignment="1">
      <alignment horizontal="right" vertical="center" wrapText="1"/>
    </xf>
    <xf numFmtId="0" fontId="17" fillId="0" borderId="0" xfId="0" applyFont="1" applyFill="1" applyAlignment="1">
      <alignment horizontal="left"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vertical="top"/>
    </xf>
    <xf numFmtId="0" fontId="0" fillId="0" borderId="0" xfId="0" applyAlignment="1">
      <alignment vertical="top" wrapText="1"/>
    </xf>
    <xf numFmtId="0" fontId="0" fillId="0" borderId="0" xfId="0" applyAlignment="1">
      <alignment vertical="center" wrapText="1"/>
    </xf>
    <xf numFmtId="0" fontId="28" fillId="0" borderId="0" xfId="0" applyFont="1" applyFill="1" applyBorder="1" applyAlignment="1">
      <alignment vertical="center"/>
    </xf>
    <xf numFmtId="0" fontId="18" fillId="0" borderId="0" xfId="0" applyFont="1" applyFill="1" applyBorder="1" applyAlignment="1">
      <alignment vertical="center" wrapText="1"/>
    </xf>
    <xf numFmtId="0" fontId="0" fillId="0" borderId="0" xfId="0" applyBorder="1" applyAlignment="1">
      <alignment horizontal="center"/>
    </xf>
    <xf numFmtId="0" fontId="20" fillId="0" borderId="0" xfId="0" applyFont="1" applyFill="1" applyBorder="1" applyAlignment="1">
      <alignment horizontal="right" vertical="center" wrapText="1"/>
    </xf>
    <xf numFmtId="4" fontId="22" fillId="0" borderId="0" xfId="0" applyNumberFormat="1" applyFont="1" applyFill="1" applyBorder="1" applyAlignment="1">
      <alignment horizontal="right" vertical="center" wrapText="1"/>
    </xf>
    <xf numFmtId="0" fontId="25" fillId="0" borderId="0" xfId="0" applyFont="1" applyFill="1" applyBorder="1" applyAlignment="1">
      <alignment vertical="center"/>
    </xf>
    <xf numFmtId="0" fontId="24" fillId="0" borderId="0" xfId="0" applyFont="1" applyFill="1" applyBorder="1" applyAlignment="1">
      <alignment vertical="center"/>
    </xf>
    <xf numFmtId="0" fontId="21" fillId="0" borderId="0" xfId="0" applyFont="1" applyFill="1" applyBorder="1" applyAlignment="1">
      <alignment horizontal="right" vertical="center"/>
    </xf>
    <xf numFmtId="0" fontId="2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3" fontId="30" fillId="0" borderId="0" xfId="0" applyNumberFormat="1" applyFont="1" applyFill="1" applyBorder="1" applyAlignment="1">
      <alignment horizontal="center" vertical="center"/>
    </xf>
    <xf numFmtId="9" fontId="30" fillId="0" borderId="0" xfId="0" applyNumberFormat="1" applyFont="1" applyFill="1" applyBorder="1" applyAlignment="1">
      <alignment horizontal="center" vertical="center" wrapText="1"/>
    </xf>
    <xf numFmtId="9" fontId="34" fillId="0" borderId="0" xfId="0" applyNumberFormat="1" applyFont="1" applyFill="1" applyBorder="1" applyAlignment="1">
      <alignment horizontal="center" vertical="center" wrapText="1"/>
    </xf>
    <xf numFmtId="3" fontId="46" fillId="0" borderId="0" xfId="0" applyNumberFormat="1" applyFont="1" applyFill="1" applyBorder="1" applyAlignment="1">
      <alignment horizontal="center" vertical="center"/>
    </xf>
    <xf numFmtId="9" fontId="46" fillId="0" borderId="0" xfId="0" applyNumberFormat="1" applyFont="1" applyFill="1" applyBorder="1" applyAlignment="1">
      <alignment horizontal="center" vertical="center" wrapText="1"/>
    </xf>
    <xf numFmtId="9" fontId="47" fillId="0" borderId="0" xfId="0" applyNumberFormat="1" applyFont="1" applyFill="1" applyBorder="1" applyAlignment="1">
      <alignment horizontal="center" vertical="center" wrapText="1"/>
    </xf>
    <xf numFmtId="0" fontId="5" fillId="0" borderId="17"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left" vertical="center" wrapText="1"/>
    </xf>
    <xf numFmtId="43" fontId="4" fillId="0" borderId="27" xfId="7" applyFont="1" applyFill="1" applyBorder="1" applyAlignment="1">
      <alignment horizontal="center"/>
    </xf>
    <xf numFmtId="43" fontId="4" fillId="0" borderId="1" xfId="7" applyFont="1" applyFill="1" applyBorder="1" applyAlignment="1">
      <alignment horizontal="center"/>
    </xf>
    <xf numFmtId="0" fontId="15" fillId="3" borderId="39"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41" xfId="0" applyFont="1" applyFill="1" applyBorder="1" applyAlignment="1">
      <alignment horizontal="center" vertical="center"/>
    </xf>
    <xf numFmtId="43" fontId="4" fillId="0" borderId="12" xfId="7" applyFont="1" applyFill="1" applyBorder="1" applyAlignment="1">
      <alignment horizontal="center"/>
    </xf>
    <xf numFmtId="0" fontId="5" fillId="0" borderId="17"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49" fillId="0" borderId="0" xfId="0" applyFont="1" applyFill="1" applyBorder="1" applyAlignment="1">
      <alignment horizontal="center" vertical="center" wrapText="1"/>
    </xf>
    <xf numFmtId="0" fontId="51" fillId="0" borderId="0" xfId="0" applyFont="1" applyFill="1" applyBorder="1" applyAlignment="1">
      <alignment horizontal="justify" vertical="center" wrapText="1"/>
    </xf>
    <xf numFmtId="0" fontId="52" fillId="0" borderId="0" xfId="0" applyFont="1" applyFill="1" applyBorder="1" applyAlignment="1">
      <alignment horizontal="justify" vertical="center" wrapText="1"/>
    </xf>
    <xf numFmtId="0" fontId="10" fillId="0" borderId="0" xfId="0" applyFont="1" applyFill="1" applyBorder="1" applyAlignment="1">
      <alignment vertical="center" wrapText="1"/>
    </xf>
    <xf numFmtId="0" fontId="38" fillId="0" borderId="0" xfId="0" applyFont="1" applyFill="1" applyBorder="1" applyAlignment="1">
      <alignment vertical="center" wrapText="1"/>
    </xf>
    <xf numFmtId="0" fontId="55" fillId="0" borderId="0" xfId="0" applyFont="1" applyFill="1" applyBorder="1" applyAlignment="1">
      <alignment vertical="center"/>
    </xf>
    <xf numFmtId="0" fontId="55" fillId="0" borderId="0" xfId="0" applyFont="1" applyFill="1" applyBorder="1" applyAlignment="1">
      <alignment vertical="center" wrapText="1"/>
    </xf>
    <xf numFmtId="0" fontId="0" fillId="0" borderId="1" xfId="0" applyFill="1" applyBorder="1"/>
    <xf numFmtId="43" fontId="0" fillId="0" borderId="1" xfId="7" applyFont="1" applyFill="1" applyBorder="1" applyAlignment="1">
      <alignment horizontal="center"/>
    </xf>
    <xf numFmtId="43" fontId="0" fillId="0" borderId="38" xfId="7" applyFont="1" applyFill="1" applyBorder="1" applyAlignment="1">
      <alignment horizontal="center"/>
    </xf>
    <xf numFmtId="0" fontId="70" fillId="0" borderId="1" xfId="0" applyFont="1" applyFill="1" applyBorder="1" applyAlignment="1">
      <alignment horizontal="left" vertical="center"/>
    </xf>
    <xf numFmtId="0" fontId="70" fillId="0" borderId="1" xfId="0" applyFont="1" applyFill="1" applyBorder="1" applyAlignment="1">
      <alignment horizontal="center"/>
    </xf>
    <xf numFmtId="43" fontId="70" fillId="0" borderId="1" xfId="7" applyFont="1" applyFill="1" applyBorder="1" applyAlignment="1">
      <alignment horizontal="center"/>
    </xf>
    <xf numFmtId="43" fontId="4" fillId="0" borderId="1" xfId="7" applyFont="1" applyFill="1" applyBorder="1" applyAlignment="1">
      <alignment horizontal="center" vertical="center"/>
    </xf>
    <xf numFmtId="0" fontId="4" fillId="0" borderId="17" xfId="0" applyFont="1" applyFill="1" applyBorder="1" applyAlignment="1">
      <alignment horizontal="left" vertical="center"/>
    </xf>
    <xf numFmtId="43" fontId="4" fillId="0" borderId="17" xfId="7" applyFont="1" applyFill="1" applyBorder="1" applyAlignment="1">
      <alignment horizontal="center"/>
    </xf>
    <xf numFmtId="43" fontId="4" fillId="0" borderId="17" xfId="7" applyFont="1" applyFill="1" applyBorder="1" applyAlignment="1">
      <alignment horizontal="center" vertical="center"/>
    </xf>
    <xf numFmtId="0" fontId="4" fillId="0" borderId="12" xfId="0" applyFont="1" applyFill="1" applyBorder="1" applyAlignment="1">
      <alignment horizontal="center"/>
    </xf>
    <xf numFmtId="43" fontId="4" fillId="0" borderId="12" xfId="7" applyFont="1" applyFill="1" applyBorder="1" applyAlignment="1">
      <alignment horizontal="center" vertical="center"/>
    </xf>
    <xf numFmtId="0" fontId="71" fillId="0" borderId="11" xfId="0" applyFont="1" applyFill="1" applyBorder="1" applyAlignment="1">
      <alignment horizontal="left" vertical="center"/>
    </xf>
    <xf numFmtId="0" fontId="71" fillId="0" borderId="11" xfId="0" applyFont="1" applyFill="1" applyBorder="1" applyAlignment="1">
      <alignment horizontal="center"/>
    </xf>
    <xf numFmtId="43" fontId="71" fillId="0" borderId="11" xfId="7" applyFont="1" applyFill="1" applyBorder="1" applyAlignment="1">
      <alignment horizontal="center" vertical="center"/>
    </xf>
    <xf numFmtId="0" fontId="4" fillId="0" borderId="3" xfId="0" applyFont="1" applyFill="1" applyBorder="1" applyAlignment="1">
      <alignment horizontal="left" vertical="center"/>
    </xf>
    <xf numFmtId="0" fontId="4" fillId="0" borderId="3" xfId="0" applyFont="1" applyFill="1" applyBorder="1" applyAlignment="1">
      <alignment horizontal="center"/>
    </xf>
    <xf numFmtId="43" fontId="4" fillId="0" borderId="3" xfId="7" applyFont="1" applyFill="1" applyBorder="1" applyAlignment="1">
      <alignment horizontal="center" vertical="center"/>
    </xf>
    <xf numFmtId="0" fontId="0" fillId="0" borderId="3" xfId="0" applyFill="1" applyBorder="1"/>
    <xf numFmtId="43" fontId="0" fillId="0" borderId="3" xfId="7" applyFont="1" applyFill="1" applyBorder="1" applyAlignment="1">
      <alignment horizontal="center"/>
    </xf>
    <xf numFmtId="43" fontId="4" fillId="0" borderId="7" xfId="7" applyFont="1" applyFill="1" applyBorder="1" applyAlignment="1">
      <alignment horizontal="center" vertical="center"/>
    </xf>
    <xf numFmtId="0" fontId="71" fillId="0" borderId="53" xfId="0" applyFont="1" applyFill="1" applyBorder="1" applyAlignment="1">
      <alignment horizontal="left" vertical="center"/>
    </xf>
    <xf numFmtId="0" fontId="71" fillId="0" borderId="53" xfId="0" applyFont="1" applyFill="1" applyBorder="1" applyAlignment="1">
      <alignment horizontal="center"/>
    </xf>
    <xf numFmtId="43" fontId="71" fillId="0" borderId="53" xfId="7" applyFont="1" applyFill="1" applyBorder="1" applyAlignment="1">
      <alignment horizontal="center"/>
    </xf>
    <xf numFmtId="43" fontId="4" fillId="0" borderId="1" xfId="7" applyFont="1" applyFill="1" applyBorder="1" applyAlignment="1">
      <alignment horizontal="right"/>
    </xf>
    <xf numFmtId="43" fontId="4" fillId="0" borderId="3" xfId="7" applyFont="1" applyFill="1" applyBorder="1" applyAlignment="1">
      <alignment horizontal="center"/>
    </xf>
    <xf numFmtId="0" fontId="4" fillId="0" borderId="17" xfId="0" applyFont="1" applyFill="1" applyBorder="1" applyAlignment="1">
      <alignment horizontal="center" wrapText="1"/>
    </xf>
    <xf numFmtId="43" fontId="4" fillId="0" borderId="17" xfId="7" applyFont="1" applyFill="1" applyBorder="1"/>
    <xf numFmtId="43" fontId="4" fillId="0" borderId="1" xfId="7" applyFont="1" applyFill="1" applyBorder="1"/>
    <xf numFmtId="43" fontId="5" fillId="0" borderId="1" xfId="7" applyFont="1" applyFill="1" applyBorder="1" applyAlignment="1">
      <alignment horizontal="center"/>
    </xf>
    <xf numFmtId="0" fontId="71" fillId="0" borderId="11" xfId="0" applyFont="1" applyFill="1" applyBorder="1" applyAlignment="1">
      <alignment horizontal="left" vertical="center" wrapText="1"/>
    </xf>
    <xf numFmtId="43" fontId="71" fillId="0" borderId="11" xfId="7" applyFont="1" applyFill="1" applyBorder="1" applyAlignment="1">
      <alignment horizontal="center"/>
    </xf>
    <xf numFmtId="0" fontId="4" fillId="0" borderId="27" xfId="0" applyFont="1" applyFill="1" applyBorder="1" applyAlignment="1">
      <alignment horizontal="left" vertical="center"/>
    </xf>
    <xf numFmtId="0" fontId="4" fillId="0" borderId="27" xfId="0" applyFont="1" applyFill="1" applyBorder="1" applyAlignment="1">
      <alignment horizontal="center"/>
    </xf>
    <xf numFmtId="0" fontId="70" fillId="0" borderId="1" xfId="0" applyFont="1" applyFill="1" applyBorder="1" applyAlignment="1">
      <alignment horizontal="left" vertical="center" indent="1"/>
    </xf>
    <xf numFmtId="43" fontId="70" fillId="0" borderId="1" xfId="7" applyFont="1" applyFill="1" applyBorder="1" applyAlignment="1">
      <alignment horizontal="right"/>
    </xf>
    <xf numFmtId="43" fontId="4" fillId="0" borderId="3" xfId="7" applyFont="1" applyFill="1" applyBorder="1" applyAlignment="1">
      <alignment horizontal="right"/>
    </xf>
    <xf numFmtId="43" fontId="4" fillId="0" borderId="7" xfId="7" applyFont="1" applyFill="1" applyBorder="1" applyAlignment="1">
      <alignment horizontal="center"/>
    </xf>
    <xf numFmtId="43" fontId="5" fillId="0" borderId="12" xfId="7" applyFont="1" applyFill="1" applyBorder="1" applyAlignment="1">
      <alignment horizontal="center"/>
    </xf>
    <xf numFmtId="0" fontId="4" fillId="0" borderId="23" xfId="0" applyFont="1" applyBorder="1" applyAlignment="1">
      <alignment horizontal="center" vertical="center" wrapText="1"/>
    </xf>
    <xf numFmtId="0" fontId="4" fillId="0" borderId="23" xfId="0" applyFont="1" applyFill="1" applyBorder="1" applyAlignment="1">
      <alignment horizontal="left" vertical="center"/>
    </xf>
    <xf numFmtId="0" fontId="4" fillId="0" borderId="23" xfId="0" applyFont="1" applyFill="1" applyBorder="1" applyAlignment="1">
      <alignment horizontal="center"/>
    </xf>
    <xf numFmtId="43" fontId="4" fillId="0" borderId="23" xfId="7" applyFont="1" applyFill="1" applyBorder="1" applyAlignment="1">
      <alignment horizontal="center"/>
    </xf>
    <xf numFmtId="43" fontId="5" fillId="0" borderId="23" xfId="7" applyFont="1" applyFill="1" applyBorder="1" applyAlignment="1">
      <alignment horizontal="center"/>
    </xf>
    <xf numFmtId="43" fontId="4" fillId="0" borderId="23" xfId="7" applyFont="1" applyFill="1" applyBorder="1" applyAlignment="1">
      <alignment horizontal="center" vertical="center"/>
    </xf>
    <xf numFmtId="43" fontId="5" fillId="0" borderId="7" xfId="7" applyFont="1" applyFill="1" applyBorder="1" applyAlignment="1">
      <alignment horizontal="center"/>
    </xf>
    <xf numFmtId="43" fontId="5" fillId="0" borderId="3" xfId="7" applyFont="1" applyFill="1" applyBorder="1" applyAlignment="1">
      <alignment horizontal="center"/>
    </xf>
    <xf numFmtId="43" fontId="4" fillId="0" borderId="3" xfId="7" applyFont="1" applyFill="1" applyBorder="1"/>
    <xf numFmtId="0" fontId="71" fillId="0" borderId="57" xfId="0" applyFont="1" applyFill="1" applyBorder="1" applyAlignment="1">
      <alignment horizontal="left" vertical="center"/>
    </xf>
    <xf numFmtId="0" fontId="71" fillId="0" borderId="57" xfId="0" applyFont="1" applyFill="1" applyBorder="1" applyAlignment="1">
      <alignment horizontal="center"/>
    </xf>
    <xf numFmtId="43" fontId="71" fillId="0" borderId="57" xfId="7" applyFont="1" applyFill="1" applyBorder="1" applyAlignment="1">
      <alignment horizontal="center"/>
    </xf>
    <xf numFmtId="0" fontId="4" fillId="0" borderId="28" xfId="0" applyFont="1" applyBorder="1" applyAlignment="1">
      <alignment horizontal="center" vertical="center" wrapText="1"/>
    </xf>
    <xf numFmtId="0" fontId="4" fillId="0" borderId="55" xfId="0" applyFont="1" applyFill="1" applyBorder="1" applyAlignment="1">
      <alignment horizontal="left" vertical="center"/>
    </xf>
    <xf numFmtId="0" fontId="4" fillId="0" borderId="55" xfId="0" applyFont="1" applyFill="1" applyBorder="1" applyAlignment="1">
      <alignment horizontal="center"/>
    </xf>
    <xf numFmtId="43" fontId="4" fillId="0" borderId="55" xfId="7" applyFont="1" applyFill="1" applyBorder="1" applyAlignment="1">
      <alignment horizontal="center"/>
    </xf>
    <xf numFmtId="43" fontId="4" fillId="0" borderId="55" xfId="7" applyFont="1" applyFill="1" applyBorder="1" applyAlignment="1">
      <alignment horizontal="center" vertical="center"/>
    </xf>
    <xf numFmtId="0" fontId="71" fillId="0" borderId="59" xfId="0" applyFont="1" applyFill="1" applyBorder="1" applyAlignment="1">
      <alignment horizontal="left" vertical="center"/>
    </xf>
    <xf numFmtId="0" fontId="71" fillId="0" borderId="59" xfId="0" applyFont="1" applyFill="1" applyBorder="1" applyAlignment="1">
      <alignment horizontal="center"/>
    </xf>
    <xf numFmtId="43" fontId="71" fillId="0" borderId="59" xfId="7" applyFont="1" applyFill="1" applyBorder="1" applyAlignment="1">
      <alignment horizontal="center"/>
    </xf>
    <xf numFmtId="0" fontId="15" fillId="3" borderId="60" xfId="0" applyFont="1" applyFill="1" applyBorder="1" applyAlignment="1">
      <alignment horizontal="center" vertical="center"/>
    </xf>
    <xf numFmtId="0" fontId="15" fillId="3" borderId="18" xfId="0" applyFont="1" applyFill="1" applyBorder="1" applyAlignment="1">
      <alignment horizontal="center" vertical="center"/>
    </xf>
    <xf numFmtId="0" fontId="15" fillId="3" borderId="18" xfId="0" applyFont="1" applyFill="1" applyBorder="1" applyAlignment="1">
      <alignment horizontal="center" vertical="center"/>
    </xf>
    <xf numFmtId="0" fontId="15" fillId="3" borderId="61"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9" xfId="0" applyFont="1" applyFill="1" applyBorder="1" applyAlignment="1">
      <alignment horizontal="left" vertical="center" wrapText="1"/>
    </xf>
    <xf numFmtId="0" fontId="71" fillId="2" borderId="16" xfId="0" applyFont="1" applyFill="1" applyBorder="1" applyAlignment="1">
      <alignment horizontal="center" vertical="center" wrapText="1"/>
    </xf>
    <xf numFmtId="0" fontId="73" fillId="0" borderId="16" xfId="0" applyFont="1" applyFill="1" applyBorder="1" applyAlignment="1">
      <alignment horizontal="left" vertical="center" wrapText="1"/>
    </xf>
    <xf numFmtId="0" fontId="73" fillId="0" borderId="16"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73" fillId="0" borderId="53" xfId="0" applyFont="1" applyFill="1" applyBorder="1" applyAlignment="1">
      <alignment horizontal="left" vertical="center" wrapText="1"/>
    </xf>
    <xf numFmtId="0" fontId="73" fillId="0" borderId="53" xfId="0" applyFont="1" applyFill="1" applyBorder="1" applyAlignment="1">
      <alignment horizontal="center" vertical="center" wrapText="1"/>
    </xf>
    <xf numFmtId="0" fontId="4" fillId="0" borderId="52" xfId="0" applyFont="1" applyFill="1" applyBorder="1" applyAlignment="1">
      <alignment horizontal="left" vertical="center"/>
    </xf>
    <xf numFmtId="0" fontId="5" fillId="0" borderId="59" xfId="0" applyFont="1" applyFill="1" applyBorder="1" applyAlignment="1">
      <alignment horizontal="center" vertical="center" wrapText="1"/>
    </xf>
    <xf numFmtId="0" fontId="4" fillId="0" borderId="58" xfId="0" applyFont="1" applyFill="1" applyBorder="1" applyAlignment="1">
      <alignment horizontal="left" vertical="center"/>
    </xf>
    <xf numFmtId="0" fontId="4" fillId="0" borderId="63" xfId="0" applyFont="1" applyFill="1" applyBorder="1" applyAlignment="1">
      <alignment horizontal="center"/>
    </xf>
    <xf numFmtId="0" fontId="5" fillId="0" borderId="65" xfId="0" applyFont="1" applyFill="1" applyBorder="1"/>
    <xf numFmtId="0" fontId="4" fillId="0" borderId="5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71" fillId="0" borderId="41" xfId="0" applyFont="1" applyFill="1" applyBorder="1" applyAlignment="1">
      <alignment vertical="center"/>
    </xf>
    <xf numFmtId="0" fontId="4" fillId="0" borderId="50" xfId="0" applyFont="1" applyFill="1" applyBorder="1" applyAlignment="1">
      <alignment vertical="center"/>
    </xf>
    <xf numFmtId="0" fontId="5" fillId="0" borderId="53"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68" xfId="0" applyFont="1" applyFill="1" applyBorder="1" applyAlignment="1">
      <alignment horizontal="center" vertical="center"/>
    </xf>
    <xf numFmtId="0" fontId="4" fillId="0" borderId="50" xfId="0" applyFont="1" applyFill="1" applyBorder="1" applyAlignment="1">
      <alignment horizontal="center" vertical="center"/>
    </xf>
    <xf numFmtId="0" fontId="5" fillId="0" borderId="53"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5" fillId="0" borderId="7" xfId="0" applyFont="1" applyFill="1" applyBorder="1" applyAlignment="1">
      <alignment horizontal="center" vertical="center" wrapText="1"/>
    </xf>
    <xf numFmtId="43" fontId="5" fillId="0" borderId="17" xfId="7" applyFont="1" applyFill="1" applyBorder="1" applyAlignment="1">
      <alignment horizontal="center" vertical="center" wrapText="1"/>
    </xf>
    <xf numFmtId="43" fontId="5" fillId="0" borderId="1" xfId="7" applyFont="1" applyFill="1" applyBorder="1" applyAlignment="1">
      <alignment horizontal="center" vertical="center" wrapText="1"/>
    </xf>
    <xf numFmtId="43" fontId="5" fillId="0" borderId="23" xfId="7" applyFont="1" applyFill="1" applyBorder="1" applyAlignment="1">
      <alignment horizontal="center" vertical="center" wrapText="1"/>
    </xf>
    <xf numFmtId="43" fontId="5" fillId="0" borderId="4" xfId="7" applyFont="1" applyFill="1" applyBorder="1" applyAlignment="1">
      <alignment horizontal="center" vertical="center" wrapText="1"/>
    </xf>
    <xf numFmtId="43" fontId="5" fillId="0" borderId="7" xfId="7" applyFont="1" applyFill="1" applyBorder="1" applyAlignment="1">
      <alignment horizontal="center" vertical="center" wrapText="1"/>
    </xf>
    <xf numFmtId="43" fontId="4" fillId="0" borderId="4" xfId="7" applyFont="1" applyFill="1" applyBorder="1" applyAlignment="1">
      <alignment horizontal="center" vertical="center" wrapText="1"/>
    </xf>
    <xf numFmtId="43" fontId="4" fillId="0" borderId="1" xfId="7" applyFont="1" applyFill="1" applyBorder="1" applyAlignment="1">
      <alignment horizontal="center" vertical="center" wrapText="1"/>
    </xf>
    <xf numFmtId="43" fontId="4" fillId="0" borderId="17" xfId="7" applyFont="1" applyFill="1" applyBorder="1" applyAlignment="1">
      <alignment horizontal="center" vertical="center" wrapText="1"/>
    </xf>
    <xf numFmtId="43" fontId="4" fillId="0" borderId="7" xfId="7" applyFont="1" applyFill="1" applyBorder="1" applyAlignment="1">
      <alignment horizontal="center" vertical="center" wrapText="1"/>
    </xf>
    <xf numFmtId="43" fontId="5" fillId="0" borderId="12" xfId="7" applyFont="1" applyFill="1" applyBorder="1" applyAlignment="1">
      <alignment horizontal="center" vertical="center" wrapText="1"/>
    </xf>
    <xf numFmtId="165" fontId="4" fillId="0" borderId="1" xfId="7" applyNumberFormat="1" applyFont="1" applyFill="1" applyBorder="1" applyAlignment="1">
      <alignment horizontal="center" vertical="center"/>
    </xf>
    <xf numFmtId="165" fontId="4" fillId="0" borderId="12" xfId="7" applyNumberFormat="1" applyFont="1" applyFill="1" applyBorder="1" applyAlignment="1">
      <alignment horizontal="center" vertical="center"/>
    </xf>
    <xf numFmtId="166" fontId="5" fillId="0" borderId="11" xfId="7" applyNumberFormat="1" applyFont="1" applyFill="1" applyBorder="1" applyAlignment="1">
      <alignment horizontal="center"/>
    </xf>
    <xf numFmtId="166" fontId="5" fillId="0" borderId="15" xfId="7" applyNumberFormat="1" applyFont="1" applyFill="1" applyBorder="1" applyAlignment="1">
      <alignment horizontal="center"/>
    </xf>
    <xf numFmtId="166" fontId="4" fillId="0" borderId="13" xfId="7" applyNumberFormat="1" applyFont="1" applyFill="1" applyBorder="1" applyAlignment="1">
      <alignment horizontal="center"/>
    </xf>
    <xf numFmtId="166" fontId="5" fillId="0" borderId="17" xfId="7" applyNumberFormat="1" applyFont="1" applyFill="1" applyBorder="1" applyAlignment="1">
      <alignment horizontal="center" vertical="center" wrapText="1"/>
    </xf>
    <xf numFmtId="166" fontId="4" fillId="0" borderId="17" xfId="7" applyNumberFormat="1" applyFont="1" applyFill="1" applyBorder="1" applyAlignment="1">
      <alignment horizontal="center"/>
    </xf>
    <xf numFmtId="166" fontId="5" fillId="0" borderId="1" xfId="7" applyNumberFormat="1" applyFont="1" applyFill="1" applyBorder="1" applyAlignment="1">
      <alignment horizontal="center" vertical="center" wrapText="1"/>
    </xf>
    <xf numFmtId="166" fontId="4" fillId="0" borderId="1" xfId="7" applyNumberFormat="1" applyFont="1" applyFill="1" applyBorder="1" applyAlignment="1">
      <alignment horizontal="center"/>
    </xf>
    <xf numFmtId="166" fontId="73" fillId="0" borderId="53" xfId="7" applyNumberFormat="1" applyFont="1" applyFill="1" applyBorder="1" applyAlignment="1">
      <alignment horizontal="center" vertical="center" wrapText="1"/>
    </xf>
    <xf numFmtId="166" fontId="5" fillId="0" borderId="23" xfId="7" applyNumberFormat="1" applyFont="1" applyFill="1" applyBorder="1" applyAlignment="1">
      <alignment horizontal="center" vertical="center" wrapText="1"/>
    </xf>
    <xf numFmtId="166" fontId="4" fillId="0" borderId="23" xfId="7" applyNumberFormat="1" applyFont="1" applyFill="1" applyBorder="1" applyAlignment="1">
      <alignment horizontal="center" vertical="center"/>
    </xf>
    <xf numFmtId="166" fontId="73" fillId="0" borderId="16" xfId="7" applyNumberFormat="1" applyFont="1" applyFill="1" applyBorder="1" applyAlignment="1">
      <alignment horizontal="center" vertical="center" wrapText="1"/>
    </xf>
    <xf numFmtId="166" fontId="5" fillId="0" borderId="4" xfId="7" applyNumberFormat="1" applyFont="1" applyFill="1" applyBorder="1" applyAlignment="1">
      <alignment horizontal="center" vertical="center" wrapText="1"/>
    </xf>
    <xf numFmtId="166" fontId="5" fillId="0" borderId="7" xfId="7" applyNumberFormat="1" applyFont="1" applyFill="1" applyBorder="1" applyAlignment="1">
      <alignment horizontal="center" vertical="center" wrapText="1"/>
    </xf>
    <xf numFmtId="166" fontId="4" fillId="0" borderId="4" xfId="7" applyNumberFormat="1" applyFont="1" applyFill="1" applyBorder="1" applyAlignment="1">
      <alignment horizontal="center" vertical="center" wrapText="1"/>
    </xf>
    <xf numFmtId="166" fontId="4" fillId="0" borderId="1" xfId="7" applyNumberFormat="1" applyFont="1" applyFill="1" applyBorder="1" applyAlignment="1">
      <alignment horizontal="center" vertical="center" wrapText="1"/>
    </xf>
    <xf numFmtId="166" fontId="4" fillId="0" borderId="17" xfId="7" applyNumberFormat="1" applyFont="1" applyFill="1" applyBorder="1" applyAlignment="1">
      <alignment horizontal="center" vertical="center" wrapText="1"/>
    </xf>
    <xf numFmtId="166" fontId="4" fillId="0" borderId="7" xfId="7" applyNumberFormat="1" applyFont="1" applyFill="1" applyBorder="1" applyAlignment="1">
      <alignment horizontal="center" vertical="center" wrapText="1"/>
    </xf>
    <xf numFmtId="166" fontId="5" fillId="0" borderId="12" xfId="7" applyNumberFormat="1" applyFont="1" applyFill="1" applyBorder="1" applyAlignment="1">
      <alignment horizontal="center" vertical="center" wrapText="1"/>
    </xf>
    <xf numFmtId="166" fontId="4" fillId="0" borderId="1" xfId="7" applyNumberFormat="1" applyFont="1" applyFill="1" applyBorder="1" applyAlignment="1">
      <alignment horizontal="center" vertical="center"/>
    </xf>
    <xf numFmtId="166" fontId="4" fillId="0" borderId="12" xfId="7" applyNumberFormat="1" applyFont="1" applyFill="1" applyBorder="1" applyAlignment="1">
      <alignment horizontal="center" vertical="center"/>
    </xf>
    <xf numFmtId="43" fontId="5" fillId="0" borderId="59" xfId="7" applyFont="1" applyFill="1" applyBorder="1" applyAlignment="1">
      <alignment horizontal="center" vertical="center" wrapText="1"/>
    </xf>
    <xf numFmtId="43" fontId="4" fillId="0" borderId="59" xfId="7" applyFont="1" applyFill="1" applyBorder="1" applyAlignment="1">
      <alignment horizontal="center" vertical="center"/>
    </xf>
    <xf numFmtId="43" fontId="5" fillId="0" borderId="5" xfId="7" applyFont="1" applyFill="1" applyBorder="1" applyAlignment="1">
      <alignment horizontal="center" vertical="center" wrapText="1"/>
    </xf>
    <xf numFmtId="43" fontId="5" fillId="0" borderId="3" xfId="7" applyFont="1" applyFill="1" applyBorder="1" applyAlignment="1">
      <alignment horizontal="center" vertical="center" wrapText="1"/>
    </xf>
    <xf numFmtId="43" fontId="5" fillId="0" borderId="55" xfId="7" applyFont="1" applyFill="1" applyBorder="1" applyAlignment="1">
      <alignment horizontal="center" vertical="center" wrapText="1"/>
    </xf>
    <xf numFmtId="43" fontId="4" fillId="0" borderId="3" xfId="7" applyFont="1" applyFill="1" applyBorder="1" applyAlignment="1">
      <alignment horizontal="center" vertical="center" wrapText="1"/>
    </xf>
    <xf numFmtId="43" fontId="4" fillId="0" borderId="4" xfId="7" quotePrefix="1" applyFont="1" applyFill="1" applyBorder="1" applyAlignment="1">
      <alignment horizontal="center" vertical="center" wrapText="1"/>
    </xf>
    <xf numFmtId="43" fontId="4" fillId="0" borderId="1" xfId="7" quotePrefix="1" applyFont="1" applyFill="1" applyBorder="1" applyAlignment="1">
      <alignment horizontal="center" vertical="center" wrapText="1"/>
    </xf>
    <xf numFmtId="43" fontId="4" fillId="0" borderId="3" xfId="7" quotePrefix="1" applyFont="1" applyFill="1" applyBorder="1" applyAlignment="1">
      <alignment horizontal="center" vertical="center" wrapText="1"/>
    </xf>
    <xf numFmtId="43" fontId="5" fillId="0" borderId="53" xfId="7" applyFont="1" applyFill="1" applyBorder="1" applyAlignment="1">
      <alignment horizontal="center" vertical="center" wrapText="1"/>
    </xf>
    <xf numFmtId="43" fontId="4" fillId="0" borderId="53" xfId="7" applyFont="1" applyFill="1" applyBorder="1" applyAlignment="1">
      <alignment horizontal="center" vertical="center" wrapText="1"/>
    </xf>
    <xf numFmtId="43" fontId="4" fillId="0" borderId="12" xfId="7" applyFont="1" applyFill="1" applyBorder="1" applyAlignment="1">
      <alignment horizontal="center" vertical="center" wrapText="1"/>
    </xf>
    <xf numFmtId="166" fontId="5" fillId="0" borderId="21" xfId="7" applyNumberFormat="1" applyFont="1" applyFill="1" applyBorder="1" applyAlignment="1">
      <alignment horizontal="center" vertical="center" wrapText="1"/>
    </xf>
    <xf numFmtId="166" fontId="4" fillId="0" borderId="25" xfId="7" applyNumberFormat="1" applyFont="1" applyFill="1" applyBorder="1" applyAlignment="1">
      <alignment horizontal="center"/>
    </xf>
    <xf numFmtId="43" fontId="5" fillId="0" borderId="4" xfId="7" applyFont="1" applyFill="1" applyBorder="1" applyAlignment="1">
      <alignment horizontal="right" vertical="center" wrapText="1"/>
    </xf>
    <xf numFmtId="43" fontId="4" fillId="0" borderId="4" xfId="7" applyFont="1" applyFill="1" applyBorder="1" applyAlignment="1">
      <alignment horizontal="right" vertical="center" wrapText="1"/>
    </xf>
    <xf numFmtId="43" fontId="5" fillId="0" borderId="1" xfId="7" applyFont="1" applyFill="1" applyBorder="1" applyAlignment="1">
      <alignment horizontal="right" vertical="center" wrapText="1"/>
    </xf>
    <xf numFmtId="43" fontId="4" fillId="0" borderId="1" xfId="7" applyFont="1" applyFill="1" applyBorder="1" applyAlignment="1">
      <alignment horizontal="right" vertical="center" wrapText="1"/>
    </xf>
    <xf numFmtId="43" fontId="4" fillId="0" borderId="1" xfId="7" quotePrefix="1" applyFont="1" applyFill="1" applyBorder="1" applyAlignment="1">
      <alignment horizontal="right" vertical="center" wrapText="1"/>
    </xf>
    <xf numFmtId="43" fontId="5" fillId="0" borderId="3" xfId="7" applyFont="1" applyFill="1" applyBorder="1" applyAlignment="1">
      <alignment horizontal="right" vertical="center" wrapText="1"/>
    </xf>
    <xf numFmtId="43" fontId="4" fillId="0" borderId="3" xfId="7" applyFont="1" applyFill="1" applyBorder="1" applyAlignment="1">
      <alignment horizontal="right" vertical="center" wrapText="1"/>
    </xf>
    <xf numFmtId="43" fontId="5" fillId="0" borderId="7" xfId="7" applyFont="1" applyFill="1" applyBorder="1" applyAlignment="1">
      <alignment horizontal="right" vertical="center" wrapText="1"/>
    </xf>
    <xf numFmtId="43" fontId="5" fillId="0" borderId="12" xfId="7" applyFont="1" applyFill="1" applyBorder="1" applyAlignment="1">
      <alignment horizontal="right" vertical="center" wrapText="1"/>
    </xf>
    <xf numFmtId="0" fontId="4" fillId="0" borderId="43" xfId="0" applyFont="1" applyFill="1" applyBorder="1" applyAlignment="1">
      <alignment horizontal="center" vertical="center"/>
    </xf>
    <xf numFmtId="43" fontId="4" fillId="0" borderId="23" xfId="7" applyFont="1" applyFill="1" applyBorder="1" applyAlignment="1">
      <alignment horizontal="center" vertical="center" wrapText="1"/>
    </xf>
    <xf numFmtId="0" fontId="5" fillId="0" borderId="54" xfId="0" applyFont="1" applyFill="1" applyBorder="1" applyAlignment="1">
      <alignment horizontal="left" vertical="center" wrapText="1"/>
    </xf>
    <xf numFmtId="166" fontId="5" fillId="0" borderId="3" xfId="7" applyNumberFormat="1" applyFont="1" applyFill="1" applyBorder="1" applyAlignment="1">
      <alignment horizontal="center" vertical="center" wrapText="1"/>
    </xf>
    <xf numFmtId="166" fontId="4" fillId="0" borderId="3" xfId="7" applyNumberFormat="1" applyFont="1" applyFill="1" applyBorder="1" applyAlignment="1">
      <alignment horizontal="center" vertical="center" wrapText="1"/>
    </xf>
    <xf numFmtId="166" fontId="4" fillId="0" borderId="12" xfId="7" applyNumberFormat="1" applyFont="1" applyFill="1" applyBorder="1" applyAlignment="1">
      <alignment horizontal="center" vertical="center" wrapText="1"/>
    </xf>
    <xf numFmtId="0" fontId="4" fillId="0" borderId="68" xfId="0" applyFont="1" applyFill="1" applyBorder="1" applyAlignment="1">
      <alignment horizontal="center"/>
    </xf>
    <xf numFmtId="0" fontId="4" fillId="0" borderId="44" xfId="0" applyFont="1" applyFill="1" applyBorder="1" applyAlignment="1">
      <alignment horizontal="center"/>
    </xf>
    <xf numFmtId="0" fontId="4" fillId="0" borderId="50" xfId="0" applyFont="1" applyFill="1" applyBorder="1" applyAlignment="1">
      <alignment horizontal="center"/>
    </xf>
    <xf numFmtId="43" fontId="4" fillId="0" borderId="4" xfId="7" applyFont="1" applyFill="1" applyBorder="1" applyAlignment="1">
      <alignment horizontal="center" vertical="center"/>
    </xf>
    <xf numFmtId="0" fontId="73" fillId="0" borderId="1" xfId="0" applyFont="1" applyFill="1" applyBorder="1" applyAlignment="1">
      <alignment horizontal="left" vertical="center"/>
    </xf>
    <xf numFmtId="0" fontId="73" fillId="0" borderId="1" xfId="0" applyFont="1" applyFill="1" applyBorder="1" applyAlignment="1">
      <alignment horizontal="center"/>
    </xf>
    <xf numFmtId="0" fontId="73" fillId="0" borderId="12" xfId="0" applyFont="1" applyFill="1" applyBorder="1" applyAlignment="1">
      <alignment horizontal="left" vertical="center"/>
    </xf>
    <xf numFmtId="0" fontId="73" fillId="0" borderId="12" xfId="0" applyFont="1" applyFill="1" applyBorder="1" applyAlignment="1">
      <alignment horizontal="center"/>
    </xf>
    <xf numFmtId="0" fontId="73" fillId="0" borderId="17" xfId="0" applyFont="1" applyFill="1" applyBorder="1" applyAlignment="1">
      <alignment horizontal="left" vertical="center"/>
    </xf>
    <xf numFmtId="0" fontId="73" fillId="0" borderId="17" xfId="0" applyFont="1" applyFill="1" applyBorder="1" applyAlignment="1">
      <alignment horizontal="center"/>
    </xf>
    <xf numFmtId="166" fontId="71" fillId="0" borderId="17" xfId="7" applyNumberFormat="1" applyFont="1" applyFill="1" applyBorder="1" applyAlignment="1">
      <alignment horizontal="center" vertical="center"/>
    </xf>
    <xf numFmtId="166" fontId="71" fillId="0" borderId="1" xfId="7" applyNumberFormat="1" applyFont="1" applyFill="1" applyBorder="1" applyAlignment="1">
      <alignment horizontal="center" vertical="center"/>
    </xf>
    <xf numFmtId="166" fontId="71" fillId="0" borderId="12" xfId="7" applyNumberFormat="1" applyFont="1" applyFill="1" applyBorder="1" applyAlignment="1">
      <alignment horizontal="center" vertical="center"/>
    </xf>
    <xf numFmtId="166" fontId="71" fillId="0" borderId="12" xfId="7" applyNumberFormat="1" applyFont="1" applyFill="1" applyBorder="1" applyAlignment="1">
      <alignment horizontal="center"/>
    </xf>
    <xf numFmtId="166" fontId="4" fillId="0" borderId="17" xfId="7" applyNumberFormat="1" applyFont="1" applyFill="1" applyBorder="1" applyAlignment="1">
      <alignment horizontal="center" vertical="center"/>
    </xf>
    <xf numFmtId="166" fontId="5" fillId="0" borderId="1" xfId="7" applyNumberFormat="1" applyFont="1" applyFill="1" applyBorder="1" applyAlignment="1">
      <alignment horizontal="center"/>
    </xf>
    <xf numFmtId="166" fontId="5" fillId="0" borderId="3" xfId="7" applyNumberFormat="1" applyFont="1" applyFill="1" applyBorder="1" applyAlignment="1">
      <alignment horizontal="center"/>
    </xf>
    <xf numFmtId="166" fontId="4" fillId="0" borderId="7" xfId="7" applyNumberFormat="1" applyFont="1" applyFill="1" applyBorder="1" applyAlignment="1">
      <alignment horizontal="center"/>
    </xf>
    <xf numFmtId="166" fontId="5" fillId="0" borderId="1" xfId="7" applyNumberFormat="1" applyFont="1" applyFill="1" applyBorder="1" applyAlignment="1">
      <alignment horizontal="center" vertical="center"/>
    </xf>
    <xf numFmtId="166" fontId="5" fillId="0" borderId="17" xfId="7" applyNumberFormat="1" applyFont="1" applyFill="1" applyBorder="1" applyAlignment="1">
      <alignment horizontal="center" vertical="center"/>
    </xf>
    <xf numFmtId="0" fontId="5" fillId="0" borderId="4" xfId="0" applyFont="1" applyFill="1" applyBorder="1" applyAlignment="1">
      <alignment horizontal="left" vertical="center"/>
    </xf>
    <xf numFmtId="0" fontId="5" fillId="0" borderId="4" xfId="0" applyFont="1" applyFill="1" applyBorder="1" applyAlignment="1">
      <alignment horizontal="center"/>
    </xf>
    <xf numFmtId="166" fontId="5" fillId="0" borderId="4" xfId="7" applyNumberFormat="1" applyFont="1" applyFill="1" applyBorder="1" applyAlignment="1">
      <alignment horizontal="center"/>
    </xf>
    <xf numFmtId="166" fontId="5" fillId="0" borderId="12" xfId="7" applyNumberFormat="1" applyFont="1" applyFill="1" applyBorder="1" applyAlignment="1">
      <alignment horizontal="center"/>
    </xf>
    <xf numFmtId="0" fontId="5" fillId="0" borderId="77" xfId="0" applyFont="1" applyFill="1" applyBorder="1" applyAlignment="1">
      <alignment horizontal="left" vertical="center"/>
    </xf>
    <xf numFmtId="0" fontId="5" fillId="0" borderId="77" xfId="0" applyFont="1" applyFill="1" applyBorder="1" applyAlignment="1">
      <alignment horizontal="center"/>
    </xf>
    <xf numFmtId="43" fontId="4" fillId="0" borderId="1" xfId="7" applyFont="1" applyFill="1" applyBorder="1" applyAlignment="1">
      <alignment vertical="center"/>
    </xf>
    <xf numFmtId="166" fontId="0" fillId="0" borderId="7" xfId="7" applyNumberFormat="1" applyFont="1" applyFill="1" applyBorder="1"/>
    <xf numFmtId="0" fontId="74" fillId="0" borderId="1" xfId="0" applyFont="1" applyFill="1" applyBorder="1" applyAlignment="1">
      <alignment horizontal="center" vertical="center"/>
    </xf>
    <xf numFmtId="0" fontId="5" fillId="0" borderId="12" xfId="0" applyFont="1" applyFill="1" applyBorder="1" applyAlignment="1">
      <alignment vertical="center"/>
    </xf>
    <xf numFmtId="0" fontId="5" fillId="0" borderId="12" xfId="0" applyFont="1" applyFill="1" applyBorder="1" applyAlignment="1">
      <alignment horizontal="center" vertical="center"/>
    </xf>
    <xf numFmtId="165" fontId="5" fillId="0" borderId="12" xfId="7" applyNumberFormat="1" applyFont="1" applyFill="1" applyBorder="1" applyAlignment="1">
      <alignment horizontal="center" vertical="center"/>
    </xf>
    <xf numFmtId="165" fontId="4" fillId="0" borderId="38" xfId="7" applyNumberFormat="1" applyFont="1" applyFill="1" applyBorder="1" applyAlignment="1">
      <alignment horizontal="center" vertical="center"/>
    </xf>
    <xf numFmtId="165" fontId="4" fillId="0" borderId="17" xfId="7" applyNumberFormat="1" applyFont="1" applyFill="1" applyBorder="1" applyAlignment="1">
      <alignment horizontal="center" vertical="center"/>
    </xf>
    <xf numFmtId="165" fontId="5" fillId="0" borderId="77" xfId="7" applyNumberFormat="1" applyFont="1" applyFill="1" applyBorder="1" applyAlignment="1">
      <alignment horizontal="center" vertical="center"/>
    </xf>
    <xf numFmtId="0" fontId="5" fillId="0" borderId="7" xfId="0" applyFont="1" applyFill="1" applyBorder="1" applyAlignment="1">
      <alignment vertical="center"/>
    </xf>
    <xf numFmtId="166" fontId="5" fillId="0" borderId="7" xfId="7" applyNumberFormat="1" applyFont="1" applyFill="1" applyBorder="1" applyAlignment="1">
      <alignment horizontal="center" vertical="center"/>
    </xf>
    <xf numFmtId="43" fontId="5" fillId="0" borderId="1" xfId="7" applyFont="1" applyFill="1" applyBorder="1" applyAlignment="1">
      <alignment vertical="center"/>
    </xf>
    <xf numFmtId="165" fontId="5" fillId="0" borderId="1" xfId="7" applyNumberFormat="1" applyFont="1" applyFill="1" applyBorder="1" applyAlignment="1">
      <alignment horizontal="right" vertical="center"/>
    </xf>
    <xf numFmtId="165" fontId="4" fillId="0" borderId="1" xfId="7" applyNumberFormat="1" applyFont="1" applyFill="1" applyBorder="1" applyAlignment="1">
      <alignment horizontal="right" vertical="center"/>
    </xf>
    <xf numFmtId="0" fontId="15" fillId="4" borderId="0" xfId="0" applyFont="1" applyFill="1" applyAlignment="1">
      <alignment horizontal="center" vertical="center"/>
    </xf>
    <xf numFmtId="0" fontId="15" fillId="4" borderId="0" xfId="0" applyFont="1" applyFill="1" applyAlignment="1">
      <alignment horizontal="center" vertical="center" wrapText="1"/>
    </xf>
    <xf numFmtId="0" fontId="75" fillId="0" borderId="34" xfId="0" applyFont="1" applyBorder="1" applyAlignment="1">
      <alignment vertical="top" wrapText="1"/>
    </xf>
    <xf numFmtId="0" fontId="75" fillId="0" borderId="35" xfId="0" applyFont="1" applyBorder="1" applyAlignment="1">
      <alignment vertical="top" wrapText="1"/>
    </xf>
    <xf numFmtId="0" fontId="75" fillId="0" borderId="36" xfId="0" applyFont="1" applyBorder="1" applyAlignment="1">
      <alignment vertical="top" wrapText="1"/>
    </xf>
    <xf numFmtId="0" fontId="4" fillId="0" borderId="0"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6" fillId="5" borderId="7" xfId="0" applyFont="1" applyFill="1" applyBorder="1" applyAlignment="1">
      <alignment horizontal="left" vertical="center"/>
    </xf>
    <xf numFmtId="0" fontId="66" fillId="5" borderId="7" xfId="0" applyFont="1" applyFill="1" applyBorder="1" applyAlignment="1">
      <alignment horizontal="center"/>
    </xf>
    <xf numFmtId="43" fontId="66" fillId="5" borderId="7" xfId="7" applyFont="1" applyFill="1" applyBorder="1" applyAlignment="1">
      <alignment horizontal="center" vertical="center"/>
    </xf>
    <xf numFmtId="0" fontId="66" fillId="5" borderId="3" xfId="0" applyFont="1" applyFill="1" applyBorder="1" applyAlignment="1">
      <alignment horizontal="left" vertical="center"/>
    </xf>
    <xf numFmtId="0" fontId="66" fillId="5" borderId="3" xfId="0" applyFont="1" applyFill="1" applyBorder="1" applyAlignment="1">
      <alignment horizontal="center"/>
    </xf>
    <xf numFmtId="43" fontId="66" fillId="5" borderId="3" xfId="7" applyFont="1" applyFill="1" applyBorder="1" applyAlignment="1">
      <alignment horizontal="center" vertical="center"/>
    </xf>
    <xf numFmtId="0" fontId="76" fillId="5" borderId="11" xfId="0" applyFont="1" applyFill="1" applyBorder="1" applyAlignment="1">
      <alignment horizontal="left" vertical="center"/>
    </xf>
    <xf numFmtId="0" fontId="76" fillId="5" borderId="11" xfId="0" applyFont="1" applyFill="1" applyBorder="1" applyAlignment="1">
      <alignment horizontal="center"/>
    </xf>
    <xf numFmtId="43" fontId="76" fillId="5" borderId="11" xfId="7" applyFont="1" applyFill="1" applyBorder="1" applyAlignment="1">
      <alignment horizontal="center" vertical="center"/>
    </xf>
    <xf numFmtId="43" fontId="66" fillId="5" borderId="7" xfId="7" applyFont="1" applyFill="1" applyBorder="1" applyAlignment="1">
      <alignment horizontal="center"/>
    </xf>
    <xf numFmtId="43" fontId="66" fillId="5" borderId="7" xfId="7" applyFont="1" applyFill="1" applyBorder="1"/>
    <xf numFmtId="0" fontId="66" fillId="5" borderId="1" xfId="0" applyFont="1" applyFill="1" applyBorder="1" applyAlignment="1">
      <alignment horizontal="left" vertical="center"/>
    </xf>
    <xf numFmtId="0" fontId="66" fillId="5" borderId="1" xfId="0" applyFont="1" applyFill="1" applyBorder="1" applyAlignment="1">
      <alignment horizontal="center"/>
    </xf>
    <xf numFmtId="43" fontId="66" fillId="5" borderId="1" xfId="7" applyFont="1" applyFill="1" applyBorder="1" applyAlignment="1">
      <alignment horizontal="right"/>
    </xf>
    <xf numFmtId="43" fontId="66" fillId="5" borderId="1" xfId="7" applyFont="1" applyFill="1" applyBorder="1"/>
    <xf numFmtId="43" fontId="66" fillId="5" borderId="1" xfId="7" applyFont="1" applyFill="1" applyBorder="1" applyAlignment="1">
      <alignment horizontal="center"/>
    </xf>
    <xf numFmtId="43" fontId="66" fillId="5" borderId="3" xfId="7" applyFont="1" applyFill="1" applyBorder="1" applyAlignment="1">
      <alignment horizontal="center"/>
    </xf>
    <xf numFmtId="43" fontId="66" fillId="5" borderId="3" xfId="7" applyFont="1" applyFill="1" applyBorder="1"/>
    <xf numFmtId="43" fontId="76" fillId="5" borderId="11" xfId="7" applyFont="1" applyFill="1" applyBorder="1" applyAlignment="1">
      <alignment horizontal="center"/>
    </xf>
    <xf numFmtId="0" fontId="65" fillId="0" borderId="43" xfId="0" applyFont="1" applyBorder="1" applyAlignment="1">
      <alignment vertical="center"/>
    </xf>
    <xf numFmtId="0" fontId="4" fillId="0" borderId="54" xfId="0" applyFont="1" applyBorder="1" applyAlignment="1">
      <alignment vertical="center"/>
    </xf>
    <xf numFmtId="0" fontId="4" fillId="0" borderId="0" xfId="0" applyFont="1" applyBorder="1" applyAlignment="1">
      <alignment horizontal="center"/>
    </xf>
    <xf numFmtId="166" fontId="4" fillId="0" borderId="5" xfId="7" applyNumberFormat="1" applyFont="1" applyFill="1" applyBorder="1" applyAlignment="1">
      <alignment horizontal="center" vertical="center"/>
    </xf>
    <xf numFmtId="0" fontId="78" fillId="4" borderId="0" xfId="0" applyFont="1" applyFill="1" applyAlignment="1">
      <alignment horizontal="center" vertical="center" wrapText="1"/>
    </xf>
    <xf numFmtId="0" fontId="4" fillId="0" borderId="41" xfId="0" applyFont="1" applyBorder="1" applyAlignment="1">
      <alignment vertical="center"/>
    </xf>
    <xf numFmtId="0" fontId="4" fillId="0" borderId="48" xfId="0" applyFont="1" applyBorder="1" applyAlignment="1">
      <alignment vertical="center"/>
    </xf>
    <xf numFmtId="0" fontId="4" fillId="0" borderId="51" xfId="0" applyFont="1" applyBorder="1" applyAlignment="1">
      <alignment vertical="center"/>
    </xf>
    <xf numFmtId="0" fontId="65" fillId="0" borderId="41" xfId="0" applyFont="1" applyBorder="1" applyAlignment="1">
      <alignment vertical="center"/>
    </xf>
    <xf numFmtId="0" fontId="65" fillId="0" borderId="48" xfId="0" applyFont="1" applyBorder="1" applyAlignment="1">
      <alignment vertical="center"/>
    </xf>
    <xf numFmtId="0" fontId="65" fillId="0" borderId="51" xfId="0" applyFont="1" applyBorder="1" applyAlignment="1">
      <alignment vertical="center"/>
    </xf>
    <xf numFmtId="0" fontId="65" fillId="0" borderId="79" xfId="0" applyFont="1" applyBorder="1" applyAlignment="1">
      <alignment vertical="center"/>
    </xf>
    <xf numFmtId="0" fontId="28" fillId="0" borderId="0" xfId="0" applyFont="1" applyFill="1" applyBorder="1" applyAlignment="1">
      <alignment vertical="center" wrapText="1"/>
    </xf>
    <xf numFmtId="0" fontId="28" fillId="0" borderId="0" xfId="0" applyFont="1" applyFill="1" applyBorder="1" applyAlignment="1">
      <alignment vertical="center"/>
    </xf>
    <xf numFmtId="0" fontId="18" fillId="0" borderId="0" xfId="0" applyFont="1" applyFill="1" applyBorder="1" applyAlignment="1">
      <alignment vertical="center" wrapText="1"/>
    </xf>
    <xf numFmtId="0" fontId="18" fillId="0" borderId="0" xfId="0" applyFont="1" applyFill="1" applyBorder="1" applyAlignment="1">
      <alignment vertical="center"/>
    </xf>
    <xf numFmtId="0" fontId="21" fillId="0" borderId="0" xfId="0" applyFont="1" applyFill="1" applyBorder="1" applyAlignment="1">
      <alignment horizontal="right" vertical="center"/>
    </xf>
    <xf numFmtId="0" fontId="20" fillId="0" borderId="0" xfId="0" applyFont="1" applyFill="1" applyBorder="1" applyAlignment="1">
      <alignment horizontal="right" vertical="center" wrapText="1"/>
    </xf>
    <xf numFmtId="0" fontId="27" fillId="0" borderId="0" xfId="0" applyFont="1" applyFill="1" applyBorder="1" applyAlignment="1">
      <alignment vertical="center"/>
    </xf>
    <xf numFmtId="0" fontId="4" fillId="0" borderId="1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15" fillId="3" borderId="40" xfId="0" applyFont="1" applyFill="1" applyBorder="1" applyAlignment="1">
      <alignment horizontal="center" vertical="center"/>
    </xf>
    <xf numFmtId="0" fontId="15" fillId="3" borderId="16" xfId="0" applyFont="1" applyFill="1" applyBorder="1" applyAlignment="1">
      <alignment horizontal="center" vertical="center"/>
    </xf>
    <xf numFmtId="0" fontId="4" fillId="0" borderId="42" xfId="0" applyFont="1" applyBorder="1" applyAlignment="1">
      <alignment horizontal="left" vertical="center"/>
    </xf>
    <xf numFmtId="0" fontId="4" fillId="0" borderId="49" xfId="0" applyFont="1" applyBorder="1" applyAlignment="1">
      <alignment horizontal="left" vertical="center"/>
    </xf>
    <xf numFmtId="0" fontId="4" fillId="0" borderId="37"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17"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3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28" xfId="0" applyFont="1" applyBorder="1" applyAlignment="1">
      <alignment horizontal="center" vertical="center" wrapText="1"/>
    </xf>
    <xf numFmtId="0" fontId="37" fillId="0" borderId="0" xfId="0" applyFont="1" applyFill="1" applyBorder="1" applyAlignment="1">
      <alignment vertical="center"/>
    </xf>
    <xf numFmtId="0" fontId="44" fillId="0" borderId="0" xfId="0" applyFont="1" applyFill="1" applyBorder="1" applyAlignment="1">
      <alignment vertical="center"/>
    </xf>
    <xf numFmtId="0" fontId="28"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4" fillId="0" borderId="69" xfId="0" applyFont="1" applyFill="1" applyBorder="1" applyAlignment="1">
      <alignment horizontal="left" vertical="center" wrapText="1"/>
    </xf>
    <xf numFmtId="0" fontId="4" fillId="0" borderId="48" xfId="0" applyFont="1" applyFill="1" applyBorder="1" applyAlignment="1">
      <alignment horizontal="left" vertical="center"/>
    </xf>
    <xf numFmtId="0" fontId="4" fillId="0" borderId="56" xfId="0" applyFont="1" applyFill="1" applyBorder="1" applyAlignment="1">
      <alignment horizontal="left" vertical="center"/>
    </xf>
    <xf numFmtId="0" fontId="5" fillId="0" borderId="5"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5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4" fillId="0" borderId="69" xfId="0" applyFont="1" applyFill="1" applyBorder="1" applyAlignment="1">
      <alignment vertical="center"/>
    </xf>
    <xf numFmtId="0" fontId="4" fillId="0" borderId="48" xfId="0" applyFont="1" applyFill="1" applyBorder="1" applyAlignment="1">
      <alignment vertical="center"/>
    </xf>
    <xf numFmtId="0" fontId="4" fillId="0" borderId="56" xfId="0" applyFont="1" applyFill="1" applyBorder="1" applyAlignment="1">
      <alignment vertical="center"/>
    </xf>
    <xf numFmtId="0" fontId="4" fillId="0" borderId="41" xfId="0" applyFont="1" applyFill="1" applyBorder="1" applyAlignment="1">
      <alignment vertical="center"/>
    </xf>
    <xf numFmtId="0" fontId="4" fillId="0" borderId="51" xfId="0" applyFont="1" applyFill="1" applyBorder="1" applyAlignment="1">
      <alignment vertical="center"/>
    </xf>
    <xf numFmtId="0" fontId="5" fillId="0" borderId="41"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56" xfId="0" applyFont="1" applyFill="1" applyBorder="1" applyAlignment="1">
      <alignment horizontal="left" vertical="center" wrapText="1"/>
    </xf>
    <xf numFmtId="0" fontId="5" fillId="0" borderId="69" xfId="0" applyFont="1" applyFill="1" applyBorder="1" applyAlignment="1">
      <alignment horizontal="left" vertical="center" wrapText="1"/>
    </xf>
    <xf numFmtId="0" fontId="5" fillId="0" borderId="51" xfId="0"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5" fillId="0" borderId="8"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5" fillId="3" borderId="18" xfId="0" applyFont="1" applyFill="1" applyBorder="1" applyAlignment="1">
      <alignment horizontal="center" vertical="center"/>
    </xf>
    <xf numFmtId="0" fontId="10" fillId="0" borderId="0" xfId="0" applyFont="1" applyBorder="1" applyAlignment="1">
      <alignment vertical="center" wrapText="1"/>
    </xf>
    <xf numFmtId="0" fontId="4" fillId="2" borderId="11" xfId="0" applyFont="1" applyFill="1" applyBorder="1" applyAlignment="1">
      <alignment horizontal="center" vertical="center" wrapText="1"/>
    </xf>
    <xf numFmtId="0" fontId="14" fillId="0" borderId="0" xfId="0" applyFont="1" applyFill="1" applyBorder="1" applyAlignment="1">
      <alignment horizontal="center"/>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69" xfId="0" applyFont="1" applyFill="1" applyBorder="1" applyAlignment="1">
      <alignment vertical="center" wrapText="1"/>
    </xf>
    <xf numFmtId="0" fontId="4" fillId="2" borderId="55" xfId="0" applyFont="1" applyFill="1" applyBorder="1" applyAlignment="1">
      <alignment horizontal="center" vertical="center" wrapText="1"/>
    </xf>
    <xf numFmtId="0" fontId="4" fillId="0" borderId="39" xfId="0" applyFont="1" applyBorder="1" applyAlignment="1">
      <alignment horizontal="left" vertical="center" wrapText="1"/>
    </xf>
    <xf numFmtId="0" fontId="4" fillId="0" borderId="72" xfId="0" applyFont="1" applyBorder="1" applyAlignment="1">
      <alignment horizontal="left" vertical="center" wrapText="1"/>
    </xf>
    <xf numFmtId="0" fontId="4" fillId="0" borderId="73" xfId="0" applyFont="1" applyBorder="1" applyAlignment="1">
      <alignment horizontal="left" vertical="center" wrapText="1"/>
    </xf>
    <xf numFmtId="0" fontId="4" fillId="0" borderId="67"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9" xfId="0" applyFont="1" applyBorder="1" applyAlignment="1">
      <alignment horizontal="center" vertical="center" wrapText="1"/>
    </xf>
    <xf numFmtId="0" fontId="5" fillId="0" borderId="7"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9" xfId="0" applyFont="1" applyBorder="1" applyAlignment="1">
      <alignment horizontal="left" vertical="center" wrapText="1"/>
    </xf>
    <xf numFmtId="0" fontId="4" fillId="0" borderId="19" xfId="0" applyFont="1" applyBorder="1" applyAlignment="1">
      <alignment horizontal="left"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11" xfId="0" applyFont="1" applyBorder="1" applyAlignment="1">
      <alignment horizontal="left" vertical="center" wrapText="1"/>
    </xf>
    <xf numFmtId="0" fontId="4" fillId="0" borderId="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64" xfId="0" applyFont="1" applyFill="1" applyBorder="1" applyAlignment="1">
      <alignment horizontal="left" vertical="center" wrapText="1"/>
    </xf>
    <xf numFmtId="0" fontId="5" fillId="0" borderId="66"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5" fillId="0" borderId="46"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4" fillId="0" borderId="46" xfId="0" applyFont="1" applyFill="1" applyBorder="1" applyAlignment="1">
      <alignment vertical="center"/>
    </xf>
    <xf numFmtId="0" fontId="4" fillId="0" borderId="44" xfId="0" applyFont="1" applyFill="1" applyBorder="1" applyAlignment="1">
      <alignment vertical="center"/>
    </xf>
    <xf numFmtId="0" fontId="4" fillId="0" borderId="45" xfId="0" applyFont="1" applyFill="1" applyBorder="1" applyAlignment="1">
      <alignment vertical="center"/>
    </xf>
    <xf numFmtId="0" fontId="4" fillId="0" borderId="1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2" xfId="0" applyFont="1" applyFill="1" applyBorder="1" applyAlignment="1">
      <alignment horizontal="center" vertical="center"/>
    </xf>
    <xf numFmtId="0" fontId="71" fillId="0" borderId="41" xfId="0" applyFont="1" applyFill="1" applyBorder="1" applyAlignment="1">
      <alignment vertical="center"/>
    </xf>
    <xf numFmtId="0" fontId="71" fillId="0" borderId="48" xfId="0" applyFont="1" applyFill="1" applyBorder="1" applyAlignment="1">
      <alignment vertical="center"/>
    </xf>
    <xf numFmtId="0" fontId="71" fillId="0" borderId="51" xfId="0" applyFont="1" applyFill="1" applyBorder="1" applyAlignment="1">
      <alignment vertical="center"/>
    </xf>
    <xf numFmtId="0" fontId="4" fillId="0" borderId="46" xfId="0" applyFont="1" applyFill="1" applyBorder="1" applyAlignment="1">
      <alignment horizontal="left" vertical="center"/>
    </xf>
    <xf numFmtId="0" fontId="4" fillId="0" borderId="44" xfId="0" applyFont="1" applyFill="1" applyBorder="1" applyAlignment="1">
      <alignment horizontal="left" vertical="center"/>
    </xf>
    <xf numFmtId="0" fontId="4" fillId="0" borderId="45" xfId="0" applyFont="1" applyFill="1" applyBorder="1" applyAlignment="1">
      <alignment horizontal="left" vertical="center"/>
    </xf>
    <xf numFmtId="0" fontId="4" fillId="0" borderId="69"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56" xfId="0" applyFont="1" applyFill="1" applyBorder="1" applyAlignment="1">
      <alignment horizontal="center" vertical="center"/>
    </xf>
    <xf numFmtId="0" fontId="5" fillId="0" borderId="68"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4" fillId="0" borderId="43" xfId="0" applyFont="1" applyFill="1" applyBorder="1" applyAlignment="1">
      <alignment vertical="center"/>
    </xf>
    <xf numFmtId="0" fontId="4" fillId="0" borderId="50" xfId="0" applyFont="1" applyFill="1" applyBorder="1" applyAlignment="1">
      <alignment vertical="center"/>
    </xf>
    <xf numFmtId="0" fontId="74" fillId="0" borderId="81" xfId="0" applyFont="1" applyFill="1" applyBorder="1" applyAlignment="1">
      <alignment horizontal="center" vertical="center"/>
    </xf>
    <xf numFmtId="0" fontId="74" fillId="0" borderId="48" xfId="0" applyFont="1" applyFill="1" applyBorder="1" applyAlignment="1">
      <alignment horizontal="center" vertical="center"/>
    </xf>
    <xf numFmtId="0" fontId="74" fillId="0" borderId="51" xfId="0" applyFont="1" applyFill="1" applyBorder="1" applyAlignment="1">
      <alignment horizontal="center" vertical="center"/>
    </xf>
    <xf numFmtId="0" fontId="74" fillId="0" borderId="41" xfId="0" applyFont="1" applyFill="1" applyBorder="1" applyAlignment="1">
      <alignment horizontal="center" vertical="center"/>
    </xf>
    <xf numFmtId="0" fontId="5" fillId="0" borderId="2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61" fillId="0" borderId="0" xfId="0" applyFont="1" applyFill="1" applyBorder="1" applyAlignment="1">
      <alignment horizontal="left" vertical="center" wrapText="1"/>
    </xf>
    <xf numFmtId="3" fontId="45" fillId="0" borderId="0" xfId="0" applyNumberFormat="1" applyFont="1" applyFill="1" applyBorder="1" applyAlignment="1">
      <alignment horizontal="right" vertical="center" wrapText="1"/>
    </xf>
    <xf numFmtId="0" fontId="57" fillId="0" borderId="0" xfId="0" applyFont="1" applyFill="1" applyBorder="1" applyAlignment="1">
      <alignment vertical="center" wrapText="1"/>
    </xf>
    <xf numFmtId="0" fontId="63" fillId="0" borderId="0" xfId="0" applyFont="1" applyFill="1" applyBorder="1" applyAlignment="1">
      <alignment vertical="center" wrapText="1"/>
    </xf>
    <xf numFmtId="3" fontId="41" fillId="0" borderId="0" xfId="0" applyNumberFormat="1" applyFont="1" applyFill="1" applyBorder="1" applyAlignment="1">
      <alignment horizontal="right" vertical="center" wrapText="1"/>
    </xf>
    <xf numFmtId="0" fontId="13" fillId="0" borderId="0" xfId="0" applyFont="1" applyFill="1" applyBorder="1" applyAlignment="1">
      <alignment horizontal="right" vertical="center"/>
    </xf>
    <xf numFmtId="9" fontId="13" fillId="0" borderId="0" xfId="0" applyNumberFormat="1" applyFont="1" applyFill="1" applyBorder="1" applyAlignment="1">
      <alignment horizontal="right" vertical="center"/>
    </xf>
    <xf numFmtId="0" fontId="55" fillId="0" borderId="0" xfId="0" applyFont="1" applyFill="1" applyBorder="1" applyAlignment="1">
      <alignment vertical="center" wrapText="1"/>
    </xf>
    <xf numFmtId="0" fontId="38" fillId="0" borderId="0" xfId="0" applyFont="1" applyBorder="1" applyAlignment="1">
      <alignment vertical="center" wrapText="1"/>
    </xf>
    <xf numFmtId="0" fontId="13" fillId="0" borderId="0" xfId="0" applyFont="1" applyBorder="1" applyAlignment="1">
      <alignment horizontal="center" vertical="center" wrapText="1"/>
    </xf>
    <xf numFmtId="0" fontId="47" fillId="0" borderId="0" xfId="0" applyFont="1" applyFill="1" applyBorder="1" applyAlignment="1">
      <alignment vertical="center" wrapText="1"/>
    </xf>
    <xf numFmtId="0" fontId="58" fillId="0" borderId="0" xfId="0" applyFont="1" applyFill="1" applyBorder="1" applyAlignment="1">
      <alignment vertical="center" wrapText="1"/>
    </xf>
    <xf numFmtId="0" fontId="55" fillId="0" borderId="0" xfId="0" applyFont="1" applyFill="1" applyBorder="1" applyAlignment="1">
      <alignment vertical="center"/>
    </xf>
    <xf numFmtId="0" fontId="10" fillId="0" borderId="0" xfId="0" applyFont="1" applyFill="1" applyBorder="1" applyAlignment="1">
      <alignment vertical="center" wrapText="1"/>
    </xf>
    <xf numFmtId="0" fontId="50" fillId="0" borderId="0" xfId="9" applyFill="1" applyBorder="1" applyAlignment="1">
      <alignment vertical="center" wrapText="1"/>
    </xf>
    <xf numFmtId="0" fontId="49" fillId="0" borderId="0" xfId="0" applyFont="1" applyFill="1" applyBorder="1" applyAlignment="1">
      <alignment horizontal="center" vertical="center" wrapText="1"/>
    </xf>
    <xf numFmtId="0" fontId="35" fillId="0" borderId="0" xfId="0" applyFont="1" applyFill="1" applyBorder="1" applyAlignment="1">
      <alignment horizontal="justify" vertical="center" wrapText="1"/>
    </xf>
    <xf numFmtId="0" fontId="52" fillId="0" borderId="0" xfId="0" applyFont="1" applyFill="1" applyBorder="1" applyAlignment="1">
      <alignment horizontal="justify" vertical="center" wrapText="1"/>
    </xf>
    <xf numFmtId="0" fontId="44" fillId="0" borderId="0" xfId="0" applyFont="1" applyFill="1" applyBorder="1" applyAlignment="1">
      <alignment vertical="center" wrapText="1"/>
    </xf>
    <xf numFmtId="0" fontId="49" fillId="0" borderId="0" xfId="0" applyFont="1" applyFill="1" applyBorder="1" applyAlignment="1">
      <alignment vertical="center" wrapText="1"/>
    </xf>
    <xf numFmtId="0" fontId="5" fillId="0" borderId="60" xfId="0" applyFont="1" applyFill="1" applyBorder="1" applyAlignment="1">
      <alignment vertical="center" wrapText="1"/>
    </xf>
    <xf numFmtId="0" fontId="5" fillId="0" borderId="74" xfId="0" applyFont="1" applyFill="1" applyBorder="1" applyAlignment="1">
      <alignment vertical="center" wrapText="1"/>
    </xf>
    <xf numFmtId="0" fontId="5" fillId="0" borderId="76" xfId="0" applyFont="1" applyFill="1" applyBorder="1" applyAlignment="1">
      <alignment vertical="center" wrapText="1"/>
    </xf>
    <xf numFmtId="0" fontId="5" fillId="0" borderId="17"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72"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4" fillId="0" borderId="81" xfId="0" applyFont="1" applyFill="1" applyBorder="1" applyAlignment="1">
      <alignment vertical="center"/>
    </xf>
    <xf numFmtId="0" fontId="64" fillId="0" borderId="29" xfId="0" applyFont="1" applyBorder="1" applyAlignment="1">
      <alignment vertical="top"/>
    </xf>
    <xf numFmtId="0" fontId="64" fillId="0" borderId="30" xfId="0" applyFont="1" applyBorder="1" applyAlignment="1">
      <alignment vertical="top"/>
    </xf>
    <xf numFmtId="0" fontId="64" fillId="0" borderId="31" xfId="0" applyFont="1" applyBorder="1" applyAlignment="1">
      <alignment vertical="top"/>
    </xf>
    <xf numFmtId="0" fontId="64" fillId="0" borderId="32" xfId="0" applyFont="1" applyBorder="1" applyAlignment="1">
      <alignment vertical="top"/>
    </xf>
    <xf numFmtId="0" fontId="69" fillId="0" borderId="33" xfId="0" applyFont="1" applyBorder="1" applyAlignment="1">
      <alignment vertical="center" wrapText="1"/>
    </xf>
    <xf numFmtId="0" fontId="75" fillId="0" borderId="34" xfId="0" applyFont="1" applyBorder="1" applyAlignment="1">
      <alignment vertical="top" wrapText="1"/>
    </xf>
    <xf numFmtId="0" fontId="75" fillId="0" borderId="35" xfId="0" applyFont="1" applyBorder="1" applyAlignment="1">
      <alignment vertical="top" wrapText="1"/>
    </xf>
    <xf numFmtId="0" fontId="75" fillId="0" borderId="0" xfId="0" applyFont="1" applyAlignment="1">
      <alignment vertical="top" wrapText="1"/>
    </xf>
    <xf numFmtId="0" fontId="67" fillId="0" borderId="0" xfId="0" applyFont="1" applyAlignment="1">
      <alignment horizontal="right" vertical="top" wrapText="1"/>
    </xf>
    <xf numFmtId="0" fontId="75" fillId="0" borderId="36" xfId="0" applyFont="1" applyBorder="1" applyAlignment="1">
      <alignment vertical="top" wrapText="1"/>
    </xf>
    <xf numFmtId="0" fontId="5" fillId="0" borderId="34" xfId="0" applyFont="1" applyBorder="1" applyAlignment="1">
      <alignment vertical="top" wrapText="1"/>
    </xf>
    <xf numFmtId="0" fontId="5" fillId="0" borderId="35" xfId="0" applyFont="1" applyBorder="1" applyAlignment="1">
      <alignment vertical="top" wrapText="1"/>
    </xf>
    <xf numFmtId="0" fontId="5" fillId="0" borderId="36" xfId="0" applyFont="1" applyBorder="1" applyAlignment="1">
      <alignment vertical="top" wrapText="1"/>
    </xf>
    <xf numFmtId="0" fontId="81" fillId="0" borderId="0" xfId="0" applyFont="1" applyAlignment="1">
      <alignment horizontal="right" vertical="top" wrapText="1"/>
    </xf>
    <xf numFmtId="0" fontId="84" fillId="0" borderId="33" xfId="0" applyFont="1" applyBorder="1" applyAlignment="1">
      <alignment vertical="center" wrapText="1"/>
    </xf>
    <xf numFmtId="0" fontId="85" fillId="0" borderId="18" xfId="0" applyFont="1" applyBorder="1" applyAlignment="1">
      <alignment horizontal="left" vertical="top" wrapText="1" indent="1"/>
    </xf>
    <xf numFmtId="0" fontId="5" fillId="0" borderId="30" xfId="0" applyFont="1" applyBorder="1" applyAlignment="1">
      <alignment vertical="top" wrapText="1"/>
    </xf>
    <xf numFmtId="0" fontId="85" fillId="0" borderId="14" xfId="0" applyFont="1" applyBorder="1" applyAlignment="1">
      <alignment horizontal="left" vertical="top" wrapText="1" indent="1"/>
    </xf>
    <xf numFmtId="0" fontId="5" fillId="0" borderId="29" xfId="0" applyFont="1" applyBorder="1" applyAlignment="1">
      <alignment vertical="top" wrapText="1"/>
    </xf>
    <xf numFmtId="0" fontId="85" fillId="0" borderId="29" xfId="0" applyFont="1" applyBorder="1" applyAlignment="1">
      <alignment horizontal="left" vertical="top" wrapText="1" indent="1"/>
    </xf>
    <xf numFmtId="0" fontId="5" fillId="0" borderId="31" xfId="0" applyFont="1" applyBorder="1" applyAlignment="1">
      <alignment vertical="top" wrapText="1"/>
    </xf>
    <xf numFmtId="0" fontId="85" fillId="0" borderId="31" xfId="0" applyFont="1" applyBorder="1" applyAlignment="1">
      <alignment horizontal="left" vertical="top" wrapText="1" indent="1"/>
    </xf>
    <xf numFmtId="0" fontId="85" fillId="0" borderId="30" xfId="0" applyFont="1" applyBorder="1" applyAlignment="1">
      <alignment horizontal="left" vertical="top" wrapText="1" indent="1"/>
    </xf>
    <xf numFmtId="0" fontId="5" fillId="0" borderId="32" xfId="0" applyFont="1" applyBorder="1" applyAlignment="1">
      <alignment vertical="top" wrapText="1"/>
    </xf>
    <xf numFmtId="0" fontId="5" fillId="0" borderId="29" xfId="0" applyFont="1" applyBorder="1" applyAlignment="1">
      <alignment horizontal="left" vertical="top" wrapText="1" indent="1"/>
    </xf>
    <xf numFmtId="0" fontId="5" fillId="0" borderId="31" xfId="0" applyFont="1" applyBorder="1" applyAlignment="1">
      <alignment horizontal="left" vertical="top" wrapText="1" indent="1"/>
    </xf>
    <xf numFmtId="0" fontId="5" fillId="0" borderId="32" xfId="0" applyFont="1" applyBorder="1" applyAlignment="1">
      <alignment horizontal="left" vertical="top" wrapText="1" indent="1"/>
    </xf>
    <xf numFmtId="0" fontId="86" fillId="0" borderId="29" xfId="0" applyFont="1" applyBorder="1" applyAlignment="1">
      <alignment vertical="top" wrapText="1"/>
    </xf>
    <xf numFmtId="0" fontId="86" fillId="0" borderId="5" xfId="0" applyFont="1" applyFill="1" applyBorder="1" applyAlignment="1">
      <alignment horizontal="left" vertical="center"/>
    </xf>
    <xf numFmtId="0" fontId="86" fillId="0" borderId="6" xfId="0" applyFont="1" applyFill="1" applyBorder="1" applyAlignment="1">
      <alignment horizontal="left" vertical="center"/>
    </xf>
    <xf numFmtId="0" fontId="86" fillId="0" borderId="11" xfId="0" applyFont="1" applyFill="1" applyBorder="1" applyAlignment="1">
      <alignment horizontal="left" vertical="center"/>
    </xf>
    <xf numFmtId="0" fontId="86" fillId="0" borderId="72" xfId="0" applyFont="1" applyFill="1" applyBorder="1" applyAlignment="1">
      <alignment vertical="center" wrapText="1"/>
    </xf>
    <xf numFmtId="0" fontId="86" fillId="0" borderId="16" xfId="0" applyFont="1" applyFill="1" applyBorder="1" applyAlignment="1">
      <alignment horizontal="left" vertical="center"/>
    </xf>
    <xf numFmtId="0" fontId="86" fillId="0" borderId="73" xfId="0" applyFont="1" applyFill="1" applyBorder="1" applyAlignment="1">
      <alignment vertical="center" wrapText="1"/>
    </xf>
    <xf numFmtId="0" fontId="5" fillId="0" borderId="72" xfId="0" applyFont="1" applyBorder="1" applyAlignment="1">
      <alignment vertical="center" wrapText="1"/>
    </xf>
    <xf numFmtId="0" fontId="5" fillId="0" borderId="6" xfId="0" applyFont="1" applyBorder="1" applyAlignment="1">
      <alignment vertical="center" wrapText="1"/>
    </xf>
    <xf numFmtId="0" fontId="5" fillId="0" borderId="5" xfId="0" applyFont="1" applyFill="1" applyBorder="1" applyAlignment="1">
      <alignment vertical="center"/>
    </xf>
    <xf numFmtId="0" fontId="5" fillId="0" borderId="73" xfId="0" applyFont="1" applyBorder="1" applyAlignment="1">
      <alignment vertical="center" wrapText="1"/>
    </xf>
    <xf numFmtId="0" fontId="5" fillId="0" borderId="11"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Fill="1" applyBorder="1" applyAlignment="1">
      <alignment horizontal="left" vertical="center"/>
    </xf>
    <xf numFmtId="0" fontId="5" fillId="0" borderId="1" xfId="0" applyFont="1" applyBorder="1" applyAlignment="1">
      <alignment horizontal="left" vertical="center"/>
    </xf>
    <xf numFmtId="0" fontId="5" fillId="0" borderId="28" xfId="0" applyFont="1" applyBorder="1" applyAlignment="1">
      <alignment horizontal="left" vertical="center" wrapText="1"/>
    </xf>
    <xf numFmtId="0" fontId="5" fillId="0" borderId="5" xfId="0" applyFont="1" applyFill="1" applyBorder="1" applyAlignment="1">
      <alignment horizontal="left" vertical="center"/>
    </xf>
    <xf numFmtId="0" fontId="5" fillId="0" borderId="11" xfId="0" applyFont="1" applyBorder="1" applyAlignment="1">
      <alignment horizontal="left" vertical="center" wrapText="1"/>
    </xf>
    <xf numFmtId="166" fontId="5" fillId="0" borderId="1" xfId="7" applyNumberFormat="1" applyFont="1" applyFill="1" applyBorder="1"/>
    <xf numFmtId="166" fontId="5" fillId="0" borderId="3" xfId="7" applyNumberFormat="1" applyFont="1" applyFill="1" applyBorder="1"/>
    <xf numFmtId="166" fontId="5" fillId="0" borderId="4" xfId="7" applyNumberFormat="1" applyFont="1" applyFill="1" applyBorder="1"/>
    <xf numFmtId="0" fontId="5" fillId="0" borderId="1" xfId="0" applyFont="1" applyBorder="1" applyAlignment="1">
      <alignment horizontal="center"/>
    </xf>
    <xf numFmtId="166" fontId="5" fillId="0" borderId="12" xfId="7" applyNumberFormat="1" applyFont="1" applyFill="1" applyBorder="1"/>
    <xf numFmtId="166" fontId="5" fillId="0" borderId="17" xfId="7" applyNumberFormat="1" applyFont="1" applyFill="1" applyBorder="1" applyAlignment="1">
      <alignment horizontal="center"/>
    </xf>
    <xf numFmtId="166" fontId="5" fillId="0" borderId="17" xfId="7" applyNumberFormat="1" applyFont="1" applyFill="1" applyBorder="1" applyAlignment="1">
      <alignment vertical="center"/>
    </xf>
    <xf numFmtId="0" fontId="5" fillId="0" borderId="12" xfId="0" applyFont="1" applyBorder="1" applyAlignment="1">
      <alignment horizontal="center"/>
    </xf>
    <xf numFmtId="165" fontId="5" fillId="0" borderId="77" xfId="7" applyNumberFormat="1" applyFont="1" applyFill="1" applyBorder="1" applyAlignment="1">
      <alignment horizontal="center"/>
    </xf>
    <xf numFmtId="0" fontId="5" fillId="0" borderId="71" xfId="0" applyFont="1" applyFill="1" applyBorder="1"/>
    <xf numFmtId="43" fontId="5" fillId="0" borderId="4" xfId="7" applyFont="1" applyFill="1" applyBorder="1" applyAlignment="1">
      <alignment vertical="center"/>
    </xf>
    <xf numFmtId="0" fontId="5" fillId="0" borderId="69" xfId="0" applyFont="1" applyFill="1" applyBorder="1" applyAlignment="1">
      <alignment horizontal="left" vertical="center"/>
    </xf>
    <xf numFmtId="43" fontId="5" fillId="0" borderId="3" xfId="7" applyFont="1" applyFill="1" applyBorder="1" applyAlignment="1">
      <alignment horizontal="right" vertical="center"/>
    </xf>
    <xf numFmtId="43" fontId="5" fillId="0" borderId="3" xfId="7" applyFont="1" applyFill="1" applyBorder="1" applyAlignment="1">
      <alignment vertical="center"/>
    </xf>
    <xf numFmtId="0" fontId="5" fillId="0" borderId="56" xfId="0" applyFont="1" applyFill="1" applyBorder="1" applyAlignment="1">
      <alignment horizontal="left" vertical="center"/>
    </xf>
    <xf numFmtId="43" fontId="5" fillId="0" borderId="7" xfId="7" applyFont="1" applyFill="1" applyBorder="1" applyAlignment="1">
      <alignment vertical="center"/>
    </xf>
    <xf numFmtId="0" fontId="5" fillId="0" borderId="48" xfId="0" applyFont="1" applyFill="1" applyBorder="1" applyAlignment="1">
      <alignment vertical="center"/>
    </xf>
    <xf numFmtId="0" fontId="5" fillId="0" borderId="60" xfId="0" applyFont="1" applyBorder="1" applyAlignment="1">
      <alignment horizontal="left" vertical="center" wrapText="1"/>
    </xf>
    <xf numFmtId="0" fontId="5" fillId="0" borderId="41" xfId="0" applyFont="1" applyFill="1" applyBorder="1" applyAlignment="1">
      <alignment vertical="center"/>
    </xf>
    <xf numFmtId="0" fontId="5" fillId="0" borderId="74" xfId="0" applyFont="1" applyBorder="1" applyAlignment="1">
      <alignment horizontal="left" vertical="center" wrapText="1"/>
    </xf>
    <xf numFmtId="0" fontId="5" fillId="0" borderId="48" xfId="0" applyFont="1" applyFill="1" applyBorder="1" applyAlignment="1">
      <alignment vertical="center"/>
    </xf>
    <xf numFmtId="166" fontId="5" fillId="0" borderId="3" xfId="7" applyNumberFormat="1" applyFont="1" applyFill="1" applyBorder="1" applyAlignment="1">
      <alignment horizontal="center" vertical="center"/>
    </xf>
    <xf numFmtId="0" fontId="5" fillId="0" borderId="56" xfId="0" applyFont="1" applyFill="1" applyBorder="1" applyAlignment="1">
      <alignment vertical="center"/>
    </xf>
    <xf numFmtId="165" fontId="5" fillId="0" borderId="11" xfId="7" applyNumberFormat="1" applyFont="1" applyFill="1" applyBorder="1" applyAlignment="1">
      <alignment horizontal="center"/>
    </xf>
    <xf numFmtId="165" fontId="5" fillId="0" borderId="11" xfId="7" applyNumberFormat="1" applyFont="1" applyFill="1" applyBorder="1" applyAlignment="1">
      <alignment horizontal="center" vertical="center"/>
    </xf>
    <xf numFmtId="0" fontId="5" fillId="0" borderId="51" xfId="0" applyFont="1" applyFill="1" applyBorder="1"/>
    <xf numFmtId="0" fontId="5" fillId="0" borderId="17" xfId="0" applyFont="1" applyBorder="1" applyAlignment="1">
      <alignment horizontal="left" vertical="center"/>
    </xf>
    <xf numFmtId="43" fontId="5" fillId="0" borderId="17" xfId="7" quotePrefix="1" applyFont="1" applyFill="1" applyBorder="1" applyAlignment="1">
      <alignment horizontal="center"/>
    </xf>
    <xf numFmtId="43" fontId="5" fillId="0" borderId="17" xfId="7" applyFont="1" applyFill="1" applyBorder="1" applyAlignment="1">
      <alignment vertical="center"/>
    </xf>
    <xf numFmtId="43" fontId="5" fillId="0" borderId="17" xfId="7" applyFont="1" applyFill="1" applyBorder="1" applyAlignment="1">
      <alignment horizontal="center" vertical="center"/>
    </xf>
    <xf numFmtId="43" fontId="5" fillId="0" borderId="1" xfId="7" quotePrefix="1" applyFont="1" applyFill="1" applyBorder="1" applyAlignment="1">
      <alignment horizontal="center"/>
    </xf>
    <xf numFmtId="43" fontId="5" fillId="0" borderId="1" xfId="7" applyFont="1" applyFill="1" applyBorder="1" applyAlignment="1">
      <alignment horizontal="center" vertical="center"/>
    </xf>
    <xf numFmtId="0" fontId="5" fillId="0" borderId="12" xfId="0" applyFont="1" applyBorder="1" applyAlignment="1">
      <alignment horizontal="left" vertical="center"/>
    </xf>
    <xf numFmtId="43" fontId="5" fillId="0" borderId="12" xfId="7" quotePrefix="1" applyFont="1" applyFill="1" applyBorder="1" applyAlignment="1">
      <alignment horizontal="center"/>
    </xf>
    <xf numFmtId="43" fontId="5" fillId="0" borderId="12" xfId="7" applyFont="1" applyFill="1" applyBorder="1" applyAlignment="1">
      <alignment vertical="center"/>
    </xf>
    <xf numFmtId="43" fontId="5" fillId="0" borderId="12" xfId="7" applyFont="1" applyFill="1" applyBorder="1" applyAlignment="1">
      <alignment horizontal="center" vertical="center"/>
    </xf>
    <xf numFmtId="0" fontId="5" fillId="0" borderId="51" xfId="0" applyFont="1" applyFill="1" applyBorder="1" applyAlignment="1">
      <alignment vertical="center"/>
    </xf>
    <xf numFmtId="0" fontId="5" fillId="0" borderId="16" xfId="0" applyFont="1" applyFill="1" applyBorder="1" applyAlignment="1">
      <alignment vertical="center" wrapText="1"/>
    </xf>
    <xf numFmtId="0" fontId="5" fillId="0" borderId="6" xfId="0" applyFont="1" applyFill="1" applyBorder="1" applyAlignment="1">
      <alignment vertical="center" wrapText="1"/>
    </xf>
    <xf numFmtId="0" fontId="5" fillId="0" borderId="11" xfId="0" applyFont="1" applyFill="1" applyBorder="1" applyAlignment="1">
      <alignment vertical="center" wrapText="1"/>
    </xf>
    <xf numFmtId="0" fontId="5" fillId="0" borderId="28" xfId="0" applyFont="1" applyFill="1" applyBorder="1" applyAlignment="1">
      <alignment vertical="center" wrapText="1"/>
    </xf>
    <xf numFmtId="0" fontId="5" fillId="0" borderId="28" xfId="0" applyFont="1" applyFill="1" applyBorder="1" applyAlignment="1">
      <alignment horizontal="left" vertical="center"/>
    </xf>
    <xf numFmtId="0" fontId="5" fillId="0" borderId="28" xfId="0" applyFont="1" applyFill="1" applyBorder="1" applyAlignment="1">
      <alignment horizontal="center"/>
    </xf>
    <xf numFmtId="166" fontId="5" fillId="0" borderId="28" xfId="7" applyNumberFormat="1" applyFont="1" applyFill="1" applyBorder="1" applyAlignment="1">
      <alignment horizontal="center"/>
    </xf>
    <xf numFmtId="166" fontId="5" fillId="0" borderId="28" xfId="7" applyNumberFormat="1" applyFont="1" applyFill="1" applyBorder="1" applyAlignment="1">
      <alignment horizontal="center" vertical="center"/>
    </xf>
    <xf numFmtId="0" fontId="5" fillId="0" borderId="80" xfId="0" applyFont="1" applyFill="1" applyBorder="1"/>
    <xf numFmtId="0" fontId="5" fillId="0" borderId="27" xfId="0" applyFont="1" applyBorder="1" applyAlignment="1">
      <alignment horizontal="left" vertical="center" wrapText="1"/>
    </xf>
    <xf numFmtId="0" fontId="5" fillId="0" borderId="27" xfId="0" applyFont="1" applyBorder="1" applyAlignment="1">
      <alignment horizontal="left" vertical="center"/>
    </xf>
    <xf numFmtId="0" fontId="5" fillId="0" borderId="27" xfId="0" applyFont="1" applyBorder="1" applyAlignment="1">
      <alignment horizontal="center"/>
    </xf>
    <xf numFmtId="166" fontId="5" fillId="0" borderId="27" xfId="7" applyNumberFormat="1" applyFont="1" applyFill="1" applyBorder="1" applyAlignment="1">
      <alignment horizontal="center"/>
    </xf>
    <xf numFmtId="166" fontId="5" fillId="0" borderId="27" xfId="7" applyNumberFormat="1" applyFont="1" applyFill="1" applyBorder="1" applyAlignment="1">
      <alignment horizontal="center" vertical="center"/>
    </xf>
    <xf numFmtId="0" fontId="5" fillId="0" borderId="47" xfId="0" applyFont="1" applyFill="1" applyBorder="1"/>
    <xf numFmtId="0" fontId="5" fillId="0" borderId="1" xfId="0" applyFont="1" applyBorder="1" applyAlignment="1">
      <alignment horizontal="left" vertical="center" wrapText="1"/>
    </xf>
    <xf numFmtId="166" fontId="5" fillId="2" borderId="1" xfId="7" applyNumberFormat="1" applyFont="1" applyFill="1" applyBorder="1" applyAlignment="1">
      <alignment horizontal="center"/>
    </xf>
    <xf numFmtId="0" fontId="5" fillId="0" borderId="44" xfId="0" applyFont="1" applyFill="1" applyBorder="1"/>
    <xf numFmtId="0" fontId="5" fillId="0" borderId="5" xfId="0" applyFont="1" applyBorder="1" applyAlignment="1">
      <alignment horizontal="left" vertical="center" wrapText="1"/>
    </xf>
    <xf numFmtId="0" fontId="5" fillId="0" borderId="75" xfId="0" applyFont="1" applyBorder="1" applyAlignment="1">
      <alignment horizontal="left" vertical="center" wrapText="1"/>
    </xf>
    <xf numFmtId="0" fontId="5" fillId="0" borderId="26" xfId="0" applyFont="1" applyBorder="1" applyAlignment="1">
      <alignment horizontal="left" vertical="center" wrapText="1"/>
    </xf>
    <xf numFmtId="0" fontId="5" fillId="0" borderId="26" xfId="0" applyFont="1" applyBorder="1" applyAlignment="1">
      <alignment horizontal="left" vertical="center"/>
    </xf>
    <xf numFmtId="0" fontId="5" fillId="0" borderId="26" xfId="0" applyFont="1" applyBorder="1" applyAlignment="1">
      <alignment horizontal="center"/>
    </xf>
    <xf numFmtId="166" fontId="5" fillId="0" borderId="26" xfId="7" applyNumberFormat="1" applyFont="1" applyFill="1" applyBorder="1" applyAlignment="1">
      <alignment horizontal="center"/>
    </xf>
    <xf numFmtId="166" fontId="5" fillId="2" borderId="26" xfId="7" applyNumberFormat="1" applyFont="1" applyFill="1" applyBorder="1" applyAlignment="1">
      <alignment horizontal="center"/>
    </xf>
    <xf numFmtId="166" fontId="5" fillId="0" borderId="26" xfId="7" applyNumberFormat="1" applyFont="1" applyFill="1" applyBorder="1" applyAlignment="1">
      <alignment horizontal="center" vertical="center"/>
    </xf>
    <xf numFmtId="0" fontId="5" fillId="0" borderId="78" xfId="0" applyFont="1" applyFill="1" applyBorder="1"/>
    <xf numFmtId="0" fontId="5" fillId="0" borderId="79" xfId="0" applyFont="1" applyFill="1" applyBorder="1" applyAlignment="1">
      <alignment vertical="center"/>
    </xf>
    <xf numFmtId="43" fontId="5" fillId="0" borderId="5" xfId="7" applyFont="1" applyFill="1" applyBorder="1" applyAlignment="1">
      <alignment vertical="center"/>
    </xf>
    <xf numFmtId="0" fontId="5" fillId="0" borderId="80" xfId="0" applyFont="1" applyFill="1" applyBorder="1" applyAlignment="1">
      <alignment vertical="center"/>
    </xf>
    <xf numFmtId="0" fontId="5" fillId="0" borderId="60" xfId="0" applyFont="1" applyBorder="1" applyAlignment="1">
      <alignment vertical="center" wrapText="1"/>
    </xf>
    <xf numFmtId="0" fontId="5" fillId="0" borderId="17" xfId="0" applyFont="1" applyBorder="1" applyAlignment="1">
      <alignment horizontal="left" vertical="center" wrapText="1"/>
    </xf>
    <xf numFmtId="0" fontId="5" fillId="0" borderId="17" xfId="0" applyFont="1" applyBorder="1" applyAlignment="1">
      <alignment vertical="center"/>
    </xf>
    <xf numFmtId="166" fontId="5" fillId="0" borderId="17" xfId="7" applyNumberFormat="1" applyFont="1" applyBorder="1" applyAlignment="1">
      <alignment horizontal="center" vertical="center"/>
    </xf>
    <xf numFmtId="166" fontId="5" fillId="2" borderId="17" xfId="7" applyNumberFormat="1" applyFont="1" applyFill="1" applyBorder="1" applyAlignment="1">
      <alignment horizontal="center" vertical="center"/>
    </xf>
    <xf numFmtId="0" fontId="5" fillId="0" borderId="47" xfId="0" applyFont="1" applyFill="1" applyBorder="1" applyAlignment="1">
      <alignment horizontal="left" vertical="center"/>
    </xf>
    <xf numFmtId="0" fontId="5" fillId="0" borderId="74" xfId="0" applyFont="1" applyBorder="1" applyAlignment="1">
      <alignment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166" fontId="5" fillId="0" borderId="1" xfId="7" applyNumberFormat="1" applyFont="1" applyBorder="1" applyAlignment="1">
      <alignment horizontal="center" vertical="center"/>
    </xf>
    <xf numFmtId="166" fontId="5" fillId="2" borderId="1" xfId="7" applyNumberFormat="1" applyFont="1" applyFill="1" applyBorder="1" applyAlignment="1">
      <alignment horizontal="center" vertical="center"/>
    </xf>
    <xf numFmtId="0" fontId="5" fillId="0" borderId="44" xfId="0" applyFont="1" applyFill="1" applyBorder="1" applyAlignment="1">
      <alignment horizontal="left" vertical="center"/>
    </xf>
    <xf numFmtId="0" fontId="5" fillId="0" borderId="76" xfId="0" applyFont="1" applyBorder="1" applyAlignment="1">
      <alignment vertical="center" wrapText="1"/>
    </xf>
    <xf numFmtId="0" fontId="5" fillId="0" borderId="12" xfId="0" applyFont="1" applyBorder="1" applyAlignment="1">
      <alignment horizontal="left" vertical="center" wrapText="1"/>
    </xf>
    <xf numFmtId="0" fontId="5" fillId="0" borderId="12" xfId="0" applyFont="1" applyBorder="1" applyAlignment="1">
      <alignment vertical="center" wrapText="1"/>
    </xf>
    <xf numFmtId="0" fontId="5" fillId="0" borderId="12" xfId="0" applyFont="1" applyBorder="1" applyAlignment="1">
      <alignment horizontal="center" vertical="center"/>
    </xf>
    <xf numFmtId="166" fontId="5" fillId="0" borderId="12" xfId="7" applyNumberFormat="1" applyFont="1" applyBorder="1" applyAlignment="1">
      <alignment horizontal="center" vertical="center"/>
    </xf>
    <xf numFmtId="166" fontId="5" fillId="2" borderId="12" xfId="7" applyNumberFormat="1" applyFont="1" applyFill="1" applyBorder="1" applyAlignment="1">
      <alignment horizontal="center" vertical="center"/>
    </xf>
    <xf numFmtId="166" fontId="5" fillId="0" borderId="12" xfId="7" applyNumberFormat="1" applyFont="1" applyFill="1" applyBorder="1" applyAlignment="1">
      <alignment horizontal="center" vertical="center"/>
    </xf>
    <xf numFmtId="0" fontId="5" fillId="0" borderId="45" xfId="0" applyFont="1" applyFill="1" applyBorder="1" applyAlignment="1">
      <alignment horizontal="left" vertical="center"/>
    </xf>
    <xf numFmtId="0" fontId="87" fillId="0" borderId="18" xfId="0" applyFont="1" applyBorder="1" applyAlignment="1">
      <alignment vertical="center" wrapText="1"/>
    </xf>
    <xf numFmtId="43" fontId="5" fillId="0" borderId="38" xfId="7" applyFont="1" applyFill="1" applyBorder="1" applyAlignment="1">
      <alignment horizontal="center" vertical="center" wrapText="1"/>
    </xf>
    <xf numFmtId="0" fontId="5" fillId="0" borderId="17" xfId="0" applyFont="1" applyBorder="1" applyAlignment="1">
      <alignment horizontal="center" vertical="center" wrapText="1"/>
    </xf>
    <xf numFmtId="43" fontId="5" fillId="0" borderId="17" xfId="7" applyFont="1" applyFill="1" applyBorder="1" applyAlignment="1">
      <alignment horizontal="center"/>
    </xf>
    <xf numFmtId="0" fontId="5" fillId="0" borderId="1" xfId="0" applyFont="1" applyBorder="1" applyAlignment="1">
      <alignment horizontal="center" vertical="center" wrapText="1"/>
    </xf>
    <xf numFmtId="0" fontId="73" fillId="0" borderId="53" xfId="0" applyFont="1" applyFill="1" applyBorder="1" applyAlignment="1">
      <alignment horizontal="left" vertical="center"/>
    </xf>
    <xf numFmtId="0" fontId="73" fillId="0" borderId="53" xfId="0" applyFont="1" applyFill="1" applyBorder="1" applyAlignment="1">
      <alignment horizontal="center"/>
    </xf>
    <xf numFmtId="43" fontId="73" fillId="0" borderId="53" xfId="7" applyFont="1" applyFill="1" applyBorder="1" applyAlignment="1">
      <alignment horizontal="center"/>
    </xf>
    <xf numFmtId="0" fontId="5" fillId="0" borderId="12" xfId="0" applyFont="1" applyBorder="1" applyAlignment="1">
      <alignment horizontal="center" vertical="center" wrapText="1"/>
    </xf>
    <xf numFmtId="0" fontId="73" fillId="0" borderId="11" xfId="0" applyFont="1" applyFill="1" applyBorder="1" applyAlignment="1">
      <alignment horizontal="left" vertical="center"/>
    </xf>
    <xf numFmtId="0" fontId="73" fillId="0" borderId="11" xfId="0" applyFont="1" applyFill="1" applyBorder="1" applyAlignment="1">
      <alignment horizontal="center"/>
    </xf>
    <xf numFmtId="43" fontId="73" fillId="0" borderId="11" xfId="7" applyFont="1" applyFill="1" applyBorder="1" applyAlignment="1">
      <alignment horizontal="center"/>
    </xf>
    <xf numFmtId="0" fontId="5" fillId="0" borderId="7" xfId="0" applyFont="1" applyBorder="1" applyAlignment="1">
      <alignment horizontal="center" vertical="center" wrapText="1"/>
    </xf>
    <xf numFmtId="43" fontId="5" fillId="0" borderId="7" xfId="7" applyFont="1" applyFill="1" applyBorder="1" applyAlignment="1">
      <alignment horizontal="center" vertical="center"/>
    </xf>
    <xf numFmtId="0" fontId="80" fillId="0" borderId="3" xfId="0" applyFont="1" applyFill="1" applyBorder="1" applyAlignment="1">
      <alignment horizontal="left" vertical="center"/>
    </xf>
    <xf numFmtId="43" fontId="5" fillId="0" borderId="3" xfId="7" applyFont="1" applyFill="1" applyBorder="1" applyAlignment="1">
      <alignment horizontal="right"/>
    </xf>
    <xf numFmtId="43" fontId="5" fillId="0" borderId="3" xfId="7" applyFont="1" applyFill="1" applyBorder="1" applyAlignment="1">
      <alignment horizontal="center" vertical="center"/>
    </xf>
    <xf numFmtId="0" fontId="5" fillId="0" borderId="26" xfId="0" applyFont="1" applyBorder="1" applyAlignment="1">
      <alignment horizontal="center" vertical="center" wrapText="1"/>
    </xf>
    <xf numFmtId="0" fontId="73" fillId="0" borderId="28" xfId="0" applyFont="1" applyFill="1" applyBorder="1" applyAlignment="1">
      <alignment horizontal="left" vertical="center"/>
    </xf>
    <xf numFmtId="0" fontId="73" fillId="0" borderId="7" xfId="0" applyFont="1" applyFill="1" applyBorder="1" applyAlignment="1">
      <alignment horizontal="center"/>
    </xf>
    <xf numFmtId="43" fontId="73" fillId="0" borderId="28" xfId="7" applyFont="1" applyFill="1" applyBorder="1" applyAlignment="1">
      <alignment horizontal="center"/>
    </xf>
  </cellXfs>
  <cellStyles count="10">
    <cellStyle name="Hiperlink" xfId="9" builtinId="8"/>
    <cellStyle name="Milliers 2" xfId="4"/>
    <cellStyle name="Normal" xfId="0" builtinId="0"/>
    <cellStyle name="Normal 2" xfId="3"/>
    <cellStyle name="Normal 3" xfId="1"/>
    <cellStyle name="Porcentagem 2" xfId="2"/>
    <cellStyle name="Vírgula" xfId="7" builtinId="3"/>
    <cellStyle name="Vírgula 2" xfId="5"/>
    <cellStyle name="Vírgula 2 2" xfId="6"/>
    <cellStyle name="Vírgula 3" xfId="8"/>
  </cellStyles>
  <dxfs count="1">
    <dxf>
      <font>
        <color rgb="FFC00000"/>
      </font>
      <numFmt numFmtId="167" formatCode="0.00_ ;[Red]\-0.00\ "/>
    </dxf>
  </dxfs>
  <tableStyles count="0" defaultTableStyle="TableStyleMedium2" defaultPivotStyle="PivotStyleLight16"/>
  <colors>
    <mruColors>
      <color rgb="FFFFEBEB"/>
      <color rgb="FFA20000"/>
      <color rgb="FFEA0000"/>
      <color rgb="FFCC092F"/>
      <color rgb="FFFF5353"/>
      <color rgb="FFBC1336"/>
      <color rgb="FFCC00FF"/>
      <color rgb="FFB81570"/>
      <color rgb="FFF8F8F8"/>
      <color rgb="FF333B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3.png"/><Relationship Id="rId13" Type="http://schemas.openxmlformats.org/officeDocument/2006/relationships/hyperlink" Target="#Stakeholders!A1"/><Relationship Id="rId3" Type="http://schemas.openxmlformats.org/officeDocument/2006/relationships/hyperlink" Target="#Governan&#231;a!A1"/><Relationship Id="rId7" Type="http://schemas.openxmlformats.org/officeDocument/2006/relationships/image" Target="../media/image2.png"/><Relationship Id="rId12" Type="http://schemas.openxmlformats.org/officeDocument/2006/relationships/hyperlink" Target="#ODS!A1"/><Relationship Id="rId2" Type="http://schemas.openxmlformats.org/officeDocument/2006/relationships/hyperlink" Target="#Social!A1"/><Relationship Id="rId1" Type="http://schemas.openxmlformats.org/officeDocument/2006/relationships/hyperlink" Target="#Ambiental!A1"/><Relationship Id="rId6" Type="http://schemas.openxmlformats.org/officeDocument/2006/relationships/image" Target="../media/image1.png"/><Relationship Id="rId11" Type="http://schemas.openxmlformats.org/officeDocument/2006/relationships/image" Target="../media/image6.png"/><Relationship Id="rId5" Type="http://schemas.openxmlformats.org/officeDocument/2006/relationships/hyperlink" Target="https://www.bradescori.com.br/governanca-corporativa/conselhos-e-diretoria/conselho-de-administracao/" TargetMode="External"/><Relationship Id="rId10" Type="http://schemas.openxmlformats.org/officeDocument/2006/relationships/image" Target="../media/image5.png"/><Relationship Id="rId4" Type="http://schemas.openxmlformats.org/officeDocument/2006/relationships/hyperlink" Target="https://www.bradescori.com.br/sustentabilidade-corporativa/indices-e-ratings-asg/" TargetMode="External"/><Relationship Id="rId9"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Home!A1"/><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Home!A1"/><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9.pn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5" Type="http://schemas.openxmlformats.org/officeDocument/2006/relationships/image" Target="../media/image11.png"/><Relationship Id="rId10" Type="http://schemas.openxmlformats.org/officeDocument/2006/relationships/image" Target="../media/image5.png"/><Relationship Id="rId4" Type="http://schemas.openxmlformats.org/officeDocument/2006/relationships/image" Target="../media/image10.png"/><Relationship Id="rId9" Type="http://schemas.openxmlformats.org/officeDocument/2006/relationships/hyperlink" Target="#Home!A1"/></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Home!A1"/><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2</xdr:col>
      <xdr:colOff>598308</xdr:colOff>
      <xdr:row>18</xdr:row>
      <xdr:rowOff>149220</xdr:rowOff>
    </xdr:from>
    <xdr:to>
      <xdr:col>6</xdr:col>
      <xdr:colOff>161682</xdr:colOff>
      <xdr:row>21</xdr:row>
      <xdr:rowOff>120293</xdr:rowOff>
    </xdr:to>
    <xdr:sp macro="" textlink="">
      <xdr:nvSpPr>
        <xdr:cNvPr id="8" name="Retângulo Arredondado 7">
          <a:hlinkClick xmlns:r="http://schemas.openxmlformats.org/officeDocument/2006/relationships" r:id="rId1"/>
          <a:extLst>
            <a:ext uri="{FF2B5EF4-FFF2-40B4-BE49-F238E27FC236}">
              <a16:creationId xmlns:a16="http://schemas.microsoft.com/office/drawing/2014/main" id="{00000000-0008-0000-0000-000008000000}"/>
            </a:ext>
          </a:extLst>
        </xdr:cNvPr>
        <xdr:cNvSpPr/>
      </xdr:nvSpPr>
      <xdr:spPr>
        <a:xfrm>
          <a:off x="2097924" y="3111876"/>
          <a:ext cx="2562606" cy="464850"/>
        </a:xfrm>
        <a:prstGeom prst="snip2DiagRect">
          <a:avLst/>
        </a:prstGeom>
        <a:solidFill>
          <a:srgbClr val="CC092F"/>
        </a:solidFill>
        <a:ln w="28575">
          <a:solidFill>
            <a:schemeClr val="bg1"/>
          </a:solid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600" b="0">
              <a:latin typeface="Bradesco Sans" panose="00000500000000000000" pitchFamily="2" charset="0"/>
            </a:rPr>
            <a:t>Ambiental</a:t>
          </a:r>
        </a:p>
      </xdr:txBody>
    </xdr:sp>
    <xdr:clientData/>
  </xdr:twoCellAnchor>
  <xdr:twoCellAnchor>
    <xdr:from>
      <xdr:col>7</xdr:col>
      <xdr:colOff>91832</xdr:colOff>
      <xdr:row>18</xdr:row>
      <xdr:rowOff>149220</xdr:rowOff>
    </xdr:from>
    <xdr:to>
      <xdr:col>10</xdr:col>
      <xdr:colOff>388758</xdr:colOff>
      <xdr:row>21</xdr:row>
      <xdr:rowOff>120293</xdr:rowOff>
    </xdr:to>
    <xdr:sp macro="" textlink="">
      <xdr:nvSpPr>
        <xdr:cNvPr id="9" name="Retângulo Arredondado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5340488" y="3111876"/>
          <a:ext cx="2546350" cy="464850"/>
        </a:xfrm>
        <a:prstGeom prst="snip2DiagRect">
          <a:avLst/>
        </a:prstGeom>
        <a:solidFill>
          <a:srgbClr val="CC092F"/>
        </a:solidFill>
        <a:ln w="28575">
          <a:solidFill>
            <a:schemeClr val="bg1"/>
          </a:solid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600" b="0">
              <a:latin typeface="Bradesco Sans" panose="00000500000000000000" pitchFamily="2" charset="0"/>
            </a:rPr>
            <a:t>Social</a:t>
          </a:r>
        </a:p>
      </xdr:txBody>
    </xdr:sp>
    <xdr:clientData/>
  </xdr:twoCellAnchor>
  <xdr:twoCellAnchor>
    <xdr:from>
      <xdr:col>11</xdr:col>
      <xdr:colOff>318908</xdr:colOff>
      <xdr:row>18</xdr:row>
      <xdr:rowOff>149220</xdr:rowOff>
    </xdr:from>
    <xdr:to>
      <xdr:col>14</xdr:col>
      <xdr:colOff>630058</xdr:colOff>
      <xdr:row>21</xdr:row>
      <xdr:rowOff>120293</xdr:rowOff>
    </xdr:to>
    <xdr:sp macro="" textlink="">
      <xdr:nvSpPr>
        <xdr:cNvPr id="10" name="Retângulo Arredondado 9">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8566796" y="3111876"/>
          <a:ext cx="2560575" cy="464850"/>
        </a:xfrm>
        <a:prstGeom prst="snip2DiagRect">
          <a:avLst/>
        </a:prstGeom>
        <a:solidFill>
          <a:srgbClr val="CC092F"/>
        </a:solidFill>
        <a:ln w="28575">
          <a:solidFill>
            <a:schemeClr val="bg1"/>
          </a:solid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600" b="0">
              <a:latin typeface="Bradesco Sans" panose="00000500000000000000" pitchFamily="2" charset="0"/>
            </a:rPr>
            <a:t>Governança</a:t>
          </a:r>
        </a:p>
      </xdr:txBody>
    </xdr:sp>
    <xdr:clientData/>
  </xdr:twoCellAnchor>
  <xdr:twoCellAnchor>
    <xdr:from>
      <xdr:col>6</xdr:col>
      <xdr:colOff>735002</xdr:colOff>
      <xdr:row>31</xdr:row>
      <xdr:rowOff>20531</xdr:rowOff>
    </xdr:from>
    <xdr:to>
      <xdr:col>10</xdr:col>
      <xdr:colOff>709748</xdr:colOff>
      <xdr:row>33</xdr:row>
      <xdr:rowOff>109728</xdr:rowOff>
    </xdr:to>
    <xdr:sp macro="" textlink="">
      <xdr:nvSpPr>
        <xdr:cNvPr id="11" name="Retângulo 10">
          <a:extLst>
            <a:ext uri="{FF2B5EF4-FFF2-40B4-BE49-F238E27FC236}">
              <a16:creationId xmlns:a16="http://schemas.microsoft.com/office/drawing/2014/main" id="{00000000-0008-0000-0000-00000B000000}"/>
            </a:ext>
          </a:extLst>
        </xdr:cNvPr>
        <xdr:cNvSpPr/>
      </xdr:nvSpPr>
      <xdr:spPr>
        <a:xfrm>
          <a:off x="5233850" y="5122884"/>
          <a:ext cx="2973978" cy="418380"/>
        </a:xfrm>
        <a:prstGeom prst="rect">
          <a:avLst/>
        </a:prstGeom>
        <a:no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pt-BR" sz="900" b="0">
              <a:solidFill>
                <a:schemeClr val="bg1">
                  <a:lumMod val="50000"/>
                </a:schemeClr>
              </a:solidFill>
              <a:latin typeface="Bradesco Sans" panose="00000500000000000000" pitchFamily="2" charset="0"/>
            </a:rPr>
            <a:t>Clique nos botões</a:t>
          </a:r>
          <a:r>
            <a:rPr lang="pt-BR" sz="900" b="0" baseline="0">
              <a:solidFill>
                <a:schemeClr val="bg1">
                  <a:lumMod val="50000"/>
                </a:schemeClr>
              </a:solidFill>
              <a:latin typeface="Bradesco Sans" panose="00000500000000000000" pitchFamily="2" charset="0"/>
            </a:rPr>
            <a:t> acima para ser direcionado  </a:t>
          </a:r>
          <a:endParaRPr lang="pt-BR" sz="900" b="0">
            <a:solidFill>
              <a:schemeClr val="bg1">
                <a:lumMod val="50000"/>
              </a:schemeClr>
            </a:solidFill>
            <a:latin typeface="Bradesco Sans" panose="00000500000000000000" pitchFamily="2" charset="0"/>
          </a:endParaRPr>
        </a:p>
      </xdr:txBody>
    </xdr:sp>
    <xdr:clientData/>
  </xdr:twoCellAnchor>
  <xdr:twoCellAnchor>
    <xdr:from>
      <xdr:col>5</xdr:col>
      <xdr:colOff>46736</xdr:colOff>
      <xdr:row>27</xdr:row>
      <xdr:rowOff>129857</xdr:rowOff>
    </xdr:from>
    <xdr:to>
      <xdr:col>8</xdr:col>
      <xdr:colOff>229616</xdr:colOff>
      <xdr:row>29</xdr:row>
      <xdr:rowOff>139377</xdr:rowOff>
    </xdr:to>
    <xdr:sp macro="" textlink="">
      <xdr:nvSpPr>
        <xdr:cNvPr id="12" name="Retângulo Arredondado 11">
          <a:hlinkClick xmlns:r="http://schemas.openxmlformats.org/officeDocument/2006/relationships" r:id="rId4"/>
          <a:extLst>
            <a:ext uri="{FF2B5EF4-FFF2-40B4-BE49-F238E27FC236}">
              <a16:creationId xmlns:a16="http://schemas.microsoft.com/office/drawing/2014/main" id="{00000000-0008-0000-0000-00000C000000}"/>
            </a:ext>
          </a:extLst>
        </xdr:cNvPr>
        <xdr:cNvSpPr/>
      </xdr:nvSpPr>
      <xdr:spPr>
        <a:xfrm>
          <a:off x="3795776" y="4573841"/>
          <a:ext cx="2432304" cy="338704"/>
        </a:xfrm>
        <a:prstGeom prst="snip2Diag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u="sng">
              <a:solidFill>
                <a:srgbClr val="CC092F"/>
              </a:solidFill>
              <a:latin typeface="Bradesco Sans SemiBold" panose="00000700000000000000" pitchFamily="2" charset="0"/>
            </a:rPr>
            <a:t>Performance ASG</a:t>
          </a:r>
        </a:p>
      </xdr:txBody>
    </xdr:sp>
    <xdr:clientData/>
  </xdr:twoCellAnchor>
  <xdr:twoCellAnchor>
    <xdr:from>
      <xdr:col>9</xdr:col>
      <xdr:colOff>375222</xdr:colOff>
      <xdr:row>27</xdr:row>
      <xdr:rowOff>121046</xdr:rowOff>
    </xdr:from>
    <xdr:to>
      <xdr:col>12</xdr:col>
      <xdr:colOff>539496</xdr:colOff>
      <xdr:row>29</xdr:row>
      <xdr:rowOff>148189</xdr:rowOff>
    </xdr:to>
    <xdr:sp macro="" textlink="">
      <xdr:nvSpPr>
        <xdr:cNvPr id="13" name="Retângulo Arredondado 12">
          <a:hlinkClick xmlns:r="http://schemas.openxmlformats.org/officeDocument/2006/relationships" r:id="rId5"/>
          <a:extLst>
            <a:ext uri="{FF2B5EF4-FFF2-40B4-BE49-F238E27FC236}">
              <a16:creationId xmlns:a16="http://schemas.microsoft.com/office/drawing/2014/main" id="{00000000-0008-0000-0000-00000D000000}"/>
            </a:ext>
          </a:extLst>
        </xdr:cNvPr>
        <xdr:cNvSpPr/>
      </xdr:nvSpPr>
      <xdr:spPr>
        <a:xfrm>
          <a:off x="7123495" y="4565030"/>
          <a:ext cx="2413697" cy="356327"/>
        </a:xfrm>
        <a:prstGeom prst="snip2Diag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u="sng">
              <a:solidFill>
                <a:srgbClr val="CC092F"/>
              </a:solidFill>
              <a:latin typeface="Bradesco Sans SemiBold" panose="00000700000000000000" pitchFamily="2" charset="0"/>
            </a:rPr>
            <a:t>Conselho de Administração</a:t>
          </a:r>
        </a:p>
      </xdr:txBody>
    </xdr:sp>
    <xdr:clientData/>
  </xdr:twoCellAnchor>
  <xdr:twoCellAnchor editAs="oneCell">
    <xdr:from>
      <xdr:col>4</xdr:col>
      <xdr:colOff>109370</xdr:colOff>
      <xdr:row>14</xdr:row>
      <xdr:rowOff>110884</xdr:rowOff>
    </xdr:from>
    <xdr:to>
      <xdr:col>4</xdr:col>
      <xdr:colOff>650618</xdr:colOff>
      <xdr:row>17</xdr:row>
      <xdr:rowOff>156324</xdr:rowOff>
    </xdr:to>
    <xdr:pic>
      <xdr:nvPicPr>
        <xdr:cNvPr id="35" name="Imagem 34">
          <a:extLst>
            <a:ext uri="{FF2B5EF4-FFF2-40B4-BE49-F238E27FC236}">
              <a16:creationId xmlns:a16="http://schemas.microsoft.com/office/drawing/2014/main" id="{C7C5AC97-EA91-4B06-84F1-D900BB1B0F4E}"/>
            </a:ext>
          </a:extLst>
        </xdr:cNvPr>
        <xdr:cNvPicPr>
          <a:picLocks noChangeAspect="1"/>
        </xdr:cNvPicPr>
      </xdr:nvPicPr>
      <xdr:blipFill>
        <a:blip xmlns:r="http://schemas.openxmlformats.org/officeDocument/2006/relationships" r:embed="rId6" cstate="print">
          <a:alphaModFix amt="80000"/>
          <a:extLst>
            <a:ext uri="{28A0092B-C50C-407E-A947-70E740481C1C}">
              <a14:useLocalDpi xmlns:a14="http://schemas.microsoft.com/office/drawing/2010/main" val="0"/>
            </a:ext>
          </a:extLst>
        </a:blip>
        <a:stretch>
          <a:fillRect/>
        </a:stretch>
      </xdr:blipFill>
      <xdr:spPr>
        <a:xfrm>
          <a:off x="3108603" y="2415172"/>
          <a:ext cx="541248" cy="539216"/>
        </a:xfrm>
        <a:prstGeom prst="rect">
          <a:avLst/>
        </a:prstGeom>
      </xdr:spPr>
    </xdr:pic>
    <xdr:clientData/>
  </xdr:twoCellAnchor>
  <xdr:twoCellAnchor editAs="oneCell">
    <xdr:from>
      <xdr:col>8</xdr:col>
      <xdr:colOff>344575</xdr:colOff>
      <xdr:row>14</xdr:row>
      <xdr:rowOff>142941</xdr:rowOff>
    </xdr:from>
    <xdr:to>
      <xdr:col>9</xdr:col>
      <xdr:colOff>100583</xdr:colOff>
      <xdr:row>17</xdr:row>
      <xdr:rowOff>150321</xdr:rowOff>
    </xdr:to>
    <xdr:pic>
      <xdr:nvPicPr>
        <xdr:cNvPr id="37" name="Imagem 36">
          <a:extLst>
            <a:ext uri="{FF2B5EF4-FFF2-40B4-BE49-F238E27FC236}">
              <a16:creationId xmlns:a16="http://schemas.microsoft.com/office/drawing/2014/main" id="{781457C6-36CA-432E-BF92-874FBA12314B}"/>
            </a:ext>
          </a:extLst>
        </xdr:cNvPr>
        <xdr:cNvPicPr>
          <a:picLocks noChangeAspect="1"/>
        </xdr:cNvPicPr>
      </xdr:nvPicPr>
      <xdr:blipFill>
        <a:blip xmlns:r="http://schemas.openxmlformats.org/officeDocument/2006/relationships" r:embed="rId7" cstate="print">
          <a:alphaModFix amt="80000"/>
          <a:extLst>
            <a:ext uri="{28A0092B-C50C-407E-A947-70E740481C1C}">
              <a14:useLocalDpi xmlns:a14="http://schemas.microsoft.com/office/drawing/2010/main" val="0"/>
            </a:ext>
          </a:extLst>
        </a:blip>
        <a:stretch>
          <a:fillRect/>
        </a:stretch>
      </xdr:blipFill>
      <xdr:spPr>
        <a:xfrm>
          <a:off x="6343039" y="2447229"/>
          <a:ext cx="505817" cy="501156"/>
        </a:xfrm>
        <a:prstGeom prst="rect">
          <a:avLst/>
        </a:prstGeom>
      </xdr:spPr>
    </xdr:pic>
    <xdr:clientData/>
  </xdr:twoCellAnchor>
  <xdr:twoCellAnchor editAs="oneCell">
    <xdr:from>
      <xdr:col>12</xdr:col>
      <xdr:colOff>569619</xdr:colOff>
      <xdr:row>14</xdr:row>
      <xdr:rowOff>129124</xdr:rowOff>
    </xdr:from>
    <xdr:to>
      <xdr:col>13</xdr:col>
      <xdr:colOff>379347</xdr:colOff>
      <xdr:row>18</xdr:row>
      <xdr:rowOff>30848</xdr:rowOff>
    </xdr:to>
    <xdr:pic>
      <xdr:nvPicPr>
        <xdr:cNvPr id="39" name="Imagem 38">
          <a:extLst>
            <a:ext uri="{FF2B5EF4-FFF2-40B4-BE49-F238E27FC236}">
              <a16:creationId xmlns:a16="http://schemas.microsoft.com/office/drawing/2014/main" id="{411AC1A8-3F74-4059-BC34-F1011B97E4C4}"/>
            </a:ext>
          </a:extLst>
        </xdr:cNvPr>
        <xdr:cNvPicPr>
          <a:picLocks noChangeAspect="1"/>
        </xdr:cNvPicPr>
      </xdr:nvPicPr>
      <xdr:blipFill>
        <a:blip xmlns:r="http://schemas.openxmlformats.org/officeDocument/2006/relationships" r:embed="rId8" cstate="print">
          <a:alphaModFix amt="80000"/>
          <a:extLst>
            <a:ext uri="{28A0092B-C50C-407E-A947-70E740481C1C}">
              <a14:useLocalDpi xmlns:a14="http://schemas.microsoft.com/office/drawing/2010/main" val="0"/>
            </a:ext>
          </a:extLst>
        </a:blip>
        <a:stretch>
          <a:fillRect/>
        </a:stretch>
      </xdr:blipFill>
      <xdr:spPr>
        <a:xfrm>
          <a:off x="9567315" y="2433412"/>
          <a:ext cx="559536" cy="560092"/>
        </a:xfrm>
        <a:prstGeom prst="rect">
          <a:avLst/>
        </a:prstGeom>
      </xdr:spPr>
    </xdr:pic>
    <xdr:clientData/>
  </xdr:twoCellAnchor>
  <xdr:twoCellAnchor editAs="oneCell">
    <xdr:from>
      <xdr:col>6</xdr:col>
      <xdr:colOff>646706</xdr:colOff>
      <xdr:row>1</xdr:row>
      <xdr:rowOff>6558</xdr:rowOff>
    </xdr:from>
    <xdr:to>
      <xdr:col>10</xdr:col>
      <xdr:colOff>490288</xdr:colOff>
      <xdr:row>4</xdr:row>
      <xdr:rowOff>129586</xdr:rowOff>
    </xdr:to>
    <xdr:pic>
      <xdr:nvPicPr>
        <xdr:cNvPr id="47" name="Imagem 46">
          <a:extLst>
            <a:ext uri="{FF2B5EF4-FFF2-40B4-BE49-F238E27FC236}">
              <a16:creationId xmlns:a16="http://schemas.microsoft.com/office/drawing/2014/main" id="{4C00AEB0-4707-47FD-9703-08515B403D4D}"/>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t="12448" b="14937"/>
        <a:stretch/>
      </xdr:blipFill>
      <xdr:spPr>
        <a:xfrm>
          <a:off x="5145554" y="171151"/>
          <a:ext cx="2842814" cy="616803"/>
        </a:xfrm>
        <a:prstGeom prst="rect">
          <a:avLst/>
        </a:prstGeom>
      </xdr:spPr>
    </xdr:pic>
    <xdr:clientData/>
  </xdr:twoCellAnchor>
  <xdr:twoCellAnchor editAs="oneCell">
    <xdr:from>
      <xdr:col>7</xdr:col>
      <xdr:colOff>70831</xdr:colOff>
      <xdr:row>31</xdr:row>
      <xdr:rowOff>53372</xdr:rowOff>
    </xdr:from>
    <xdr:to>
      <xdr:col>7</xdr:col>
      <xdr:colOff>416270</xdr:colOff>
      <xdr:row>33</xdr:row>
      <xdr:rowOff>74166</xdr:rowOff>
    </xdr:to>
    <xdr:pic>
      <xdr:nvPicPr>
        <xdr:cNvPr id="14" name="Imagem 13">
          <a:extLst>
            <a:ext uri="{FF2B5EF4-FFF2-40B4-BE49-F238E27FC236}">
              <a16:creationId xmlns:a16="http://schemas.microsoft.com/office/drawing/2014/main" id="{9D62C973-8DEA-42B0-9017-6EF5BEEAE8C2}"/>
            </a:ext>
          </a:extLst>
        </xdr:cNvPr>
        <xdr:cNvPicPr>
          <a:picLocks noChangeAspect="1"/>
        </xdr:cNvPicPr>
      </xdr:nvPicPr>
      <xdr:blipFill rotWithShape="1">
        <a:blip xmlns:r="http://schemas.openxmlformats.org/officeDocument/2006/relationships" r:embed="rId10" cstate="print">
          <a:duotone>
            <a:schemeClr val="bg2">
              <a:shade val="45000"/>
              <a:satMod val="135000"/>
            </a:schemeClr>
            <a:prstClr val="white"/>
          </a:duotone>
          <a:extLst>
            <a:ext uri="{28A0092B-C50C-407E-A947-70E740481C1C}">
              <a14:useLocalDpi xmlns:a14="http://schemas.microsoft.com/office/drawing/2010/main" val="0"/>
            </a:ext>
          </a:extLst>
        </a:blip>
        <a:srcRect l="23463" t="11011" r="19999" b="29528"/>
        <a:stretch/>
      </xdr:blipFill>
      <xdr:spPr>
        <a:xfrm>
          <a:off x="5319487" y="5155725"/>
          <a:ext cx="345439" cy="349977"/>
        </a:xfrm>
        <a:prstGeom prst="rect">
          <a:avLst/>
        </a:prstGeom>
      </xdr:spPr>
    </xdr:pic>
    <xdr:clientData/>
  </xdr:twoCellAnchor>
  <xdr:twoCellAnchor editAs="oneCell">
    <xdr:from>
      <xdr:col>0</xdr:col>
      <xdr:colOff>0</xdr:colOff>
      <xdr:row>0</xdr:row>
      <xdr:rowOff>0</xdr:rowOff>
    </xdr:from>
    <xdr:to>
      <xdr:col>18</xdr:col>
      <xdr:colOff>0</xdr:colOff>
      <xdr:row>12</xdr:row>
      <xdr:rowOff>73152</xdr:rowOff>
    </xdr:to>
    <xdr:pic>
      <xdr:nvPicPr>
        <xdr:cNvPr id="19" name="Imagem 18">
          <a:extLst>
            <a:ext uri="{FF2B5EF4-FFF2-40B4-BE49-F238E27FC236}">
              <a16:creationId xmlns:a16="http://schemas.microsoft.com/office/drawing/2014/main" id="{8DC58E62-A43E-4F64-98FB-E55824351447}"/>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t="16657" b="10181"/>
        <a:stretch/>
      </xdr:blipFill>
      <xdr:spPr>
        <a:xfrm>
          <a:off x="0" y="0"/>
          <a:ext cx="13496544" cy="2048256"/>
        </a:xfrm>
        <a:prstGeom prst="rect">
          <a:avLst/>
        </a:prstGeom>
        <a:effectLst>
          <a:outerShdw blurRad="50800" dist="38100" dir="5400000" algn="t" rotWithShape="0">
            <a:prstClr val="black">
              <a:alpha val="20000"/>
            </a:prstClr>
          </a:outerShdw>
        </a:effectLst>
      </xdr:spPr>
    </xdr:pic>
    <xdr:clientData/>
  </xdr:twoCellAnchor>
  <xdr:twoCellAnchor>
    <xdr:from>
      <xdr:col>4</xdr:col>
      <xdr:colOff>213452</xdr:colOff>
      <xdr:row>1</xdr:row>
      <xdr:rowOff>112340</xdr:rowOff>
    </xdr:from>
    <xdr:to>
      <xdr:col>11</xdr:col>
      <xdr:colOff>65315</xdr:colOff>
      <xdr:row>10</xdr:row>
      <xdr:rowOff>112342</xdr:rowOff>
    </xdr:to>
    <xdr:sp macro="" textlink="">
      <xdr:nvSpPr>
        <xdr:cNvPr id="5" name="TextBox 2">
          <a:extLst>
            <a:ext uri="{FF2B5EF4-FFF2-40B4-BE49-F238E27FC236}">
              <a16:creationId xmlns:a16="http://schemas.microsoft.com/office/drawing/2014/main" id="{00000000-0008-0000-0000-000005000000}"/>
            </a:ext>
          </a:extLst>
        </xdr:cNvPr>
        <xdr:cNvSpPr txBox="1"/>
      </xdr:nvSpPr>
      <xdr:spPr>
        <a:xfrm>
          <a:off x="3212685" y="276933"/>
          <a:ext cx="5100518" cy="1481329"/>
        </a:xfrm>
        <a:prstGeom prst="round2DiagRect">
          <a:avLst/>
        </a:prstGeom>
        <a:noFill/>
        <a:ln w="12700"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3600" b="0" i="0" u="none" strike="noStrike" baseline="0">
              <a:solidFill>
                <a:schemeClr val="bg1"/>
              </a:solidFill>
              <a:latin typeface="Bradesco Sans" panose="00000500000000000000" pitchFamily="2" charset="0"/>
              <a:ea typeface="+mn-ea"/>
              <a:cs typeface="Arial" panose="020B0604020202020204" pitchFamily="34" charset="0"/>
            </a:rPr>
            <a:t>Indicadores </a:t>
          </a:r>
          <a:r>
            <a:rPr lang="en-AU" sz="3600" b="0" i="0" u="none" strike="noStrike" baseline="0">
              <a:ln w="19050">
                <a:noFill/>
              </a:ln>
              <a:solidFill>
                <a:schemeClr val="bg1"/>
              </a:solidFill>
              <a:effectLst/>
              <a:latin typeface="Bradesco Sans" panose="00000500000000000000" pitchFamily="2" charset="0"/>
              <a:ea typeface="+mn-ea"/>
              <a:cs typeface="Arial" panose="020B0604020202020204" pitchFamily="34" charset="0"/>
            </a:rPr>
            <a:t>ASG</a:t>
          </a:r>
        </a:p>
        <a:p>
          <a:pPr algn="l"/>
          <a:r>
            <a:rPr lang="en-AU" sz="3600" b="1" i="0" u="none" strike="noStrike" baseline="0">
              <a:ln w="19050">
                <a:solidFill>
                  <a:schemeClr val="bg1"/>
                </a:solidFill>
              </a:ln>
              <a:noFill/>
              <a:latin typeface="Bradesco Sans" panose="00000500000000000000" pitchFamily="2" charset="0"/>
              <a:ea typeface="+mn-ea"/>
              <a:cs typeface="Arial" panose="020B0604020202020204" pitchFamily="34" charset="0"/>
            </a:rPr>
            <a:t>2022</a:t>
          </a:r>
        </a:p>
      </xdr:txBody>
    </xdr:sp>
    <xdr:clientData/>
  </xdr:twoCellAnchor>
  <xdr:twoCellAnchor>
    <xdr:from>
      <xdr:col>0</xdr:col>
      <xdr:colOff>265652</xdr:colOff>
      <xdr:row>9</xdr:row>
      <xdr:rowOff>103198</xdr:rowOff>
    </xdr:from>
    <xdr:to>
      <xdr:col>2</xdr:col>
      <xdr:colOff>372310</xdr:colOff>
      <xdr:row>15</xdr:row>
      <xdr:rowOff>50866</xdr:rowOff>
    </xdr:to>
    <xdr:cxnSp macro="">
      <xdr:nvCxnSpPr>
        <xdr:cNvPr id="63" name="Conector reto 62">
          <a:extLst>
            <a:ext uri="{FF2B5EF4-FFF2-40B4-BE49-F238E27FC236}">
              <a16:creationId xmlns:a16="http://schemas.microsoft.com/office/drawing/2014/main" id="{B8567904-89C3-4639-AE2D-1A148AAC8CA3}"/>
            </a:ext>
          </a:extLst>
        </xdr:cNvPr>
        <xdr:cNvCxnSpPr/>
      </xdr:nvCxnSpPr>
      <xdr:spPr>
        <a:xfrm flipV="1">
          <a:off x="265652" y="1584526"/>
          <a:ext cx="1606274" cy="935220"/>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329184</xdr:colOff>
      <xdr:row>10</xdr:row>
      <xdr:rowOff>69713</xdr:rowOff>
    </xdr:from>
    <xdr:to>
      <xdr:col>1</xdr:col>
      <xdr:colOff>640058</xdr:colOff>
      <xdr:row>14</xdr:row>
      <xdr:rowOff>23730</xdr:rowOff>
    </xdr:to>
    <xdr:cxnSp macro="">
      <xdr:nvCxnSpPr>
        <xdr:cNvPr id="64" name="Conector reto 63">
          <a:extLst>
            <a:ext uri="{FF2B5EF4-FFF2-40B4-BE49-F238E27FC236}">
              <a16:creationId xmlns:a16="http://schemas.microsoft.com/office/drawing/2014/main" id="{261DB1C5-30EB-4705-B815-E0E0F4D7873E}"/>
            </a:ext>
          </a:extLst>
        </xdr:cNvPr>
        <xdr:cNvCxnSpPr/>
      </xdr:nvCxnSpPr>
      <xdr:spPr>
        <a:xfrm flipV="1">
          <a:off x="329184" y="1715633"/>
          <a:ext cx="1060682" cy="612385"/>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377515</xdr:colOff>
      <xdr:row>0</xdr:row>
      <xdr:rowOff>9144</xdr:rowOff>
    </xdr:from>
    <xdr:to>
      <xdr:col>17</xdr:col>
      <xdr:colOff>7517</xdr:colOff>
      <xdr:row>1</xdr:row>
      <xdr:rowOff>59308</xdr:rowOff>
    </xdr:to>
    <xdr:cxnSp macro="">
      <xdr:nvCxnSpPr>
        <xdr:cNvPr id="65" name="Conector reto 64">
          <a:extLst>
            <a:ext uri="{FF2B5EF4-FFF2-40B4-BE49-F238E27FC236}">
              <a16:creationId xmlns:a16="http://schemas.microsoft.com/office/drawing/2014/main" id="{4570AA02-891B-4D67-B1BD-21BB4BD2D3F2}"/>
            </a:ext>
          </a:extLst>
        </xdr:cNvPr>
        <xdr:cNvCxnSpPr/>
      </xdr:nvCxnSpPr>
      <xdr:spPr>
        <a:xfrm flipV="1">
          <a:off x="12374443" y="9144"/>
          <a:ext cx="379810" cy="214757"/>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440218</xdr:colOff>
      <xdr:row>0</xdr:row>
      <xdr:rowOff>0</xdr:rowOff>
    </xdr:from>
    <xdr:to>
      <xdr:col>16</xdr:col>
      <xdr:colOff>549945</xdr:colOff>
      <xdr:row>2</xdr:row>
      <xdr:rowOff>157873</xdr:rowOff>
    </xdr:to>
    <xdr:cxnSp macro="">
      <xdr:nvCxnSpPr>
        <xdr:cNvPr id="66" name="Conector reto 65">
          <a:extLst>
            <a:ext uri="{FF2B5EF4-FFF2-40B4-BE49-F238E27FC236}">
              <a16:creationId xmlns:a16="http://schemas.microsoft.com/office/drawing/2014/main" id="{818362FE-0E43-4C64-A929-695CC1448CF6}"/>
            </a:ext>
          </a:extLst>
        </xdr:cNvPr>
        <xdr:cNvCxnSpPr/>
      </xdr:nvCxnSpPr>
      <xdr:spPr>
        <a:xfrm flipV="1">
          <a:off x="11687338" y="0"/>
          <a:ext cx="859535" cy="487057"/>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128016</xdr:colOff>
      <xdr:row>24</xdr:row>
      <xdr:rowOff>4104</xdr:rowOff>
    </xdr:from>
    <xdr:to>
      <xdr:col>8</xdr:col>
      <xdr:colOff>143394</xdr:colOff>
      <xdr:row>26</xdr:row>
      <xdr:rowOff>85747</xdr:rowOff>
    </xdr:to>
    <xdr:sp macro="" textlink="">
      <xdr:nvSpPr>
        <xdr:cNvPr id="20" name="Retângulo Arredondado 7">
          <a:hlinkClick xmlns:r="http://schemas.openxmlformats.org/officeDocument/2006/relationships" r:id="rId12"/>
          <a:extLst>
            <a:ext uri="{FF2B5EF4-FFF2-40B4-BE49-F238E27FC236}">
              <a16:creationId xmlns:a16="http://schemas.microsoft.com/office/drawing/2014/main" id="{0D61C7DB-B365-4C57-B9C8-D85EB185F494}"/>
            </a:ext>
          </a:extLst>
        </xdr:cNvPr>
        <xdr:cNvSpPr/>
      </xdr:nvSpPr>
      <xdr:spPr>
        <a:xfrm>
          <a:off x="3877056" y="3954312"/>
          <a:ext cx="2264802" cy="410828"/>
        </a:xfrm>
        <a:prstGeom prst="snip2DiagRect">
          <a:avLst/>
        </a:prstGeom>
        <a:solidFill>
          <a:schemeClr val="bg2">
            <a:lumMod val="75000"/>
          </a:schemeClr>
        </a:solidFill>
        <a:ln w="28575">
          <a:solidFill>
            <a:schemeClr val="bg1"/>
          </a:solid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600" b="0">
              <a:latin typeface="Bradesco Sans" panose="00000500000000000000" pitchFamily="2" charset="0"/>
            </a:rPr>
            <a:t>ODS</a:t>
          </a:r>
        </a:p>
      </xdr:txBody>
    </xdr:sp>
    <xdr:clientData/>
  </xdr:twoCellAnchor>
  <xdr:twoCellAnchor>
    <xdr:from>
      <xdr:col>9</xdr:col>
      <xdr:colOff>415177</xdr:colOff>
      <xdr:row>24</xdr:row>
      <xdr:rowOff>4104</xdr:rowOff>
    </xdr:from>
    <xdr:to>
      <xdr:col>12</xdr:col>
      <xdr:colOff>416189</xdr:colOff>
      <xdr:row>26</xdr:row>
      <xdr:rowOff>85747</xdr:rowOff>
    </xdr:to>
    <xdr:sp macro="" textlink="">
      <xdr:nvSpPr>
        <xdr:cNvPr id="22" name="Retângulo Arredondado 8">
          <a:hlinkClick xmlns:r="http://schemas.openxmlformats.org/officeDocument/2006/relationships" r:id="rId13"/>
          <a:extLst>
            <a:ext uri="{FF2B5EF4-FFF2-40B4-BE49-F238E27FC236}">
              <a16:creationId xmlns:a16="http://schemas.microsoft.com/office/drawing/2014/main" id="{440991EE-696F-4FD7-B2B0-2D9C699F429C}"/>
            </a:ext>
          </a:extLst>
        </xdr:cNvPr>
        <xdr:cNvSpPr/>
      </xdr:nvSpPr>
      <xdr:spPr>
        <a:xfrm>
          <a:off x="7163450" y="3954312"/>
          <a:ext cx="2250435" cy="410828"/>
        </a:xfrm>
        <a:prstGeom prst="snip2DiagRect">
          <a:avLst/>
        </a:prstGeom>
        <a:solidFill>
          <a:schemeClr val="bg2">
            <a:lumMod val="75000"/>
          </a:schemeClr>
        </a:solidFill>
        <a:ln w="28575">
          <a:solidFill>
            <a:schemeClr val="bg1"/>
          </a:solid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600" b="0">
              <a:latin typeface="Bradesco Sans" panose="00000500000000000000" pitchFamily="2" charset="0"/>
            </a:rPr>
            <a:t>Stakeholders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1291557</xdr:colOff>
      <xdr:row>1</xdr:row>
      <xdr:rowOff>110315</xdr:rowOff>
    </xdr:from>
    <xdr:to>
      <xdr:col>6</xdr:col>
      <xdr:colOff>873162</xdr:colOff>
      <xdr:row>4</xdr:row>
      <xdr:rowOff>74424</xdr:rowOff>
    </xdr:to>
    <xdr:sp macro="" textlink="">
      <xdr:nvSpPr>
        <xdr:cNvPr id="2" name="TextBox 2">
          <a:extLst>
            <a:ext uri="{FF2B5EF4-FFF2-40B4-BE49-F238E27FC236}">
              <a16:creationId xmlns:a16="http://schemas.microsoft.com/office/drawing/2014/main" id="{00000000-0008-0000-0300-000002000000}"/>
            </a:ext>
          </a:extLst>
        </xdr:cNvPr>
        <xdr:cNvSpPr txBox="1"/>
      </xdr:nvSpPr>
      <xdr:spPr>
        <a:xfrm>
          <a:off x="4416193" y="267069"/>
          <a:ext cx="6269788" cy="434372"/>
        </a:xfrm>
        <a:prstGeom prst="snip2DiagRect">
          <a:avLst/>
        </a:prstGeom>
        <a:solidFill>
          <a:srgbClr val="CC092F"/>
        </a:solidFill>
        <a:ln w="28575" cmpd="sng">
          <a:solidFill>
            <a:srgbClr val="F8F8F8"/>
          </a:solidFill>
        </a:ln>
        <a:effectLst>
          <a:outerShdw blurRad="50800" dist="38100" dir="5400000" algn="t" rotWithShape="0">
            <a:prstClr val="black">
              <a:alpha val="2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b="1" i="0" u="none" strike="noStrike" baseline="0">
              <a:solidFill>
                <a:schemeClr val="bg1"/>
              </a:solidFill>
              <a:latin typeface="Bradesco Sans" panose="00000500000000000000" pitchFamily="2" charset="0"/>
              <a:ea typeface="+mn-ea"/>
              <a:cs typeface="Arial" panose="020B0604020202020204" pitchFamily="34" charset="0"/>
            </a:rPr>
            <a:t>Ambiental </a:t>
          </a:r>
          <a:endParaRPr lang="en-AU" sz="1800">
            <a:solidFill>
              <a:schemeClr val="bg1"/>
            </a:solidFill>
            <a:effectLst/>
          </a:endParaRPr>
        </a:p>
      </xdr:txBody>
    </xdr:sp>
    <xdr:clientData/>
  </xdr:twoCellAnchor>
  <xdr:twoCellAnchor>
    <xdr:from>
      <xdr:col>10</xdr:col>
      <xdr:colOff>848563</xdr:colOff>
      <xdr:row>1</xdr:row>
      <xdr:rowOff>127219</xdr:rowOff>
    </xdr:from>
    <xdr:to>
      <xdr:col>10</xdr:col>
      <xdr:colOff>1546641</xdr:colOff>
      <xdr:row>3</xdr:row>
      <xdr:rowOff>145028</xdr:rowOff>
    </xdr:to>
    <xdr:sp macro="" textlink="">
      <xdr:nvSpPr>
        <xdr:cNvPr id="4" name="Retângulo Arredondado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6314986" y="283973"/>
          <a:ext cx="698078" cy="331318"/>
        </a:xfrm>
        <a:prstGeom prst="snip2DiagRect">
          <a:avLst/>
        </a:prstGeom>
        <a:solidFill>
          <a:srgbClr val="CC092F"/>
        </a:solidFill>
        <a:ln w="28575">
          <a:solidFill>
            <a:srgbClr val="F8F8F8"/>
          </a:solid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chemeClr val="bg1"/>
              </a:solidFill>
              <a:latin typeface="Bradesco Sans" panose="00000500000000000000" pitchFamily="2" charset="0"/>
            </a:rPr>
            <a:t>Voltar</a:t>
          </a:r>
        </a:p>
      </xdr:txBody>
    </xdr:sp>
    <xdr:clientData/>
  </xdr:twoCellAnchor>
  <xdr:twoCellAnchor editAs="oneCell">
    <xdr:from>
      <xdr:col>0</xdr:col>
      <xdr:colOff>206922</xdr:colOff>
      <xdr:row>1</xdr:row>
      <xdr:rowOff>20902</xdr:rowOff>
    </xdr:from>
    <xdr:to>
      <xdr:col>2</xdr:col>
      <xdr:colOff>918214</xdr:colOff>
      <xdr:row>4</xdr:row>
      <xdr:rowOff>119444</xdr:rowOff>
    </xdr:to>
    <xdr:pic>
      <xdr:nvPicPr>
        <xdr:cNvPr id="5" name="Imagem 4">
          <a:extLst>
            <a:ext uri="{FF2B5EF4-FFF2-40B4-BE49-F238E27FC236}">
              <a16:creationId xmlns:a16="http://schemas.microsoft.com/office/drawing/2014/main" id="{770E745B-8DCE-40B6-860F-7CBF1D299B79}"/>
            </a:ext>
          </a:extLst>
        </xdr:cNvPr>
        <xdr:cNvPicPr>
          <a:picLocks noChangeAspect="1"/>
        </xdr:cNvPicPr>
      </xdr:nvPicPr>
      <xdr:blipFill rotWithShape="1">
        <a:blip xmlns:r="http://schemas.openxmlformats.org/officeDocument/2006/relationships" r:embed="rId2"/>
        <a:srcRect l="4283" t="14493" r="3742" b="9033"/>
        <a:stretch/>
      </xdr:blipFill>
      <xdr:spPr>
        <a:xfrm>
          <a:off x="206922" y="177656"/>
          <a:ext cx="2268385" cy="568805"/>
        </a:xfrm>
        <a:prstGeom prst="rect">
          <a:avLst/>
        </a:prstGeom>
      </xdr:spPr>
    </xdr:pic>
    <xdr:clientData/>
  </xdr:twoCellAnchor>
  <xdr:twoCellAnchor editAs="oneCell">
    <xdr:from>
      <xdr:col>10</xdr:col>
      <xdr:colOff>1306809</xdr:colOff>
      <xdr:row>3</xdr:row>
      <xdr:rowOff>98256</xdr:rowOff>
    </xdr:from>
    <xdr:to>
      <xdr:col>10</xdr:col>
      <xdr:colOff>1626312</xdr:colOff>
      <xdr:row>5</xdr:row>
      <xdr:rowOff>93949</xdr:rowOff>
    </xdr:to>
    <xdr:pic>
      <xdr:nvPicPr>
        <xdr:cNvPr id="6" name="Imagem 5">
          <a:extLst>
            <a:ext uri="{FF2B5EF4-FFF2-40B4-BE49-F238E27FC236}">
              <a16:creationId xmlns:a16="http://schemas.microsoft.com/office/drawing/2014/main" id="{B7B6423E-709C-49A3-AF88-BC031075D991}"/>
            </a:ext>
          </a:extLst>
        </xdr:cNvPr>
        <xdr:cNvPicPr>
          <a:picLocks noChangeAspect="1"/>
        </xdr:cNvPicPr>
      </xdr:nvPicPr>
      <xdr:blipFill rotWithShape="1">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l="23463" t="11011" r="19999" b="29528"/>
        <a:stretch/>
      </xdr:blipFill>
      <xdr:spPr>
        <a:xfrm>
          <a:off x="16773232" y="568519"/>
          <a:ext cx="319503" cy="3092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1767840</xdr:colOff>
      <xdr:row>2</xdr:row>
      <xdr:rowOff>0</xdr:rowOff>
    </xdr:from>
    <xdr:to>
      <xdr:col>7</xdr:col>
      <xdr:colOff>694943</xdr:colOff>
      <xdr:row>4</xdr:row>
      <xdr:rowOff>83605</xdr:rowOff>
    </xdr:to>
    <xdr:sp macro="" textlink="">
      <xdr:nvSpPr>
        <xdr:cNvPr id="4" name="TextBox 2">
          <a:extLst>
            <a:ext uri="{FF2B5EF4-FFF2-40B4-BE49-F238E27FC236}">
              <a16:creationId xmlns:a16="http://schemas.microsoft.com/office/drawing/2014/main" id="{00000000-0008-0000-0100-000004000000}"/>
            </a:ext>
          </a:extLst>
        </xdr:cNvPr>
        <xdr:cNvSpPr txBox="1"/>
      </xdr:nvSpPr>
      <xdr:spPr>
        <a:xfrm>
          <a:off x="5237334" y="313509"/>
          <a:ext cx="6033298" cy="397113"/>
        </a:xfrm>
        <a:prstGeom prst="snip2DiagRect">
          <a:avLst/>
        </a:prstGeom>
        <a:solidFill>
          <a:srgbClr val="CC092F"/>
        </a:solidFill>
        <a:ln w="28575" cmpd="sng">
          <a:solidFill>
            <a:schemeClr val="bg1"/>
          </a:solidFill>
        </a:ln>
        <a:effectLst>
          <a:outerShdw blurRad="50800" dist="38100" dir="5400000" algn="t" rotWithShape="0">
            <a:prstClr val="black">
              <a:alpha val="2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b="1" i="0" u="none" strike="noStrike" baseline="0">
              <a:solidFill>
                <a:schemeClr val="bg1"/>
              </a:solidFill>
              <a:latin typeface="Bradesco Sans" panose="00000500000000000000" pitchFamily="2" charset="0"/>
              <a:ea typeface="+mn-ea"/>
              <a:cs typeface="Arial" panose="020B0604020202020204" pitchFamily="34" charset="0"/>
            </a:rPr>
            <a:t>Social </a:t>
          </a:r>
          <a:endParaRPr lang="en-AU" sz="1800">
            <a:solidFill>
              <a:schemeClr val="bg1"/>
            </a:solidFill>
            <a:effectLst/>
          </a:endParaRPr>
        </a:p>
      </xdr:txBody>
    </xdr:sp>
    <xdr:clientData/>
  </xdr:twoCellAnchor>
  <xdr:twoCellAnchor editAs="oneCell">
    <xdr:from>
      <xdr:col>1</xdr:col>
      <xdr:colOff>0</xdr:colOff>
      <xdr:row>1</xdr:row>
      <xdr:rowOff>41802</xdr:rowOff>
    </xdr:from>
    <xdr:to>
      <xdr:col>2</xdr:col>
      <xdr:colOff>930748</xdr:colOff>
      <xdr:row>4</xdr:row>
      <xdr:rowOff>140344</xdr:rowOff>
    </xdr:to>
    <xdr:pic>
      <xdr:nvPicPr>
        <xdr:cNvPr id="9" name="Imagem 8">
          <a:extLst>
            <a:ext uri="{FF2B5EF4-FFF2-40B4-BE49-F238E27FC236}">
              <a16:creationId xmlns:a16="http://schemas.microsoft.com/office/drawing/2014/main" id="{0CEC53EE-A046-415E-9701-D0E1ADA81956}"/>
            </a:ext>
          </a:extLst>
        </xdr:cNvPr>
        <xdr:cNvPicPr>
          <a:picLocks noChangeAspect="1"/>
        </xdr:cNvPicPr>
      </xdr:nvPicPr>
      <xdr:blipFill rotWithShape="1">
        <a:blip xmlns:r="http://schemas.openxmlformats.org/officeDocument/2006/relationships" r:embed="rId1"/>
        <a:srcRect l="4283" t="14493" r="3742" b="9033"/>
        <a:stretch/>
      </xdr:blipFill>
      <xdr:spPr>
        <a:xfrm>
          <a:off x="219456" y="198556"/>
          <a:ext cx="2268385" cy="568805"/>
        </a:xfrm>
        <a:prstGeom prst="rect">
          <a:avLst/>
        </a:prstGeom>
      </xdr:spPr>
    </xdr:pic>
    <xdr:clientData/>
  </xdr:twoCellAnchor>
  <xdr:twoCellAnchor>
    <xdr:from>
      <xdr:col>10</xdr:col>
      <xdr:colOff>2462784</xdr:colOff>
      <xdr:row>1</xdr:row>
      <xdr:rowOff>85343</xdr:rowOff>
    </xdr:from>
    <xdr:to>
      <xdr:col>10</xdr:col>
      <xdr:colOff>3160862</xdr:colOff>
      <xdr:row>3</xdr:row>
      <xdr:rowOff>99670</xdr:rowOff>
    </xdr:to>
    <xdr:sp macro="" textlink="">
      <xdr:nvSpPr>
        <xdr:cNvPr id="7" name="Retângulo Arredondado 3">
          <a:hlinkClick xmlns:r="http://schemas.openxmlformats.org/officeDocument/2006/relationships" r:id="rId2"/>
          <a:extLst>
            <a:ext uri="{FF2B5EF4-FFF2-40B4-BE49-F238E27FC236}">
              <a16:creationId xmlns:a16="http://schemas.microsoft.com/office/drawing/2014/main" id="{B27E97BC-8C9B-4429-8995-2C9D516CB22F}"/>
            </a:ext>
          </a:extLst>
        </xdr:cNvPr>
        <xdr:cNvSpPr/>
      </xdr:nvSpPr>
      <xdr:spPr>
        <a:xfrm>
          <a:off x="15813024" y="243840"/>
          <a:ext cx="698078" cy="331318"/>
        </a:xfrm>
        <a:prstGeom prst="snip2DiagRect">
          <a:avLst/>
        </a:prstGeom>
        <a:solidFill>
          <a:srgbClr val="CC092F"/>
        </a:solidFill>
        <a:ln w="28575">
          <a:solidFill>
            <a:srgbClr val="F8F8F8"/>
          </a:solid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chemeClr val="bg1"/>
              </a:solidFill>
              <a:latin typeface="Bradesco Sans" panose="00000500000000000000" pitchFamily="2" charset="0"/>
            </a:rPr>
            <a:t>Voltar</a:t>
          </a:r>
        </a:p>
      </xdr:txBody>
    </xdr:sp>
    <xdr:clientData/>
  </xdr:twoCellAnchor>
  <xdr:twoCellAnchor editAs="oneCell">
    <xdr:from>
      <xdr:col>10</xdr:col>
      <xdr:colOff>2921030</xdr:colOff>
      <xdr:row>3</xdr:row>
      <xdr:rowOff>52898</xdr:rowOff>
    </xdr:from>
    <xdr:to>
      <xdr:col>11</xdr:col>
      <xdr:colOff>70613</xdr:colOff>
      <xdr:row>5</xdr:row>
      <xdr:rowOff>45107</xdr:rowOff>
    </xdr:to>
    <xdr:pic>
      <xdr:nvPicPr>
        <xdr:cNvPr id="8" name="Imagem 7">
          <a:extLst>
            <a:ext uri="{FF2B5EF4-FFF2-40B4-BE49-F238E27FC236}">
              <a16:creationId xmlns:a16="http://schemas.microsoft.com/office/drawing/2014/main" id="{958C0FC3-0FA7-487A-B79F-483B2244C9BA}"/>
            </a:ext>
          </a:extLst>
        </xdr:cNvPr>
        <xdr:cNvPicPr>
          <a:picLocks noChangeAspect="1"/>
        </xdr:cNvPicPr>
      </xdr:nvPicPr>
      <xdr:blipFill rotWithShape="1">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l="23463" t="11011" r="19999" b="29528"/>
        <a:stretch/>
      </xdr:blipFill>
      <xdr:spPr>
        <a:xfrm>
          <a:off x="16271270" y="528386"/>
          <a:ext cx="319503" cy="3092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2735437</xdr:colOff>
      <xdr:row>1</xdr:row>
      <xdr:rowOff>121917</xdr:rowOff>
    </xdr:from>
    <xdr:to>
      <xdr:col>6</xdr:col>
      <xdr:colOff>1560576</xdr:colOff>
      <xdr:row>4</xdr:row>
      <xdr:rowOff>97536</xdr:rowOff>
    </xdr:to>
    <xdr:sp macro="" textlink="">
      <xdr:nvSpPr>
        <xdr:cNvPr id="2" name="TextBox 2">
          <a:extLst>
            <a:ext uri="{FF2B5EF4-FFF2-40B4-BE49-F238E27FC236}">
              <a16:creationId xmlns:a16="http://schemas.microsoft.com/office/drawing/2014/main" id="{00000000-0008-0000-0200-000002000000}"/>
            </a:ext>
          </a:extLst>
        </xdr:cNvPr>
        <xdr:cNvSpPr txBox="1"/>
      </xdr:nvSpPr>
      <xdr:spPr>
        <a:xfrm>
          <a:off x="5990700" y="280414"/>
          <a:ext cx="7237619" cy="451105"/>
        </a:xfrm>
        <a:prstGeom prst="snip2DiagRect">
          <a:avLst/>
        </a:prstGeom>
        <a:solidFill>
          <a:srgbClr val="CC092F"/>
        </a:solidFill>
        <a:ln w="28575" cmpd="sng">
          <a:solidFill>
            <a:schemeClr val="bg1"/>
          </a:solidFill>
        </a:ln>
        <a:effectLst>
          <a:outerShdw blurRad="50800" dist="38100" dir="5400000" algn="t" rotWithShape="0">
            <a:prstClr val="black">
              <a:alpha val="2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b="1" i="0" u="none" strike="noStrike" baseline="0">
              <a:solidFill>
                <a:schemeClr val="bg1"/>
              </a:solidFill>
              <a:latin typeface="Bradesco Sans" panose="00000500000000000000" pitchFamily="2" charset="0"/>
              <a:ea typeface="+mn-ea"/>
              <a:cs typeface="Arial" panose="020B0604020202020204" pitchFamily="34" charset="0"/>
            </a:rPr>
            <a:t>Governança</a:t>
          </a:r>
          <a:endParaRPr lang="en-AU" sz="1800" b="1">
            <a:solidFill>
              <a:schemeClr val="bg1"/>
            </a:solidFill>
            <a:effectLst/>
          </a:endParaRPr>
        </a:p>
      </xdr:txBody>
    </xdr:sp>
    <xdr:clientData/>
  </xdr:twoCellAnchor>
  <xdr:twoCellAnchor editAs="oneCell">
    <xdr:from>
      <xdr:col>1</xdr:col>
      <xdr:colOff>0</xdr:colOff>
      <xdr:row>1</xdr:row>
      <xdr:rowOff>31351</xdr:rowOff>
    </xdr:from>
    <xdr:to>
      <xdr:col>2</xdr:col>
      <xdr:colOff>847147</xdr:colOff>
      <xdr:row>4</xdr:row>
      <xdr:rowOff>129893</xdr:rowOff>
    </xdr:to>
    <xdr:pic>
      <xdr:nvPicPr>
        <xdr:cNvPr id="8" name="Imagem 7">
          <a:extLst>
            <a:ext uri="{FF2B5EF4-FFF2-40B4-BE49-F238E27FC236}">
              <a16:creationId xmlns:a16="http://schemas.microsoft.com/office/drawing/2014/main" id="{2873B5DA-4B0A-4040-BF4D-133280CEC753}"/>
            </a:ext>
          </a:extLst>
        </xdr:cNvPr>
        <xdr:cNvPicPr>
          <a:picLocks noChangeAspect="1"/>
        </xdr:cNvPicPr>
      </xdr:nvPicPr>
      <xdr:blipFill rotWithShape="1">
        <a:blip xmlns:r="http://schemas.openxmlformats.org/officeDocument/2006/relationships" r:embed="rId1"/>
        <a:srcRect l="4283" t="14493" r="3742" b="9033"/>
        <a:stretch/>
      </xdr:blipFill>
      <xdr:spPr>
        <a:xfrm>
          <a:off x="219456" y="188105"/>
          <a:ext cx="2268385" cy="568805"/>
        </a:xfrm>
        <a:prstGeom prst="rect">
          <a:avLst/>
        </a:prstGeom>
      </xdr:spPr>
    </xdr:pic>
    <xdr:clientData/>
  </xdr:twoCellAnchor>
  <xdr:twoCellAnchor>
    <xdr:from>
      <xdr:col>9</xdr:col>
      <xdr:colOff>2077517</xdr:colOff>
      <xdr:row>1</xdr:row>
      <xdr:rowOff>117043</xdr:rowOff>
    </xdr:from>
    <xdr:to>
      <xdr:col>9</xdr:col>
      <xdr:colOff>2775595</xdr:colOff>
      <xdr:row>3</xdr:row>
      <xdr:rowOff>126491</xdr:rowOff>
    </xdr:to>
    <xdr:sp macro="" textlink="">
      <xdr:nvSpPr>
        <xdr:cNvPr id="6" name="Retângulo Arredondado 3">
          <a:hlinkClick xmlns:r="http://schemas.openxmlformats.org/officeDocument/2006/relationships" r:id="rId2"/>
          <a:extLst>
            <a:ext uri="{FF2B5EF4-FFF2-40B4-BE49-F238E27FC236}">
              <a16:creationId xmlns:a16="http://schemas.microsoft.com/office/drawing/2014/main" id="{DC8D130D-0D50-4C65-87FB-3FC32E2FE94E}"/>
            </a:ext>
          </a:extLst>
        </xdr:cNvPr>
        <xdr:cNvSpPr/>
      </xdr:nvSpPr>
      <xdr:spPr>
        <a:xfrm>
          <a:off x="18683021" y="277977"/>
          <a:ext cx="698078" cy="331318"/>
        </a:xfrm>
        <a:prstGeom prst="snip2DiagRect">
          <a:avLst/>
        </a:prstGeom>
        <a:solidFill>
          <a:srgbClr val="CC092F"/>
        </a:solidFill>
        <a:ln w="28575">
          <a:solidFill>
            <a:srgbClr val="F8F8F8"/>
          </a:solid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chemeClr val="bg1"/>
              </a:solidFill>
              <a:latin typeface="Bradesco Sans" panose="00000500000000000000" pitchFamily="2" charset="0"/>
            </a:rPr>
            <a:t>Voltar</a:t>
          </a:r>
        </a:p>
      </xdr:txBody>
    </xdr:sp>
    <xdr:clientData/>
  </xdr:twoCellAnchor>
  <xdr:twoCellAnchor editAs="oneCell">
    <xdr:from>
      <xdr:col>9</xdr:col>
      <xdr:colOff>2535763</xdr:colOff>
      <xdr:row>3</xdr:row>
      <xdr:rowOff>79719</xdr:rowOff>
    </xdr:from>
    <xdr:to>
      <xdr:col>10</xdr:col>
      <xdr:colOff>46229</xdr:colOff>
      <xdr:row>5</xdr:row>
      <xdr:rowOff>67052</xdr:rowOff>
    </xdr:to>
    <xdr:pic>
      <xdr:nvPicPr>
        <xdr:cNvPr id="9" name="Imagem 8">
          <a:extLst>
            <a:ext uri="{FF2B5EF4-FFF2-40B4-BE49-F238E27FC236}">
              <a16:creationId xmlns:a16="http://schemas.microsoft.com/office/drawing/2014/main" id="{CDE7B2E1-A63F-4EB3-93A9-D0A4B81BB438}"/>
            </a:ext>
          </a:extLst>
        </xdr:cNvPr>
        <xdr:cNvPicPr>
          <a:picLocks noChangeAspect="1"/>
        </xdr:cNvPicPr>
      </xdr:nvPicPr>
      <xdr:blipFill rotWithShape="1">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l="23463" t="11011" r="19999" b="29528"/>
        <a:stretch/>
      </xdr:blipFill>
      <xdr:spPr>
        <a:xfrm>
          <a:off x="19141267" y="562523"/>
          <a:ext cx="319503" cy="3092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1</xdr:row>
      <xdr:rowOff>6349</xdr:rowOff>
    </xdr:from>
    <xdr:to>
      <xdr:col>2</xdr:col>
      <xdr:colOff>1211022</xdr:colOff>
      <xdr:row>4</xdr:row>
      <xdr:rowOff>103292</xdr:rowOff>
    </xdr:to>
    <xdr:pic>
      <xdr:nvPicPr>
        <xdr:cNvPr id="2" name="Imagem 1">
          <a:extLst>
            <a:ext uri="{FF2B5EF4-FFF2-40B4-BE49-F238E27FC236}">
              <a16:creationId xmlns:a16="http://schemas.microsoft.com/office/drawing/2014/main" id="{F5F35491-1391-464F-BF77-98160837C8AF}"/>
            </a:ext>
          </a:extLst>
        </xdr:cNvPr>
        <xdr:cNvPicPr>
          <a:picLocks noChangeAspect="1"/>
        </xdr:cNvPicPr>
      </xdr:nvPicPr>
      <xdr:blipFill rotWithShape="1">
        <a:blip xmlns:r="http://schemas.openxmlformats.org/officeDocument/2006/relationships" r:embed="rId1"/>
        <a:srcRect l="4283" t="14493" r="3742" b="9033"/>
        <a:stretch/>
      </xdr:blipFill>
      <xdr:spPr>
        <a:xfrm>
          <a:off x="226785" y="169635"/>
          <a:ext cx="2236094" cy="586800"/>
        </a:xfrm>
        <a:prstGeom prst="rect">
          <a:avLst/>
        </a:prstGeom>
      </xdr:spPr>
    </xdr:pic>
    <xdr:clientData/>
  </xdr:twoCellAnchor>
  <xdr:twoCellAnchor editAs="oneCell">
    <xdr:from>
      <xdr:col>2</xdr:col>
      <xdr:colOff>2842975</xdr:colOff>
      <xdr:row>1</xdr:row>
      <xdr:rowOff>47575</xdr:rowOff>
    </xdr:from>
    <xdr:to>
      <xdr:col>4</xdr:col>
      <xdr:colOff>45495</xdr:colOff>
      <xdr:row>4</xdr:row>
      <xdr:rowOff>154215</xdr:rowOff>
    </xdr:to>
    <xdr:pic>
      <xdr:nvPicPr>
        <xdr:cNvPr id="3" name="Imagem 2">
          <a:extLst>
            <a:ext uri="{FF2B5EF4-FFF2-40B4-BE49-F238E27FC236}">
              <a16:creationId xmlns:a16="http://schemas.microsoft.com/office/drawing/2014/main" id="{E9E77E59-3218-4B53-9F51-3777B32ED27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5639" b="36690"/>
        <a:stretch/>
      </xdr:blipFill>
      <xdr:spPr>
        <a:xfrm>
          <a:off x="4094832" y="210861"/>
          <a:ext cx="4142163" cy="596497"/>
        </a:xfrm>
        <a:prstGeom prst="rect">
          <a:avLst/>
        </a:prstGeom>
      </xdr:spPr>
    </xdr:pic>
    <xdr:clientData/>
  </xdr:twoCellAnchor>
  <xdr:twoCellAnchor editAs="oneCell">
    <xdr:from>
      <xdr:col>1</xdr:col>
      <xdr:colOff>197650</xdr:colOff>
      <xdr:row>7</xdr:row>
      <xdr:rowOff>158750</xdr:rowOff>
    </xdr:from>
    <xdr:to>
      <xdr:col>1</xdr:col>
      <xdr:colOff>737650</xdr:colOff>
      <xdr:row>8</xdr:row>
      <xdr:rowOff>38350</xdr:rowOff>
    </xdr:to>
    <xdr:pic>
      <xdr:nvPicPr>
        <xdr:cNvPr id="4" name="Imagem 3">
          <a:extLst>
            <a:ext uri="{FF2B5EF4-FFF2-40B4-BE49-F238E27FC236}">
              <a16:creationId xmlns:a16="http://schemas.microsoft.com/office/drawing/2014/main" id="{A098404B-FAA6-484B-B3BF-8BC95A1DE22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9032" y="1236779"/>
          <a:ext cx="540000" cy="524493"/>
        </a:xfrm>
        <a:prstGeom prst="rect">
          <a:avLst/>
        </a:prstGeom>
      </xdr:spPr>
    </xdr:pic>
    <xdr:clientData/>
  </xdr:twoCellAnchor>
  <xdr:twoCellAnchor editAs="oneCell">
    <xdr:from>
      <xdr:col>1</xdr:col>
      <xdr:colOff>201600</xdr:colOff>
      <xdr:row>9</xdr:row>
      <xdr:rowOff>111900</xdr:rowOff>
    </xdr:from>
    <xdr:to>
      <xdr:col>1</xdr:col>
      <xdr:colOff>741600</xdr:colOff>
      <xdr:row>10</xdr:row>
      <xdr:rowOff>321700</xdr:rowOff>
    </xdr:to>
    <xdr:pic>
      <xdr:nvPicPr>
        <xdr:cNvPr id="5" name="Imagem 4">
          <a:extLst>
            <a:ext uri="{FF2B5EF4-FFF2-40B4-BE49-F238E27FC236}">
              <a16:creationId xmlns:a16="http://schemas.microsoft.com/office/drawing/2014/main" id="{A1CDC66D-DB5A-403D-B4E7-18151B33975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22982" y="2643345"/>
          <a:ext cx="540000" cy="527433"/>
        </a:xfrm>
        <a:prstGeom prst="rect">
          <a:avLst/>
        </a:prstGeom>
      </xdr:spPr>
    </xdr:pic>
    <xdr:clientData/>
  </xdr:twoCellAnchor>
  <xdr:twoCellAnchor editAs="oneCell">
    <xdr:from>
      <xdr:col>1</xdr:col>
      <xdr:colOff>205552</xdr:colOff>
      <xdr:row>14</xdr:row>
      <xdr:rowOff>122200</xdr:rowOff>
    </xdr:from>
    <xdr:to>
      <xdr:col>1</xdr:col>
      <xdr:colOff>745296</xdr:colOff>
      <xdr:row>14</xdr:row>
      <xdr:rowOff>662200</xdr:rowOff>
    </xdr:to>
    <xdr:pic>
      <xdr:nvPicPr>
        <xdr:cNvPr id="6" name="Imagem 5">
          <a:extLst>
            <a:ext uri="{FF2B5EF4-FFF2-40B4-BE49-F238E27FC236}">
              <a16:creationId xmlns:a16="http://schemas.microsoft.com/office/drawing/2014/main" id="{60712950-4A9A-4AF2-8ABD-9322DBAD07D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26934" y="5560474"/>
          <a:ext cx="539744" cy="540000"/>
        </a:xfrm>
        <a:prstGeom prst="rect">
          <a:avLst/>
        </a:prstGeom>
      </xdr:spPr>
    </xdr:pic>
    <xdr:clientData/>
  </xdr:twoCellAnchor>
  <xdr:twoCellAnchor editAs="oneCell">
    <xdr:from>
      <xdr:col>1</xdr:col>
      <xdr:colOff>209500</xdr:colOff>
      <xdr:row>18</xdr:row>
      <xdr:rowOff>113450</xdr:rowOff>
    </xdr:from>
    <xdr:to>
      <xdr:col>1</xdr:col>
      <xdr:colOff>749500</xdr:colOff>
      <xdr:row>19</xdr:row>
      <xdr:rowOff>2398</xdr:rowOff>
    </xdr:to>
    <xdr:pic>
      <xdr:nvPicPr>
        <xdr:cNvPr id="7" name="Imagem 6">
          <a:extLst>
            <a:ext uri="{FF2B5EF4-FFF2-40B4-BE49-F238E27FC236}">
              <a16:creationId xmlns:a16="http://schemas.microsoft.com/office/drawing/2014/main" id="{8F9441C3-2F85-42BD-8426-2F006E65507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30882" y="8930191"/>
          <a:ext cx="540000" cy="533840"/>
        </a:xfrm>
        <a:prstGeom prst="rect">
          <a:avLst/>
        </a:prstGeom>
      </xdr:spPr>
    </xdr:pic>
    <xdr:clientData/>
  </xdr:twoCellAnchor>
  <xdr:twoCellAnchor editAs="oneCell">
    <xdr:from>
      <xdr:col>1</xdr:col>
      <xdr:colOff>207100</xdr:colOff>
      <xdr:row>20</xdr:row>
      <xdr:rowOff>104700</xdr:rowOff>
    </xdr:from>
    <xdr:to>
      <xdr:col>1</xdr:col>
      <xdr:colOff>747100</xdr:colOff>
      <xdr:row>21</xdr:row>
      <xdr:rowOff>963</xdr:rowOff>
    </xdr:to>
    <xdr:pic>
      <xdr:nvPicPr>
        <xdr:cNvPr id="8" name="Imagem 7">
          <a:extLst>
            <a:ext uri="{FF2B5EF4-FFF2-40B4-BE49-F238E27FC236}">
              <a16:creationId xmlns:a16="http://schemas.microsoft.com/office/drawing/2014/main" id="{2E7DB42C-5714-4CB0-8F01-DE652CE6A9B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28482" y="10702114"/>
          <a:ext cx="540000" cy="541157"/>
        </a:xfrm>
        <a:prstGeom prst="rect">
          <a:avLst/>
        </a:prstGeom>
      </xdr:spPr>
    </xdr:pic>
    <xdr:clientData/>
  </xdr:twoCellAnchor>
  <xdr:twoCellAnchor editAs="oneCell">
    <xdr:from>
      <xdr:col>1</xdr:col>
      <xdr:colOff>211053</xdr:colOff>
      <xdr:row>23</xdr:row>
      <xdr:rowOff>127700</xdr:rowOff>
    </xdr:from>
    <xdr:to>
      <xdr:col>1</xdr:col>
      <xdr:colOff>750797</xdr:colOff>
      <xdr:row>24</xdr:row>
      <xdr:rowOff>172400</xdr:rowOff>
    </xdr:to>
    <xdr:pic>
      <xdr:nvPicPr>
        <xdr:cNvPr id="9" name="Imagem 8">
          <a:extLst>
            <a:ext uri="{FF2B5EF4-FFF2-40B4-BE49-F238E27FC236}">
              <a16:creationId xmlns:a16="http://schemas.microsoft.com/office/drawing/2014/main" id="{708AE0BC-9CE1-4E6E-A363-737AC3EA8C4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32435" y="12342159"/>
          <a:ext cx="539744" cy="525963"/>
        </a:xfrm>
        <a:prstGeom prst="rect">
          <a:avLst/>
        </a:prstGeom>
      </xdr:spPr>
    </xdr:pic>
    <xdr:clientData/>
  </xdr:twoCellAnchor>
  <xdr:twoCellAnchor>
    <xdr:from>
      <xdr:col>4</xdr:col>
      <xdr:colOff>298383</xdr:colOff>
      <xdr:row>5</xdr:row>
      <xdr:rowOff>154004</xdr:rowOff>
    </xdr:from>
    <xdr:to>
      <xdr:col>5</xdr:col>
      <xdr:colOff>171782</xdr:colOff>
      <xdr:row>7</xdr:row>
      <xdr:rowOff>3891</xdr:rowOff>
    </xdr:to>
    <xdr:sp macro="" textlink="">
      <xdr:nvSpPr>
        <xdr:cNvPr id="10" name="Retângulo Arredondado 3">
          <a:hlinkClick xmlns:r="http://schemas.openxmlformats.org/officeDocument/2006/relationships" r:id="rId9"/>
          <a:extLst>
            <a:ext uri="{FF2B5EF4-FFF2-40B4-BE49-F238E27FC236}">
              <a16:creationId xmlns:a16="http://schemas.microsoft.com/office/drawing/2014/main" id="{BE462D10-B0F3-4842-9F93-4AC864991D86}"/>
            </a:ext>
          </a:extLst>
        </xdr:cNvPr>
        <xdr:cNvSpPr/>
      </xdr:nvSpPr>
      <xdr:spPr>
        <a:xfrm>
          <a:off x="8277726" y="808522"/>
          <a:ext cx="576043" cy="273398"/>
        </a:xfrm>
        <a:prstGeom prst="snip2DiagRect">
          <a:avLst/>
        </a:prstGeom>
        <a:solidFill>
          <a:srgbClr val="CC092F"/>
        </a:solidFill>
        <a:ln w="28575">
          <a:solidFill>
            <a:srgbClr val="F8F8F8"/>
          </a:solid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chemeClr val="bg1"/>
              </a:solidFill>
              <a:latin typeface="Bradesco Sans" panose="00000500000000000000" pitchFamily="2" charset="0"/>
            </a:rPr>
            <a:t>Voltar</a:t>
          </a:r>
        </a:p>
      </xdr:txBody>
    </xdr:sp>
    <xdr:clientData/>
  </xdr:twoCellAnchor>
  <xdr:twoCellAnchor editAs="oneCell">
    <xdr:from>
      <xdr:col>4</xdr:col>
      <xdr:colOff>660378</xdr:colOff>
      <xdr:row>6</xdr:row>
      <xdr:rowOff>217172</xdr:rowOff>
    </xdr:from>
    <xdr:to>
      <xdr:col>5</xdr:col>
      <xdr:colOff>221383</xdr:colOff>
      <xdr:row>7</xdr:row>
      <xdr:rowOff>203366</xdr:rowOff>
    </xdr:to>
    <xdr:pic>
      <xdr:nvPicPr>
        <xdr:cNvPr id="11" name="Imagem 10">
          <a:extLst>
            <a:ext uri="{FF2B5EF4-FFF2-40B4-BE49-F238E27FC236}">
              <a16:creationId xmlns:a16="http://schemas.microsoft.com/office/drawing/2014/main" id="{0CB436FD-94B1-4BA2-A760-BF51E94D07BE}"/>
            </a:ext>
          </a:extLst>
        </xdr:cNvPr>
        <xdr:cNvPicPr>
          <a:picLocks noChangeAspect="1"/>
        </xdr:cNvPicPr>
      </xdr:nvPicPr>
      <xdr:blipFill rotWithShape="1">
        <a:blip xmlns:r="http://schemas.openxmlformats.org/officeDocument/2006/relationships" r:embed="rId10" cstate="print">
          <a:duotone>
            <a:schemeClr val="bg2">
              <a:shade val="45000"/>
              <a:satMod val="135000"/>
            </a:schemeClr>
            <a:prstClr val="white"/>
          </a:duotone>
          <a:extLst>
            <a:ext uri="{28A0092B-C50C-407E-A947-70E740481C1C}">
              <a14:useLocalDpi xmlns:a14="http://schemas.microsoft.com/office/drawing/2010/main" val="0"/>
            </a:ext>
          </a:extLst>
        </a:blip>
        <a:srcRect l="23463" t="11011" r="19999" b="29528"/>
        <a:stretch/>
      </xdr:blipFill>
      <xdr:spPr>
        <a:xfrm>
          <a:off x="8639721" y="1035319"/>
          <a:ext cx="263649" cy="2551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6350</xdr:colOff>
      <xdr:row>1</xdr:row>
      <xdr:rowOff>6350</xdr:rowOff>
    </xdr:from>
    <xdr:to>
      <xdr:col>2</xdr:col>
      <xdr:colOff>842691</xdr:colOff>
      <xdr:row>4</xdr:row>
      <xdr:rowOff>20901</xdr:rowOff>
    </xdr:to>
    <xdr:pic>
      <xdr:nvPicPr>
        <xdr:cNvPr id="2" name="Imagem 1">
          <a:extLst>
            <a:ext uri="{FF2B5EF4-FFF2-40B4-BE49-F238E27FC236}">
              <a16:creationId xmlns:a16="http://schemas.microsoft.com/office/drawing/2014/main" id="{0C6231F9-BE96-46FE-B079-5021C40739C0}"/>
            </a:ext>
          </a:extLst>
        </xdr:cNvPr>
        <xdr:cNvPicPr>
          <a:picLocks noChangeAspect="1"/>
        </xdr:cNvPicPr>
      </xdr:nvPicPr>
      <xdr:blipFill rotWithShape="1">
        <a:blip xmlns:r="http://schemas.openxmlformats.org/officeDocument/2006/relationships" r:embed="rId1"/>
        <a:srcRect l="4283" t="14493" r="3742" b="9033"/>
        <a:stretch/>
      </xdr:blipFill>
      <xdr:spPr>
        <a:xfrm>
          <a:off x="225806" y="163104"/>
          <a:ext cx="2142626" cy="557966"/>
        </a:xfrm>
        <a:prstGeom prst="rect">
          <a:avLst/>
        </a:prstGeom>
      </xdr:spPr>
    </xdr:pic>
    <xdr:clientData/>
  </xdr:twoCellAnchor>
  <xdr:twoCellAnchor>
    <xdr:from>
      <xdr:col>5</xdr:col>
      <xdr:colOff>323958</xdr:colOff>
      <xdr:row>6</xdr:row>
      <xdr:rowOff>52252</xdr:rowOff>
    </xdr:from>
    <xdr:to>
      <xdr:col>6</xdr:col>
      <xdr:colOff>158031</xdr:colOff>
      <xdr:row>8</xdr:row>
      <xdr:rowOff>12140</xdr:rowOff>
    </xdr:to>
    <xdr:sp macro="" textlink="">
      <xdr:nvSpPr>
        <xdr:cNvPr id="7" name="Retângulo Arredondado 3">
          <a:hlinkClick xmlns:r="http://schemas.openxmlformats.org/officeDocument/2006/relationships" r:id="rId2"/>
          <a:extLst>
            <a:ext uri="{FF2B5EF4-FFF2-40B4-BE49-F238E27FC236}">
              <a16:creationId xmlns:a16="http://schemas.microsoft.com/office/drawing/2014/main" id="{CA7E2CFB-90EE-45C4-A950-B4324C62BDB6}"/>
            </a:ext>
          </a:extLst>
        </xdr:cNvPr>
        <xdr:cNvSpPr/>
      </xdr:nvSpPr>
      <xdr:spPr>
        <a:xfrm>
          <a:off x="9603812" y="1191333"/>
          <a:ext cx="576043" cy="294297"/>
        </a:xfrm>
        <a:prstGeom prst="snip2DiagRect">
          <a:avLst/>
        </a:prstGeom>
        <a:solidFill>
          <a:srgbClr val="CC092F"/>
        </a:solidFill>
        <a:ln w="28575">
          <a:solidFill>
            <a:srgbClr val="F8F8F8"/>
          </a:solid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chemeClr val="bg1"/>
              </a:solidFill>
              <a:latin typeface="Bradesco Sans" panose="00000500000000000000" pitchFamily="2" charset="0"/>
            </a:rPr>
            <a:t>Voltar</a:t>
          </a:r>
        </a:p>
      </xdr:txBody>
    </xdr:sp>
    <xdr:clientData/>
  </xdr:twoCellAnchor>
  <xdr:twoCellAnchor editAs="oneCell">
    <xdr:from>
      <xdr:col>5</xdr:col>
      <xdr:colOff>685953</xdr:colOff>
      <xdr:row>7</xdr:row>
      <xdr:rowOff>245738</xdr:rowOff>
    </xdr:from>
    <xdr:to>
      <xdr:col>6</xdr:col>
      <xdr:colOff>207632</xdr:colOff>
      <xdr:row>8</xdr:row>
      <xdr:rowOff>229758</xdr:rowOff>
    </xdr:to>
    <xdr:pic>
      <xdr:nvPicPr>
        <xdr:cNvPr id="8" name="Imagem 7">
          <a:extLst>
            <a:ext uri="{FF2B5EF4-FFF2-40B4-BE49-F238E27FC236}">
              <a16:creationId xmlns:a16="http://schemas.microsoft.com/office/drawing/2014/main" id="{00C23A69-0F24-4DAD-AD4D-AC164A1951AD}"/>
            </a:ext>
          </a:extLst>
        </xdr:cNvPr>
        <xdr:cNvPicPr>
          <a:picLocks noChangeAspect="1"/>
        </xdr:cNvPicPr>
      </xdr:nvPicPr>
      <xdr:blipFill rotWithShape="1">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l="23463" t="11011" r="19999" b="29528"/>
        <a:stretch/>
      </xdr:blipFill>
      <xdr:spPr>
        <a:xfrm>
          <a:off x="10201882" y="1470381"/>
          <a:ext cx="283679" cy="256163"/>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ersonalizada 1">
      <a:majorFont>
        <a:latin typeface="Bradesco Sans"/>
        <a:ea typeface=""/>
        <a:cs typeface=""/>
      </a:majorFont>
      <a:minorFont>
        <a:latin typeface="Bradesc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45"/>
  <sheetViews>
    <sheetView showGridLines="0" tabSelected="1" zoomScale="70" zoomScaleNormal="70" workbookViewId="0"/>
  </sheetViews>
  <sheetFormatPr defaultColWidth="0" defaultRowHeight="13" zeroHeight="1" x14ac:dyDescent="0.3"/>
  <cols>
    <col min="1" max="18" width="9.23046875" customWidth="1"/>
    <col min="19" max="16384" width="9.23046875" hidden="1"/>
  </cols>
  <sheetData>
    <row r="1" spans="1:18" s="64" customFormat="1" x14ac:dyDescent="0.3">
      <c r="A1" s="7"/>
      <c r="B1" s="7"/>
      <c r="C1" s="7"/>
      <c r="D1" s="7"/>
      <c r="E1" s="7"/>
      <c r="F1" s="7"/>
      <c r="G1" s="7"/>
      <c r="H1" s="7"/>
      <c r="I1" s="7"/>
      <c r="J1" s="7"/>
      <c r="K1" s="7"/>
      <c r="L1" s="7"/>
      <c r="M1" s="7"/>
      <c r="N1" s="7"/>
      <c r="O1" s="7"/>
      <c r="P1" s="7"/>
      <c r="Q1" s="7"/>
      <c r="R1" s="7"/>
    </row>
    <row r="2" spans="1:18" s="64" customFormat="1" x14ac:dyDescent="0.3">
      <c r="A2" s="7"/>
      <c r="B2" s="7"/>
      <c r="C2" s="7"/>
      <c r="D2" s="7"/>
      <c r="E2" s="7"/>
      <c r="F2" s="7"/>
      <c r="G2" s="7"/>
      <c r="H2" s="7"/>
      <c r="I2" s="7"/>
      <c r="J2" s="7"/>
      <c r="K2" s="7"/>
      <c r="L2" s="7"/>
      <c r="M2" s="7"/>
      <c r="N2" s="7"/>
      <c r="O2" s="7"/>
      <c r="P2" s="7"/>
      <c r="Q2" s="7"/>
      <c r="R2" s="7"/>
    </row>
    <row r="3" spans="1:18" s="64" customFormat="1" x14ac:dyDescent="0.3">
      <c r="A3" s="7"/>
      <c r="B3" s="7"/>
      <c r="C3" s="7"/>
      <c r="D3" s="7"/>
      <c r="E3" s="7"/>
      <c r="F3" s="7"/>
      <c r="G3" s="7"/>
      <c r="H3" s="7"/>
      <c r="I3" s="7"/>
      <c r="J3" s="7"/>
      <c r="K3" s="7"/>
      <c r="L3" s="7"/>
      <c r="M3" s="7"/>
      <c r="N3" s="7"/>
      <c r="O3" s="7"/>
      <c r="P3" s="7"/>
      <c r="Q3" s="7"/>
      <c r="R3" s="7"/>
    </row>
    <row r="4" spans="1:18" s="64" customFormat="1" x14ac:dyDescent="0.3">
      <c r="A4" s="7"/>
      <c r="B4" s="7"/>
      <c r="C4" s="7"/>
      <c r="D4" s="7"/>
      <c r="E4" s="7"/>
      <c r="F4" s="7"/>
      <c r="G4" s="7"/>
      <c r="H4" s="7"/>
      <c r="I4" s="7"/>
      <c r="J4" s="7"/>
      <c r="K4" s="7"/>
      <c r="L4" s="7"/>
      <c r="M4" s="7"/>
      <c r="N4" s="7"/>
      <c r="O4" s="7"/>
      <c r="P4" s="7"/>
      <c r="Q4" s="7"/>
      <c r="R4" s="7"/>
    </row>
    <row r="5" spans="1:18" s="64" customFormat="1" x14ac:dyDescent="0.3">
      <c r="A5" s="7"/>
      <c r="B5" s="7"/>
      <c r="C5" s="7"/>
      <c r="D5" s="7"/>
      <c r="E5" s="7"/>
      <c r="F5" s="7"/>
      <c r="G5" s="7"/>
      <c r="H5" s="7"/>
      <c r="I5" s="7"/>
      <c r="J5" s="7"/>
      <c r="K5" s="7"/>
      <c r="L5" s="7"/>
      <c r="M5" s="7"/>
      <c r="N5" s="7"/>
      <c r="O5" s="7"/>
      <c r="P5" s="7"/>
      <c r="Q5" s="7"/>
      <c r="R5" s="7"/>
    </row>
    <row r="6" spans="1:18" s="64" customFormat="1" x14ac:dyDescent="0.3">
      <c r="A6" s="7"/>
      <c r="B6" s="7"/>
      <c r="C6" s="7"/>
      <c r="D6" s="7"/>
      <c r="E6" s="7"/>
      <c r="F6" s="7"/>
      <c r="G6" s="7"/>
      <c r="H6" s="7"/>
      <c r="I6" s="7"/>
      <c r="J6" s="7"/>
      <c r="K6" s="7"/>
      <c r="L6" s="7"/>
      <c r="M6" s="7"/>
      <c r="N6" s="7"/>
      <c r="O6" s="7"/>
      <c r="P6" s="7"/>
      <c r="Q6" s="7"/>
      <c r="R6" s="7"/>
    </row>
    <row r="7" spans="1:18" x14ac:dyDescent="0.3"/>
    <row r="8" spans="1:18" x14ac:dyDescent="0.3"/>
    <row r="9" spans="1:18" x14ac:dyDescent="0.3"/>
    <row r="10" spans="1:18" x14ac:dyDescent="0.3"/>
    <row r="11" spans="1:18" x14ac:dyDescent="0.3"/>
    <row r="12" spans="1:18" x14ac:dyDescent="0.3"/>
    <row r="13" spans="1:18" x14ac:dyDescent="0.3"/>
    <row r="14" spans="1:18" x14ac:dyDescent="0.3"/>
    <row r="15" spans="1:18" x14ac:dyDescent="0.3"/>
    <row r="16" spans="1:18" s="8" customFormat="1" x14ac:dyDescent="0.3"/>
    <row r="17" s="8" customFormat="1" x14ac:dyDescent="0.3"/>
    <row r="18" s="8" customFormat="1" x14ac:dyDescent="0.3"/>
    <row r="19" s="8" customFormat="1"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row r="36" x14ac:dyDescent="0.3"/>
    <row r="42" x14ac:dyDescent="0.3"/>
    <row r="43" x14ac:dyDescent="0.3"/>
    <row r="44" x14ac:dyDescent="0.3"/>
    <row r="45" x14ac:dyDescent="0.3"/>
  </sheetData>
  <sheetProtection selectLockedCells="1" selectUnlockedCells="1"/>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0000"/>
  </sheetPr>
  <dimension ref="A6:Q246"/>
  <sheetViews>
    <sheetView showGridLines="0" zoomScale="70" zoomScaleNormal="70" workbookViewId="0">
      <pane ySplit="7" topLeftCell="A8" activePane="bottomLeft" state="frozen"/>
      <selection activeCell="O31" sqref="O31"/>
      <selection pane="bottomLeft"/>
    </sheetView>
  </sheetViews>
  <sheetFormatPr defaultColWidth="8" defaultRowHeight="13" x14ac:dyDescent="0.3"/>
  <cols>
    <col min="1" max="1" width="2.69140625" style="8" customWidth="1"/>
    <col min="2" max="2" width="16.61328125" style="3" customWidth="1"/>
    <col min="3" max="4" width="19.4609375" style="3" customWidth="1"/>
    <col min="5" max="5" width="63.69140625" style="3" customWidth="1"/>
    <col min="6" max="6" width="15.84375" style="1" customWidth="1"/>
    <col min="7" max="9" width="12.23046875" style="1" customWidth="1"/>
    <col min="10" max="10" width="12.23046875" style="8" customWidth="1"/>
    <col min="11" max="11" width="20.3828125" style="7" bestFit="1" customWidth="1"/>
    <col min="12" max="16384" width="8" style="7"/>
  </cols>
  <sheetData>
    <row r="6" spans="1:13" ht="13.5" thickBot="1" x14ac:dyDescent="0.35"/>
    <row r="7" spans="1:13" s="4" customFormat="1" ht="21.5" customHeight="1" x14ac:dyDescent="0.3">
      <c r="A7" s="2"/>
      <c r="B7" s="203" t="s">
        <v>13</v>
      </c>
      <c r="C7" s="204" t="s">
        <v>8</v>
      </c>
      <c r="D7" s="474" t="s">
        <v>155</v>
      </c>
      <c r="E7" s="475"/>
      <c r="F7" s="204" t="s">
        <v>9</v>
      </c>
      <c r="G7" s="204">
        <v>2019</v>
      </c>
      <c r="H7" s="204">
        <v>2020</v>
      </c>
      <c r="I7" s="204">
        <v>2021</v>
      </c>
      <c r="J7" s="204">
        <v>2022</v>
      </c>
      <c r="K7" s="205" t="s">
        <v>52</v>
      </c>
      <c r="M7" s="7"/>
    </row>
    <row r="8" spans="1:13" x14ac:dyDescent="0.3">
      <c r="A8" s="2"/>
      <c r="B8" s="476" t="s">
        <v>6</v>
      </c>
      <c r="C8" s="478" t="s">
        <v>15</v>
      </c>
      <c r="D8" s="486" t="s">
        <v>163</v>
      </c>
      <c r="E8" s="217" t="s">
        <v>177</v>
      </c>
      <c r="F8" s="69" t="s">
        <v>269</v>
      </c>
      <c r="G8" s="218">
        <v>765.97</v>
      </c>
      <c r="H8" s="218">
        <v>438.33</v>
      </c>
      <c r="I8" s="218">
        <v>336.45</v>
      </c>
      <c r="J8" s="219">
        <v>546.75</v>
      </c>
      <c r="K8" s="458" t="s">
        <v>141</v>
      </c>
    </row>
    <row r="9" spans="1:13" x14ac:dyDescent="0.3">
      <c r="A9" s="2"/>
      <c r="B9" s="476"/>
      <c r="C9" s="479"/>
      <c r="D9" s="472"/>
      <c r="E9" s="217" t="s">
        <v>178</v>
      </c>
      <c r="F9" s="69" t="s">
        <v>269</v>
      </c>
      <c r="G9" s="218">
        <v>973.4</v>
      </c>
      <c r="H9" s="218">
        <v>703.44</v>
      </c>
      <c r="I9" s="218">
        <v>791.17</v>
      </c>
      <c r="J9" s="218">
        <v>1692.73</v>
      </c>
      <c r="K9" s="458"/>
    </row>
    <row r="10" spans="1:13" x14ac:dyDescent="0.3">
      <c r="A10" s="2"/>
      <c r="B10" s="476"/>
      <c r="C10" s="479"/>
      <c r="D10" s="472"/>
      <c r="E10" s="235" t="s">
        <v>176</v>
      </c>
      <c r="F10" s="233" t="s">
        <v>269</v>
      </c>
      <c r="G10" s="236">
        <v>8594.39</v>
      </c>
      <c r="H10" s="236">
        <v>12493.09</v>
      </c>
      <c r="I10" s="236">
        <v>13069.84</v>
      </c>
      <c r="J10" s="236">
        <v>11986.58</v>
      </c>
      <c r="K10" s="458"/>
    </row>
    <row r="11" spans="1:13" x14ac:dyDescent="0.3">
      <c r="A11" s="2"/>
      <c r="B11" s="476"/>
      <c r="C11" s="479"/>
      <c r="D11" s="472"/>
      <c r="E11" s="238" t="s">
        <v>175</v>
      </c>
      <c r="F11" s="239" t="s">
        <v>269</v>
      </c>
      <c r="G11" s="240">
        <f>SUM(G8:G10)</f>
        <v>10333.759999999998</v>
      </c>
      <c r="H11" s="240">
        <f t="shared" ref="H11:J11" si="0">SUM(H8:H10)</f>
        <v>13634.86</v>
      </c>
      <c r="I11" s="240">
        <f t="shared" si="0"/>
        <v>14197.46</v>
      </c>
      <c r="J11" s="240">
        <f t="shared" si="0"/>
        <v>14226.06</v>
      </c>
      <c r="K11" s="458"/>
    </row>
    <row r="12" spans="1:13" x14ac:dyDescent="0.3">
      <c r="A12" s="2"/>
      <c r="B12" s="476"/>
      <c r="C12" s="479"/>
      <c r="D12" s="472"/>
      <c r="E12" s="430" t="s">
        <v>177</v>
      </c>
      <c r="F12" s="431" t="s">
        <v>269</v>
      </c>
      <c r="G12" s="432">
        <v>79.89</v>
      </c>
      <c r="H12" s="432">
        <v>49.93</v>
      </c>
      <c r="I12" s="432">
        <v>39.22</v>
      </c>
      <c r="J12" s="432">
        <v>56.34</v>
      </c>
      <c r="K12" s="458"/>
    </row>
    <row r="13" spans="1:13" x14ac:dyDescent="0.3">
      <c r="A13" s="2"/>
      <c r="B13" s="476"/>
      <c r="C13" s="479"/>
      <c r="D13" s="472"/>
      <c r="E13" s="433" t="s">
        <v>178</v>
      </c>
      <c r="F13" s="434" t="s">
        <v>269</v>
      </c>
      <c r="G13" s="435">
        <v>268.32</v>
      </c>
      <c r="H13" s="435">
        <v>146.88999999999999</v>
      </c>
      <c r="I13" s="435">
        <v>143.82</v>
      </c>
      <c r="J13" s="435">
        <v>194.4</v>
      </c>
      <c r="K13" s="458"/>
    </row>
    <row r="14" spans="1:13" ht="13.5" thickBot="1" x14ac:dyDescent="0.35">
      <c r="A14" s="2"/>
      <c r="B14" s="476"/>
      <c r="C14" s="479"/>
      <c r="D14" s="473"/>
      <c r="E14" s="436" t="s">
        <v>279</v>
      </c>
      <c r="F14" s="437" t="s">
        <v>269</v>
      </c>
      <c r="G14" s="438">
        <f>SUM(G12:G13)</f>
        <v>348.21</v>
      </c>
      <c r="H14" s="438">
        <f>SUM(H12:H13)</f>
        <v>196.82</v>
      </c>
      <c r="I14" s="438">
        <f>SUM(I12:I13)</f>
        <v>183.04</v>
      </c>
      <c r="J14" s="438">
        <f>SUM(J12:J13)</f>
        <v>250.74</v>
      </c>
      <c r="K14" s="459"/>
    </row>
    <row r="15" spans="1:13" x14ac:dyDescent="0.3">
      <c r="A15" s="2"/>
      <c r="B15" s="476"/>
      <c r="C15" s="480"/>
      <c r="D15" s="471" t="s">
        <v>164</v>
      </c>
      <c r="E15" s="224" t="s">
        <v>286</v>
      </c>
      <c r="F15" s="57" t="s">
        <v>269</v>
      </c>
      <c r="G15" s="225">
        <v>38641.730000000003</v>
      </c>
      <c r="H15" s="225">
        <v>28031.86</v>
      </c>
      <c r="I15" s="225">
        <v>49637.32</v>
      </c>
      <c r="J15" s="226">
        <v>16222.74</v>
      </c>
      <c r="K15" s="457" t="s">
        <v>142</v>
      </c>
    </row>
    <row r="16" spans="1:13" ht="13.5" thickBot="1" x14ac:dyDescent="0.35">
      <c r="A16" s="2"/>
      <c r="B16" s="476"/>
      <c r="C16" s="480"/>
      <c r="D16" s="473"/>
      <c r="E16" s="54" t="s">
        <v>433</v>
      </c>
      <c r="F16" s="227" t="s">
        <v>269</v>
      </c>
      <c r="G16" s="206">
        <v>38346.97</v>
      </c>
      <c r="H16" s="206">
        <v>141.80000000000001</v>
      </c>
      <c r="I16" s="206">
        <v>23.3</v>
      </c>
      <c r="J16" s="228">
        <v>0</v>
      </c>
      <c r="K16" s="459"/>
    </row>
    <row r="17" spans="1:11" x14ac:dyDescent="0.3">
      <c r="A17" s="2"/>
      <c r="B17" s="476"/>
      <c r="C17" s="480"/>
      <c r="D17" s="471" t="s">
        <v>165</v>
      </c>
      <c r="E17" s="224" t="s">
        <v>272</v>
      </c>
      <c r="F17" s="57" t="s">
        <v>269</v>
      </c>
      <c r="G17" s="225">
        <v>63088.79</v>
      </c>
      <c r="H17" s="225">
        <v>60385.24</v>
      </c>
      <c r="I17" s="225">
        <v>53410.2</v>
      </c>
      <c r="J17" s="226">
        <v>86119.26</v>
      </c>
      <c r="K17" s="457" t="s">
        <v>143</v>
      </c>
    </row>
    <row r="18" spans="1:11" x14ac:dyDescent="0.3">
      <c r="A18" s="2"/>
      <c r="B18" s="476"/>
      <c r="C18" s="480"/>
      <c r="D18" s="472"/>
      <c r="E18" s="68" t="s">
        <v>179</v>
      </c>
      <c r="F18" s="69" t="s">
        <v>269</v>
      </c>
      <c r="G18" s="202">
        <v>5234.0200000000004</v>
      </c>
      <c r="H18" s="202">
        <v>4126.51</v>
      </c>
      <c r="I18" s="202">
        <v>3721.83</v>
      </c>
      <c r="J18" s="223">
        <v>4923.38</v>
      </c>
      <c r="K18" s="458"/>
    </row>
    <row r="19" spans="1:11" x14ac:dyDescent="0.3">
      <c r="A19" s="2"/>
      <c r="B19" s="476"/>
      <c r="C19" s="480"/>
      <c r="D19" s="472"/>
      <c r="E19" s="68" t="s">
        <v>180</v>
      </c>
      <c r="F19" s="69" t="s">
        <v>269</v>
      </c>
      <c r="G19" s="202">
        <v>21330.55</v>
      </c>
      <c r="H19" s="202">
        <v>5218.79</v>
      </c>
      <c r="I19" s="202">
        <v>2620.0300000000002</v>
      </c>
      <c r="J19" s="223">
        <v>6097.5</v>
      </c>
      <c r="K19" s="458"/>
    </row>
    <row r="20" spans="1:11" x14ac:dyDescent="0.3">
      <c r="A20" s="2"/>
      <c r="B20" s="476"/>
      <c r="C20" s="480"/>
      <c r="D20" s="472"/>
      <c r="E20" s="220" t="s">
        <v>181</v>
      </c>
      <c r="F20" s="69" t="s">
        <v>269</v>
      </c>
      <c r="G20" s="241" t="s">
        <v>274</v>
      </c>
      <c r="H20" s="241" t="s">
        <v>274</v>
      </c>
      <c r="I20" s="202">
        <v>1795.75</v>
      </c>
      <c r="J20" s="223">
        <v>430.17</v>
      </c>
      <c r="K20" s="458"/>
    </row>
    <row r="21" spans="1:11" x14ac:dyDescent="0.3">
      <c r="A21" s="2"/>
      <c r="B21" s="476"/>
      <c r="C21" s="480"/>
      <c r="D21" s="472"/>
      <c r="E21" s="232" t="s">
        <v>182</v>
      </c>
      <c r="F21" s="233" t="s">
        <v>269</v>
      </c>
      <c r="G21" s="242">
        <v>99504.6</v>
      </c>
      <c r="H21" s="242">
        <v>59412.19</v>
      </c>
      <c r="I21" s="242">
        <v>40718.870000000003</v>
      </c>
      <c r="J21" s="234">
        <v>53487.519999999997</v>
      </c>
      <c r="K21" s="458"/>
    </row>
    <row r="22" spans="1:11" x14ac:dyDescent="0.3">
      <c r="A22" s="2"/>
      <c r="B22" s="476"/>
      <c r="C22" s="480"/>
      <c r="D22" s="472"/>
      <c r="E22" s="238" t="s">
        <v>175</v>
      </c>
      <c r="F22" s="239" t="s">
        <v>269</v>
      </c>
      <c r="G22" s="240">
        <f>SUM(G17:G21)</f>
        <v>189157.96000000002</v>
      </c>
      <c r="H22" s="240">
        <f>SUM(H17:H21)</f>
        <v>129142.73</v>
      </c>
      <c r="I22" s="240">
        <f>SUM(I17:I21)</f>
        <v>102266.68</v>
      </c>
      <c r="J22" s="240">
        <f>SUM(J17:J21)</f>
        <v>151057.82999999999</v>
      </c>
      <c r="K22" s="458"/>
    </row>
    <row r="23" spans="1:11" x14ac:dyDescent="0.3">
      <c r="A23" s="2"/>
      <c r="B23" s="476"/>
      <c r="C23" s="480"/>
      <c r="D23" s="472"/>
      <c r="E23" s="430" t="s">
        <v>432</v>
      </c>
      <c r="F23" s="431" t="s">
        <v>269</v>
      </c>
      <c r="G23" s="439">
        <v>7988.93</v>
      </c>
      <c r="H23" s="439">
        <v>8672.4599999999991</v>
      </c>
      <c r="I23" s="439">
        <v>8163.97</v>
      </c>
      <c r="J23" s="440">
        <v>10410.08</v>
      </c>
      <c r="K23" s="458"/>
    </row>
    <row r="24" spans="1:11" x14ac:dyDescent="0.3">
      <c r="A24" s="2"/>
      <c r="B24" s="476"/>
      <c r="C24" s="480"/>
      <c r="D24" s="472"/>
      <c r="E24" s="441" t="s">
        <v>276</v>
      </c>
      <c r="F24" s="442" t="s">
        <v>269</v>
      </c>
      <c r="G24" s="443" t="s">
        <v>274</v>
      </c>
      <c r="H24" s="443" t="s">
        <v>274</v>
      </c>
      <c r="I24" s="443" t="s">
        <v>274</v>
      </c>
      <c r="J24" s="444">
        <v>579.58000000000004</v>
      </c>
      <c r="K24" s="458"/>
    </row>
    <row r="25" spans="1:11" x14ac:dyDescent="0.3">
      <c r="A25" s="2"/>
      <c r="B25" s="476"/>
      <c r="C25" s="480"/>
      <c r="D25" s="472"/>
      <c r="E25" s="441" t="s">
        <v>277</v>
      </c>
      <c r="F25" s="442" t="s">
        <v>269</v>
      </c>
      <c r="G25" s="445">
        <v>3065.69</v>
      </c>
      <c r="H25" s="445">
        <v>1132.22</v>
      </c>
      <c r="I25" s="445">
        <v>1424.27</v>
      </c>
      <c r="J25" s="444">
        <v>1883.75</v>
      </c>
      <c r="K25" s="458"/>
    </row>
    <row r="26" spans="1:11" x14ac:dyDescent="0.3">
      <c r="A26" s="2"/>
      <c r="B26" s="476"/>
      <c r="C26" s="480"/>
      <c r="D26" s="472"/>
      <c r="E26" s="433" t="s">
        <v>278</v>
      </c>
      <c r="F26" s="434" t="s">
        <v>269</v>
      </c>
      <c r="G26" s="446">
        <v>22623.14</v>
      </c>
      <c r="H26" s="446">
        <v>13692.12</v>
      </c>
      <c r="I26" s="446">
        <v>6751.38</v>
      </c>
      <c r="J26" s="447">
        <v>11106.05</v>
      </c>
      <c r="K26" s="458"/>
    </row>
    <row r="27" spans="1:11" ht="13.5" thickBot="1" x14ac:dyDescent="0.35">
      <c r="A27" s="2"/>
      <c r="B27" s="476"/>
      <c r="C27" s="480"/>
      <c r="D27" s="473"/>
      <c r="E27" s="436" t="s">
        <v>279</v>
      </c>
      <c r="F27" s="437" t="s">
        <v>269</v>
      </c>
      <c r="G27" s="448">
        <f>SUM(G23:G26)</f>
        <v>33677.760000000002</v>
      </c>
      <c r="H27" s="448">
        <f>SUM(H23:H26)</f>
        <v>23496.799999999999</v>
      </c>
      <c r="I27" s="448">
        <f>SUM(I23:I26)</f>
        <v>16339.619999999999</v>
      </c>
      <c r="J27" s="448">
        <f>SUM(J23:J26)</f>
        <v>23979.46</v>
      </c>
      <c r="K27" s="459"/>
    </row>
    <row r="28" spans="1:11" ht="13" customHeight="1" x14ac:dyDescent="0.4">
      <c r="A28" s="2"/>
      <c r="B28" s="476"/>
      <c r="C28" s="480"/>
      <c r="D28" s="471" t="s">
        <v>297</v>
      </c>
      <c r="E28" s="224" t="s">
        <v>434</v>
      </c>
      <c r="F28" s="243" t="s">
        <v>280</v>
      </c>
      <c r="G28" s="225">
        <v>0.97</v>
      </c>
      <c r="H28" s="225">
        <v>0.69</v>
      </c>
      <c r="I28" s="225">
        <v>0.49</v>
      </c>
      <c r="J28" s="244">
        <v>0.51</v>
      </c>
      <c r="K28" s="457" t="s">
        <v>157</v>
      </c>
    </row>
    <row r="29" spans="1:11" ht="13" customHeight="1" x14ac:dyDescent="0.4">
      <c r="A29" s="2"/>
      <c r="B29" s="476"/>
      <c r="C29" s="480"/>
      <c r="D29" s="472"/>
      <c r="E29" s="68" t="s">
        <v>435</v>
      </c>
      <c r="F29" s="69" t="s">
        <v>280</v>
      </c>
      <c r="G29" s="202">
        <v>10.55</v>
      </c>
      <c r="H29" s="202">
        <v>8.64</v>
      </c>
      <c r="I29" s="202">
        <v>5.31</v>
      </c>
      <c r="J29" s="245">
        <v>7.97</v>
      </c>
      <c r="K29" s="458"/>
    </row>
    <row r="30" spans="1:11" ht="13" customHeight="1" x14ac:dyDescent="0.4">
      <c r="A30" s="2"/>
      <c r="B30" s="476"/>
      <c r="C30" s="480"/>
      <c r="D30" s="472"/>
      <c r="E30" s="68" t="s">
        <v>170</v>
      </c>
      <c r="F30" s="69" t="s">
        <v>281</v>
      </c>
      <c r="G30" s="202">
        <v>2.4500000000000002</v>
      </c>
      <c r="H30" s="202">
        <v>1.6</v>
      </c>
      <c r="I30" s="202">
        <v>1.33</v>
      </c>
      <c r="J30" s="246">
        <v>1.87</v>
      </c>
      <c r="K30" s="458"/>
    </row>
    <row r="31" spans="1:11" ht="13" customHeight="1" thickBot="1" x14ac:dyDescent="0.45">
      <c r="A31" s="2"/>
      <c r="B31" s="476"/>
      <c r="C31" s="480"/>
      <c r="D31" s="473"/>
      <c r="E31" s="54" t="s">
        <v>171</v>
      </c>
      <c r="F31" s="227" t="s">
        <v>282</v>
      </c>
      <c r="G31" s="206">
        <v>2.6</v>
      </c>
      <c r="H31" s="206">
        <v>1.69</v>
      </c>
      <c r="I31" s="206">
        <v>1.4</v>
      </c>
      <c r="J31" s="206">
        <v>1.94</v>
      </c>
      <c r="K31" s="459"/>
    </row>
    <row r="32" spans="1:11" ht="12.15" customHeight="1" x14ac:dyDescent="0.3">
      <c r="A32" s="2"/>
      <c r="B32" s="476"/>
      <c r="C32" s="481"/>
      <c r="D32" s="471" t="s">
        <v>184</v>
      </c>
      <c r="E32" s="224" t="s">
        <v>173</v>
      </c>
      <c r="F32" s="57" t="s">
        <v>269</v>
      </c>
      <c r="G32" s="225">
        <v>3106.13</v>
      </c>
      <c r="H32" s="225">
        <v>597.6</v>
      </c>
      <c r="I32" s="225">
        <v>101.88</v>
      </c>
      <c r="J32" s="225">
        <v>1083.26</v>
      </c>
      <c r="K32" s="457" t="s">
        <v>144</v>
      </c>
    </row>
    <row r="33" spans="1:17" ht="12.9" customHeight="1" x14ac:dyDescent="0.3">
      <c r="A33" s="2"/>
      <c r="B33" s="476"/>
      <c r="C33" s="481"/>
      <c r="D33" s="472"/>
      <c r="E33" s="68" t="s">
        <v>164</v>
      </c>
      <c r="F33" s="69" t="s">
        <v>269</v>
      </c>
      <c r="G33" s="202">
        <v>294.76</v>
      </c>
      <c r="H33" s="202">
        <v>38205</v>
      </c>
      <c r="I33" s="202">
        <v>119</v>
      </c>
      <c r="J33" s="202">
        <v>16222.74</v>
      </c>
      <c r="K33" s="458"/>
    </row>
    <row r="34" spans="1:17" x14ac:dyDescent="0.3">
      <c r="A34" s="2"/>
      <c r="B34" s="476"/>
      <c r="C34" s="481"/>
      <c r="D34" s="472"/>
      <c r="E34" s="232" t="s">
        <v>165</v>
      </c>
      <c r="F34" s="233" t="s">
        <v>269</v>
      </c>
      <c r="G34" s="242">
        <v>1577.07</v>
      </c>
      <c r="H34" s="242">
        <v>60015</v>
      </c>
      <c r="I34" s="242">
        <v>26876</v>
      </c>
      <c r="J34" s="242">
        <v>6012.7</v>
      </c>
      <c r="K34" s="458"/>
    </row>
    <row r="35" spans="1:17" ht="13.25" customHeight="1" thickBot="1" x14ac:dyDescent="0.35">
      <c r="A35" s="2"/>
      <c r="B35" s="476"/>
      <c r="C35" s="482"/>
      <c r="D35" s="473"/>
      <c r="E35" s="247" t="s">
        <v>174</v>
      </c>
      <c r="F35" s="230" t="s">
        <v>269</v>
      </c>
      <c r="G35" s="248">
        <f>SUM(G32:G34)</f>
        <v>4977.96</v>
      </c>
      <c r="H35" s="248">
        <f>SUM(H32:H34)</f>
        <v>98817.600000000006</v>
      </c>
      <c r="I35" s="248">
        <f>SUM(I32:I34)</f>
        <v>27096.880000000001</v>
      </c>
      <c r="J35" s="248">
        <f>SUM(J32:J34)</f>
        <v>23318.7</v>
      </c>
      <c r="K35" s="459"/>
      <c r="L35" s="10"/>
      <c r="M35" s="10"/>
      <c r="N35" s="10"/>
      <c r="O35" s="10"/>
      <c r="P35" s="10"/>
      <c r="Q35" s="10"/>
    </row>
    <row r="36" spans="1:17" x14ac:dyDescent="0.3">
      <c r="A36" s="2"/>
      <c r="B36" s="476"/>
      <c r="C36" s="483" t="s">
        <v>16</v>
      </c>
      <c r="D36" s="468" t="s">
        <v>222</v>
      </c>
      <c r="E36" s="224" t="s">
        <v>217</v>
      </c>
      <c r="F36" s="57" t="s">
        <v>10</v>
      </c>
      <c r="G36" s="225">
        <v>181000</v>
      </c>
      <c r="H36" s="225">
        <v>176382</v>
      </c>
      <c r="I36" s="225">
        <v>166632</v>
      </c>
      <c r="J36" s="244">
        <v>156073</v>
      </c>
      <c r="K36" s="457" t="s">
        <v>145</v>
      </c>
    </row>
    <row r="37" spans="1:17" x14ac:dyDescent="0.3">
      <c r="A37" s="2"/>
      <c r="B37" s="476"/>
      <c r="C37" s="479"/>
      <c r="D37" s="469"/>
      <c r="E37" s="68" t="s">
        <v>218</v>
      </c>
      <c r="F37" s="69" t="s">
        <v>10</v>
      </c>
      <c r="G37" s="202">
        <v>1052</v>
      </c>
      <c r="H37" s="202">
        <v>599</v>
      </c>
      <c r="I37" s="241" t="s">
        <v>271</v>
      </c>
      <c r="J37" s="245">
        <v>6300</v>
      </c>
      <c r="K37" s="458"/>
    </row>
    <row r="38" spans="1:17" x14ac:dyDescent="0.3">
      <c r="A38" s="2"/>
      <c r="B38" s="476"/>
      <c r="C38" s="479"/>
      <c r="D38" s="469"/>
      <c r="E38" s="232" t="s">
        <v>219</v>
      </c>
      <c r="F38" s="233" t="s">
        <v>10</v>
      </c>
      <c r="G38" s="242">
        <v>1303782</v>
      </c>
      <c r="H38" s="242">
        <v>1054566</v>
      </c>
      <c r="I38" s="242">
        <v>933409</v>
      </c>
      <c r="J38" s="264">
        <v>907516</v>
      </c>
      <c r="K38" s="458"/>
    </row>
    <row r="39" spans="1:17" x14ac:dyDescent="0.3">
      <c r="A39" s="2"/>
      <c r="B39" s="476"/>
      <c r="C39" s="479"/>
      <c r="D39" s="469"/>
      <c r="E39" s="265" t="s">
        <v>220</v>
      </c>
      <c r="F39" s="266" t="s">
        <v>10</v>
      </c>
      <c r="G39" s="267">
        <f>SUM(G36:G38)</f>
        <v>1485834</v>
      </c>
      <c r="H39" s="267">
        <f t="shared" ref="H39:J39" si="1">SUM(H36:H38)</f>
        <v>1231547</v>
      </c>
      <c r="I39" s="267">
        <f t="shared" si="1"/>
        <v>1100041</v>
      </c>
      <c r="J39" s="267">
        <f t="shared" si="1"/>
        <v>1069889</v>
      </c>
      <c r="K39" s="458"/>
    </row>
    <row r="40" spans="1:17" x14ac:dyDescent="0.3">
      <c r="A40" s="2"/>
      <c r="B40" s="476"/>
      <c r="C40" s="480"/>
      <c r="D40" s="469"/>
      <c r="E40" s="269" t="s">
        <v>110</v>
      </c>
      <c r="F40" s="270" t="s">
        <v>10</v>
      </c>
      <c r="G40" s="271">
        <v>72166</v>
      </c>
      <c r="H40" s="271">
        <v>69804</v>
      </c>
      <c r="I40" s="271">
        <v>66000</v>
      </c>
      <c r="J40" s="272">
        <v>62685</v>
      </c>
      <c r="K40" s="458"/>
    </row>
    <row r="41" spans="1:17" ht="13.5" thickBot="1" x14ac:dyDescent="0.35">
      <c r="A41" s="2"/>
      <c r="B41" s="476"/>
      <c r="C41" s="481"/>
      <c r="D41" s="470"/>
      <c r="E41" s="273" t="s">
        <v>221</v>
      </c>
      <c r="F41" s="274" t="s">
        <v>10</v>
      </c>
      <c r="G41" s="275">
        <f>G39+G40</f>
        <v>1558000</v>
      </c>
      <c r="H41" s="275">
        <f t="shared" ref="H41:J41" si="2">H39+H40</f>
        <v>1301351</v>
      </c>
      <c r="I41" s="275">
        <f t="shared" si="2"/>
        <v>1166041</v>
      </c>
      <c r="J41" s="275">
        <f t="shared" si="2"/>
        <v>1132574</v>
      </c>
      <c r="K41" s="459"/>
    </row>
    <row r="42" spans="1:17" ht="13.5" thickBot="1" x14ac:dyDescent="0.35">
      <c r="A42" s="2"/>
      <c r="B42" s="476"/>
      <c r="C42" s="484"/>
      <c r="D42" s="268" t="s">
        <v>285</v>
      </c>
      <c r="E42" s="66" t="s">
        <v>11</v>
      </c>
      <c r="F42" s="67" t="s">
        <v>12</v>
      </c>
      <c r="G42" s="254">
        <v>9.0499999999999997E-2</v>
      </c>
      <c r="H42" s="262">
        <v>-0.16470000000000001</v>
      </c>
      <c r="I42" s="254">
        <v>-0.11</v>
      </c>
      <c r="J42" s="237">
        <v>-0.28000000000000003</v>
      </c>
      <c r="K42" s="449" t="s">
        <v>146</v>
      </c>
    </row>
    <row r="43" spans="1:17" x14ac:dyDescent="0.3">
      <c r="A43" s="2"/>
      <c r="B43" s="476"/>
      <c r="C43" s="488" t="s">
        <v>17</v>
      </c>
      <c r="D43" s="487" t="s">
        <v>210</v>
      </c>
      <c r="E43" s="249" t="s">
        <v>185</v>
      </c>
      <c r="F43" s="250" t="s">
        <v>14</v>
      </c>
      <c r="G43" s="201">
        <f>SUM(G44:G46)</f>
        <v>1523555.5200000003</v>
      </c>
      <c r="H43" s="201">
        <f t="shared" ref="H43:J43" si="3">SUM(H44:H46)</f>
        <v>0</v>
      </c>
      <c r="I43" s="201">
        <f t="shared" si="3"/>
        <v>0</v>
      </c>
      <c r="J43" s="201">
        <f t="shared" si="3"/>
        <v>0</v>
      </c>
      <c r="K43" s="460" t="s">
        <v>147</v>
      </c>
      <c r="N43" s="10"/>
    </row>
    <row r="44" spans="1:17" x14ac:dyDescent="0.3">
      <c r="A44" s="2"/>
      <c r="B44" s="476"/>
      <c r="C44" s="469"/>
      <c r="D44" s="472"/>
      <c r="E44" s="251" t="s">
        <v>186</v>
      </c>
      <c r="F44" s="221" t="s">
        <v>14</v>
      </c>
      <c r="G44" s="222">
        <v>175292.79999999999</v>
      </c>
      <c r="H44" s="252" t="s">
        <v>166</v>
      </c>
      <c r="I44" s="252" t="s">
        <v>166</v>
      </c>
      <c r="J44" s="252" t="s">
        <v>7</v>
      </c>
      <c r="K44" s="458"/>
      <c r="N44" s="10"/>
    </row>
    <row r="45" spans="1:17" x14ac:dyDescent="0.3">
      <c r="A45" s="2"/>
      <c r="B45" s="476"/>
      <c r="C45" s="469"/>
      <c r="D45" s="472"/>
      <c r="E45" s="251" t="s">
        <v>187</v>
      </c>
      <c r="F45" s="221" t="s">
        <v>14</v>
      </c>
      <c r="G45" s="222">
        <v>1331479.3700000001</v>
      </c>
      <c r="H45" s="252" t="s">
        <v>166</v>
      </c>
      <c r="I45" s="252" t="s">
        <v>166</v>
      </c>
      <c r="J45" s="252" t="s">
        <v>7</v>
      </c>
      <c r="K45" s="458"/>
      <c r="N45" s="10"/>
    </row>
    <row r="46" spans="1:17" x14ac:dyDescent="0.3">
      <c r="A46" s="2"/>
      <c r="B46" s="476"/>
      <c r="C46" s="469"/>
      <c r="D46" s="472"/>
      <c r="E46" s="251" t="s">
        <v>188</v>
      </c>
      <c r="F46" s="221" t="s">
        <v>14</v>
      </c>
      <c r="G46" s="222">
        <v>16783.349999999999</v>
      </c>
      <c r="H46" s="252" t="s">
        <v>166</v>
      </c>
      <c r="I46" s="252" t="s">
        <v>166</v>
      </c>
      <c r="J46" s="252" t="s">
        <v>7</v>
      </c>
      <c r="K46" s="458"/>
      <c r="N46" s="10"/>
    </row>
    <row r="47" spans="1:17" x14ac:dyDescent="0.3">
      <c r="A47" s="2"/>
      <c r="B47" s="476"/>
      <c r="C47" s="469"/>
      <c r="D47" s="472"/>
      <c r="E47" s="68" t="s">
        <v>189</v>
      </c>
      <c r="F47" s="69" t="s">
        <v>14</v>
      </c>
      <c r="G47" s="202">
        <v>34.56</v>
      </c>
      <c r="H47" s="202">
        <v>17285.669999999998</v>
      </c>
      <c r="I47" s="202">
        <v>21406.01</v>
      </c>
      <c r="J47" s="241">
        <v>20356.5</v>
      </c>
      <c r="K47" s="458"/>
      <c r="N47" s="10"/>
    </row>
    <row r="48" spans="1:17" x14ac:dyDescent="0.3">
      <c r="A48" s="2"/>
      <c r="B48" s="476"/>
      <c r="C48" s="469"/>
      <c r="D48" s="472"/>
      <c r="E48" s="68" t="s">
        <v>190</v>
      </c>
      <c r="F48" s="69" t="s">
        <v>14</v>
      </c>
      <c r="G48" s="202">
        <v>11145.63</v>
      </c>
      <c r="H48" s="202">
        <v>74316.639999999999</v>
      </c>
      <c r="I48" s="241" t="s">
        <v>271</v>
      </c>
      <c r="J48" s="241" t="s">
        <v>7</v>
      </c>
      <c r="K48" s="458"/>
      <c r="N48" s="10"/>
    </row>
    <row r="49" spans="1:14" x14ac:dyDescent="0.3">
      <c r="A49" s="2"/>
      <c r="B49" s="476"/>
      <c r="C49" s="469"/>
      <c r="D49" s="472"/>
      <c r="E49" s="232" t="s">
        <v>191</v>
      </c>
      <c r="F49" s="233" t="s">
        <v>14</v>
      </c>
      <c r="G49" s="253" t="s">
        <v>271</v>
      </c>
      <c r="H49" s="242">
        <v>1498740.22</v>
      </c>
      <c r="I49" s="242">
        <v>1391466.52</v>
      </c>
      <c r="J49" s="253">
        <v>1342960.98</v>
      </c>
      <c r="K49" s="458"/>
      <c r="N49" s="10"/>
    </row>
    <row r="50" spans="1:14" x14ac:dyDescent="0.3">
      <c r="A50" s="2"/>
      <c r="B50" s="476"/>
      <c r="C50" s="469"/>
      <c r="D50" s="472"/>
      <c r="E50" s="238" t="s">
        <v>192</v>
      </c>
      <c r="F50" s="239" t="s">
        <v>14</v>
      </c>
      <c r="G50" s="240">
        <f>SUM(G43,G47,G48,G49)</f>
        <v>1534735.7100000002</v>
      </c>
      <c r="H50" s="240">
        <f>SUM(H43,H47,H48,H49)</f>
        <v>1590342.53</v>
      </c>
      <c r="I50" s="240">
        <f>SUM(I43,I47,I48,I49)</f>
        <v>1412872.53</v>
      </c>
      <c r="J50" s="240">
        <f>SUM(J43,J47,J48,J49)</f>
        <v>1363317.48</v>
      </c>
      <c r="K50" s="458"/>
      <c r="N50" s="10"/>
    </row>
    <row r="51" spans="1:14" x14ac:dyDescent="0.3">
      <c r="A51" s="2"/>
      <c r="B51" s="476"/>
      <c r="C51" s="469"/>
      <c r="D51" s="472"/>
      <c r="E51" s="66" t="s">
        <v>185</v>
      </c>
      <c r="F51" s="67" t="s">
        <v>14</v>
      </c>
      <c r="G51" s="254">
        <f>SUM(G52:G53)</f>
        <v>341261.52</v>
      </c>
      <c r="H51" s="254">
        <f t="shared" ref="H51:J51" si="4">SUM(H52:H53)</f>
        <v>0</v>
      </c>
      <c r="I51" s="254">
        <f t="shared" si="4"/>
        <v>0</v>
      </c>
      <c r="J51" s="254">
        <f t="shared" si="4"/>
        <v>0</v>
      </c>
      <c r="K51" s="458"/>
      <c r="N51" s="10"/>
    </row>
    <row r="52" spans="1:14" x14ac:dyDescent="0.3">
      <c r="A52" s="2"/>
      <c r="B52" s="476"/>
      <c r="C52" s="469"/>
      <c r="D52" s="472"/>
      <c r="E52" s="251" t="s">
        <v>193</v>
      </c>
      <c r="F52" s="221" t="s">
        <v>14</v>
      </c>
      <c r="G52" s="222">
        <v>52214.879999999997</v>
      </c>
      <c r="H52" s="252" t="s">
        <v>166</v>
      </c>
      <c r="I52" s="252" t="s">
        <v>166</v>
      </c>
      <c r="J52" s="252" t="s">
        <v>7</v>
      </c>
      <c r="K52" s="458"/>
      <c r="N52" s="10"/>
    </row>
    <row r="53" spans="1:14" x14ac:dyDescent="0.3">
      <c r="A53" s="2"/>
      <c r="B53" s="476"/>
      <c r="C53" s="469"/>
      <c r="D53" s="472"/>
      <c r="E53" s="251" t="s">
        <v>194</v>
      </c>
      <c r="F53" s="221" t="s">
        <v>14</v>
      </c>
      <c r="G53" s="222">
        <v>289046.64</v>
      </c>
      <c r="H53" s="252" t="s">
        <v>166</v>
      </c>
      <c r="I53" s="252" t="s">
        <v>166</v>
      </c>
      <c r="J53" s="252" t="s">
        <v>7</v>
      </c>
      <c r="K53" s="458"/>
      <c r="N53" s="10"/>
    </row>
    <row r="54" spans="1:14" x14ac:dyDescent="0.3">
      <c r="A54" s="2"/>
      <c r="B54" s="476"/>
      <c r="C54" s="469"/>
      <c r="D54" s="472"/>
      <c r="E54" s="232" t="s">
        <v>273</v>
      </c>
      <c r="F54" s="233" t="s">
        <v>14</v>
      </c>
      <c r="G54" s="242">
        <v>12220.85</v>
      </c>
      <c r="H54" s="242">
        <v>6509.65</v>
      </c>
      <c r="I54" s="242">
        <v>5076.7</v>
      </c>
      <c r="J54" s="253">
        <v>8094.61</v>
      </c>
      <c r="K54" s="458"/>
      <c r="N54" s="10"/>
    </row>
    <row r="55" spans="1:14" x14ac:dyDescent="0.3">
      <c r="A55" s="2"/>
      <c r="B55" s="476"/>
      <c r="C55" s="469"/>
      <c r="D55" s="472"/>
      <c r="E55" s="238" t="s">
        <v>195</v>
      </c>
      <c r="F55" s="239" t="s">
        <v>14</v>
      </c>
      <c r="G55" s="240">
        <f>G54+G51</f>
        <v>353482.37</v>
      </c>
      <c r="H55" s="240">
        <f>H54+H51</f>
        <v>6509.65</v>
      </c>
      <c r="I55" s="240">
        <f>I54+I51</f>
        <v>5076.7</v>
      </c>
      <c r="J55" s="240">
        <f>J54+J51</f>
        <v>8094.61</v>
      </c>
      <c r="K55" s="458"/>
      <c r="N55" s="10"/>
    </row>
    <row r="56" spans="1:14" ht="13.5" thickBot="1" x14ac:dyDescent="0.35">
      <c r="A56" s="2"/>
      <c r="B56" s="476"/>
      <c r="C56" s="469"/>
      <c r="D56" s="473"/>
      <c r="E56" s="229" t="s">
        <v>196</v>
      </c>
      <c r="F56" s="230" t="s">
        <v>14</v>
      </c>
      <c r="G56" s="248">
        <f>G50+G55</f>
        <v>1888218.08</v>
      </c>
      <c r="H56" s="248">
        <v>1596852.18</v>
      </c>
      <c r="I56" s="248">
        <v>1417949.23</v>
      </c>
      <c r="J56" s="248">
        <v>1371412.09</v>
      </c>
      <c r="K56" s="459"/>
      <c r="N56" s="10"/>
    </row>
    <row r="57" spans="1:14" ht="12.9" customHeight="1" thickBot="1" x14ac:dyDescent="0.35">
      <c r="A57" s="2"/>
      <c r="B57" s="476"/>
      <c r="C57" s="469"/>
      <c r="D57" s="256" t="s">
        <v>284</v>
      </c>
      <c r="E57" s="257" t="s">
        <v>283</v>
      </c>
      <c r="F57" s="258" t="s">
        <v>12</v>
      </c>
      <c r="G57" s="259">
        <v>59</v>
      </c>
      <c r="H57" s="259">
        <v>100</v>
      </c>
      <c r="I57" s="260">
        <v>100</v>
      </c>
      <c r="J57" s="261">
        <v>100</v>
      </c>
      <c r="K57" s="450" t="s">
        <v>147</v>
      </c>
      <c r="N57" s="10"/>
    </row>
    <row r="58" spans="1:14" x14ac:dyDescent="0.3">
      <c r="A58" s="2"/>
      <c r="B58" s="476"/>
      <c r="C58" s="469"/>
      <c r="D58" s="471" t="s">
        <v>213</v>
      </c>
      <c r="E58" s="224" t="s">
        <v>168</v>
      </c>
      <c r="F58" s="57" t="s">
        <v>159</v>
      </c>
      <c r="G58" s="225">
        <v>7.64</v>
      </c>
      <c r="H58" s="225">
        <v>7.7</v>
      </c>
      <c r="I58" s="225">
        <v>5.95</v>
      </c>
      <c r="J58" s="225">
        <v>4.2699999999999996</v>
      </c>
      <c r="K58" s="454" t="s">
        <v>212</v>
      </c>
      <c r="N58" s="10"/>
    </row>
    <row r="59" spans="1:14" x14ac:dyDescent="0.3">
      <c r="A59" s="2"/>
      <c r="B59" s="476"/>
      <c r="C59" s="469"/>
      <c r="D59" s="472"/>
      <c r="E59" s="68" t="s">
        <v>169</v>
      </c>
      <c r="F59" s="69" t="s">
        <v>159</v>
      </c>
      <c r="G59" s="202">
        <v>83.07</v>
      </c>
      <c r="H59" s="202">
        <v>96.11</v>
      </c>
      <c r="I59" s="202">
        <v>64.38</v>
      </c>
      <c r="J59" s="202">
        <v>66.150000000000006</v>
      </c>
      <c r="K59" s="455"/>
      <c r="N59" s="10"/>
    </row>
    <row r="60" spans="1:14" x14ac:dyDescent="0.3">
      <c r="A60" s="2"/>
      <c r="B60" s="476"/>
      <c r="C60" s="469"/>
      <c r="D60" s="472"/>
      <c r="E60" s="68" t="s">
        <v>170</v>
      </c>
      <c r="F60" s="69" t="s">
        <v>158</v>
      </c>
      <c r="G60" s="202">
        <v>19.27</v>
      </c>
      <c r="H60" s="202">
        <v>17.75</v>
      </c>
      <c r="I60" s="202">
        <v>16.190000000000001</v>
      </c>
      <c r="J60" s="202">
        <v>15.52</v>
      </c>
      <c r="K60" s="455"/>
      <c r="N60" s="10"/>
    </row>
    <row r="61" spans="1:14" ht="13.5" thickBot="1" x14ac:dyDescent="0.35">
      <c r="A61" s="2"/>
      <c r="B61" s="476"/>
      <c r="C61" s="469"/>
      <c r="D61" s="473"/>
      <c r="E61" s="54" t="s">
        <v>171</v>
      </c>
      <c r="F61" s="227" t="s">
        <v>172</v>
      </c>
      <c r="G61" s="206">
        <v>20.47</v>
      </c>
      <c r="H61" s="206">
        <v>18.8</v>
      </c>
      <c r="I61" s="255">
        <v>17.03</v>
      </c>
      <c r="J61" s="228">
        <v>16.100000000000001</v>
      </c>
      <c r="K61" s="456"/>
      <c r="N61" s="10"/>
    </row>
    <row r="62" spans="1:14" x14ac:dyDescent="0.3">
      <c r="A62" s="2"/>
      <c r="B62" s="476"/>
      <c r="C62" s="469"/>
      <c r="D62" s="767" t="s">
        <v>211</v>
      </c>
      <c r="E62" s="55" t="s">
        <v>197</v>
      </c>
      <c r="F62" s="56" t="s">
        <v>14</v>
      </c>
      <c r="G62" s="768">
        <v>2335.13</v>
      </c>
      <c r="H62" s="768">
        <v>1188.8399999999999</v>
      </c>
      <c r="I62" s="768">
        <v>956.3</v>
      </c>
      <c r="J62" s="768">
        <v>1286.25</v>
      </c>
      <c r="K62" s="454" t="s">
        <v>147</v>
      </c>
      <c r="N62" s="10"/>
    </row>
    <row r="63" spans="1:14" x14ac:dyDescent="0.3">
      <c r="A63" s="2"/>
      <c r="B63" s="476"/>
      <c r="C63" s="469"/>
      <c r="D63" s="769"/>
      <c r="E63" s="770" t="s">
        <v>192</v>
      </c>
      <c r="F63" s="771" t="s">
        <v>14</v>
      </c>
      <c r="G63" s="772">
        <v>2335.13</v>
      </c>
      <c r="H63" s="772">
        <v>1188.8399999999999</v>
      </c>
      <c r="I63" s="772">
        <v>956.3</v>
      </c>
      <c r="J63" s="772">
        <v>1286.25</v>
      </c>
      <c r="K63" s="455"/>
      <c r="N63" s="10"/>
    </row>
    <row r="64" spans="1:14" x14ac:dyDescent="0.3">
      <c r="A64" s="2"/>
      <c r="B64" s="476"/>
      <c r="C64" s="469"/>
      <c r="D64" s="769"/>
      <c r="E64" s="16" t="s">
        <v>198</v>
      </c>
      <c r="F64" s="11" t="s">
        <v>14</v>
      </c>
      <c r="G64" s="246">
        <v>8472.1</v>
      </c>
      <c r="H64" s="246">
        <v>5101.9799999999996</v>
      </c>
      <c r="I64" s="246">
        <v>6102.92</v>
      </c>
      <c r="J64" s="246">
        <v>7541.29</v>
      </c>
      <c r="K64" s="455"/>
      <c r="N64" s="10"/>
    </row>
    <row r="65" spans="1:14" x14ac:dyDescent="0.3">
      <c r="A65" s="2"/>
      <c r="B65" s="476"/>
      <c r="C65" s="469"/>
      <c r="D65" s="769"/>
      <c r="E65" s="16" t="s">
        <v>199</v>
      </c>
      <c r="F65" s="11" t="s">
        <v>14</v>
      </c>
      <c r="G65" s="246">
        <v>69.36</v>
      </c>
      <c r="H65" s="246">
        <v>83.79</v>
      </c>
      <c r="I65" s="246">
        <v>75.7</v>
      </c>
      <c r="J65" s="246">
        <v>101.79</v>
      </c>
      <c r="K65" s="455"/>
      <c r="N65" s="10"/>
    </row>
    <row r="66" spans="1:14" x14ac:dyDescent="0.3">
      <c r="A66" s="2"/>
      <c r="B66" s="476"/>
      <c r="C66" s="469"/>
      <c r="D66" s="769"/>
      <c r="E66" s="16" t="s">
        <v>200</v>
      </c>
      <c r="F66" s="11" t="s">
        <v>14</v>
      </c>
      <c r="G66" s="246">
        <v>7004.46</v>
      </c>
      <c r="H66" s="246">
        <v>5855.36</v>
      </c>
      <c r="I66" s="246">
        <v>6414.8</v>
      </c>
      <c r="J66" s="246">
        <v>17166.740000000002</v>
      </c>
      <c r="K66" s="455"/>
      <c r="N66" s="10"/>
    </row>
    <row r="67" spans="1:14" x14ac:dyDescent="0.3">
      <c r="A67" s="2"/>
      <c r="B67" s="476"/>
      <c r="C67" s="469"/>
      <c r="D67" s="769"/>
      <c r="E67" s="770" t="s">
        <v>195</v>
      </c>
      <c r="F67" s="771" t="s">
        <v>14</v>
      </c>
      <c r="G67" s="772">
        <f>SUM(G64:G66)</f>
        <v>15545.920000000002</v>
      </c>
      <c r="H67" s="772">
        <f t="shared" ref="H67:J67" si="5">SUM(H64:H66)</f>
        <v>11041.13</v>
      </c>
      <c r="I67" s="772">
        <f t="shared" si="5"/>
        <v>12593.42</v>
      </c>
      <c r="J67" s="772">
        <f t="shared" si="5"/>
        <v>24809.82</v>
      </c>
      <c r="K67" s="455"/>
      <c r="N67" s="10"/>
    </row>
    <row r="68" spans="1:14" ht="13.5" thickBot="1" x14ac:dyDescent="0.35">
      <c r="A68" s="2"/>
      <c r="B68" s="476"/>
      <c r="C68" s="469"/>
      <c r="D68" s="773"/>
      <c r="E68" s="774" t="s">
        <v>196</v>
      </c>
      <c r="F68" s="775" t="s">
        <v>14</v>
      </c>
      <c r="G68" s="776">
        <f>SUM(G67,G63)</f>
        <v>17881.050000000003</v>
      </c>
      <c r="H68" s="776">
        <f t="shared" ref="H68:J68" si="6">SUM(H67,H63)</f>
        <v>12229.97</v>
      </c>
      <c r="I68" s="776">
        <f t="shared" si="6"/>
        <v>13549.72</v>
      </c>
      <c r="J68" s="776">
        <f t="shared" si="6"/>
        <v>26096.07</v>
      </c>
      <c r="K68" s="456"/>
    </row>
    <row r="69" spans="1:14" x14ac:dyDescent="0.3">
      <c r="A69" s="2"/>
      <c r="B69" s="476"/>
      <c r="C69" s="469"/>
      <c r="D69" s="777" t="s">
        <v>215</v>
      </c>
      <c r="E69" s="673" t="s">
        <v>201</v>
      </c>
      <c r="F69" s="36" t="s">
        <v>14</v>
      </c>
      <c r="G69" s="262">
        <v>238528.56</v>
      </c>
      <c r="H69" s="262">
        <v>248159.98</v>
      </c>
      <c r="I69" s="262">
        <v>199211.44</v>
      </c>
      <c r="J69" s="778">
        <v>142784.63</v>
      </c>
      <c r="K69" s="454" t="s">
        <v>216</v>
      </c>
    </row>
    <row r="70" spans="1:14" x14ac:dyDescent="0.3">
      <c r="A70" s="2"/>
      <c r="B70" s="476"/>
      <c r="C70" s="469"/>
      <c r="D70" s="769"/>
      <c r="E70" s="16" t="s">
        <v>202</v>
      </c>
      <c r="F70" s="11" t="s">
        <v>14</v>
      </c>
      <c r="G70" s="246">
        <v>455705.99</v>
      </c>
      <c r="H70" s="246">
        <v>431037.55</v>
      </c>
      <c r="I70" s="246">
        <v>470365.08</v>
      </c>
      <c r="J70" s="709">
        <v>1038440.52</v>
      </c>
      <c r="K70" s="455"/>
    </row>
    <row r="71" spans="1:14" x14ac:dyDescent="0.3">
      <c r="A71" s="2"/>
      <c r="B71" s="476"/>
      <c r="C71" s="469"/>
      <c r="D71" s="769"/>
      <c r="E71" s="16" t="s">
        <v>203</v>
      </c>
      <c r="F71" s="11" t="s">
        <v>14</v>
      </c>
      <c r="G71" s="246">
        <v>193761.13</v>
      </c>
      <c r="H71" s="246">
        <v>170770.93</v>
      </c>
      <c r="I71" s="246">
        <v>126131.39</v>
      </c>
      <c r="J71" s="709">
        <v>96890.42</v>
      </c>
      <c r="K71" s="455"/>
    </row>
    <row r="72" spans="1:14" x14ac:dyDescent="0.3">
      <c r="A72" s="2"/>
      <c r="B72" s="476"/>
      <c r="C72" s="469"/>
      <c r="D72" s="769"/>
      <c r="E72" s="16" t="s">
        <v>204</v>
      </c>
      <c r="F72" s="11" t="s">
        <v>14</v>
      </c>
      <c r="G72" s="246">
        <v>97103.74</v>
      </c>
      <c r="H72" s="246">
        <v>89136</v>
      </c>
      <c r="I72" s="246">
        <v>38233.35</v>
      </c>
      <c r="J72" s="709">
        <v>23663.5</v>
      </c>
      <c r="K72" s="455"/>
    </row>
    <row r="73" spans="1:14" x14ac:dyDescent="0.3">
      <c r="A73" s="2"/>
      <c r="B73" s="476"/>
      <c r="C73" s="469"/>
      <c r="D73" s="769"/>
      <c r="E73" s="16" t="s">
        <v>205</v>
      </c>
      <c r="F73" s="11" t="s">
        <v>14</v>
      </c>
      <c r="G73" s="246">
        <v>189098.33</v>
      </c>
      <c r="H73" s="246">
        <v>31984.37</v>
      </c>
      <c r="I73" s="246">
        <v>8936.25</v>
      </c>
      <c r="J73" s="709">
        <v>43198.67</v>
      </c>
      <c r="K73" s="455"/>
    </row>
    <row r="74" spans="1:14" x14ac:dyDescent="0.3">
      <c r="A74" s="2"/>
      <c r="B74" s="476"/>
      <c r="C74" s="469"/>
      <c r="D74" s="769"/>
      <c r="E74" s="16" t="s">
        <v>206</v>
      </c>
      <c r="F74" s="11" t="s">
        <v>14</v>
      </c>
      <c r="G74" s="246">
        <v>104180.83</v>
      </c>
      <c r="H74" s="246">
        <v>19560.580000000002</v>
      </c>
      <c r="I74" s="246">
        <v>30918.79</v>
      </c>
      <c r="J74" s="709">
        <v>41607.35</v>
      </c>
      <c r="K74" s="455"/>
    </row>
    <row r="75" spans="1:14" x14ac:dyDescent="0.3">
      <c r="A75" s="2"/>
      <c r="B75" s="476"/>
      <c r="C75" s="469"/>
      <c r="D75" s="769"/>
      <c r="E75" s="16" t="s">
        <v>207</v>
      </c>
      <c r="F75" s="11" t="s">
        <v>14</v>
      </c>
      <c r="G75" s="246">
        <v>74263.070000000007</v>
      </c>
      <c r="H75" s="246">
        <v>46365.01</v>
      </c>
      <c r="I75" s="246">
        <v>17069.36</v>
      </c>
      <c r="J75" s="709">
        <v>28258.47</v>
      </c>
      <c r="K75" s="455"/>
    </row>
    <row r="76" spans="1:14" x14ac:dyDescent="0.3">
      <c r="A76" s="2"/>
      <c r="B76" s="476"/>
      <c r="C76" s="469"/>
      <c r="D76" s="769"/>
      <c r="E76" s="16" t="s">
        <v>208</v>
      </c>
      <c r="F76" s="11" t="s">
        <v>14</v>
      </c>
      <c r="G76" s="246">
        <v>1824551.87</v>
      </c>
      <c r="H76" s="246">
        <v>1101466.8500000001</v>
      </c>
      <c r="I76" s="246">
        <v>761384.11</v>
      </c>
      <c r="J76" s="709">
        <v>972749.08</v>
      </c>
      <c r="K76" s="455"/>
    </row>
    <row r="77" spans="1:14" x14ac:dyDescent="0.3">
      <c r="A77" s="2"/>
      <c r="B77" s="476"/>
      <c r="C77" s="469"/>
      <c r="D77" s="769"/>
      <c r="E77" s="16" t="s">
        <v>209</v>
      </c>
      <c r="F77" s="11" t="s">
        <v>14</v>
      </c>
      <c r="G77" s="246">
        <v>10937.09</v>
      </c>
      <c r="H77" s="246">
        <v>0</v>
      </c>
      <c r="I77" s="246">
        <v>0</v>
      </c>
      <c r="J77" s="709">
        <v>8374.59</v>
      </c>
      <c r="K77" s="455"/>
    </row>
    <row r="78" spans="1:14" x14ac:dyDescent="0.3">
      <c r="A78" s="2"/>
      <c r="B78" s="476"/>
      <c r="C78" s="469"/>
      <c r="D78" s="769"/>
      <c r="E78" s="779" t="s">
        <v>167</v>
      </c>
      <c r="F78" s="53" t="s">
        <v>14</v>
      </c>
      <c r="G78" s="780" t="s">
        <v>274</v>
      </c>
      <c r="H78" s="780" t="s">
        <v>274</v>
      </c>
      <c r="I78" s="263">
        <v>52030.8</v>
      </c>
      <c r="J78" s="781">
        <v>36356.400000000001</v>
      </c>
      <c r="K78" s="455"/>
    </row>
    <row r="79" spans="1:14" ht="13.5" thickBot="1" x14ac:dyDescent="0.35">
      <c r="A79" s="2"/>
      <c r="B79" s="476"/>
      <c r="C79" s="489"/>
      <c r="D79" s="782"/>
      <c r="E79" s="783" t="s">
        <v>214</v>
      </c>
      <c r="F79" s="784" t="s">
        <v>14</v>
      </c>
      <c r="G79" s="785">
        <f>SUM(G69:G78)</f>
        <v>3188130.6100000003</v>
      </c>
      <c r="H79" s="785">
        <f t="shared" ref="H79:J79" si="7">SUM(H69:H78)</f>
        <v>2138481.27</v>
      </c>
      <c r="I79" s="785">
        <f t="shared" si="7"/>
        <v>1704280.57</v>
      </c>
      <c r="J79" s="785">
        <f t="shared" si="7"/>
        <v>2432323.6299999994</v>
      </c>
      <c r="K79" s="456"/>
    </row>
    <row r="80" spans="1:14" x14ac:dyDescent="0.3">
      <c r="A80" s="2"/>
      <c r="B80" s="476"/>
      <c r="C80" s="485" t="s">
        <v>18</v>
      </c>
      <c r="D80" s="487" t="s">
        <v>228</v>
      </c>
      <c r="E80" s="249" t="s">
        <v>223</v>
      </c>
      <c r="F80" s="250" t="s">
        <v>270</v>
      </c>
      <c r="G80" s="201">
        <v>2427</v>
      </c>
      <c r="H80" s="201">
        <v>9098</v>
      </c>
      <c r="I80" s="201">
        <v>8275</v>
      </c>
      <c r="J80" s="237">
        <v>7348.95</v>
      </c>
      <c r="K80" s="454" t="s">
        <v>162</v>
      </c>
      <c r="L80" s="24"/>
    </row>
    <row r="81" spans="1:12" x14ac:dyDescent="0.3">
      <c r="A81" s="2"/>
      <c r="B81" s="476"/>
      <c r="C81" s="480"/>
      <c r="D81" s="472"/>
      <c r="E81" s="68" t="s">
        <v>224</v>
      </c>
      <c r="F81" s="11" t="s">
        <v>270</v>
      </c>
      <c r="G81" s="202">
        <v>33.97</v>
      </c>
      <c r="H81" s="202">
        <v>61.92</v>
      </c>
      <c r="I81" s="202">
        <v>40.08</v>
      </c>
      <c r="J81" s="223">
        <v>10.15</v>
      </c>
      <c r="K81" s="455"/>
      <c r="L81" s="24"/>
    </row>
    <row r="82" spans="1:12" x14ac:dyDescent="0.3">
      <c r="A82" s="2"/>
      <c r="B82" s="476"/>
      <c r="C82" s="480"/>
      <c r="D82" s="472"/>
      <c r="E82" s="68" t="s">
        <v>227</v>
      </c>
      <c r="F82" s="69" t="s">
        <v>270</v>
      </c>
      <c r="G82" s="202">
        <v>0</v>
      </c>
      <c r="H82" s="202">
        <v>0</v>
      </c>
      <c r="I82" s="202">
        <v>754</v>
      </c>
      <c r="J82" s="223">
        <v>926.7</v>
      </c>
      <c r="K82" s="455"/>
      <c r="L82" s="24"/>
    </row>
    <row r="83" spans="1:12" x14ac:dyDescent="0.3">
      <c r="A83" s="2"/>
      <c r="B83" s="476"/>
      <c r="C83" s="480"/>
      <c r="D83" s="472"/>
      <c r="E83" s="232" t="s">
        <v>225</v>
      </c>
      <c r="F83" s="233" t="s">
        <v>270</v>
      </c>
      <c r="G83" s="242">
        <v>6435</v>
      </c>
      <c r="H83" s="242">
        <v>5040</v>
      </c>
      <c r="I83" s="242">
        <v>3080</v>
      </c>
      <c r="J83" s="234">
        <v>3840.22</v>
      </c>
      <c r="K83" s="455"/>
      <c r="L83" s="24"/>
    </row>
    <row r="84" spans="1:12" ht="13.5" thickBot="1" x14ac:dyDescent="0.35">
      <c r="A84" s="2"/>
      <c r="B84" s="477"/>
      <c r="C84" s="482"/>
      <c r="D84" s="473"/>
      <c r="E84" s="229" t="s">
        <v>226</v>
      </c>
      <c r="F84" s="230" t="s">
        <v>270</v>
      </c>
      <c r="G84" s="248">
        <v>8895.9699999999993</v>
      </c>
      <c r="H84" s="248">
        <v>14199.92</v>
      </c>
      <c r="I84" s="248">
        <v>12149.08</v>
      </c>
      <c r="J84" s="231">
        <v>12126.02</v>
      </c>
      <c r="K84" s="456"/>
      <c r="L84" s="24"/>
    </row>
    <row r="85" spans="1:12" x14ac:dyDescent="0.3">
      <c r="B85" s="3" t="s">
        <v>275</v>
      </c>
    </row>
    <row r="86" spans="1:12" x14ac:dyDescent="0.3">
      <c r="B86" s="71"/>
    </row>
    <row r="87" spans="1:12" x14ac:dyDescent="0.3">
      <c r="B87" s="72"/>
    </row>
    <row r="89" spans="1:12" ht="17.899999999999999" customHeight="1" x14ac:dyDescent="0.3">
      <c r="F89" s="463"/>
      <c r="G89" s="463"/>
      <c r="H89" s="463"/>
      <c r="I89" s="463"/>
      <c r="J89" s="463"/>
    </row>
    <row r="90" spans="1:12" x14ac:dyDescent="0.3">
      <c r="F90" s="79"/>
      <c r="G90" s="80"/>
      <c r="H90" s="80"/>
      <c r="I90" s="80"/>
      <c r="J90" s="80"/>
    </row>
    <row r="91" spans="1:12" x14ac:dyDescent="0.3">
      <c r="F91" s="81"/>
      <c r="G91" s="82"/>
      <c r="H91" s="82"/>
      <c r="I91" s="82"/>
      <c r="J91" s="82"/>
    </row>
    <row r="92" spans="1:12" x14ac:dyDescent="0.3">
      <c r="F92" s="81"/>
      <c r="G92" s="82"/>
      <c r="H92" s="82"/>
      <c r="I92" s="82"/>
      <c r="J92" s="83"/>
    </row>
    <row r="93" spans="1:12" x14ac:dyDescent="0.3">
      <c r="F93" s="81"/>
      <c r="G93" s="83"/>
      <c r="H93" s="83"/>
      <c r="I93" s="83"/>
      <c r="J93" s="83"/>
    </row>
    <row r="94" spans="1:12" x14ac:dyDescent="0.3">
      <c r="F94" s="79"/>
      <c r="G94" s="84"/>
      <c r="H94" s="84"/>
      <c r="I94" s="84"/>
      <c r="J94" s="84"/>
    </row>
    <row r="95" spans="1:12" x14ac:dyDescent="0.3">
      <c r="F95" s="81"/>
      <c r="G95" s="82"/>
      <c r="H95" s="82"/>
      <c r="I95" s="82"/>
      <c r="J95" s="82"/>
    </row>
    <row r="96" spans="1:12" x14ac:dyDescent="0.3">
      <c r="F96" s="81"/>
      <c r="G96" s="82"/>
      <c r="H96" s="82"/>
      <c r="I96" s="82"/>
      <c r="J96" s="82"/>
    </row>
    <row r="97" spans="6:13" x14ac:dyDescent="0.3">
      <c r="F97" s="79"/>
      <c r="G97" s="85"/>
      <c r="H97" s="85"/>
      <c r="I97" s="85"/>
      <c r="J97" s="85"/>
    </row>
    <row r="98" spans="6:13" x14ac:dyDescent="0.3">
      <c r="F98" s="23"/>
      <c r="G98" s="23"/>
      <c r="H98" s="23"/>
      <c r="I98" s="23"/>
      <c r="J98" s="24"/>
      <c r="K98" s="24"/>
      <c r="L98" s="24"/>
      <c r="M98" s="24"/>
    </row>
    <row r="99" spans="6:13" x14ac:dyDescent="0.3">
      <c r="F99" s="464"/>
      <c r="G99" s="464"/>
      <c r="H99" s="464"/>
      <c r="I99" s="464"/>
      <c r="J99" s="464"/>
      <c r="K99" s="24"/>
      <c r="L99" s="24"/>
      <c r="M99" s="24"/>
    </row>
    <row r="100" spans="6:13" x14ac:dyDescent="0.3">
      <c r="F100" s="465"/>
      <c r="G100" s="185"/>
      <c r="H100" s="466"/>
      <c r="I100" s="466"/>
      <c r="J100" s="466"/>
      <c r="K100" s="24"/>
      <c r="L100" s="24"/>
      <c r="M100" s="24"/>
    </row>
    <row r="101" spans="6:13" x14ac:dyDescent="0.3">
      <c r="F101" s="465"/>
      <c r="G101" s="185"/>
      <c r="H101" s="466"/>
      <c r="I101" s="466"/>
      <c r="J101" s="466"/>
      <c r="K101" s="24"/>
      <c r="L101" s="24"/>
      <c r="M101" s="24"/>
    </row>
    <row r="102" spans="6:13" x14ac:dyDescent="0.3">
      <c r="F102" s="81"/>
      <c r="G102" s="186"/>
      <c r="H102" s="186"/>
      <c r="I102" s="186"/>
      <c r="J102" s="186"/>
      <c r="K102" s="24"/>
      <c r="L102" s="24"/>
      <c r="M102" s="24"/>
    </row>
    <row r="103" spans="6:13" x14ac:dyDescent="0.3">
      <c r="F103" s="86"/>
      <c r="G103" s="82"/>
      <c r="H103" s="82"/>
      <c r="I103" s="82"/>
      <c r="J103" s="82"/>
      <c r="K103" s="24"/>
      <c r="L103" s="24"/>
      <c r="M103" s="24"/>
    </row>
    <row r="104" spans="6:13" ht="14" x14ac:dyDescent="0.3">
      <c r="F104" s="86"/>
      <c r="G104" s="187"/>
      <c r="H104" s="82"/>
      <c r="I104" s="82"/>
      <c r="J104" s="82"/>
      <c r="K104" s="24"/>
      <c r="L104" s="24"/>
      <c r="M104" s="24"/>
    </row>
    <row r="105" spans="6:13" x14ac:dyDescent="0.3">
      <c r="F105" s="86"/>
      <c r="G105" s="82"/>
      <c r="H105" s="82"/>
      <c r="I105" s="82"/>
      <c r="J105" s="82"/>
      <c r="K105" s="24"/>
      <c r="L105" s="24"/>
      <c r="M105" s="24"/>
    </row>
    <row r="106" spans="6:13" x14ac:dyDescent="0.3">
      <c r="F106" s="188"/>
      <c r="G106" s="6"/>
      <c r="H106" s="6"/>
      <c r="I106" s="6"/>
      <c r="J106" s="6"/>
      <c r="K106" s="24"/>
      <c r="L106" s="24"/>
      <c r="M106" s="24"/>
    </row>
    <row r="107" spans="6:13" x14ac:dyDescent="0.3">
      <c r="F107" s="87"/>
      <c r="G107" s="87"/>
      <c r="H107" s="87"/>
      <c r="I107" s="87"/>
      <c r="J107" s="87"/>
      <c r="K107" s="24"/>
      <c r="L107" s="24"/>
      <c r="M107" s="24"/>
    </row>
    <row r="108" spans="6:13" ht="17.899999999999999" customHeight="1" x14ac:dyDescent="0.3">
      <c r="F108" s="189"/>
      <c r="G108" s="185"/>
      <c r="H108" s="185"/>
      <c r="I108" s="185"/>
      <c r="J108" s="185"/>
      <c r="K108" s="24"/>
      <c r="L108" s="24"/>
      <c r="M108" s="24"/>
    </row>
    <row r="109" spans="6:13" x14ac:dyDescent="0.3">
      <c r="F109" s="189"/>
      <c r="G109" s="185"/>
      <c r="H109" s="185"/>
      <c r="I109" s="185"/>
      <c r="J109" s="185"/>
      <c r="K109" s="24"/>
      <c r="L109" s="24"/>
      <c r="M109" s="24"/>
    </row>
    <row r="110" spans="6:13" x14ac:dyDescent="0.3">
      <c r="F110" s="81"/>
      <c r="G110" s="190"/>
      <c r="H110" s="190"/>
      <c r="I110" s="190"/>
      <c r="J110" s="190"/>
      <c r="K110" s="24"/>
      <c r="L110" s="24"/>
      <c r="M110" s="24"/>
    </row>
    <row r="111" spans="6:13" x14ac:dyDescent="0.3">
      <c r="F111" s="81"/>
      <c r="G111" s="190"/>
      <c r="H111" s="190"/>
      <c r="I111" s="190"/>
      <c r="J111" s="190"/>
      <c r="K111" s="24"/>
      <c r="L111" s="24"/>
      <c r="M111" s="24"/>
    </row>
    <row r="112" spans="6:13" x14ac:dyDescent="0.3">
      <c r="F112" s="86"/>
      <c r="G112" s="82"/>
      <c r="H112" s="82"/>
      <c r="I112" s="82"/>
      <c r="J112" s="82"/>
      <c r="K112" s="24"/>
      <c r="L112" s="24"/>
      <c r="M112" s="24"/>
    </row>
    <row r="113" spans="6:13" ht="14" x14ac:dyDescent="0.3">
      <c r="F113" s="86"/>
      <c r="G113" s="187"/>
      <c r="H113" s="82"/>
      <c r="I113" s="82"/>
      <c r="J113" s="82"/>
      <c r="K113" s="24"/>
      <c r="L113" s="24"/>
      <c r="M113" s="24"/>
    </row>
    <row r="114" spans="6:13" x14ac:dyDescent="0.3">
      <c r="F114" s="188"/>
      <c r="G114" s="6"/>
      <c r="H114" s="6"/>
      <c r="I114" s="6"/>
      <c r="J114" s="6"/>
      <c r="K114" s="24"/>
      <c r="L114" s="24"/>
      <c r="M114" s="24"/>
    </row>
    <row r="115" spans="6:13" x14ac:dyDescent="0.3">
      <c r="F115" s="183"/>
      <c r="G115" s="183"/>
      <c r="H115" s="183"/>
      <c r="I115" s="183"/>
      <c r="J115" s="183"/>
      <c r="K115" s="24"/>
      <c r="L115" s="24"/>
      <c r="M115" s="24"/>
    </row>
    <row r="116" spans="6:13" x14ac:dyDescent="0.3">
      <c r="F116" s="87"/>
      <c r="G116" s="87"/>
      <c r="H116" s="87"/>
      <c r="I116" s="87"/>
      <c r="J116" s="87"/>
      <c r="K116" s="24"/>
      <c r="L116" s="24"/>
      <c r="M116" s="24"/>
    </row>
    <row r="117" spans="6:13" x14ac:dyDescent="0.3">
      <c r="F117" s="189"/>
      <c r="G117" s="185"/>
      <c r="H117" s="185"/>
      <c r="I117" s="185"/>
      <c r="J117" s="185"/>
      <c r="K117" s="24"/>
      <c r="L117" s="24"/>
      <c r="M117" s="24"/>
    </row>
    <row r="118" spans="6:13" x14ac:dyDescent="0.3">
      <c r="F118" s="189"/>
      <c r="G118" s="185"/>
      <c r="H118" s="185"/>
      <c r="I118" s="185"/>
      <c r="J118" s="185"/>
      <c r="K118" s="24"/>
      <c r="L118" s="24"/>
      <c r="M118" s="24"/>
    </row>
    <row r="119" spans="6:13" x14ac:dyDescent="0.3">
      <c r="F119" s="81"/>
      <c r="G119" s="186"/>
      <c r="H119" s="186"/>
      <c r="I119" s="186"/>
      <c r="J119" s="186"/>
      <c r="K119" s="24"/>
      <c r="L119" s="24"/>
      <c r="M119" s="24"/>
    </row>
    <row r="120" spans="6:13" x14ac:dyDescent="0.3">
      <c r="F120" s="86"/>
      <c r="G120" s="82"/>
      <c r="H120" s="82"/>
      <c r="I120" s="82"/>
      <c r="J120" s="82"/>
      <c r="K120" s="24"/>
      <c r="L120" s="24"/>
      <c r="M120" s="24"/>
    </row>
    <row r="121" spans="6:13" ht="17.899999999999999" customHeight="1" x14ac:dyDescent="0.3">
      <c r="F121" s="86"/>
      <c r="G121" s="187"/>
      <c r="H121" s="82"/>
      <c r="I121" s="82"/>
      <c r="J121" s="82"/>
      <c r="K121" s="24"/>
      <c r="L121" s="24"/>
      <c r="M121" s="24"/>
    </row>
    <row r="122" spans="6:13" x14ac:dyDescent="0.3">
      <c r="F122" s="86"/>
      <c r="G122" s="82"/>
      <c r="H122" s="82"/>
      <c r="I122" s="82"/>
      <c r="J122" s="82"/>
      <c r="K122" s="24"/>
      <c r="L122" s="24"/>
      <c r="M122" s="24"/>
    </row>
    <row r="123" spans="6:13" x14ac:dyDescent="0.3">
      <c r="F123" s="188"/>
      <c r="G123" s="6"/>
      <c r="H123" s="6"/>
      <c r="I123" s="6"/>
      <c r="J123" s="6"/>
      <c r="K123" s="24"/>
      <c r="L123" s="24"/>
      <c r="M123" s="24"/>
    </row>
    <row r="124" spans="6:13" x14ac:dyDescent="0.3">
      <c r="F124" s="87"/>
      <c r="G124" s="87"/>
      <c r="H124" s="87"/>
      <c r="I124" s="87"/>
      <c r="J124" s="87"/>
      <c r="K124" s="87"/>
      <c r="L124" s="24"/>
      <c r="M124" s="24"/>
    </row>
    <row r="125" spans="6:13" x14ac:dyDescent="0.3">
      <c r="F125" s="182"/>
      <c r="G125" s="182"/>
      <c r="H125" s="182"/>
      <c r="I125" s="182"/>
      <c r="J125" s="182"/>
      <c r="K125" s="182"/>
      <c r="L125" s="24"/>
      <c r="M125" s="24"/>
    </row>
    <row r="126" spans="6:13" x14ac:dyDescent="0.3">
      <c r="F126" s="92"/>
      <c r="G126" s="92"/>
      <c r="H126" s="92"/>
      <c r="I126" s="92"/>
      <c r="J126" s="191"/>
      <c r="K126" s="191"/>
      <c r="L126" s="24"/>
      <c r="M126" s="24"/>
    </row>
    <row r="127" spans="6:13" x14ac:dyDescent="0.3">
      <c r="F127" s="192"/>
      <c r="G127" s="192"/>
      <c r="H127" s="192"/>
      <c r="I127" s="192"/>
      <c r="J127" s="193"/>
      <c r="K127" s="194"/>
      <c r="L127" s="24"/>
      <c r="M127" s="24"/>
    </row>
    <row r="128" spans="6:13" x14ac:dyDescent="0.3">
      <c r="F128" s="23"/>
      <c r="G128" s="23"/>
      <c r="H128" s="23"/>
      <c r="I128" s="23"/>
      <c r="J128" s="24"/>
      <c r="K128" s="24"/>
      <c r="L128" s="24"/>
      <c r="M128" s="24"/>
    </row>
    <row r="129" spans="6:13" x14ac:dyDescent="0.3">
      <c r="F129" s="462"/>
      <c r="G129" s="462"/>
      <c r="H129" s="462"/>
      <c r="I129" s="462"/>
      <c r="J129" s="462"/>
      <c r="K129" s="462"/>
      <c r="L129" s="24"/>
      <c r="M129" s="24"/>
    </row>
    <row r="130" spans="6:13" x14ac:dyDescent="0.3">
      <c r="F130" s="492"/>
      <c r="G130" s="492"/>
      <c r="H130" s="492"/>
      <c r="I130" s="492"/>
      <c r="J130" s="493"/>
      <c r="K130" s="191"/>
      <c r="L130" s="24"/>
      <c r="M130" s="24"/>
    </row>
    <row r="131" spans="6:13" x14ac:dyDescent="0.3">
      <c r="F131" s="492"/>
      <c r="G131" s="492"/>
      <c r="H131" s="492"/>
      <c r="I131" s="492"/>
      <c r="J131" s="493"/>
      <c r="K131" s="191"/>
      <c r="L131" s="24"/>
      <c r="M131" s="24"/>
    </row>
    <row r="132" spans="6:13" ht="15.5" x14ac:dyDescent="0.3">
      <c r="F132" s="195"/>
      <c r="G132" s="195"/>
      <c r="H132" s="195"/>
      <c r="I132" s="195"/>
      <c r="J132" s="196"/>
      <c r="K132" s="197"/>
      <c r="L132" s="24"/>
      <c r="M132" s="24"/>
    </row>
    <row r="133" spans="6:13" x14ac:dyDescent="0.3">
      <c r="F133" s="23"/>
      <c r="G133" s="23"/>
      <c r="H133" s="23"/>
      <c r="I133" s="23"/>
      <c r="J133" s="24"/>
      <c r="K133" s="24"/>
      <c r="L133" s="24"/>
      <c r="M133" s="24"/>
    </row>
    <row r="134" spans="6:13" x14ac:dyDescent="0.3">
      <c r="F134" s="23"/>
      <c r="G134" s="23"/>
      <c r="H134" s="23"/>
      <c r="I134" s="23"/>
      <c r="J134" s="24"/>
      <c r="K134" s="24"/>
      <c r="L134" s="24"/>
      <c r="M134" s="24"/>
    </row>
    <row r="135" spans="6:13" x14ac:dyDescent="0.3">
      <c r="F135" s="23"/>
      <c r="G135" s="23"/>
      <c r="H135" s="23"/>
      <c r="I135" s="23"/>
      <c r="J135" s="24"/>
      <c r="K135" s="24"/>
      <c r="L135" s="24"/>
      <c r="M135" s="24"/>
    </row>
    <row r="136" spans="6:13" x14ac:dyDescent="0.3">
      <c r="F136" s="23"/>
      <c r="G136" s="23"/>
      <c r="H136" s="23"/>
      <c r="I136" s="23"/>
      <c r="J136" s="24"/>
      <c r="K136" s="24"/>
      <c r="L136" s="24"/>
      <c r="M136" s="24"/>
    </row>
    <row r="137" spans="6:13" x14ac:dyDescent="0.3">
      <c r="F137" s="23"/>
      <c r="G137" s="23"/>
      <c r="H137" s="23"/>
      <c r="I137" s="23"/>
      <c r="J137" s="24"/>
      <c r="K137" s="24"/>
      <c r="L137" s="24"/>
      <c r="M137" s="24"/>
    </row>
    <row r="138" spans="6:13" x14ac:dyDescent="0.3">
      <c r="F138" s="23"/>
      <c r="G138" s="23"/>
      <c r="H138" s="23"/>
      <c r="I138" s="23"/>
      <c r="J138" s="24"/>
      <c r="K138" s="24"/>
      <c r="L138" s="24"/>
      <c r="M138" s="24"/>
    </row>
    <row r="139" spans="6:13" x14ac:dyDescent="0.3">
      <c r="F139" s="23"/>
      <c r="G139" s="23"/>
      <c r="H139" s="23"/>
      <c r="I139" s="23"/>
      <c r="J139" s="24"/>
      <c r="K139" s="24"/>
      <c r="L139" s="24"/>
      <c r="M139" s="24"/>
    </row>
    <row r="140" spans="6:13" x14ac:dyDescent="0.3">
      <c r="F140" s="184"/>
      <c r="G140" s="184"/>
      <c r="H140" s="184"/>
      <c r="I140" s="184"/>
      <c r="J140" s="70"/>
      <c r="K140" s="24"/>
      <c r="L140" s="24"/>
      <c r="M140" s="24"/>
    </row>
    <row r="141" spans="6:13" x14ac:dyDescent="0.3">
      <c r="F141" s="184"/>
      <c r="G141" s="184"/>
      <c r="H141" s="184"/>
      <c r="I141" s="184"/>
      <c r="J141" s="70"/>
      <c r="K141" s="24"/>
      <c r="L141" s="24"/>
      <c r="M141" s="24"/>
    </row>
    <row r="142" spans="6:13" x14ac:dyDescent="0.3">
      <c r="F142" s="184"/>
      <c r="G142" s="184"/>
      <c r="H142" s="184"/>
      <c r="I142" s="184"/>
      <c r="J142" s="70"/>
      <c r="K142" s="24"/>
      <c r="L142" s="24"/>
      <c r="M142" s="24"/>
    </row>
    <row r="143" spans="6:13" x14ac:dyDescent="0.3">
      <c r="F143" s="184"/>
      <c r="G143" s="184"/>
      <c r="H143" s="184"/>
      <c r="I143" s="184"/>
      <c r="J143" s="70"/>
      <c r="K143" s="24"/>
      <c r="L143" s="24"/>
      <c r="M143" s="24"/>
    </row>
    <row r="152" spans="6:11" ht="14.5" x14ac:dyDescent="0.3">
      <c r="F152" s="107"/>
      <c r="G152" s="108"/>
      <c r="H152" s="109"/>
      <c r="I152" s="109"/>
      <c r="J152" s="109"/>
      <c r="K152" s="95"/>
    </row>
    <row r="153" spans="6:11" x14ac:dyDescent="0.3">
      <c r="F153" s="86"/>
      <c r="G153" s="82"/>
      <c r="H153" s="83"/>
      <c r="I153" s="82"/>
      <c r="J153" s="82"/>
      <c r="K153" s="6"/>
    </row>
    <row r="154" spans="6:11" x14ac:dyDescent="0.3">
      <c r="F154" s="86"/>
      <c r="G154" s="83"/>
      <c r="H154" s="83"/>
      <c r="I154" s="83"/>
      <c r="J154" s="88"/>
      <c r="K154" s="6"/>
    </row>
    <row r="155" spans="6:11" x14ac:dyDescent="0.3">
      <c r="F155" s="89"/>
      <c r="G155" s="84"/>
      <c r="H155" s="84"/>
      <c r="I155" s="84"/>
      <c r="J155" s="90"/>
      <c r="K155" s="6"/>
    </row>
    <row r="156" spans="6:11" x14ac:dyDescent="0.3">
      <c r="K156" s="2"/>
    </row>
    <row r="157" spans="6:11" x14ac:dyDescent="0.3">
      <c r="K157" s="2"/>
    </row>
    <row r="158" spans="6:11" ht="15.5" x14ac:dyDescent="0.3">
      <c r="F158" s="467"/>
      <c r="G158" s="467"/>
      <c r="H158" s="467"/>
      <c r="I158" s="467"/>
      <c r="J158" s="467"/>
      <c r="K158" s="2"/>
    </row>
    <row r="159" spans="6:11" x14ac:dyDescent="0.3">
      <c r="F159" s="91"/>
      <c r="G159" s="92"/>
      <c r="H159" s="92"/>
      <c r="I159" s="92"/>
      <c r="J159" s="92"/>
      <c r="K159"/>
    </row>
    <row r="160" spans="6:11" x14ac:dyDescent="0.3">
      <c r="F160" s="461"/>
      <c r="G160" s="461"/>
      <c r="H160" s="461"/>
      <c r="I160" s="461"/>
      <c r="J160" s="461"/>
      <c r="K160"/>
    </row>
    <row r="161" spans="6:11" x14ac:dyDescent="0.3">
      <c r="F161" s="93"/>
      <c r="G161" s="94"/>
      <c r="H161" s="95"/>
      <c r="I161" s="95"/>
      <c r="J161" s="95"/>
      <c r="K161"/>
    </row>
    <row r="162" spans="6:11" x14ac:dyDescent="0.3">
      <c r="F162" s="96"/>
      <c r="G162" s="97"/>
      <c r="H162" s="95"/>
      <c r="I162" s="95"/>
      <c r="J162" s="95"/>
    </row>
    <row r="163" spans="6:11" x14ac:dyDescent="0.3">
      <c r="F163" s="96"/>
      <c r="G163" s="97"/>
      <c r="H163" s="95"/>
      <c r="I163" s="95"/>
      <c r="J163" s="95"/>
    </row>
    <row r="164" spans="6:11" x14ac:dyDescent="0.3">
      <c r="F164" s="96"/>
      <c r="G164" s="97"/>
      <c r="H164" s="95"/>
      <c r="I164" s="95"/>
      <c r="J164" s="95"/>
    </row>
    <row r="165" spans="6:11" x14ac:dyDescent="0.3">
      <c r="F165" s="93"/>
      <c r="G165" s="95"/>
      <c r="H165" s="94"/>
      <c r="I165" s="94"/>
      <c r="J165" s="95"/>
    </row>
    <row r="166" spans="6:11" x14ac:dyDescent="0.3">
      <c r="F166" s="93"/>
      <c r="G166" s="94"/>
      <c r="H166" s="94"/>
      <c r="I166" s="95"/>
      <c r="J166" s="95"/>
    </row>
    <row r="167" spans="6:11" x14ac:dyDescent="0.3">
      <c r="F167" s="93"/>
      <c r="G167" s="95"/>
      <c r="H167" s="94"/>
      <c r="I167" s="94"/>
      <c r="J167" s="95"/>
    </row>
    <row r="168" spans="6:11" x14ac:dyDescent="0.3">
      <c r="F168" s="91"/>
      <c r="G168" s="98"/>
      <c r="H168" s="98"/>
      <c r="I168" s="98"/>
      <c r="J168" s="98"/>
    </row>
    <row r="169" spans="6:11" x14ac:dyDescent="0.3">
      <c r="F169" s="461"/>
      <c r="G169" s="461"/>
      <c r="H169" s="461"/>
      <c r="I169" s="461"/>
      <c r="J169" s="461"/>
    </row>
    <row r="170" spans="6:11" x14ac:dyDescent="0.3">
      <c r="F170" s="93"/>
      <c r="G170" s="94"/>
      <c r="H170" s="95"/>
      <c r="I170" s="95"/>
      <c r="J170" s="95"/>
    </row>
    <row r="171" spans="6:11" x14ac:dyDescent="0.3">
      <c r="F171" s="96"/>
      <c r="G171" s="97"/>
      <c r="H171" s="95"/>
      <c r="I171" s="95"/>
      <c r="J171" s="95"/>
    </row>
    <row r="172" spans="6:11" x14ac:dyDescent="0.3">
      <c r="F172" s="96"/>
      <c r="G172" s="97"/>
      <c r="H172" s="95"/>
      <c r="I172" s="95"/>
      <c r="J172" s="95"/>
    </row>
    <row r="173" spans="6:11" x14ac:dyDescent="0.3">
      <c r="F173" s="93"/>
      <c r="G173" s="94"/>
      <c r="H173" s="94"/>
      <c r="I173" s="94"/>
      <c r="J173" s="95"/>
    </row>
    <row r="174" spans="6:11" x14ac:dyDescent="0.3">
      <c r="F174" s="91"/>
      <c r="G174" s="99"/>
      <c r="H174" s="99"/>
      <c r="I174" s="99"/>
      <c r="J174" s="99"/>
    </row>
    <row r="175" spans="6:11" x14ac:dyDescent="0.3">
      <c r="F175" s="91"/>
      <c r="G175" s="99"/>
      <c r="H175" s="99"/>
      <c r="I175" s="99"/>
      <c r="J175" s="99"/>
    </row>
    <row r="176" spans="6:11" x14ac:dyDescent="0.3">
      <c r="F176" s="25"/>
      <c r="G176"/>
      <c r="H176"/>
      <c r="I176"/>
      <c r="J176"/>
    </row>
    <row r="177" spans="6:10" x14ac:dyDescent="0.3">
      <c r="F177" s="462"/>
      <c r="G177" s="462"/>
      <c r="H177" s="462"/>
      <c r="I177" s="462"/>
      <c r="J177" s="462"/>
    </row>
    <row r="178" spans="6:10" x14ac:dyDescent="0.3">
      <c r="F178" s="91"/>
      <c r="G178" s="92"/>
      <c r="H178" s="92"/>
      <c r="I178" s="92"/>
      <c r="J178" s="92"/>
    </row>
    <row r="179" spans="6:10" x14ac:dyDescent="0.3">
      <c r="F179" s="461"/>
      <c r="G179" s="461"/>
      <c r="H179" s="461"/>
      <c r="I179" s="461"/>
      <c r="J179" s="461"/>
    </row>
    <row r="180" spans="6:10" x14ac:dyDescent="0.3">
      <c r="F180" s="93"/>
      <c r="G180" s="100"/>
      <c r="H180" s="100"/>
      <c r="I180" s="101"/>
      <c r="J180" s="100"/>
    </row>
    <row r="181" spans="6:10" x14ac:dyDescent="0.3">
      <c r="F181" s="91"/>
      <c r="G181" s="99"/>
      <c r="H181" s="99"/>
      <c r="I181" s="102"/>
      <c r="J181" s="99"/>
    </row>
    <row r="182" spans="6:10" x14ac:dyDescent="0.3">
      <c r="F182" s="461"/>
      <c r="G182" s="461"/>
      <c r="H182" s="461"/>
      <c r="I182" s="461"/>
      <c r="J182" s="461"/>
    </row>
    <row r="183" spans="6:10" x14ac:dyDescent="0.3">
      <c r="F183" s="93"/>
      <c r="G183" s="100"/>
      <c r="H183" s="100"/>
      <c r="I183" s="100"/>
      <c r="J183" s="100"/>
    </row>
    <row r="184" spans="6:10" ht="14.5" x14ac:dyDescent="0.3">
      <c r="F184" s="93"/>
      <c r="G184" s="101"/>
      <c r="H184" s="101"/>
      <c r="I184" s="101"/>
      <c r="J184" s="103"/>
    </row>
    <row r="185" spans="6:10" ht="14.5" x14ac:dyDescent="0.3">
      <c r="F185" s="93"/>
      <c r="G185" s="100"/>
      <c r="H185" s="100"/>
      <c r="I185" s="100"/>
      <c r="J185" s="104"/>
    </row>
    <row r="186" spans="6:10" ht="14.5" x14ac:dyDescent="0.3">
      <c r="F186" s="91"/>
      <c r="G186" s="99"/>
      <c r="H186" s="99"/>
      <c r="I186" s="99"/>
      <c r="J186" s="105"/>
    </row>
    <row r="187" spans="6:10" ht="14.5" x14ac:dyDescent="0.3">
      <c r="F187" s="91"/>
      <c r="G187" s="99"/>
      <c r="H187" s="99"/>
      <c r="I187" s="99"/>
      <c r="J187" s="105"/>
    </row>
    <row r="188" spans="6:10" x14ac:dyDescent="0.3">
      <c r="F188" s="25"/>
      <c r="G188"/>
      <c r="H188"/>
      <c r="I188"/>
      <c r="J188"/>
    </row>
    <row r="198" spans="6:11" ht="14.5" x14ac:dyDescent="0.3">
      <c r="F198" s="107"/>
      <c r="G198" s="108"/>
      <c r="H198" s="109"/>
      <c r="I198" s="109"/>
      <c r="J198" s="109"/>
      <c r="K198" s="95"/>
    </row>
    <row r="199" spans="6:11" x14ac:dyDescent="0.3">
      <c r="F199" s="110"/>
      <c r="G199" s="24"/>
      <c r="H199" s="24"/>
      <c r="I199" s="24"/>
      <c r="J199" s="24"/>
      <c r="K199" s="24"/>
    </row>
    <row r="200" spans="6:11" x14ac:dyDescent="0.3">
      <c r="F200" s="462"/>
      <c r="G200" s="462"/>
      <c r="H200" s="462"/>
      <c r="I200" s="462"/>
      <c r="J200" s="462"/>
      <c r="K200" s="24"/>
    </row>
    <row r="201" spans="6:11" x14ac:dyDescent="0.3">
      <c r="F201" s="111"/>
      <c r="G201" s="112"/>
      <c r="H201" s="112"/>
      <c r="I201" s="112"/>
      <c r="J201" s="112"/>
      <c r="K201" s="24"/>
    </row>
    <row r="202" spans="6:11" x14ac:dyDescent="0.3">
      <c r="F202" s="462"/>
      <c r="G202" s="462"/>
      <c r="H202" s="462"/>
      <c r="I202" s="462"/>
      <c r="J202" s="462"/>
      <c r="K202" s="24"/>
    </row>
    <row r="203" spans="6:11" ht="14.5" x14ac:dyDescent="0.3">
      <c r="F203" s="113"/>
      <c r="G203" s="114"/>
      <c r="H203" s="114"/>
      <c r="I203" s="114"/>
      <c r="J203" s="114"/>
      <c r="K203" s="24"/>
    </row>
    <row r="204" spans="6:11" ht="14.5" x14ac:dyDescent="0.3">
      <c r="F204" s="113"/>
      <c r="G204" s="114"/>
      <c r="H204" s="114"/>
      <c r="I204" s="114"/>
      <c r="J204" s="114"/>
      <c r="K204" s="24"/>
    </row>
    <row r="205" spans="6:11" ht="14.5" x14ac:dyDescent="0.3">
      <c r="F205" s="113"/>
      <c r="G205" s="114"/>
      <c r="H205" s="114"/>
      <c r="I205" s="114"/>
      <c r="J205" s="114"/>
      <c r="K205" s="24"/>
    </row>
    <row r="206" spans="6:11" ht="14.5" x14ac:dyDescent="0.3">
      <c r="F206" s="113"/>
      <c r="G206" s="114"/>
      <c r="H206" s="114"/>
      <c r="I206" s="114"/>
      <c r="J206" s="114"/>
      <c r="K206" s="24"/>
    </row>
    <row r="207" spans="6:11" x14ac:dyDescent="0.3">
      <c r="F207" s="462"/>
      <c r="G207" s="462"/>
      <c r="H207" s="462"/>
      <c r="I207" s="462"/>
      <c r="J207" s="462"/>
      <c r="K207" s="24"/>
    </row>
    <row r="208" spans="6:11" ht="14.5" x14ac:dyDescent="0.3">
      <c r="F208" s="113"/>
      <c r="G208" s="114"/>
      <c r="H208" s="114"/>
      <c r="I208" s="114"/>
      <c r="J208" s="114"/>
      <c r="K208" s="24"/>
    </row>
    <row r="209" spans="6:11" x14ac:dyDescent="0.3">
      <c r="F209" s="113"/>
      <c r="G209" s="115"/>
      <c r="H209" s="115"/>
      <c r="I209" s="115"/>
      <c r="J209" s="115"/>
      <c r="K209" s="24"/>
    </row>
    <row r="210" spans="6:11" x14ac:dyDescent="0.3">
      <c r="F210" s="113"/>
      <c r="G210" s="115"/>
      <c r="H210" s="115"/>
      <c r="I210" s="115"/>
      <c r="J210" s="115"/>
      <c r="K210" s="24"/>
    </row>
    <row r="211" spans="6:11" x14ac:dyDescent="0.3">
      <c r="F211" s="462"/>
      <c r="G211" s="462"/>
      <c r="H211" s="462"/>
      <c r="I211" s="462"/>
      <c r="J211" s="462"/>
      <c r="K211" s="24"/>
    </row>
    <row r="212" spans="6:11" x14ac:dyDescent="0.3">
      <c r="F212" s="462"/>
      <c r="G212" s="462"/>
      <c r="H212" s="462"/>
      <c r="I212" s="462"/>
      <c r="J212" s="462"/>
      <c r="K212" s="24"/>
    </row>
    <row r="213" spans="6:11" x14ac:dyDescent="0.3">
      <c r="F213" s="113"/>
      <c r="G213" s="116"/>
      <c r="H213" s="116"/>
      <c r="I213" s="116"/>
      <c r="J213" s="116"/>
      <c r="K213" s="24"/>
    </row>
    <row r="214" spans="6:11" ht="14.5" x14ac:dyDescent="0.3">
      <c r="F214" s="113"/>
      <c r="G214" s="116"/>
      <c r="H214" s="117"/>
      <c r="I214" s="118"/>
      <c r="J214" s="116"/>
      <c r="K214" s="24"/>
    </row>
    <row r="215" spans="6:11" x14ac:dyDescent="0.3">
      <c r="F215" s="462"/>
      <c r="G215" s="462"/>
      <c r="H215" s="462"/>
      <c r="I215" s="462"/>
      <c r="J215" s="462"/>
      <c r="K215" s="24"/>
    </row>
    <row r="216" spans="6:11" ht="14.5" x14ac:dyDescent="0.3">
      <c r="F216" s="113"/>
      <c r="G216" s="118"/>
      <c r="H216" s="118"/>
      <c r="I216" s="119"/>
      <c r="J216" s="119"/>
      <c r="K216" s="24"/>
    </row>
    <row r="217" spans="6:11" ht="14.5" x14ac:dyDescent="0.3">
      <c r="F217" s="120"/>
      <c r="G217" s="119"/>
      <c r="H217" s="119"/>
      <c r="I217" s="116"/>
      <c r="J217" s="119"/>
      <c r="K217" s="24"/>
    </row>
    <row r="218" spans="6:11" x14ac:dyDescent="0.3">
      <c r="F218" s="23"/>
      <c r="G218" s="23"/>
      <c r="H218" s="23"/>
      <c r="I218" s="23"/>
      <c r="J218" s="24"/>
      <c r="K218" s="24"/>
    </row>
    <row r="219" spans="6:11" ht="14.5" x14ac:dyDescent="0.3">
      <c r="F219" s="491"/>
      <c r="G219" s="491"/>
      <c r="H219" s="491"/>
      <c r="I219" s="491"/>
      <c r="J219" s="491"/>
      <c r="K219" s="24"/>
    </row>
    <row r="220" spans="6:11" x14ac:dyDescent="0.3">
      <c r="F220" s="91"/>
      <c r="G220" s="92"/>
      <c r="H220" s="92"/>
      <c r="I220" s="92"/>
      <c r="J220" s="92"/>
      <c r="K220" s="24"/>
    </row>
    <row r="221" spans="6:11" x14ac:dyDescent="0.3">
      <c r="F221" s="461"/>
      <c r="G221" s="461"/>
      <c r="H221" s="461"/>
      <c r="I221" s="461"/>
      <c r="J221" s="461"/>
      <c r="K221" s="24"/>
    </row>
    <row r="222" spans="6:11" x14ac:dyDescent="0.3">
      <c r="F222" s="93"/>
      <c r="G222" s="121"/>
      <c r="H222" s="121"/>
      <c r="I222" s="121"/>
      <c r="J222" s="121"/>
      <c r="K222" s="24"/>
    </row>
    <row r="223" spans="6:11" x14ac:dyDescent="0.3">
      <c r="F223" s="93"/>
      <c r="G223" s="121"/>
      <c r="H223" s="95"/>
      <c r="I223" s="95"/>
      <c r="J223" s="121"/>
      <c r="K223" s="24"/>
    </row>
    <row r="224" spans="6:11" x14ac:dyDescent="0.3">
      <c r="F224" s="93"/>
      <c r="G224" s="121"/>
      <c r="H224" s="121"/>
      <c r="I224" s="121"/>
      <c r="J224" s="121"/>
      <c r="K224" s="24"/>
    </row>
    <row r="225" spans="6:11" x14ac:dyDescent="0.3">
      <c r="F225" s="91"/>
      <c r="G225" s="122"/>
      <c r="H225" s="122"/>
      <c r="I225" s="122"/>
      <c r="J225" s="122"/>
      <c r="K225" s="24"/>
    </row>
    <row r="226" spans="6:11" x14ac:dyDescent="0.3">
      <c r="F226" s="461"/>
      <c r="G226" s="461"/>
      <c r="H226" s="461"/>
      <c r="I226" s="461"/>
      <c r="J226" s="461"/>
      <c r="K226" s="24"/>
    </row>
    <row r="227" spans="6:11" x14ac:dyDescent="0.3">
      <c r="F227" s="93"/>
      <c r="G227" s="121"/>
      <c r="H227" s="121"/>
      <c r="I227" s="121"/>
      <c r="J227" s="121"/>
      <c r="K227" s="24"/>
    </row>
    <row r="228" spans="6:11" x14ac:dyDescent="0.3">
      <c r="F228" s="91"/>
      <c r="G228" s="123"/>
      <c r="H228" s="122"/>
      <c r="I228" s="122"/>
      <c r="J228" s="122"/>
      <c r="K228" s="24"/>
    </row>
    <row r="229" spans="6:11" x14ac:dyDescent="0.3">
      <c r="F229" s="91"/>
      <c r="G229" s="123"/>
      <c r="H229" s="123"/>
      <c r="I229" s="122"/>
      <c r="J229" s="122"/>
      <c r="K229" s="24"/>
    </row>
    <row r="237" spans="6:11" x14ac:dyDescent="0.3">
      <c r="F237" s="490"/>
      <c r="G237" s="490"/>
      <c r="H237" s="490"/>
      <c r="I237" s="490"/>
      <c r="J237" s="490"/>
    </row>
    <row r="238" spans="6:11" x14ac:dyDescent="0.3">
      <c r="F238" s="91"/>
      <c r="G238" s="92"/>
      <c r="H238" s="92"/>
      <c r="I238" s="92"/>
      <c r="J238" s="92"/>
    </row>
    <row r="239" spans="6:11" x14ac:dyDescent="0.3">
      <c r="F239" s="93"/>
      <c r="G239" s="124"/>
      <c r="H239" s="124"/>
      <c r="I239" s="124"/>
      <c r="J239" s="99"/>
    </row>
    <row r="240" spans="6:11" ht="12.9" customHeight="1" x14ac:dyDescent="0.3">
      <c r="F240" s="93"/>
      <c r="G240" s="108"/>
      <c r="H240" s="108"/>
      <c r="I240" s="108"/>
      <c r="J240" s="102"/>
    </row>
    <row r="241" spans="6:10" ht="28.75" customHeight="1" x14ac:dyDescent="0.3">
      <c r="F241" s="93"/>
      <c r="G241" s="107"/>
      <c r="H241" s="107"/>
      <c r="I241" s="107"/>
      <c r="J241" s="125"/>
    </row>
    <row r="242" spans="6:10" x14ac:dyDescent="0.3">
      <c r="F242" s="93"/>
      <c r="G242" s="124"/>
      <c r="H242" s="124"/>
      <c r="I242" s="124"/>
      <c r="J242" s="99"/>
    </row>
    <row r="243" spans="6:10" x14ac:dyDescent="0.3">
      <c r="F243" s="91"/>
      <c r="G243" s="98"/>
      <c r="H243" s="98"/>
      <c r="I243" s="98"/>
      <c r="J243" s="98"/>
    </row>
    <row r="244" spans="6:10" x14ac:dyDescent="0.3">
      <c r="F244" s="25"/>
      <c r="G244"/>
      <c r="H244"/>
      <c r="I244"/>
      <c r="J244"/>
    </row>
    <row r="245" spans="6:10" x14ac:dyDescent="0.3">
      <c r="F245" s="74"/>
      <c r="G245"/>
      <c r="H245"/>
      <c r="I245"/>
      <c r="J245"/>
    </row>
    <row r="246" spans="6:10" x14ac:dyDescent="0.3">
      <c r="F246" s="25"/>
      <c r="G246"/>
      <c r="H246"/>
      <c r="I246"/>
      <c r="J246"/>
    </row>
  </sheetData>
  <mergeCells count="56">
    <mergeCell ref="C43:C79"/>
    <mergeCell ref="F237:J237"/>
    <mergeCell ref="F219:J219"/>
    <mergeCell ref="F221:J221"/>
    <mergeCell ref="F226:J226"/>
    <mergeCell ref="F129:K129"/>
    <mergeCell ref="F130:F131"/>
    <mergeCell ref="G130:G131"/>
    <mergeCell ref="H130:H131"/>
    <mergeCell ref="I130:I131"/>
    <mergeCell ref="J130:J131"/>
    <mergeCell ref="F207:J207"/>
    <mergeCell ref="F211:J211"/>
    <mergeCell ref="F212:J212"/>
    <mergeCell ref="F215:J215"/>
    <mergeCell ref="F202:J202"/>
    <mergeCell ref="D36:D41"/>
    <mergeCell ref="D62:D68"/>
    <mergeCell ref="D17:D27"/>
    <mergeCell ref="D7:E7"/>
    <mergeCell ref="B8:B84"/>
    <mergeCell ref="C8:C35"/>
    <mergeCell ref="C36:C42"/>
    <mergeCell ref="C80:C84"/>
    <mergeCell ref="D15:D16"/>
    <mergeCell ref="D8:D14"/>
    <mergeCell ref="D28:D31"/>
    <mergeCell ref="D32:D35"/>
    <mergeCell ref="D58:D61"/>
    <mergeCell ref="D69:D79"/>
    <mergeCell ref="D80:D84"/>
    <mergeCell ref="D43:D56"/>
    <mergeCell ref="F182:J182"/>
    <mergeCell ref="F200:J200"/>
    <mergeCell ref="F89:J89"/>
    <mergeCell ref="F99:J99"/>
    <mergeCell ref="F100:F101"/>
    <mergeCell ref="H100:H101"/>
    <mergeCell ref="I100:I101"/>
    <mergeCell ref="J100:J101"/>
    <mergeCell ref="F160:J160"/>
    <mergeCell ref="F169:J169"/>
    <mergeCell ref="F177:J177"/>
    <mergeCell ref="F179:J179"/>
    <mergeCell ref="F158:J158"/>
    <mergeCell ref="K8:K14"/>
    <mergeCell ref="K15:K16"/>
    <mergeCell ref="K17:K27"/>
    <mergeCell ref="K28:K31"/>
    <mergeCell ref="K32:K35"/>
    <mergeCell ref="K80:K84"/>
    <mergeCell ref="K36:K41"/>
    <mergeCell ref="K43:K56"/>
    <mergeCell ref="K62:K68"/>
    <mergeCell ref="K69:K79"/>
    <mergeCell ref="K58:K61"/>
  </mergeCells>
  <phoneticPr fontId="9" type="noConversion"/>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92F"/>
  </sheetPr>
  <dimension ref="A1:AG435"/>
  <sheetViews>
    <sheetView showGridLines="0" zoomScale="70" zoomScaleNormal="70" zoomScaleSheetLayoutView="70" workbookViewId="0"/>
  </sheetViews>
  <sheetFormatPr defaultColWidth="8" defaultRowHeight="13" x14ac:dyDescent="0.3"/>
  <cols>
    <col min="1" max="1" width="2.69140625" customWidth="1"/>
    <col min="2" max="2" width="16.61328125" style="3" customWidth="1"/>
    <col min="3" max="3" width="23.69140625" style="3" bestFit="1" customWidth="1"/>
    <col min="4" max="4" width="22.53515625" style="3" customWidth="1"/>
    <col min="5" max="5" width="39.61328125" style="3" customWidth="1"/>
    <col min="6" max="6" width="13.69140625" style="1" bestFit="1" customWidth="1"/>
    <col min="7" max="9" width="12.69140625" style="1" customWidth="1"/>
    <col min="10" max="10" width="12.69140625" style="24" customWidth="1"/>
    <col min="11" max="11" width="39.4609375" style="24" bestFit="1" customWidth="1"/>
    <col min="12" max="12" width="22.23046875" style="24" customWidth="1"/>
    <col min="13" max="13" width="11.61328125" style="24" customWidth="1"/>
    <col min="14" max="14" width="26.07421875" style="24" customWidth="1"/>
    <col min="15" max="16384" width="8" style="24"/>
  </cols>
  <sheetData>
    <row r="1" spans="1:14" x14ac:dyDescent="0.3">
      <c r="A1" s="70"/>
    </row>
    <row r="3" spans="1:14" x14ac:dyDescent="0.3">
      <c r="A3" s="8"/>
    </row>
    <row r="6" spans="1:14" ht="13.5" thickBot="1" x14ac:dyDescent="0.35"/>
    <row r="7" spans="1:14" s="6" customFormat="1" ht="22" customHeight="1" x14ac:dyDescent="0.3">
      <c r="A7" s="2"/>
      <c r="B7" s="276" t="s">
        <v>13</v>
      </c>
      <c r="C7" s="277" t="s">
        <v>8</v>
      </c>
      <c r="D7" s="518" t="s">
        <v>155</v>
      </c>
      <c r="E7" s="518"/>
      <c r="F7" s="277" t="s">
        <v>9</v>
      </c>
      <c r="G7" s="277">
        <v>2019</v>
      </c>
      <c r="H7" s="277">
        <v>2020</v>
      </c>
      <c r="I7" s="277">
        <v>2021</v>
      </c>
      <c r="J7" s="277">
        <v>2022</v>
      </c>
      <c r="K7" s="279" t="s">
        <v>52</v>
      </c>
      <c r="L7" s="24"/>
    </row>
    <row r="8" spans="1:14" s="6" customFormat="1" ht="13.5" thickBot="1" x14ac:dyDescent="0.35">
      <c r="A8" s="18"/>
      <c r="B8" s="559" t="s">
        <v>4</v>
      </c>
      <c r="C8" s="47" t="s">
        <v>55</v>
      </c>
      <c r="D8" s="65" t="s">
        <v>55</v>
      </c>
      <c r="E8" s="48" t="s">
        <v>437</v>
      </c>
      <c r="F8" s="49" t="s">
        <v>153</v>
      </c>
      <c r="G8" s="324">
        <v>72</v>
      </c>
      <c r="H8" s="324">
        <v>70.2</v>
      </c>
      <c r="I8" s="325">
        <v>74.099999999999994</v>
      </c>
      <c r="J8" s="326">
        <v>77.099999999999994</v>
      </c>
      <c r="K8" s="293"/>
      <c r="L8" s="34"/>
    </row>
    <row r="9" spans="1:14" s="6" customFormat="1" ht="13.5" thickBot="1" x14ac:dyDescent="0.35">
      <c r="B9" s="560"/>
      <c r="C9" s="45" t="s">
        <v>287</v>
      </c>
      <c r="D9" s="50" t="s">
        <v>288</v>
      </c>
      <c r="E9" s="45" t="s">
        <v>1</v>
      </c>
      <c r="F9" s="46" t="s">
        <v>54</v>
      </c>
      <c r="G9" s="332">
        <v>108</v>
      </c>
      <c r="H9" s="332">
        <v>100</v>
      </c>
      <c r="I9" s="356">
        <v>113</v>
      </c>
      <c r="J9" s="357">
        <v>121</v>
      </c>
      <c r="K9" s="294" t="s">
        <v>156</v>
      </c>
      <c r="L9" s="34"/>
    </row>
    <row r="10" spans="1:14" s="6" customFormat="1" ht="14" customHeight="1" x14ac:dyDescent="0.3">
      <c r="B10" s="560"/>
      <c r="C10" s="502" t="s">
        <v>148</v>
      </c>
      <c r="D10" s="558" t="s">
        <v>127</v>
      </c>
      <c r="E10" s="198" t="s">
        <v>290</v>
      </c>
      <c r="F10" s="42" t="s">
        <v>39</v>
      </c>
      <c r="G10" s="327">
        <v>58256</v>
      </c>
      <c r="H10" s="327">
        <v>83744</v>
      </c>
      <c r="I10" s="327">
        <v>91788</v>
      </c>
      <c r="J10" s="328">
        <v>61335</v>
      </c>
      <c r="K10" s="506" t="s">
        <v>126</v>
      </c>
      <c r="L10" s="34"/>
      <c r="M10" s="521"/>
      <c r="N10" s="521"/>
    </row>
    <row r="11" spans="1:14" s="6" customFormat="1" x14ac:dyDescent="0.3">
      <c r="B11" s="560"/>
      <c r="C11" s="501"/>
      <c r="D11" s="523"/>
      <c r="E11" s="199" t="s">
        <v>289</v>
      </c>
      <c r="F11" s="15" t="s">
        <v>12</v>
      </c>
      <c r="G11" s="313">
        <v>100</v>
      </c>
      <c r="H11" s="313">
        <v>100</v>
      </c>
      <c r="I11" s="313">
        <v>100</v>
      </c>
      <c r="J11" s="202">
        <v>100</v>
      </c>
      <c r="K11" s="504"/>
      <c r="L11" s="34"/>
      <c r="N11" s="418"/>
    </row>
    <row r="12" spans="1:14" s="6" customFormat="1" x14ac:dyDescent="0.3">
      <c r="B12" s="560"/>
      <c r="C12" s="501"/>
      <c r="D12" s="523" t="s">
        <v>128</v>
      </c>
      <c r="E12" s="199" t="s">
        <v>290</v>
      </c>
      <c r="F12" s="15" t="s">
        <v>39</v>
      </c>
      <c r="G12" s="329">
        <v>63413</v>
      </c>
      <c r="H12" s="329">
        <v>43881</v>
      </c>
      <c r="I12" s="329">
        <v>69188</v>
      </c>
      <c r="J12" s="330">
        <v>59374</v>
      </c>
      <c r="K12" s="504"/>
      <c r="L12" s="34"/>
      <c r="N12" s="418"/>
    </row>
    <row r="13" spans="1:14" s="6" customFormat="1" x14ac:dyDescent="0.3">
      <c r="B13" s="560"/>
      <c r="C13" s="501"/>
      <c r="D13" s="523"/>
      <c r="E13" s="199" t="s">
        <v>289</v>
      </c>
      <c r="F13" s="15" t="s">
        <v>12</v>
      </c>
      <c r="G13" s="313">
        <v>100</v>
      </c>
      <c r="H13" s="313">
        <v>100</v>
      </c>
      <c r="I13" s="313">
        <v>100</v>
      </c>
      <c r="J13" s="202">
        <v>100</v>
      </c>
      <c r="K13" s="504"/>
      <c r="L13" s="34"/>
    </row>
    <row r="14" spans="1:14" s="6" customFormat="1" x14ac:dyDescent="0.3">
      <c r="B14" s="560"/>
      <c r="C14" s="501"/>
      <c r="D14" s="523" t="s">
        <v>129</v>
      </c>
      <c r="E14" s="199" t="s">
        <v>290</v>
      </c>
      <c r="F14" s="15" t="s">
        <v>39</v>
      </c>
      <c r="G14" s="329">
        <v>49715</v>
      </c>
      <c r="H14" s="329">
        <v>58693</v>
      </c>
      <c r="I14" s="329">
        <v>68736</v>
      </c>
      <c r="J14" s="330">
        <v>64657</v>
      </c>
      <c r="K14" s="504"/>
      <c r="L14" s="34"/>
    </row>
    <row r="15" spans="1:14" s="6" customFormat="1" x14ac:dyDescent="0.3">
      <c r="B15" s="560"/>
      <c r="C15" s="501"/>
      <c r="D15" s="523"/>
      <c r="E15" s="199" t="s">
        <v>289</v>
      </c>
      <c r="F15" s="15" t="s">
        <v>12</v>
      </c>
      <c r="G15" s="313">
        <v>100</v>
      </c>
      <c r="H15" s="313">
        <v>100</v>
      </c>
      <c r="I15" s="313">
        <v>100</v>
      </c>
      <c r="J15" s="202">
        <v>100</v>
      </c>
      <c r="K15" s="504"/>
      <c r="L15" s="34"/>
    </row>
    <row r="16" spans="1:14" s="6" customFormat="1" x14ac:dyDescent="0.3">
      <c r="B16" s="560"/>
      <c r="C16" s="501"/>
      <c r="D16" s="523" t="s">
        <v>130</v>
      </c>
      <c r="E16" s="199" t="s">
        <v>290</v>
      </c>
      <c r="F16" s="15" t="s">
        <v>39</v>
      </c>
      <c r="G16" s="329">
        <v>4018</v>
      </c>
      <c r="H16" s="329">
        <v>4315</v>
      </c>
      <c r="I16" s="330">
        <v>0</v>
      </c>
      <c r="J16" s="330">
        <v>0</v>
      </c>
      <c r="K16" s="504"/>
      <c r="L16" s="34"/>
    </row>
    <row r="17" spans="1:12" s="6" customFormat="1" x14ac:dyDescent="0.3">
      <c r="B17" s="560"/>
      <c r="C17" s="501"/>
      <c r="D17" s="523"/>
      <c r="E17" s="199" t="s">
        <v>289</v>
      </c>
      <c r="F17" s="15" t="s">
        <v>12</v>
      </c>
      <c r="G17" s="313">
        <v>100</v>
      </c>
      <c r="H17" s="313">
        <v>100</v>
      </c>
      <c r="I17" s="313">
        <v>100</v>
      </c>
      <c r="J17" s="202">
        <v>100</v>
      </c>
      <c r="K17" s="504"/>
      <c r="L17" s="34"/>
    </row>
    <row r="18" spans="1:12" s="6" customFormat="1" x14ac:dyDescent="0.3">
      <c r="B18" s="560"/>
      <c r="C18" s="501"/>
      <c r="D18" s="523" t="s">
        <v>131</v>
      </c>
      <c r="E18" s="199" t="s">
        <v>290</v>
      </c>
      <c r="F18" s="15" t="s">
        <v>39</v>
      </c>
      <c r="G18" s="329">
        <v>3</v>
      </c>
      <c r="H18" s="329">
        <v>1</v>
      </c>
      <c r="I18" s="330">
        <v>0</v>
      </c>
      <c r="J18" s="330">
        <v>0</v>
      </c>
      <c r="K18" s="504"/>
      <c r="L18" s="34"/>
    </row>
    <row r="19" spans="1:12" s="6" customFormat="1" x14ac:dyDescent="0.3">
      <c r="B19" s="560"/>
      <c r="C19" s="501"/>
      <c r="D19" s="523"/>
      <c r="E19" s="199" t="s">
        <v>289</v>
      </c>
      <c r="F19" s="15" t="s">
        <v>12</v>
      </c>
      <c r="G19" s="313">
        <v>100</v>
      </c>
      <c r="H19" s="313">
        <v>100</v>
      </c>
      <c r="I19" s="313">
        <v>100</v>
      </c>
      <c r="J19" s="202">
        <v>100</v>
      </c>
      <c r="K19" s="504"/>
      <c r="L19" s="34"/>
    </row>
    <row r="20" spans="1:12" s="6" customFormat="1" x14ac:dyDescent="0.3">
      <c r="B20" s="560"/>
      <c r="C20" s="501"/>
      <c r="D20" s="523" t="s">
        <v>132</v>
      </c>
      <c r="E20" s="199" t="s">
        <v>290</v>
      </c>
      <c r="F20" s="15" t="s">
        <v>39</v>
      </c>
      <c r="G20" s="329">
        <v>5528</v>
      </c>
      <c r="H20" s="329">
        <v>3049</v>
      </c>
      <c r="I20" s="329">
        <v>3776</v>
      </c>
      <c r="J20" s="330">
        <v>2447</v>
      </c>
      <c r="K20" s="504"/>
      <c r="L20" s="34"/>
    </row>
    <row r="21" spans="1:12" s="6" customFormat="1" x14ac:dyDescent="0.3">
      <c r="A21" s="4"/>
      <c r="B21" s="560"/>
      <c r="C21" s="501"/>
      <c r="D21" s="524"/>
      <c r="E21" s="280" t="s">
        <v>289</v>
      </c>
      <c r="F21" s="15" t="s">
        <v>12</v>
      </c>
      <c r="G21" s="313">
        <v>100</v>
      </c>
      <c r="H21" s="313">
        <v>100</v>
      </c>
      <c r="I21" s="313">
        <v>100</v>
      </c>
      <c r="J21" s="202">
        <v>100</v>
      </c>
      <c r="K21" s="505"/>
      <c r="L21" s="34"/>
    </row>
    <row r="22" spans="1:12" s="6" customFormat="1" ht="26" x14ac:dyDescent="0.3">
      <c r="A22" s="4"/>
      <c r="B22" s="560"/>
      <c r="C22" s="501"/>
      <c r="D22" s="289" t="s">
        <v>89</v>
      </c>
      <c r="E22" s="288" t="s">
        <v>133</v>
      </c>
      <c r="F22" s="289" t="s">
        <v>39</v>
      </c>
      <c r="G22" s="331">
        <f>G10+G12+G14+G16+G18+G20</f>
        <v>180933</v>
      </c>
      <c r="H22" s="331">
        <f t="shared" ref="H22:J22" si="0">H10+H12+H14+H16+H18+H20</f>
        <v>193683</v>
      </c>
      <c r="I22" s="331">
        <f t="shared" si="0"/>
        <v>233488</v>
      </c>
      <c r="J22" s="331">
        <f t="shared" si="0"/>
        <v>187813</v>
      </c>
      <c r="K22" s="290" t="s">
        <v>126</v>
      </c>
      <c r="L22" s="34"/>
    </row>
    <row r="23" spans="1:12" s="6" customFormat="1" ht="26.5" thickBot="1" x14ac:dyDescent="0.35">
      <c r="A23" s="4"/>
      <c r="B23" s="560"/>
      <c r="C23" s="498"/>
      <c r="D23" s="291" t="s">
        <v>2</v>
      </c>
      <c r="E23" s="282" t="s">
        <v>291</v>
      </c>
      <c r="F23" s="291" t="s">
        <v>12</v>
      </c>
      <c r="G23" s="344">
        <v>93</v>
      </c>
      <c r="H23" s="344">
        <v>90</v>
      </c>
      <c r="I23" s="344">
        <v>88</v>
      </c>
      <c r="J23" s="345">
        <v>86</v>
      </c>
      <c r="K23" s="292" t="s">
        <v>126</v>
      </c>
      <c r="L23" s="34"/>
    </row>
    <row r="24" spans="1:12" s="6" customFormat="1" ht="42" customHeight="1" thickBot="1" x14ac:dyDescent="0.35">
      <c r="A24" s="4"/>
      <c r="B24" s="561"/>
      <c r="C24" s="47" t="s">
        <v>5</v>
      </c>
      <c r="D24" s="46" t="s">
        <v>5</v>
      </c>
      <c r="E24" s="45" t="s">
        <v>293</v>
      </c>
      <c r="F24" s="46" t="s">
        <v>39</v>
      </c>
      <c r="G24" s="332">
        <v>0</v>
      </c>
      <c r="H24" s="332">
        <v>0</v>
      </c>
      <c r="I24" s="332">
        <v>0</v>
      </c>
      <c r="J24" s="333">
        <v>0</v>
      </c>
      <c r="K24" s="295" t="s">
        <v>292</v>
      </c>
      <c r="L24" s="34"/>
    </row>
    <row r="25" spans="1:12" s="6" customFormat="1" x14ac:dyDescent="0.3">
      <c r="A25" s="2"/>
      <c r="B25" s="530" t="s">
        <v>56</v>
      </c>
      <c r="C25" s="567" t="s">
        <v>303</v>
      </c>
      <c r="D25" s="283" t="s">
        <v>302</v>
      </c>
      <c r="E25" s="284" t="s">
        <v>60</v>
      </c>
      <c r="F25" s="285" t="s">
        <v>39</v>
      </c>
      <c r="G25" s="334">
        <v>97329</v>
      </c>
      <c r="H25" s="334">
        <v>89298</v>
      </c>
      <c r="I25" s="334">
        <v>86927</v>
      </c>
      <c r="J25" s="334">
        <v>87800</v>
      </c>
      <c r="K25" s="301" t="s">
        <v>114</v>
      </c>
    </row>
    <row r="26" spans="1:12" s="6" customFormat="1" x14ac:dyDescent="0.3">
      <c r="A26" s="2"/>
      <c r="B26" s="531"/>
      <c r="C26" s="556"/>
      <c r="D26" s="516" t="s">
        <v>294</v>
      </c>
      <c r="E26" s="515" t="s">
        <v>82</v>
      </c>
      <c r="F26" s="287" t="s">
        <v>39</v>
      </c>
      <c r="G26" s="335">
        <v>3756</v>
      </c>
      <c r="H26" s="335">
        <v>3445</v>
      </c>
      <c r="I26" s="335">
        <v>3448</v>
      </c>
      <c r="J26" s="335">
        <v>3406</v>
      </c>
      <c r="K26" s="503" t="s">
        <v>114</v>
      </c>
    </row>
    <row r="27" spans="1:12" s="6" customFormat="1" x14ac:dyDescent="0.3">
      <c r="A27" s="2"/>
      <c r="B27" s="531"/>
      <c r="C27" s="556"/>
      <c r="D27" s="517"/>
      <c r="E27" s="499"/>
      <c r="F27" s="39" t="s">
        <v>12</v>
      </c>
      <c r="G27" s="316">
        <v>3.86</v>
      </c>
      <c r="H27" s="316">
        <v>3.86</v>
      </c>
      <c r="I27" s="316">
        <v>3.97</v>
      </c>
      <c r="J27" s="316">
        <v>3.88</v>
      </c>
      <c r="K27" s="504"/>
    </row>
    <row r="28" spans="1:12" s="6" customFormat="1" x14ac:dyDescent="0.3">
      <c r="A28" s="2"/>
      <c r="B28" s="531"/>
      <c r="C28" s="556"/>
      <c r="D28" s="517"/>
      <c r="E28" s="497" t="s">
        <v>83</v>
      </c>
      <c r="F28" s="15" t="s">
        <v>39</v>
      </c>
      <c r="G28" s="329">
        <v>13320</v>
      </c>
      <c r="H28" s="329">
        <v>12442</v>
      </c>
      <c r="I28" s="329">
        <v>12358</v>
      </c>
      <c r="J28" s="329">
        <v>12258</v>
      </c>
      <c r="K28" s="504"/>
    </row>
    <row r="29" spans="1:12" s="6" customFormat="1" x14ac:dyDescent="0.3">
      <c r="A29" s="2"/>
      <c r="B29" s="531"/>
      <c r="C29" s="556"/>
      <c r="D29" s="517"/>
      <c r="E29" s="499"/>
      <c r="F29" s="15" t="s">
        <v>12</v>
      </c>
      <c r="G29" s="313">
        <v>13.69</v>
      </c>
      <c r="H29" s="313">
        <v>13.93</v>
      </c>
      <c r="I29" s="313">
        <v>14.22</v>
      </c>
      <c r="J29" s="316">
        <v>13.96</v>
      </c>
      <c r="K29" s="504"/>
    </row>
    <row r="30" spans="1:12" s="6" customFormat="1" x14ac:dyDescent="0.3">
      <c r="A30" s="2"/>
      <c r="B30" s="531"/>
      <c r="C30" s="556"/>
      <c r="D30" s="517"/>
      <c r="E30" s="497" t="s">
        <v>84</v>
      </c>
      <c r="F30" s="15" t="s">
        <v>39</v>
      </c>
      <c r="G30" s="329">
        <v>5113</v>
      </c>
      <c r="H30" s="329">
        <v>4579</v>
      </c>
      <c r="I30" s="329">
        <v>4407</v>
      </c>
      <c r="J30" s="329">
        <v>4421</v>
      </c>
      <c r="K30" s="504"/>
    </row>
    <row r="31" spans="1:12" s="6" customFormat="1" x14ac:dyDescent="0.3">
      <c r="A31" s="2"/>
      <c r="B31" s="531"/>
      <c r="C31" s="556"/>
      <c r="D31" s="517"/>
      <c r="E31" s="499"/>
      <c r="F31" s="15" t="s">
        <v>12</v>
      </c>
      <c r="G31" s="313">
        <v>5.25</v>
      </c>
      <c r="H31" s="313">
        <v>5.13</v>
      </c>
      <c r="I31" s="313">
        <v>5.07</v>
      </c>
      <c r="J31" s="316">
        <v>5.04</v>
      </c>
      <c r="K31" s="504"/>
    </row>
    <row r="32" spans="1:12" s="6" customFormat="1" x14ac:dyDescent="0.3">
      <c r="A32" s="2"/>
      <c r="B32" s="531"/>
      <c r="C32" s="556"/>
      <c r="D32" s="517"/>
      <c r="E32" s="497" t="s">
        <v>85</v>
      </c>
      <c r="F32" s="15" t="s">
        <v>39</v>
      </c>
      <c r="G32" s="329">
        <v>62396</v>
      </c>
      <c r="H32" s="329">
        <v>57249</v>
      </c>
      <c r="I32" s="329">
        <v>55703</v>
      </c>
      <c r="J32" s="329">
        <v>56794</v>
      </c>
      <c r="K32" s="504"/>
    </row>
    <row r="33" spans="1:11" s="6" customFormat="1" x14ac:dyDescent="0.3">
      <c r="A33" s="2"/>
      <c r="B33" s="531"/>
      <c r="C33" s="556"/>
      <c r="D33" s="517"/>
      <c r="E33" s="499"/>
      <c r="F33" s="38" t="s">
        <v>12</v>
      </c>
      <c r="G33" s="346">
        <v>64.11</v>
      </c>
      <c r="H33" s="346">
        <v>64.11</v>
      </c>
      <c r="I33" s="313">
        <v>64.08</v>
      </c>
      <c r="J33" s="316">
        <v>64.69</v>
      </c>
      <c r="K33" s="504"/>
    </row>
    <row r="34" spans="1:11" s="6" customFormat="1" x14ac:dyDescent="0.3">
      <c r="A34" s="2"/>
      <c r="B34" s="531"/>
      <c r="C34" s="556"/>
      <c r="D34" s="517"/>
      <c r="E34" s="497" t="s">
        <v>86</v>
      </c>
      <c r="F34" s="15" t="s">
        <v>39</v>
      </c>
      <c r="G34" s="329">
        <v>12744</v>
      </c>
      <c r="H34" s="329">
        <v>11583</v>
      </c>
      <c r="I34" s="329">
        <v>11011</v>
      </c>
      <c r="J34" s="329">
        <v>10921</v>
      </c>
      <c r="K34" s="504"/>
    </row>
    <row r="35" spans="1:11" s="6" customFormat="1" x14ac:dyDescent="0.3">
      <c r="A35" s="2"/>
      <c r="B35" s="531"/>
      <c r="C35" s="556"/>
      <c r="D35" s="526"/>
      <c r="E35" s="500"/>
      <c r="F35" s="281" t="s">
        <v>12</v>
      </c>
      <c r="G35" s="347">
        <v>13.09</v>
      </c>
      <c r="H35" s="347">
        <v>12.97</v>
      </c>
      <c r="I35" s="347">
        <v>12.67</v>
      </c>
      <c r="J35" s="348">
        <v>12.44</v>
      </c>
      <c r="K35" s="505"/>
    </row>
    <row r="36" spans="1:11" s="6" customFormat="1" x14ac:dyDescent="0.3">
      <c r="A36" s="2"/>
      <c r="B36" s="531"/>
      <c r="C36" s="556"/>
      <c r="D36" s="516" t="s">
        <v>306</v>
      </c>
      <c r="E36" s="515" t="s">
        <v>82</v>
      </c>
      <c r="F36" s="287" t="s">
        <v>39</v>
      </c>
      <c r="G36" s="335">
        <v>2492</v>
      </c>
      <c r="H36" s="335">
        <v>2386</v>
      </c>
      <c r="I36" s="336">
        <v>2553</v>
      </c>
      <c r="J36" s="336">
        <v>2584</v>
      </c>
      <c r="K36" s="503" t="s">
        <v>114</v>
      </c>
    </row>
    <row r="37" spans="1:11" s="6" customFormat="1" x14ac:dyDescent="0.3">
      <c r="A37" s="2"/>
      <c r="B37" s="531"/>
      <c r="C37" s="556"/>
      <c r="D37" s="517"/>
      <c r="E37" s="499"/>
      <c r="F37" s="39" t="s">
        <v>12</v>
      </c>
      <c r="G37" s="316">
        <v>2.56</v>
      </c>
      <c r="H37" s="316">
        <v>2.67</v>
      </c>
      <c r="I37" s="316">
        <v>2.94</v>
      </c>
      <c r="J37" s="316">
        <v>2.94</v>
      </c>
      <c r="K37" s="504"/>
    </row>
    <row r="38" spans="1:11" s="6" customFormat="1" x14ac:dyDescent="0.3">
      <c r="A38" s="2"/>
      <c r="B38" s="531"/>
      <c r="C38" s="556"/>
      <c r="D38" s="517"/>
      <c r="E38" s="497" t="s">
        <v>83</v>
      </c>
      <c r="F38" s="15" t="s">
        <v>39</v>
      </c>
      <c r="G38" s="336">
        <v>9246</v>
      </c>
      <c r="H38" s="336">
        <v>8882</v>
      </c>
      <c r="I38" s="336">
        <v>9401</v>
      </c>
      <c r="J38" s="336">
        <v>9634</v>
      </c>
      <c r="K38" s="504"/>
    </row>
    <row r="39" spans="1:11" s="6" customFormat="1" x14ac:dyDescent="0.3">
      <c r="A39" s="2"/>
      <c r="B39" s="531"/>
      <c r="C39" s="556"/>
      <c r="D39" s="517"/>
      <c r="E39" s="499"/>
      <c r="F39" s="15" t="s">
        <v>12</v>
      </c>
      <c r="G39" s="313">
        <v>9.5</v>
      </c>
      <c r="H39" s="313">
        <v>9.9499999999999993</v>
      </c>
      <c r="I39" s="316">
        <v>10.81</v>
      </c>
      <c r="J39" s="316">
        <v>10.97</v>
      </c>
      <c r="K39" s="504"/>
    </row>
    <row r="40" spans="1:11" s="6" customFormat="1" x14ac:dyDescent="0.3">
      <c r="A40" s="2"/>
      <c r="B40" s="531"/>
      <c r="C40" s="556"/>
      <c r="D40" s="517"/>
      <c r="E40" s="497" t="s">
        <v>84</v>
      </c>
      <c r="F40" s="15" t="s">
        <v>39</v>
      </c>
      <c r="G40" s="329">
        <v>3751</v>
      </c>
      <c r="H40" s="329">
        <v>3453</v>
      </c>
      <c r="I40" s="336">
        <v>3508</v>
      </c>
      <c r="J40" s="336">
        <v>3628</v>
      </c>
      <c r="K40" s="504"/>
    </row>
    <row r="41" spans="1:11" s="6" customFormat="1" x14ac:dyDescent="0.3">
      <c r="A41" s="2"/>
      <c r="B41" s="531"/>
      <c r="C41" s="556"/>
      <c r="D41" s="517"/>
      <c r="E41" s="499"/>
      <c r="F41" s="15" t="s">
        <v>12</v>
      </c>
      <c r="G41" s="313">
        <v>3.85</v>
      </c>
      <c r="H41" s="313">
        <v>3.87</v>
      </c>
      <c r="I41" s="316">
        <v>4.04</v>
      </c>
      <c r="J41" s="316">
        <v>4.13</v>
      </c>
      <c r="K41" s="504"/>
    </row>
    <row r="42" spans="1:11" s="6" customFormat="1" x14ac:dyDescent="0.3">
      <c r="A42" s="2"/>
      <c r="B42" s="531"/>
      <c r="C42" s="556"/>
      <c r="D42" s="517"/>
      <c r="E42" s="497" t="s">
        <v>85</v>
      </c>
      <c r="F42" s="15" t="s">
        <v>39</v>
      </c>
      <c r="G42" s="329">
        <v>49646</v>
      </c>
      <c r="H42" s="329">
        <v>45186</v>
      </c>
      <c r="I42" s="336">
        <v>46971</v>
      </c>
      <c r="J42" s="336">
        <v>48715</v>
      </c>
      <c r="K42" s="504"/>
    </row>
    <row r="43" spans="1:11" s="6" customFormat="1" x14ac:dyDescent="0.3">
      <c r="A43" s="2"/>
      <c r="B43" s="531"/>
      <c r="C43" s="556"/>
      <c r="D43" s="517"/>
      <c r="E43" s="499"/>
      <c r="F43" s="38" t="s">
        <v>12</v>
      </c>
      <c r="G43" s="313">
        <v>51.01</v>
      </c>
      <c r="H43" s="313">
        <v>50.6</v>
      </c>
      <c r="I43" s="316">
        <v>54.03</v>
      </c>
      <c r="J43" s="316">
        <v>55.48</v>
      </c>
      <c r="K43" s="504"/>
    </row>
    <row r="44" spans="1:11" s="6" customFormat="1" x14ac:dyDescent="0.3">
      <c r="A44" s="2"/>
      <c r="B44" s="531"/>
      <c r="C44" s="556"/>
      <c r="D44" s="517"/>
      <c r="E44" s="497" t="s">
        <v>86</v>
      </c>
      <c r="F44" s="15" t="s">
        <v>39</v>
      </c>
      <c r="G44" s="329">
        <v>9663</v>
      </c>
      <c r="H44" s="329">
        <v>8950</v>
      </c>
      <c r="I44" s="336">
        <v>9038</v>
      </c>
      <c r="J44" s="336">
        <v>9038</v>
      </c>
      <c r="K44" s="504"/>
    </row>
    <row r="45" spans="1:11" s="6" customFormat="1" x14ac:dyDescent="0.3">
      <c r="A45" s="2"/>
      <c r="B45" s="531"/>
      <c r="C45" s="556"/>
      <c r="D45" s="517"/>
      <c r="E45" s="500"/>
      <c r="F45" s="281" t="s">
        <v>12</v>
      </c>
      <c r="G45" s="347">
        <v>9.93</v>
      </c>
      <c r="H45" s="347">
        <v>10.02</v>
      </c>
      <c r="I45" s="347">
        <v>10.4</v>
      </c>
      <c r="J45" s="348">
        <v>10.29</v>
      </c>
      <c r="K45" s="505"/>
    </row>
    <row r="46" spans="1:11" s="6" customFormat="1" x14ac:dyDescent="0.3">
      <c r="A46" s="2"/>
      <c r="B46" s="531"/>
      <c r="C46" s="556"/>
      <c r="D46" s="516" t="s">
        <v>307</v>
      </c>
      <c r="E46" s="515" t="s">
        <v>82</v>
      </c>
      <c r="F46" s="287" t="s">
        <v>39</v>
      </c>
      <c r="G46" s="335">
        <v>1264</v>
      </c>
      <c r="H46" s="335">
        <v>1059</v>
      </c>
      <c r="I46" s="335">
        <v>895</v>
      </c>
      <c r="J46" s="335">
        <v>822</v>
      </c>
      <c r="K46" s="503" t="s">
        <v>114</v>
      </c>
    </row>
    <row r="47" spans="1:11" s="6" customFormat="1" x14ac:dyDescent="0.3">
      <c r="A47" s="2"/>
      <c r="B47" s="531"/>
      <c r="C47" s="556"/>
      <c r="D47" s="517"/>
      <c r="E47" s="499"/>
      <c r="F47" s="39" t="s">
        <v>12</v>
      </c>
      <c r="G47" s="316">
        <v>1.3</v>
      </c>
      <c r="H47" s="316">
        <v>1.19</v>
      </c>
      <c r="I47" s="316">
        <v>1.03</v>
      </c>
      <c r="J47" s="316">
        <v>0.94</v>
      </c>
      <c r="K47" s="504"/>
    </row>
    <row r="48" spans="1:11" s="6" customFormat="1" x14ac:dyDescent="0.3">
      <c r="A48" s="2"/>
      <c r="B48" s="531"/>
      <c r="C48" s="556"/>
      <c r="D48" s="517"/>
      <c r="E48" s="497" t="s">
        <v>83</v>
      </c>
      <c r="F48" s="15" t="s">
        <v>39</v>
      </c>
      <c r="G48" s="336">
        <v>4074</v>
      </c>
      <c r="H48" s="336">
        <v>3560</v>
      </c>
      <c r="I48" s="336">
        <v>2957</v>
      </c>
      <c r="J48" s="336">
        <v>2624</v>
      </c>
      <c r="K48" s="504"/>
    </row>
    <row r="49" spans="1:11" s="6" customFormat="1" x14ac:dyDescent="0.3">
      <c r="A49" s="2"/>
      <c r="B49" s="531"/>
      <c r="C49" s="556"/>
      <c r="D49" s="517"/>
      <c r="E49" s="499"/>
      <c r="F49" s="15" t="s">
        <v>12</v>
      </c>
      <c r="G49" s="313">
        <v>4.1900000000000004</v>
      </c>
      <c r="H49" s="313">
        <v>3.99</v>
      </c>
      <c r="I49" s="313">
        <v>3.4</v>
      </c>
      <c r="J49" s="316">
        <v>2.99</v>
      </c>
      <c r="K49" s="504"/>
    </row>
    <row r="50" spans="1:11" s="6" customFormat="1" x14ac:dyDescent="0.3">
      <c r="A50" s="2"/>
      <c r="B50" s="531"/>
      <c r="C50" s="556"/>
      <c r="D50" s="517"/>
      <c r="E50" s="497" t="s">
        <v>84</v>
      </c>
      <c r="F50" s="15" t="s">
        <v>39</v>
      </c>
      <c r="G50" s="329">
        <v>1362</v>
      </c>
      <c r="H50" s="329">
        <v>1126</v>
      </c>
      <c r="I50" s="329">
        <v>899</v>
      </c>
      <c r="J50" s="329">
        <v>793</v>
      </c>
      <c r="K50" s="504"/>
    </row>
    <row r="51" spans="1:11" s="6" customFormat="1" x14ac:dyDescent="0.3">
      <c r="A51" s="2"/>
      <c r="B51" s="531"/>
      <c r="C51" s="556"/>
      <c r="D51" s="517"/>
      <c r="E51" s="499"/>
      <c r="F51" s="15" t="s">
        <v>12</v>
      </c>
      <c r="G51" s="313">
        <v>1.4</v>
      </c>
      <c r="H51" s="313">
        <v>1.26</v>
      </c>
      <c r="I51" s="313">
        <v>1.03</v>
      </c>
      <c r="J51" s="316">
        <v>0.9</v>
      </c>
      <c r="K51" s="504"/>
    </row>
    <row r="52" spans="1:11" s="6" customFormat="1" x14ac:dyDescent="0.3">
      <c r="A52" s="2"/>
      <c r="B52" s="531"/>
      <c r="C52" s="556"/>
      <c r="D52" s="517"/>
      <c r="E52" s="497" t="s">
        <v>85</v>
      </c>
      <c r="F52" s="15" t="s">
        <v>39</v>
      </c>
      <c r="G52" s="329">
        <v>12750</v>
      </c>
      <c r="H52" s="329">
        <v>12063</v>
      </c>
      <c r="I52" s="336">
        <v>8732</v>
      </c>
      <c r="J52" s="336">
        <v>8079</v>
      </c>
      <c r="K52" s="504"/>
    </row>
    <row r="53" spans="1:11" s="6" customFormat="1" x14ac:dyDescent="0.3">
      <c r="A53" s="2"/>
      <c r="B53" s="531"/>
      <c r="C53" s="556"/>
      <c r="D53" s="517"/>
      <c r="E53" s="499"/>
      <c r="F53" s="38" t="s">
        <v>12</v>
      </c>
      <c r="G53" s="313">
        <v>13.1</v>
      </c>
      <c r="H53" s="313">
        <v>13.51</v>
      </c>
      <c r="I53" s="313">
        <v>10.050000000000001</v>
      </c>
      <c r="J53" s="316">
        <v>9.1999999999999993</v>
      </c>
      <c r="K53" s="504"/>
    </row>
    <row r="54" spans="1:11" s="6" customFormat="1" x14ac:dyDescent="0.3">
      <c r="A54" s="2"/>
      <c r="B54" s="531"/>
      <c r="C54" s="556"/>
      <c r="D54" s="517"/>
      <c r="E54" s="497" t="s">
        <v>86</v>
      </c>
      <c r="F54" s="15" t="s">
        <v>39</v>
      </c>
      <c r="G54" s="329">
        <v>3081</v>
      </c>
      <c r="H54" s="329">
        <v>2633</v>
      </c>
      <c r="I54" s="336">
        <v>1973</v>
      </c>
      <c r="J54" s="336">
        <v>1883</v>
      </c>
      <c r="K54" s="504"/>
    </row>
    <row r="55" spans="1:11" s="6" customFormat="1" x14ac:dyDescent="0.3">
      <c r="A55" s="2"/>
      <c r="B55" s="531"/>
      <c r="C55" s="556"/>
      <c r="D55" s="517"/>
      <c r="E55" s="500"/>
      <c r="F55" s="281" t="s">
        <v>12</v>
      </c>
      <c r="G55" s="347">
        <v>3.17</v>
      </c>
      <c r="H55" s="347">
        <v>2.95</v>
      </c>
      <c r="I55" s="347">
        <v>2.27</v>
      </c>
      <c r="J55" s="348">
        <v>2.14</v>
      </c>
      <c r="K55" s="505"/>
    </row>
    <row r="56" spans="1:11" s="6" customFormat="1" x14ac:dyDescent="0.3">
      <c r="A56" s="2"/>
      <c r="B56" s="531"/>
      <c r="C56" s="556"/>
      <c r="D56" s="516" t="s">
        <v>308</v>
      </c>
      <c r="E56" s="515" t="s">
        <v>82</v>
      </c>
      <c r="F56" s="287" t="s">
        <v>39</v>
      </c>
      <c r="G56" s="335">
        <v>3692</v>
      </c>
      <c r="H56" s="335">
        <v>3417</v>
      </c>
      <c r="I56" s="336">
        <v>3421</v>
      </c>
      <c r="J56" s="336">
        <v>3389</v>
      </c>
      <c r="K56" s="503" t="s">
        <v>114</v>
      </c>
    </row>
    <row r="57" spans="1:11" s="6" customFormat="1" x14ac:dyDescent="0.3">
      <c r="A57" s="2"/>
      <c r="B57" s="531"/>
      <c r="C57" s="556"/>
      <c r="D57" s="517"/>
      <c r="E57" s="499"/>
      <c r="F57" s="39" t="s">
        <v>12</v>
      </c>
      <c r="G57" s="316">
        <v>3.79</v>
      </c>
      <c r="H57" s="316">
        <v>3.83</v>
      </c>
      <c r="I57" s="316">
        <v>3.94</v>
      </c>
      <c r="J57" s="316">
        <v>3.86</v>
      </c>
      <c r="K57" s="504"/>
    </row>
    <row r="58" spans="1:11" s="6" customFormat="1" x14ac:dyDescent="0.3">
      <c r="A58" s="2"/>
      <c r="B58" s="531"/>
      <c r="C58" s="556"/>
      <c r="D58" s="517"/>
      <c r="E58" s="497" t="s">
        <v>83</v>
      </c>
      <c r="F58" s="15" t="s">
        <v>39</v>
      </c>
      <c r="G58" s="336">
        <v>13084</v>
      </c>
      <c r="H58" s="336">
        <v>12364</v>
      </c>
      <c r="I58" s="336">
        <v>12229</v>
      </c>
      <c r="J58" s="336">
        <v>12229</v>
      </c>
      <c r="K58" s="504"/>
    </row>
    <row r="59" spans="1:11" s="6" customFormat="1" x14ac:dyDescent="0.3">
      <c r="A59" s="2"/>
      <c r="B59" s="531"/>
      <c r="C59" s="556"/>
      <c r="D59" s="517"/>
      <c r="E59" s="499"/>
      <c r="F59" s="15" t="s">
        <v>12</v>
      </c>
      <c r="G59" s="313">
        <v>13.44</v>
      </c>
      <c r="H59" s="313">
        <v>13.85</v>
      </c>
      <c r="I59" s="313">
        <v>14.07</v>
      </c>
      <c r="J59" s="313">
        <v>13.93</v>
      </c>
      <c r="K59" s="504"/>
    </row>
    <row r="60" spans="1:11" s="6" customFormat="1" x14ac:dyDescent="0.3">
      <c r="A60" s="2"/>
      <c r="B60" s="531"/>
      <c r="C60" s="556"/>
      <c r="D60" s="517"/>
      <c r="E60" s="497" t="s">
        <v>84</v>
      </c>
      <c r="F60" s="15" t="s">
        <v>39</v>
      </c>
      <c r="G60" s="329">
        <v>5067</v>
      </c>
      <c r="H60" s="329">
        <v>4559</v>
      </c>
      <c r="I60" s="336">
        <v>4389</v>
      </c>
      <c r="J60" s="336">
        <v>4413</v>
      </c>
      <c r="K60" s="504"/>
    </row>
    <row r="61" spans="1:11" s="6" customFormat="1" x14ac:dyDescent="0.3">
      <c r="A61" s="2"/>
      <c r="B61" s="531"/>
      <c r="C61" s="556"/>
      <c r="D61" s="517"/>
      <c r="E61" s="499"/>
      <c r="F61" s="15" t="s">
        <v>12</v>
      </c>
      <c r="G61" s="313">
        <v>5.21</v>
      </c>
      <c r="H61" s="313">
        <v>5.1100000000000003</v>
      </c>
      <c r="I61" s="313">
        <v>5.05</v>
      </c>
      <c r="J61" s="316">
        <v>5.03</v>
      </c>
      <c r="K61" s="504"/>
    </row>
    <row r="62" spans="1:11" s="6" customFormat="1" x14ac:dyDescent="0.3">
      <c r="A62" s="2"/>
      <c r="B62" s="531"/>
      <c r="C62" s="556"/>
      <c r="D62" s="517"/>
      <c r="E62" s="497" t="s">
        <v>85</v>
      </c>
      <c r="F62" s="15" t="s">
        <v>39</v>
      </c>
      <c r="G62" s="329">
        <v>61631</v>
      </c>
      <c r="H62" s="329">
        <v>56955</v>
      </c>
      <c r="I62" s="336">
        <v>55203</v>
      </c>
      <c r="J62" s="336">
        <v>56481</v>
      </c>
      <c r="K62" s="504"/>
    </row>
    <row r="63" spans="1:11" s="6" customFormat="1" x14ac:dyDescent="0.3">
      <c r="A63" s="2"/>
      <c r="B63" s="531"/>
      <c r="C63" s="556"/>
      <c r="D63" s="517"/>
      <c r="E63" s="499"/>
      <c r="F63" s="38" t="s">
        <v>12</v>
      </c>
      <c r="G63" s="346">
        <v>63.32</v>
      </c>
      <c r="H63" s="346">
        <v>63.78</v>
      </c>
      <c r="I63" s="313">
        <v>65.510000000000005</v>
      </c>
      <c r="J63" s="316">
        <v>64.33</v>
      </c>
      <c r="K63" s="504"/>
    </row>
    <row r="64" spans="1:11" s="6" customFormat="1" x14ac:dyDescent="0.3">
      <c r="A64" s="2"/>
      <c r="B64" s="531"/>
      <c r="C64" s="556"/>
      <c r="D64" s="517"/>
      <c r="E64" s="497" t="s">
        <v>86</v>
      </c>
      <c r="F64" s="15" t="s">
        <v>39</v>
      </c>
      <c r="G64" s="329">
        <v>12601</v>
      </c>
      <c r="H64" s="329">
        <v>11524</v>
      </c>
      <c r="I64" s="336">
        <v>10934</v>
      </c>
      <c r="J64" s="336">
        <v>10895</v>
      </c>
      <c r="K64" s="504"/>
    </row>
    <row r="65" spans="1:11" s="6" customFormat="1" x14ac:dyDescent="0.3">
      <c r="A65" s="2"/>
      <c r="B65" s="531"/>
      <c r="C65" s="556"/>
      <c r="D65" s="517"/>
      <c r="E65" s="500"/>
      <c r="F65" s="281" t="s">
        <v>12</v>
      </c>
      <c r="G65" s="347">
        <v>12.95</v>
      </c>
      <c r="H65" s="347">
        <v>12.91</v>
      </c>
      <c r="I65" s="347">
        <v>12.58</v>
      </c>
      <c r="J65" s="348">
        <v>12.41</v>
      </c>
      <c r="K65" s="505"/>
    </row>
    <row r="66" spans="1:11" s="6" customFormat="1" ht="13" customHeight="1" x14ac:dyDescent="0.3">
      <c r="A66" s="2"/>
      <c r="B66" s="531"/>
      <c r="C66" s="556"/>
      <c r="D66" s="516" t="s">
        <v>309</v>
      </c>
      <c r="E66" s="515" t="s">
        <v>82</v>
      </c>
      <c r="F66" s="287" t="s">
        <v>39</v>
      </c>
      <c r="G66" s="335">
        <v>64</v>
      </c>
      <c r="H66" s="335">
        <v>28</v>
      </c>
      <c r="I66" s="335">
        <v>27</v>
      </c>
      <c r="J66" s="335">
        <v>17</v>
      </c>
      <c r="K66" s="503" t="s">
        <v>114</v>
      </c>
    </row>
    <row r="67" spans="1:11" s="6" customFormat="1" x14ac:dyDescent="0.3">
      <c r="A67" s="2"/>
      <c r="B67" s="531"/>
      <c r="C67" s="556"/>
      <c r="D67" s="517"/>
      <c r="E67" s="499"/>
      <c r="F67" s="39" t="s">
        <v>12</v>
      </c>
      <c r="G67" s="316">
        <v>7.0000000000000007E-2</v>
      </c>
      <c r="H67" s="316">
        <v>0.03</v>
      </c>
      <c r="I67" s="316">
        <v>0.03</v>
      </c>
      <c r="J67" s="316">
        <v>0.02</v>
      </c>
      <c r="K67" s="504"/>
    </row>
    <row r="68" spans="1:11" s="6" customFormat="1" x14ac:dyDescent="0.3">
      <c r="A68" s="2"/>
      <c r="B68" s="531"/>
      <c r="C68" s="556"/>
      <c r="D68" s="517"/>
      <c r="E68" s="497" t="s">
        <v>83</v>
      </c>
      <c r="F68" s="15" t="s">
        <v>39</v>
      </c>
      <c r="G68" s="336">
        <v>236</v>
      </c>
      <c r="H68" s="336">
        <v>78</v>
      </c>
      <c r="I68" s="336">
        <v>129</v>
      </c>
      <c r="J68" s="336">
        <v>29</v>
      </c>
      <c r="K68" s="504"/>
    </row>
    <row r="69" spans="1:11" s="6" customFormat="1" x14ac:dyDescent="0.3">
      <c r="A69" s="2"/>
      <c r="B69" s="531"/>
      <c r="C69" s="556"/>
      <c r="D69" s="517"/>
      <c r="E69" s="499"/>
      <c r="F69" s="15" t="s">
        <v>12</v>
      </c>
      <c r="G69" s="313">
        <v>0.24</v>
      </c>
      <c r="H69" s="313">
        <v>0.09</v>
      </c>
      <c r="I69" s="313">
        <v>0.14000000000000001</v>
      </c>
      <c r="J69" s="313">
        <v>0.03</v>
      </c>
      <c r="K69" s="504"/>
    </row>
    <row r="70" spans="1:11" s="6" customFormat="1" x14ac:dyDescent="0.3">
      <c r="A70" s="2"/>
      <c r="B70" s="531"/>
      <c r="C70" s="556"/>
      <c r="D70" s="517"/>
      <c r="E70" s="497" t="s">
        <v>84</v>
      </c>
      <c r="F70" s="15" t="s">
        <v>39</v>
      </c>
      <c r="G70" s="329">
        <v>46</v>
      </c>
      <c r="H70" s="329">
        <v>20</v>
      </c>
      <c r="I70" s="336">
        <v>18</v>
      </c>
      <c r="J70" s="336">
        <v>8</v>
      </c>
      <c r="K70" s="504"/>
    </row>
    <row r="71" spans="1:11" s="6" customFormat="1" x14ac:dyDescent="0.3">
      <c r="A71" s="2"/>
      <c r="B71" s="531"/>
      <c r="C71" s="556"/>
      <c r="D71" s="517"/>
      <c r="E71" s="499"/>
      <c r="F71" s="15" t="s">
        <v>12</v>
      </c>
      <c r="G71" s="313">
        <v>0.05</v>
      </c>
      <c r="H71" s="313">
        <v>0.02</v>
      </c>
      <c r="I71" s="313">
        <v>0.02</v>
      </c>
      <c r="J71" s="313">
        <v>0.01</v>
      </c>
      <c r="K71" s="504"/>
    </row>
    <row r="72" spans="1:11" s="6" customFormat="1" x14ac:dyDescent="0.3">
      <c r="A72" s="2"/>
      <c r="B72" s="531"/>
      <c r="C72" s="556"/>
      <c r="D72" s="517"/>
      <c r="E72" s="497" t="s">
        <v>85</v>
      </c>
      <c r="F72" s="15" t="s">
        <v>39</v>
      </c>
      <c r="G72" s="329">
        <v>765</v>
      </c>
      <c r="H72" s="329">
        <v>294</v>
      </c>
      <c r="I72" s="336">
        <v>500</v>
      </c>
      <c r="J72" s="336">
        <v>313</v>
      </c>
      <c r="K72" s="504"/>
    </row>
    <row r="73" spans="1:11" s="6" customFormat="1" x14ac:dyDescent="0.3">
      <c r="A73" s="2"/>
      <c r="B73" s="531"/>
      <c r="C73" s="556"/>
      <c r="D73" s="517"/>
      <c r="E73" s="499"/>
      <c r="F73" s="38" t="s">
        <v>12</v>
      </c>
      <c r="G73" s="313">
        <v>0.79</v>
      </c>
      <c r="H73" s="313">
        <v>0.33</v>
      </c>
      <c r="I73" s="313">
        <v>0.56999999999999995</v>
      </c>
      <c r="J73" s="313">
        <v>0.36</v>
      </c>
      <c r="K73" s="504"/>
    </row>
    <row r="74" spans="1:11" s="6" customFormat="1" x14ac:dyDescent="0.3">
      <c r="A74" s="2"/>
      <c r="B74" s="531"/>
      <c r="C74" s="556"/>
      <c r="D74" s="517"/>
      <c r="E74" s="497" t="s">
        <v>86</v>
      </c>
      <c r="F74" s="15" t="s">
        <v>39</v>
      </c>
      <c r="G74" s="329">
        <v>143</v>
      </c>
      <c r="H74" s="329">
        <v>59</v>
      </c>
      <c r="I74" s="329">
        <v>77</v>
      </c>
      <c r="J74" s="329">
        <v>26</v>
      </c>
      <c r="K74" s="504"/>
    </row>
    <row r="75" spans="1:11" s="6" customFormat="1" x14ac:dyDescent="0.3">
      <c r="A75" s="2"/>
      <c r="B75" s="531"/>
      <c r="C75" s="556"/>
      <c r="D75" s="517"/>
      <c r="E75" s="500"/>
      <c r="F75" s="281" t="s">
        <v>12</v>
      </c>
      <c r="G75" s="347">
        <v>0.15</v>
      </c>
      <c r="H75" s="347">
        <v>7.0000000000000007E-2</v>
      </c>
      <c r="I75" s="347">
        <v>0.09</v>
      </c>
      <c r="J75" s="348">
        <v>0.03</v>
      </c>
      <c r="K75" s="505"/>
    </row>
    <row r="76" spans="1:11" s="6" customFormat="1" ht="13" customHeight="1" x14ac:dyDescent="0.3">
      <c r="A76" s="2"/>
      <c r="B76" s="531"/>
      <c r="C76" s="556"/>
      <c r="D76" s="513" t="s">
        <v>295</v>
      </c>
      <c r="E76" s="515" t="s">
        <v>87</v>
      </c>
      <c r="F76" s="287" t="s">
        <v>39</v>
      </c>
      <c r="G76" s="335">
        <v>49052</v>
      </c>
      <c r="H76" s="335">
        <v>45199</v>
      </c>
      <c r="I76" s="335">
        <v>44350</v>
      </c>
      <c r="J76" s="337">
        <v>44641</v>
      </c>
      <c r="K76" s="494" t="s">
        <v>304</v>
      </c>
    </row>
    <row r="77" spans="1:11" s="6" customFormat="1" x14ac:dyDescent="0.3">
      <c r="A77" s="2"/>
      <c r="B77" s="531"/>
      <c r="C77" s="556"/>
      <c r="D77" s="469"/>
      <c r="E77" s="499"/>
      <c r="F77" s="39" t="s">
        <v>12</v>
      </c>
      <c r="G77" s="316">
        <v>50.4</v>
      </c>
      <c r="H77" s="316">
        <v>50.62</v>
      </c>
      <c r="I77" s="316">
        <v>52.02</v>
      </c>
      <c r="J77" s="320">
        <v>50.84</v>
      </c>
      <c r="K77" s="495"/>
    </row>
    <row r="78" spans="1:11" s="6" customFormat="1" x14ac:dyDescent="0.3">
      <c r="A78" s="2"/>
      <c r="B78" s="531"/>
      <c r="C78" s="556"/>
      <c r="D78" s="469"/>
      <c r="E78" s="497" t="s">
        <v>88</v>
      </c>
      <c r="F78" s="15" t="s">
        <v>39</v>
      </c>
      <c r="G78" s="329">
        <v>48277</v>
      </c>
      <c r="H78" s="329">
        <v>44099</v>
      </c>
      <c r="I78" s="329">
        <v>42577</v>
      </c>
      <c r="J78" s="338">
        <v>43159</v>
      </c>
      <c r="K78" s="495"/>
    </row>
    <row r="79" spans="1:11" s="6" customFormat="1" x14ac:dyDescent="0.3">
      <c r="A79" s="2"/>
      <c r="B79" s="531"/>
      <c r="C79" s="556"/>
      <c r="D79" s="514"/>
      <c r="E79" s="500"/>
      <c r="F79" s="281" t="s">
        <v>12</v>
      </c>
      <c r="G79" s="347">
        <v>49.6</v>
      </c>
      <c r="H79" s="347">
        <v>49.38</v>
      </c>
      <c r="I79" s="347">
        <v>48.98</v>
      </c>
      <c r="J79" s="349">
        <v>49.16</v>
      </c>
      <c r="K79" s="496"/>
    </row>
    <row r="80" spans="1:11" s="6" customFormat="1" x14ac:dyDescent="0.3">
      <c r="A80" s="2"/>
      <c r="B80" s="531"/>
      <c r="C80" s="556"/>
      <c r="D80" s="513" t="s">
        <v>310</v>
      </c>
      <c r="E80" s="515" t="s">
        <v>87</v>
      </c>
      <c r="F80" s="287" t="s">
        <v>39</v>
      </c>
      <c r="G80" s="335">
        <v>37727</v>
      </c>
      <c r="H80" s="335">
        <v>34993</v>
      </c>
      <c r="I80" s="335">
        <v>36198</v>
      </c>
      <c r="J80" s="337">
        <v>36932</v>
      </c>
      <c r="K80" s="494" t="s">
        <v>114</v>
      </c>
    </row>
    <row r="81" spans="1:11" s="6" customFormat="1" x14ac:dyDescent="0.3">
      <c r="A81" s="2"/>
      <c r="B81" s="531"/>
      <c r="C81" s="556"/>
      <c r="D81" s="469"/>
      <c r="E81" s="499"/>
      <c r="F81" s="39" t="s">
        <v>12</v>
      </c>
      <c r="G81" s="316">
        <v>38.76</v>
      </c>
      <c r="H81" s="316">
        <v>39.19</v>
      </c>
      <c r="I81" s="316">
        <v>41.62</v>
      </c>
      <c r="J81" s="320">
        <v>42.06</v>
      </c>
      <c r="K81" s="495"/>
    </row>
    <row r="82" spans="1:11" s="6" customFormat="1" x14ac:dyDescent="0.3">
      <c r="A82" s="2"/>
      <c r="B82" s="531"/>
      <c r="C82" s="556"/>
      <c r="D82" s="469"/>
      <c r="E82" s="497" t="s">
        <v>88</v>
      </c>
      <c r="F82" s="15" t="s">
        <v>39</v>
      </c>
      <c r="G82" s="329">
        <v>37071</v>
      </c>
      <c r="H82" s="329">
        <v>33864</v>
      </c>
      <c r="I82" s="329">
        <v>35273</v>
      </c>
      <c r="J82" s="338">
        <v>36667</v>
      </c>
      <c r="K82" s="495"/>
    </row>
    <row r="83" spans="1:11" s="6" customFormat="1" x14ac:dyDescent="0.3">
      <c r="A83" s="2"/>
      <c r="B83" s="531"/>
      <c r="C83" s="556"/>
      <c r="D83" s="514"/>
      <c r="E83" s="500"/>
      <c r="F83" s="281" t="s">
        <v>12</v>
      </c>
      <c r="G83" s="347">
        <v>38.090000000000003</v>
      </c>
      <c r="H83" s="347">
        <v>37.92</v>
      </c>
      <c r="I83" s="347">
        <v>40.58</v>
      </c>
      <c r="J83" s="349">
        <v>41.76</v>
      </c>
      <c r="K83" s="496"/>
    </row>
    <row r="84" spans="1:11" s="6" customFormat="1" x14ac:dyDescent="0.3">
      <c r="A84" s="2"/>
      <c r="B84" s="531"/>
      <c r="C84" s="556"/>
      <c r="D84" s="513" t="s">
        <v>311</v>
      </c>
      <c r="E84" s="515" t="s">
        <v>87</v>
      </c>
      <c r="F84" s="287" t="s">
        <v>39</v>
      </c>
      <c r="G84" s="335">
        <v>11325</v>
      </c>
      <c r="H84" s="335">
        <v>10206</v>
      </c>
      <c r="I84" s="335">
        <v>8152</v>
      </c>
      <c r="J84" s="337">
        <v>7709</v>
      </c>
      <c r="K84" s="494" t="s">
        <v>114</v>
      </c>
    </row>
    <row r="85" spans="1:11" s="6" customFormat="1" x14ac:dyDescent="0.3">
      <c r="A85" s="2"/>
      <c r="B85" s="531"/>
      <c r="C85" s="556"/>
      <c r="D85" s="469"/>
      <c r="E85" s="499"/>
      <c r="F85" s="39" t="s">
        <v>12</v>
      </c>
      <c r="G85" s="316">
        <v>11.64</v>
      </c>
      <c r="H85" s="316">
        <v>11.43</v>
      </c>
      <c r="I85" s="316">
        <v>9.3800000000000008</v>
      </c>
      <c r="J85" s="320">
        <v>8.7799999999999994</v>
      </c>
      <c r="K85" s="495"/>
    </row>
    <row r="86" spans="1:11" s="6" customFormat="1" x14ac:dyDescent="0.3">
      <c r="A86" s="2"/>
      <c r="B86" s="531"/>
      <c r="C86" s="556"/>
      <c r="D86" s="469"/>
      <c r="E86" s="497" t="s">
        <v>88</v>
      </c>
      <c r="F86" s="15" t="s">
        <v>39</v>
      </c>
      <c r="G86" s="329">
        <v>11206</v>
      </c>
      <c r="H86" s="329">
        <v>10235</v>
      </c>
      <c r="I86" s="329">
        <v>7304</v>
      </c>
      <c r="J86" s="338">
        <v>6492</v>
      </c>
      <c r="K86" s="495"/>
    </row>
    <row r="87" spans="1:11" s="6" customFormat="1" x14ac:dyDescent="0.3">
      <c r="A87" s="2"/>
      <c r="B87" s="531"/>
      <c r="C87" s="556"/>
      <c r="D87" s="514"/>
      <c r="E87" s="500"/>
      <c r="F87" s="281" t="s">
        <v>12</v>
      </c>
      <c r="G87" s="347">
        <v>11.51</v>
      </c>
      <c r="H87" s="347">
        <v>11.46</v>
      </c>
      <c r="I87" s="347">
        <v>8.4</v>
      </c>
      <c r="J87" s="349">
        <v>7.39</v>
      </c>
      <c r="K87" s="496"/>
    </row>
    <row r="88" spans="1:11" s="6" customFormat="1" x14ac:dyDescent="0.3">
      <c r="A88" s="2"/>
      <c r="B88" s="531"/>
      <c r="C88" s="556"/>
      <c r="D88" s="513" t="s">
        <v>312</v>
      </c>
      <c r="E88" s="515" t="s">
        <v>87</v>
      </c>
      <c r="F88" s="287" t="s">
        <v>39</v>
      </c>
      <c r="G88" s="335">
        <v>47814</v>
      </c>
      <c r="H88" s="335">
        <v>44899</v>
      </c>
      <c r="I88" s="335">
        <v>43829</v>
      </c>
      <c r="J88" s="337">
        <v>44378</v>
      </c>
      <c r="K88" s="494" t="s">
        <v>114</v>
      </c>
    </row>
    <row r="89" spans="1:11" s="6" customFormat="1" x14ac:dyDescent="0.3">
      <c r="A89" s="2"/>
      <c r="B89" s="531"/>
      <c r="C89" s="556"/>
      <c r="D89" s="469"/>
      <c r="E89" s="499"/>
      <c r="F89" s="39" t="s">
        <v>12</v>
      </c>
      <c r="G89" s="316">
        <v>49.59</v>
      </c>
      <c r="H89" s="316">
        <v>50.28</v>
      </c>
      <c r="I89" s="316">
        <v>50.43</v>
      </c>
      <c r="J89" s="320">
        <v>50.54</v>
      </c>
      <c r="K89" s="495"/>
    </row>
    <row r="90" spans="1:11" s="6" customFormat="1" x14ac:dyDescent="0.3">
      <c r="A90" s="2"/>
      <c r="B90" s="531"/>
      <c r="C90" s="556"/>
      <c r="D90" s="469"/>
      <c r="E90" s="497" t="s">
        <v>88</v>
      </c>
      <c r="F90" s="15" t="s">
        <v>39</v>
      </c>
      <c r="G90" s="329">
        <v>48261</v>
      </c>
      <c r="H90" s="329">
        <v>43920</v>
      </c>
      <c r="I90" s="329">
        <v>42347</v>
      </c>
      <c r="J90" s="338">
        <v>43029</v>
      </c>
      <c r="K90" s="495"/>
    </row>
    <row r="91" spans="1:11" s="6" customFormat="1" x14ac:dyDescent="0.3">
      <c r="A91" s="2"/>
      <c r="B91" s="531"/>
      <c r="C91" s="556"/>
      <c r="D91" s="514"/>
      <c r="E91" s="500"/>
      <c r="F91" s="281" t="s">
        <v>12</v>
      </c>
      <c r="G91" s="347">
        <v>49.13</v>
      </c>
      <c r="H91" s="347">
        <v>49.18</v>
      </c>
      <c r="I91" s="347">
        <v>48.72</v>
      </c>
      <c r="J91" s="349">
        <v>49.01</v>
      </c>
      <c r="K91" s="496"/>
    </row>
    <row r="92" spans="1:11" s="6" customFormat="1" x14ac:dyDescent="0.3">
      <c r="A92" s="2"/>
      <c r="B92" s="531"/>
      <c r="C92" s="556"/>
      <c r="D92" s="513" t="s">
        <v>313</v>
      </c>
      <c r="E92" s="515" t="s">
        <v>87</v>
      </c>
      <c r="F92" s="287" t="s">
        <v>39</v>
      </c>
      <c r="G92" s="335">
        <v>463</v>
      </c>
      <c r="H92" s="335">
        <v>300</v>
      </c>
      <c r="I92" s="335">
        <v>521</v>
      </c>
      <c r="J92" s="337">
        <v>263</v>
      </c>
      <c r="K92" s="494" t="s">
        <v>114</v>
      </c>
    </row>
    <row r="93" spans="1:11" s="6" customFormat="1" x14ac:dyDescent="0.3">
      <c r="A93" s="2"/>
      <c r="B93" s="531"/>
      <c r="C93" s="556"/>
      <c r="D93" s="469"/>
      <c r="E93" s="499"/>
      <c r="F93" s="39" t="s">
        <v>12</v>
      </c>
      <c r="G93" s="316">
        <v>0.81</v>
      </c>
      <c r="H93" s="316">
        <v>0.34</v>
      </c>
      <c r="I93" s="316">
        <v>0.59</v>
      </c>
      <c r="J93" s="320">
        <v>0.3</v>
      </c>
      <c r="K93" s="495"/>
    </row>
    <row r="94" spans="1:11" s="6" customFormat="1" x14ac:dyDescent="0.3">
      <c r="A94" s="2"/>
      <c r="B94" s="531"/>
      <c r="C94" s="556"/>
      <c r="D94" s="469"/>
      <c r="E94" s="497" t="s">
        <v>88</v>
      </c>
      <c r="F94" s="15" t="s">
        <v>39</v>
      </c>
      <c r="G94" s="329">
        <v>791</v>
      </c>
      <c r="H94" s="329">
        <v>179</v>
      </c>
      <c r="I94" s="329">
        <v>230</v>
      </c>
      <c r="J94" s="338">
        <v>130</v>
      </c>
      <c r="K94" s="495"/>
    </row>
    <row r="95" spans="1:11" s="6" customFormat="1" x14ac:dyDescent="0.3">
      <c r="A95" s="2"/>
      <c r="B95" s="531"/>
      <c r="C95" s="556"/>
      <c r="D95" s="514"/>
      <c r="E95" s="500"/>
      <c r="F95" s="281" t="s">
        <v>12</v>
      </c>
      <c r="G95" s="347">
        <v>0.48</v>
      </c>
      <c r="H95" s="347">
        <v>0.2</v>
      </c>
      <c r="I95" s="347">
        <v>0.26</v>
      </c>
      <c r="J95" s="349">
        <v>0.15</v>
      </c>
      <c r="K95" s="496"/>
    </row>
    <row r="96" spans="1:11" s="6" customFormat="1" x14ac:dyDescent="0.3">
      <c r="A96" s="2"/>
      <c r="B96" s="531"/>
      <c r="C96" s="556"/>
      <c r="D96" s="513" t="s">
        <v>298</v>
      </c>
      <c r="E96" s="286" t="s">
        <v>64</v>
      </c>
      <c r="F96" s="287" t="s">
        <v>12</v>
      </c>
      <c r="G96" s="315">
        <v>0.01</v>
      </c>
      <c r="H96" s="315">
        <v>0.01</v>
      </c>
      <c r="I96" s="315">
        <v>0.02</v>
      </c>
      <c r="J96" s="317">
        <v>0.02</v>
      </c>
      <c r="K96" s="525" t="s">
        <v>305</v>
      </c>
    </row>
    <row r="97" spans="1:15" s="6" customFormat="1" x14ac:dyDescent="0.3">
      <c r="A97" s="2"/>
      <c r="B97" s="531"/>
      <c r="C97" s="556"/>
      <c r="D97" s="472"/>
      <c r="E97" s="199" t="s">
        <v>65</v>
      </c>
      <c r="F97" s="15" t="s">
        <v>12</v>
      </c>
      <c r="G97" s="313">
        <v>0.11</v>
      </c>
      <c r="H97" s="313">
        <v>0.03</v>
      </c>
      <c r="I97" s="313">
        <v>0.04</v>
      </c>
      <c r="J97" s="318">
        <v>0.05</v>
      </c>
      <c r="K97" s="504"/>
    </row>
    <row r="98" spans="1:15" s="6" customFormat="1" x14ac:dyDescent="0.3">
      <c r="A98" s="2"/>
      <c r="B98" s="531"/>
      <c r="C98" s="556"/>
      <c r="D98" s="472"/>
      <c r="E98" s="199" t="s">
        <v>66</v>
      </c>
      <c r="F98" s="15" t="s">
        <v>12</v>
      </c>
      <c r="G98" s="313">
        <v>3.92</v>
      </c>
      <c r="H98" s="313">
        <v>4.0599999999999996</v>
      </c>
      <c r="I98" s="313">
        <v>4.17</v>
      </c>
      <c r="J98" s="318">
        <v>4.1399999999999997</v>
      </c>
      <c r="K98" s="504"/>
    </row>
    <row r="99" spans="1:15" s="6" customFormat="1" x14ac:dyDescent="0.3">
      <c r="A99" s="2"/>
      <c r="B99" s="531"/>
      <c r="C99" s="556"/>
      <c r="D99" s="472"/>
      <c r="E99" s="199" t="s">
        <v>67</v>
      </c>
      <c r="F99" s="15" t="s">
        <v>12</v>
      </c>
      <c r="G99" s="313">
        <v>34.479999999999997</v>
      </c>
      <c r="H99" s="313">
        <v>35.770000000000003</v>
      </c>
      <c r="I99" s="313">
        <v>36.700000000000003</v>
      </c>
      <c r="J99" s="318">
        <v>36.96</v>
      </c>
      <c r="K99" s="504"/>
    </row>
    <row r="100" spans="1:15" s="6" customFormat="1" x14ac:dyDescent="0.3">
      <c r="A100" s="2"/>
      <c r="B100" s="531"/>
      <c r="C100" s="556"/>
      <c r="D100" s="472"/>
      <c r="E100" s="199" t="s">
        <v>68</v>
      </c>
      <c r="F100" s="15" t="s">
        <v>12</v>
      </c>
      <c r="G100" s="313">
        <v>9.8800000000000008</v>
      </c>
      <c r="H100" s="313">
        <v>9.7100000000000009</v>
      </c>
      <c r="I100" s="313">
        <v>8.2899999999999991</v>
      </c>
      <c r="J100" s="318">
        <v>8.2200000000000006</v>
      </c>
      <c r="K100" s="504"/>
    </row>
    <row r="101" spans="1:15" s="6" customFormat="1" x14ac:dyDescent="0.3">
      <c r="A101" s="2"/>
      <c r="B101" s="531"/>
      <c r="C101" s="556"/>
      <c r="D101" s="472"/>
      <c r="E101" s="199" t="s">
        <v>69</v>
      </c>
      <c r="F101" s="15" t="s">
        <v>12</v>
      </c>
      <c r="G101" s="313">
        <v>0.79</v>
      </c>
      <c r="H101" s="313">
        <v>0.33</v>
      </c>
      <c r="I101" s="313">
        <v>0.57999999999999996</v>
      </c>
      <c r="J101" s="318">
        <v>0.28999999999999998</v>
      </c>
      <c r="K101" s="504"/>
    </row>
    <row r="102" spans="1:15" s="6" customFormat="1" x14ac:dyDescent="0.3">
      <c r="A102" s="2"/>
      <c r="B102" s="531"/>
      <c r="C102" s="556"/>
      <c r="D102" s="514"/>
      <c r="E102" s="280" t="s">
        <v>70</v>
      </c>
      <c r="F102" s="281" t="s">
        <v>12</v>
      </c>
      <c r="G102" s="347">
        <v>1.08</v>
      </c>
      <c r="H102" s="347">
        <v>0.61</v>
      </c>
      <c r="I102" s="347">
        <v>1.07</v>
      </c>
      <c r="J102" s="349">
        <v>1.06</v>
      </c>
      <c r="K102" s="505"/>
    </row>
    <row r="103" spans="1:15" s="6" customFormat="1" x14ac:dyDescent="0.3">
      <c r="A103" s="2"/>
      <c r="B103" s="531"/>
      <c r="C103" s="556"/>
      <c r="D103" s="539" t="s">
        <v>296</v>
      </c>
      <c r="E103" s="286" t="s">
        <v>61</v>
      </c>
      <c r="F103" s="287" t="s">
        <v>12</v>
      </c>
      <c r="G103" s="315">
        <v>38.520000000000003</v>
      </c>
      <c r="H103" s="315">
        <v>34.299999999999997</v>
      </c>
      <c r="I103" s="315">
        <v>31.11</v>
      </c>
      <c r="J103" s="317">
        <v>30.16</v>
      </c>
      <c r="K103" s="503" t="s">
        <v>120</v>
      </c>
    </row>
    <row r="104" spans="1:15" s="6" customFormat="1" x14ac:dyDescent="0.3">
      <c r="A104" s="2"/>
      <c r="B104" s="531"/>
      <c r="C104" s="556"/>
      <c r="D104" s="535"/>
      <c r="E104" s="199" t="s">
        <v>62</v>
      </c>
      <c r="F104" s="15" t="s">
        <v>12</v>
      </c>
      <c r="G104" s="313">
        <v>54.04</v>
      </c>
      <c r="H104" s="313">
        <v>57.78</v>
      </c>
      <c r="I104" s="313">
        <v>59.9</v>
      </c>
      <c r="J104" s="318">
        <v>60.33</v>
      </c>
      <c r="K104" s="504"/>
    </row>
    <row r="105" spans="1:15" s="6" customFormat="1" x14ac:dyDescent="0.3">
      <c r="A105" s="2"/>
      <c r="B105" s="531"/>
      <c r="C105" s="556"/>
      <c r="D105" s="540"/>
      <c r="E105" s="280" t="s">
        <v>63</v>
      </c>
      <c r="F105" s="281" t="s">
        <v>12</v>
      </c>
      <c r="G105" s="347">
        <v>7.44</v>
      </c>
      <c r="H105" s="347">
        <v>7.92</v>
      </c>
      <c r="I105" s="347">
        <v>8.99</v>
      </c>
      <c r="J105" s="349">
        <v>9.51</v>
      </c>
      <c r="K105" s="505"/>
      <c r="N105" s="35"/>
      <c r="O105" s="35"/>
    </row>
    <row r="106" spans="1:15" s="6" customFormat="1" x14ac:dyDescent="0.3">
      <c r="A106" s="2"/>
      <c r="B106" s="531"/>
      <c r="C106" s="556"/>
      <c r="D106" s="522" t="s">
        <v>299</v>
      </c>
      <c r="E106" s="286" t="s">
        <v>64</v>
      </c>
      <c r="F106" s="287" t="s">
        <v>12</v>
      </c>
      <c r="G106" s="202">
        <v>0</v>
      </c>
      <c r="H106" s="202">
        <v>0</v>
      </c>
      <c r="I106" s="202">
        <v>0</v>
      </c>
      <c r="J106" s="202">
        <v>0</v>
      </c>
      <c r="K106" s="503" t="s">
        <v>124</v>
      </c>
    </row>
    <row r="107" spans="1:15" s="6" customFormat="1" x14ac:dyDescent="0.3">
      <c r="A107" s="2"/>
      <c r="B107" s="531"/>
      <c r="C107" s="556"/>
      <c r="D107" s="523"/>
      <c r="E107" s="199" t="s">
        <v>65</v>
      </c>
      <c r="F107" s="15" t="s">
        <v>12</v>
      </c>
      <c r="G107" s="313">
        <v>0.01</v>
      </c>
      <c r="H107" s="202">
        <v>0</v>
      </c>
      <c r="I107" s="202">
        <v>0</v>
      </c>
      <c r="J107" s="202">
        <v>0</v>
      </c>
      <c r="K107" s="504"/>
    </row>
    <row r="108" spans="1:15" s="6" customFormat="1" x14ac:dyDescent="0.3">
      <c r="A108" s="2"/>
      <c r="B108" s="531"/>
      <c r="C108" s="556"/>
      <c r="D108" s="523"/>
      <c r="E108" s="199" t="s">
        <v>66</v>
      </c>
      <c r="F108" s="15" t="s">
        <v>12</v>
      </c>
      <c r="G108" s="313">
        <v>0.98</v>
      </c>
      <c r="H108" s="313">
        <v>0.65</v>
      </c>
      <c r="I108" s="313">
        <v>0.53</v>
      </c>
      <c r="J108" s="351">
        <v>0.49</v>
      </c>
      <c r="K108" s="504"/>
    </row>
    <row r="109" spans="1:15" s="6" customFormat="1" x14ac:dyDescent="0.3">
      <c r="A109" s="2"/>
      <c r="B109" s="531"/>
      <c r="C109" s="556"/>
      <c r="D109" s="523"/>
      <c r="E109" s="199" t="s">
        <v>67</v>
      </c>
      <c r="F109" s="15" t="s">
        <v>12</v>
      </c>
      <c r="G109" s="313">
        <v>18.850000000000001</v>
      </c>
      <c r="H109" s="313">
        <v>17.87</v>
      </c>
      <c r="I109" s="313">
        <v>18.34</v>
      </c>
      <c r="J109" s="351">
        <v>18.760000000000002</v>
      </c>
      <c r="K109" s="504"/>
    </row>
    <row r="110" spans="1:15" s="6" customFormat="1" x14ac:dyDescent="0.3">
      <c r="A110" s="2"/>
      <c r="B110" s="531"/>
      <c r="C110" s="556"/>
      <c r="D110" s="523"/>
      <c r="E110" s="199" t="s">
        <v>68</v>
      </c>
      <c r="F110" s="15" t="s">
        <v>12</v>
      </c>
      <c r="G110" s="313">
        <v>14.35</v>
      </c>
      <c r="H110" s="313">
        <v>14.04</v>
      </c>
      <c r="I110" s="313">
        <v>10.64</v>
      </c>
      <c r="J110" s="351">
        <v>9.7799999999999994</v>
      </c>
      <c r="K110" s="504"/>
    </row>
    <row r="111" spans="1:15" s="6" customFormat="1" x14ac:dyDescent="0.3">
      <c r="A111" s="2"/>
      <c r="B111" s="531"/>
      <c r="C111" s="556"/>
      <c r="D111" s="523"/>
      <c r="E111" s="199" t="s">
        <v>69</v>
      </c>
      <c r="F111" s="15" t="s">
        <v>12</v>
      </c>
      <c r="G111" s="313">
        <v>1.21</v>
      </c>
      <c r="H111" s="313">
        <v>0.53</v>
      </c>
      <c r="I111" s="313">
        <v>0.84</v>
      </c>
      <c r="J111" s="351">
        <v>0.44</v>
      </c>
      <c r="K111" s="504"/>
    </row>
    <row r="112" spans="1:15" s="6" customFormat="1" x14ac:dyDescent="0.3">
      <c r="A112" s="2"/>
      <c r="B112" s="531"/>
      <c r="C112" s="556"/>
      <c r="D112" s="524"/>
      <c r="E112" s="280" t="s">
        <v>70</v>
      </c>
      <c r="F112" s="281" t="s">
        <v>12</v>
      </c>
      <c r="G112" s="347">
        <v>2.44</v>
      </c>
      <c r="H112" s="347">
        <v>1.22</v>
      </c>
      <c r="I112" s="347">
        <v>2.19</v>
      </c>
      <c r="J112" s="352">
        <v>2.0499999999999998</v>
      </c>
      <c r="K112" s="505"/>
    </row>
    <row r="113" spans="1:17" s="6" customFormat="1" x14ac:dyDescent="0.3">
      <c r="A113" s="4"/>
      <c r="B113" s="531"/>
      <c r="C113" s="556"/>
      <c r="D113" s="522" t="s">
        <v>300</v>
      </c>
      <c r="E113" s="286" t="s">
        <v>64</v>
      </c>
      <c r="F113" s="287" t="s">
        <v>12</v>
      </c>
      <c r="G113" s="315">
        <v>0.06</v>
      </c>
      <c r="H113" s="315">
        <v>7.0000000000000007E-2</v>
      </c>
      <c r="I113" s="315">
        <v>0.06</v>
      </c>
      <c r="J113" s="350">
        <v>0.06</v>
      </c>
      <c r="K113" s="503" t="s">
        <v>124</v>
      </c>
    </row>
    <row r="114" spans="1:17" s="6" customFormat="1" x14ac:dyDescent="0.3">
      <c r="A114" s="4"/>
      <c r="B114" s="531"/>
      <c r="C114" s="556"/>
      <c r="D114" s="523"/>
      <c r="E114" s="199" t="s">
        <v>65</v>
      </c>
      <c r="F114" s="15" t="s">
        <v>12</v>
      </c>
      <c r="G114" s="313">
        <v>0.44</v>
      </c>
      <c r="H114" s="313">
        <v>0.15</v>
      </c>
      <c r="I114" s="313">
        <v>0.2</v>
      </c>
      <c r="J114" s="351">
        <v>0.19</v>
      </c>
      <c r="K114" s="504"/>
    </row>
    <row r="115" spans="1:17" s="6" customFormat="1" x14ac:dyDescent="0.3">
      <c r="A115" s="4"/>
      <c r="B115" s="531"/>
      <c r="C115" s="556"/>
      <c r="D115" s="523"/>
      <c r="E115" s="199" t="s">
        <v>66</v>
      </c>
      <c r="F115" s="15" t="s">
        <v>12</v>
      </c>
      <c r="G115" s="313">
        <v>8.91</v>
      </c>
      <c r="H115" s="313">
        <v>9.94</v>
      </c>
      <c r="I115" s="313">
        <v>10.16</v>
      </c>
      <c r="J115" s="351">
        <v>9.98</v>
      </c>
      <c r="K115" s="504"/>
    </row>
    <row r="116" spans="1:17" s="6" customFormat="1" x14ac:dyDescent="0.3">
      <c r="A116" s="2"/>
      <c r="B116" s="531"/>
      <c r="C116" s="556"/>
      <c r="D116" s="523"/>
      <c r="E116" s="199" t="s">
        <v>67</v>
      </c>
      <c r="F116" s="15" t="s">
        <v>12</v>
      </c>
      <c r="G116" s="313">
        <v>40.69</v>
      </c>
      <c r="H116" s="313">
        <v>43.28</v>
      </c>
      <c r="I116" s="313">
        <v>44.16</v>
      </c>
      <c r="J116" s="351">
        <v>44.88</v>
      </c>
      <c r="K116" s="504"/>
    </row>
    <row r="117" spans="1:17" s="6" customFormat="1" x14ac:dyDescent="0.3">
      <c r="A117" s="2"/>
      <c r="B117" s="531"/>
      <c r="C117" s="556"/>
      <c r="D117" s="523"/>
      <c r="E117" s="199" t="s">
        <v>68</v>
      </c>
      <c r="F117" s="15" t="s">
        <v>12</v>
      </c>
      <c r="G117" s="313">
        <v>4.3600000000000003</v>
      </c>
      <c r="H117" s="313">
        <v>4.34</v>
      </c>
      <c r="I117" s="313">
        <v>3.94</v>
      </c>
      <c r="J117" s="351">
        <v>3.88</v>
      </c>
      <c r="K117" s="504"/>
    </row>
    <row r="118" spans="1:17" s="6" customFormat="1" x14ac:dyDescent="0.3">
      <c r="A118" s="2"/>
      <c r="B118" s="531"/>
      <c r="C118" s="556"/>
      <c r="D118" s="523"/>
      <c r="E118" s="199" t="s">
        <v>69</v>
      </c>
      <c r="F118" s="15" t="s">
        <v>12</v>
      </c>
      <c r="G118" s="202">
        <v>0</v>
      </c>
      <c r="H118" s="202">
        <v>0</v>
      </c>
      <c r="I118" s="202">
        <v>0</v>
      </c>
      <c r="J118" s="202">
        <v>0</v>
      </c>
      <c r="K118" s="504"/>
    </row>
    <row r="119" spans="1:17" s="6" customFormat="1" x14ac:dyDescent="0.3">
      <c r="A119" s="2"/>
      <c r="B119" s="531"/>
      <c r="C119" s="556"/>
      <c r="D119" s="524"/>
      <c r="E119" s="280" t="s">
        <v>70</v>
      </c>
      <c r="F119" s="281" t="s">
        <v>12</v>
      </c>
      <c r="G119" s="347">
        <v>0.05</v>
      </c>
      <c r="H119" s="347">
        <v>0.01</v>
      </c>
      <c r="I119" s="347">
        <v>7.0000000000000007E-2</v>
      </c>
      <c r="J119" s="352">
        <v>0.08</v>
      </c>
      <c r="K119" s="505"/>
    </row>
    <row r="120" spans="1:17" s="6" customFormat="1" x14ac:dyDescent="0.3">
      <c r="A120" s="2"/>
      <c r="B120" s="531"/>
      <c r="C120" s="556"/>
      <c r="D120" s="522" t="s">
        <v>301</v>
      </c>
      <c r="E120" s="286" t="s">
        <v>64</v>
      </c>
      <c r="F120" s="287" t="s">
        <v>12</v>
      </c>
      <c r="G120" s="315">
        <v>0.1</v>
      </c>
      <c r="H120" s="315">
        <v>0.11</v>
      </c>
      <c r="I120" s="315">
        <v>0.09</v>
      </c>
      <c r="J120" s="350">
        <v>0.12</v>
      </c>
      <c r="K120" s="503" t="s">
        <v>124</v>
      </c>
    </row>
    <row r="121" spans="1:17" s="6" customFormat="1" x14ac:dyDescent="0.3">
      <c r="A121" s="2"/>
      <c r="B121" s="531"/>
      <c r="C121" s="556"/>
      <c r="D121" s="523"/>
      <c r="E121" s="199" t="s">
        <v>65</v>
      </c>
      <c r="F121" s="15" t="s">
        <v>12</v>
      </c>
      <c r="G121" s="313">
        <v>0.13</v>
      </c>
      <c r="H121" s="313">
        <v>0.06</v>
      </c>
      <c r="I121" s="313">
        <v>0.06</v>
      </c>
      <c r="J121" s="351">
        <v>0.06</v>
      </c>
      <c r="K121" s="504"/>
    </row>
    <row r="122" spans="1:17" s="6" customFormat="1" x14ac:dyDescent="0.3">
      <c r="A122" s="2"/>
      <c r="B122" s="531"/>
      <c r="C122" s="556"/>
      <c r="D122" s="523"/>
      <c r="E122" s="199" t="s">
        <v>66</v>
      </c>
      <c r="F122" s="15" t="s">
        <v>12</v>
      </c>
      <c r="G122" s="313">
        <v>1.49</v>
      </c>
      <c r="H122" s="313">
        <v>1.69</v>
      </c>
      <c r="I122" s="313">
        <v>1.86</v>
      </c>
      <c r="J122" s="351">
        <v>1.96</v>
      </c>
      <c r="K122" s="504"/>
    </row>
    <row r="123" spans="1:17" s="6" customFormat="1" x14ac:dyDescent="0.3">
      <c r="A123" s="2"/>
      <c r="B123" s="531"/>
      <c r="C123" s="556"/>
      <c r="D123" s="523"/>
      <c r="E123" s="199" t="s">
        <v>67</v>
      </c>
      <c r="F123" s="15" t="s">
        <v>12</v>
      </c>
      <c r="G123" s="313">
        <v>4.71</v>
      </c>
      <c r="H123" s="313">
        <v>4.5999999999999996</v>
      </c>
      <c r="I123" s="313">
        <v>5.25</v>
      </c>
      <c r="J123" s="351">
        <v>5.64</v>
      </c>
      <c r="K123" s="504"/>
    </row>
    <row r="124" spans="1:17" s="6" customFormat="1" x14ac:dyDescent="0.3">
      <c r="A124" s="2"/>
      <c r="B124" s="531"/>
      <c r="C124" s="556"/>
      <c r="D124" s="523"/>
      <c r="E124" s="199" t="s">
        <v>68</v>
      </c>
      <c r="F124" s="15" t="s">
        <v>12</v>
      </c>
      <c r="G124" s="313">
        <v>1.28</v>
      </c>
      <c r="H124" s="313">
        <v>1.46</v>
      </c>
      <c r="I124" s="313">
        <v>1.6</v>
      </c>
      <c r="J124" s="351">
        <v>1.63</v>
      </c>
      <c r="K124" s="504"/>
    </row>
    <row r="125" spans="1:17" s="6" customFormat="1" x14ac:dyDescent="0.3">
      <c r="A125" s="2"/>
      <c r="B125" s="531"/>
      <c r="C125" s="556"/>
      <c r="D125" s="523"/>
      <c r="E125" s="199" t="s">
        <v>69</v>
      </c>
      <c r="F125" s="15" t="s">
        <v>12</v>
      </c>
      <c r="G125" s="202">
        <v>0</v>
      </c>
      <c r="H125" s="202">
        <v>0</v>
      </c>
      <c r="I125" s="202">
        <v>0</v>
      </c>
      <c r="J125" s="202">
        <v>0</v>
      </c>
      <c r="K125" s="504"/>
      <c r="N125" s="26"/>
      <c r="O125" s="26"/>
      <c r="P125" s="26"/>
      <c r="Q125" s="26"/>
    </row>
    <row r="126" spans="1:17" s="6" customFormat="1" x14ac:dyDescent="0.3">
      <c r="A126" s="2"/>
      <c r="B126" s="531"/>
      <c r="C126" s="556"/>
      <c r="D126" s="524"/>
      <c r="E126" s="280" t="s">
        <v>70</v>
      </c>
      <c r="F126" s="281" t="s">
        <v>12</v>
      </c>
      <c r="G126" s="202">
        <v>0</v>
      </c>
      <c r="H126" s="202">
        <v>0</v>
      </c>
      <c r="I126" s="202">
        <v>0</v>
      </c>
      <c r="J126" s="202">
        <v>0</v>
      </c>
      <c r="K126" s="505"/>
      <c r="N126" s="25"/>
      <c r="O126"/>
      <c r="P126"/>
      <c r="Q126"/>
    </row>
    <row r="127" spans="1:17" s="6" customFormat="1" x14ac:dyDescent="0.3">
      <c r="A127" s="2"/>
      <c r="B127" s="531"/>
      <c r="C127" s="556"/>
      <c r="D127" s="513" t="s">
        <v>438</v>
      </c>
      <c r="E127" s="286" t="s">
        <v>90</v>
      </c>
      <c r="F127" s="287" t="s">
        <v>12</v>
      </c>
      <c r="G127" s="315">
        <v>71.900000000000006</v>
      </c>
      <c r="H127" s="315">
        <v>71.28</v>
      </c>
      <c r="I127" s="315">
        <v>70.52</v>
      </c>
      <c r="J127" s="317">
        <v>69.86</v>
      </c>
      <c r="K127" s="503" t="s">
        <v>120</v>
      </c>
    </row>
    <row r="128" spans="1:17" s="6" customFormat="1" x14ac:dyDescent="0.3">
      <c r="A128" s="2"/>
      <c r="B128" s="531"/>
      <c r="C128" s="556"/>
      <c r="D128" s="472"/>
      <c r="E128" s="199" t="s">
        <v>91</v>
      </c>
      <c r="F128" s="15" t="s">
        <v>12</v>
      </c>
      <c r="G128" s="313">
        <v>26.5</v>
      </c>
      <c r="H128" s="313">
        <v>26.51</v>
      </c>
      <c r="I128" s="313">
        <v>27.41</v>
      </c>
      <c r="J128" s="318">
        <v>28.11</v>
      </c>
      <c r="K128" s="504"/>
    </row>
    <row r="129" spans="1:33" s="6" customFormat="1" x14ac:dyDescent="0.3">
      <c r="A129" s="2"/>
      <c r="B129" s="531"/>
      <c r="C129" s="556"/>
      <c r="D129" s="472"/>
      <c r="E129" s="199" t="s">
        <v>105</v>
      </c>
      <c r="F129" s="15" t="s">
        <v>12</v>
      </c>
      <c r="G129" s="313">
        <v>1.5</v>
      </c>
      <c r="H129" s="313">
        <v>1.51</v>
      </c>
      <c r="I129" s="313">
        <v>1.34</v>
      </c>
      <c r="J129" s="318">
        <v>1.28</v>
      </c>
      <c r="K129" s="504"/>
      <c r="L129" s="28"/>
    </row>
    <row r="130" spans="1:33" s="6" customFormat="1" x14ac:dyDescent="0.3">
      <c r="A130" s="2"/>
      <c r="B130" s="531"/>
      <c r="C130" s="556"/>
      <c r="D130" s="472"/>
      <c r="E130" s="199" t="s">
        <v>92</v>
      </c>
      <c r="F130" s="15" t="s">
        <v>12</v>
      </c>
      <c r="G130" s="313">
        <v>0.1</v>
      </c>
      <c r="H130" s="313">
        <v>0.15</v>
      </c>
      <c r="I130" s="313">
        <v>0.14000000000000001</v>
      </c>
      <c r="J130" s="318">
        <v>0.14000000000000001</v>
      </c>
      <c r="K130" s="504"/>
      <c r="L130" s="28"/>
    </row>
    <row r="131" spans="1:33" s="6" customFormat="1" x14ac:dyDescent="0.3">
      <c r="A131" s="2"/>
      <c r="B131" s="531"/>
      <c r="C131" s="556"/>
      <c r="D131" s="514"/>
      <c r="E131" s="280" t="s">
        <v>119</v>
      </c>
      <c r="F131" s="281" t="s">
        <v>12</v>
      </c>
      <c r="G131" s="347">
        <v>0.5</v>
      </c>
      <c r="H131" s="347">
        <v>0.55000000000000004</v>
      </c>
      <c r="I131" s="347">
        <v>0.59</v>
      </c>
      <c r="J131" s="349">
        <v>0.61</v>
      </c>
      <c r="K131" s="505"/>
    </row>
    <row r="132" spans="1:33" s="6" customFormat="1" x14ac:dyDescent="0.3">
      <c r="A132" s="2"/>
      <c r="B132" s="531"/>
      <c r="C132" s="556"/>
      <c r="D132" s="513" t="s">
        <v>315</v>
      </c>
      <c r="E132" s="286" t="s">
        <v>64</v>
      </c>
      <c r="F132" s="287" t="s">
        <v>12</v>
      </c>
      <c r="G132" s="315">
        <v>0.01</v>
      </c>
      <c r="H132" s="315">
        <v>0.01</v>
      </c>
      <c r="I132" s="315">
        <v>8.0000000000000002E-3</v>
      </c>
      <c r="J132" s="317">
        <v>0.01</v>
      </c>
      <c r="K132" s="503" t="s">
        <v>124</v>
      </c>
    </row>
    <row r="133" spans="1:33" s="6" customFormat="1" x14ac:dyDescent="0.3">
      <c r="A133" s="2"/>
      <c r="B133" s="531"/>
      <c r="C133" s="556"/>
      <c r="D133" s="472"/>
      <c r="E133" s="199" t="s">
        <v>65</v>
      </c>
      <c r="F133" s="15" t="s">
        <v>12</v>
      </c>
      <c r="G133" s="313">
        <v>6.3E-2</v>
      </c>
      <c r="H133" s="313">
        <v>1.0999999999999999E-2</v>
      </c>
      <c r="I133" s="313">
        <v>1.9E-2</v>
      </c>
      <c r="J133" s="318">
        <v>0.02</v>
      </c>
      <c r="K133" s="504"/>
    </row>
    <row r="134" spans="1:33" s="6" customFormat="1" x14ac:dyDescent="0.3">
      <c r="A134" s="2"/>
      <c r="B134" s="531"/>
      <c r="C134" s="556"/>
      <c r="D134" s="472"/>
      <c r="E134" s="199" t="s">
        <v>66</v>
      </c>
      <c r="F134" s="15" t="s">
        <v>12</v>
      </c>
      <c r="G134" s="313">
        <v>2.5009999999999999</v>
      </c>
      <c r="H134" s="313">
        <v>2.6659999999999999</v>
      </c>
      <c r="I134" s="313">
        <v>2.77</v>
      </c>
      <c r="J134" s="318">
        <v>2.8</v>
      </c>
      <c r="K134" s="504"/>
    </row>
    <row r="135" spans="1:33" s="6" customFormat="1" x14ac:dyDescent="0.3">
      <c r="A135" s="2"/>
      <c r="B135" s="531"/>
      <c r="C135" s="556"/>
      <c r="D135" s="472"/>
      <c r="E135" s="199" t="s">
        <v>67</v>
      </c>
      <c r="F135" s="15" t="s">
        <v>12</v>
      </c>
      <c r="G135" s="313">
        <v>15.558999999999999</v>
      </c>
      <c r="H135" s="313">
        <v>16.196000000000002</v>
      </c>
      <c r="I135" s="313">
        <v>17.591000000000001</v>
      </c>
      <c r="J135" s="318">
        <v>18.73</v>
      </c>
      <c r="K135" s="504"/>
    </row>
    <row r="136" spans="1:33" s="6" customFormat="1" x14ac:dyDescent="0.3">
      <c r="A136" s="2"/>
      <c r="B136" s="531"/>
      <c r="C136" s="556"/>
      <c r="D136" s="472"/>
      <c r="E136" s="199" t="s">
        <v>68</v>
      </c>
      <c r="F136" s="15" t="s">
        <v>12</v>
      </c>
      <c r="G136" s="313">
        <v>7.0229999999999997</v>
      </c>
      <c r="H136" s="313">
        <v>7.0960000000000001</v>
      </c>
      <c r="I136" s="313">
        <v>5.9749999999999996</v>
      </c>
      <c r="J136" s="318">
        <v>5.72</v>
      </c>
      <c r="K136" s="504"/>
    </row>
    <row r="137" spans="1:33" s="6" customFormat="1" x14ac:dyDescent="0.3">
      <c r="A137" s="2"/>
      <c r="B137" s="531"/>
      <c r="C137" s="556"/>
      <c r="D137" s="472"/>
      <c r="E137" s="199" t="s">
        <v>69</v>
      </c>
      <c r="F137" s="15" t="s">
        <v>12</v>
      </c>
      <c r="G137" s="313">
        <v>0.59</v>
      </c>
      <c r="H137" s="313">
        <v>0.255</v>
      </c>
      <c r="I137" s="313">
        <v>0.39500000000000002</v>
      </c>
      <c r="J137" s="318">
        <v>0.19</v>
      </c>
      <c r="K137" s="504"/>
    </row>
    <row r="138" spans="1:33" s="6" customFormat="1" ht="14.5" x14ac:dyDescent="0.3">
      <c r="A138" s="2"/>
      <c r="B138" s="531"/>
      <c r="C138" s="556"/>
      <c r="D138" s="514"/>
      <c r="E138" s="280" t="s">
        <v>70</v>
      </c>
      <c r="F138" s="281" t="s">
        <v>12</v>
      </c>
      <c r="G138" s="347">
        <v>0.59799999999999998</v>
      </c>
      <c r="H138" s="347">
        <v>0.27500000000000002</v>
      </c>
      <c r="I138" s="347">
        <v>0.70499999999999996</v>
      </c>
      <c r="J138" s="349">
        <v>0.72</v>
      </c>
      <c r="K138" s="505"/>
      <c r="M138" s="519"/>
      <c r="N138" s="519"/>
      <c r="O138" s="519"/>
      <c r="P138" s="519"/>
      <c r="Q138" s="519"/>
      <c r="R138" s="519"/>
      <c r="S138" s="519"/>
      <c r="T138" s="519"/>
      <c r="U138" s="519"/>
      <c r="V138" s="519"/>
      <c r="W138" s="519"/>
      <c r="X138" s="519"/>
      <c r="Y138" s="519"/>
      <c r="Z138" s="519"/>
      <c r="AA138" s="519"/>
      <c r="AB138" s="519"/>
      <c r="AC138" s="519"/>
      <c r="AD138" s="519"/>
      <c r="AE138" s="519"/>
      <c r="AF138" s="519"/>
      <c r="AG138" s="519"/>
    </row>
    <row r="139" spans="1:33" s="6" customFormat="1" ht="14.5" x14ac:dyDescent="0.3">
      <c r="A139" s="2"/>
      <c r="B139" s="531"/>
      <c r="C139" s="556"/>
      <c r="D139" s="522" t="s">
        <v>316</v>
      </c>
      <c r="E139" s="286" t="s">
        <v>64</v>
      </c>
      <c r="F139" s="287" t="s">
        <v>12</v>
      </c>
      <c r="G139" s="202">
        <v>0</v>
      </c>
      <c r="H139" s="202">
        <v>0</v>
      </c>
      <c r="I139" s="202">
        <v>0</v>
      </c>
      <c r="J139" s="202">
        <v>0</v>
      </c>
      <c r="K139" s="503" t="s">
        <v>124</v>
      </c>
      <c r="M139" s="519"/>
      <c r="N139" s="30"/>
      <c r="O139" s="30"/>
      <c r="P139" s="30"/>
      <c r="Q139" s="30"/>
      <c r="R139" s="30"/>
      <c r="S139" s="30"/>
      <c r="T139" s="30"/>
      <c r="U139" s="30"/>
      <c r="V139" s="30"/>
      <c r="W139" s="30"/>
      <c r="X139" s="30"/>
      <c r="Y139" s="30"/>
      <c r="Z139" s="30"/>
      <c r="AA139" s="30"/>
      <c r="AB139" s="30"/>
      <c r="AC139" s="30"/>
      <c r="AD139" s="30"/>
      <c r="AE139" s="30"/>
      <c r="AF139" s="30"/>
      <c r="AG139" s="30"/>
    </row>
    <row r="140" spans="1:33" s="6" customFormat="1" ht="14.5" x14ac:dyDescent="0.3">
      <c r="A140" s="2"/>
      <c r="B140" s="531"/>
      <c r="C140" s="556"/>
      <c r="D140" s="523"/>
      <c r="E140" s="199" t="s">
        <v>65</v>
      </c>
      <c r="F140" s="15" t="s">
        <v>12</v>
      </c>
      <c r="G140" s="202">
        <v>0</v>
      </c>
      <c r="H140" s="202">
        <v>0</v>
      </c>
      <c r="I140" s="202">
        <v>0</v>
      </c>
      <c r="J140" s="202">
        <v>0</v>
      </c>
      <c r="K140" s="504"/>
      <c r="M140" s="31"/>
      <c r="N140" s="31"/>
      <c r="O140" s="31"/>
      <c r="P140" s="31"/>
      <c r="Q140" s="31"/>
      <c r="R140" s="31"/>
      <c r="S140" s="31"/>
      <c r="T140" s="31"/>
      <c r="U140" s="31"/>
      <c r="V140" s="31"/>
      <c r="W140" s="31"/>
      <c r="X140" s="31"/>
      <c r="Y140" s="31"/>
      <c r="Z140" s="31"/>
      <c r="AA140" s="31"/>
      <c r="AB140" s="31"/>
      <c r="AC140" s="31"/>
      <c r="AD140" s="31"/>
      <c r="AE140" s="31"/>
      <c r="AF140" s="31"/>
      <c r="AG140" s="31"/>
    </row>
    <row r="141" spans="1:33" s="6" customFormat="1" ht="14.5" x14ac:dyDescent="0.3">
      <c r="A141" s="2"/>
      <c r="B141" s="531"/>
      <c r="C141" s="556"/>
      <c r="D141" s="523"/>
      <c r="E141" s="199" t="s">
        <v>66</v>
      </c>
      <c r="F141" s="15" t="s">
        <v>12</v>
      </c>
      <c r="G141" s="313">
        <v>0.02</v>
      </c>
      <c r="H141" s="313">
        <v>0.02</v>
      </c>
      <c r="I141" s="313">
        <v>0.02</v>
      </c>
      <c r="J141" s="318">
        <v>0.02</v>
      </c>
      <c r="K141" s="504"/>
      <c r="M141" s="31"/>
      <c r="N141" s="31"/>
      <c r="O141" s="31"/>
      <c r="P141" s="31"/>
      <c r="Q141" s="31"/>
      <c r="R141" s="31"/>
      <c r="S141" s="31"/>
      <c r="T141" s="31"/>
      <c r="U141" s="31"/>
      <c r="V141" s="31"/>
      <c r="W141" s="31"/>
      <c r="X141" s="31"/>
      <c r="Y141" s="31"/>
      <c r="Z141" s="31"/>
      <c r="AA141" s="31"/>
      <c r="AB141" s="31"/>
      <c r="AC141" s="31"/>
      <c r="AD141" s="31"/>
      <c r="AE141" s="31"/>
      <c r="AF141" s="31"/>
      <c r="AG141" s="31"/>
    </row>
    <row r="142" spans="1:33" s="6" customFormat="1" ht="14.5" x14ac:dyDescent="0.3">
      <c r="A142" s="2"/>
      <c r="B142" s="531"/>
      <c r="C142" s="556"/>
      <c r="D142" s="523"/>
      <c r="E142" s="199" t="s">
        <v>67</v>
      </c>
      <c r="F142" s="15" t="s">
        <v>12</v>
      </c>
      <c r="G142" s="313">
        <v>0.09</v>
      </c>
      <c r="H142" s="313">
        <v>0.1</v>
      </c>
      <c r="I142" s="313">
        <v>0.1</v>
      </c>
      <c r="J142" s="318">
        <v>0.09</v>
      </c>
      <c r="K142" s="504"/>
      <c r="M142" s="31"/>
      <c r="N142" s="31"/>
      <c r="O142" s="31"/>
      <c r="P142" s="31"/>
      <c r="Q142" s="31"/>
      <c r="R142" s="31"/>
      <c r="S142" s="31"/>
      <c r="T142" s="31"/>
      <c r="U142" s="31"/>
      <c r="V142" s="31"/>
      <c r="W142" s="31"/>
      <c r="X142" s="31"/>
      <c r="Y142" s="31"/>
      <c r="Z142" s="31"/>
      <c r="AA142" s="31"/>
      <c r="AB142" s="31"/>
      <c r="AC142" s="31"/>
      <c r="AD142" s="31"/>
      <c r="AE142" s="31"/>
      <c r="AF142" s="31"/>
      <c r="AG142" s="31"/>
    </row>
    <row r="143" spans="1:33" s="6" customFormat="1" ht="14.5" x14ac:dyDescent="0.3">
      <c r="A143" s="2"/>
      <c r="B143" s="531"/>
      <c r="C143" s="556"/>
      <c r="D143" s="523"/>
      <c r="E143" s="199" t="s">
        <v>68</v>
      </c>
      <c r="F143" s="15" t="s">
        <v>12</v>
      </c>
      <c r="G143" s="313">
        <v>0.03</v>
      </c>
      <c r="H143" s="313">
        <v>0.03</v>
      </c>
      <c r="I143" s="313">
        <v>0.03</v>
      </c>
      <c r="J143" s="318">
        <v>0.02</v>
      </c>
      <c r="K143" s="504"/>
      <c r="M143" s="31"/>
      <c r="N143" s="31"/>
      <c r="O143" s="31"/>
      <c r="P143" s="31"/>
      <c r="Q143" s="31"/>
      <c r="R143" s="31"/>
      <c r="S143" s="31"/>
      <c r="T143" s="31"/>
      <c r="U143" s="31"/>
      <c r="V143" s="31"/>
      <c r="W143" s="31"/>
      <c r="X143" s="31"/>
      <c r="Y143" s="31"/>
      <c r="Z143" s="31"/>
      <c r="AA143" s="31"/>
      <c r="AB143" s="31"/>
      <c r="AC143" s="31"/>
      <c r="AD143" s="31"/>
      <c r="AE143" s="31"/>
      <c r="AF143" s="31"/>
      <c r="AG143" s="31"/>
    </row>
    <row r="144" spans="1:33" s="6" customFormat="1" ht="14.5" x14ac:dyDescent="0.3">
      <c r="A144" s="2"/>
      <c r="B144" s="531"/>
      <c r="C144" s="556"/>
      <c r="D144" s="523"/>
      <c r="E144" s="199" t="s">
        <v>69</v>
      </c>
      <c r="F144" s="15" t="s">
        <v>12</v>
      </c>
      <c r="G144" s="313">
        <v>0.01</v>
      </c>
      <c r="H144" s="360" t="s">
        <v>71</v>
      </c>
      <c r="I144" s="360" t="s">
        <v>71</v>
      </c>
      <c r="J144" s="360" t="s">
        <v>71</v>
      </c>
      <c r="K144" s="504"/>
      <c r="M144" s="31"/>
      <c r="N144" s="31"/>
      <c r="O144" s="31"/>
      <c r="P144" s="31"/>
      <c r="Q144" s="31"/>
      <c r="R144" s="31"/>
      <c r="S144" s="31"/>
      <c r="T144" s="31"/>
      <c r="U144" s="31"/>
      <c r="V144" s="31"/>
      <c r="W144" s="31"/>
      <c r="X144" s="31"/>
      <c r="Y144" s="31"/>
      <c r="Z144" s="31"/>
      <c r="AA144" s="31"/>
      <c r="AB144" s="31"/>
      <c r="AC144" s="31"/>
      <c r="AD144" s="31"/>
      <c r="AE144" s="31"/>
      <c r="AF144" s="31"/>
      <c r="AG144" s="31"/>
    </row>
    <row r="145" spans="1:33" s="6" customFormat="1" ht="14.5" x14ac:dyDescent="0.3">
      <c r="A145" s="2"/>
      <c r="B145" s="531"/>
      <c r="C145" s="556"/>
      <c r="D145" s="524"/>
      <c r="E145" s="280" t="s">
        <v>70</v>
      </c>
      <c r="F145" s="281" t="s">
        <v>12</v>
      </c>
      <c r="G145" s="242">
        <v>0</v>
      </c>
      <c r="H145" s="242">
        <v>0</v>
      </c>
      <c r="I145" s="242">
        <v>0</v>
      </c>
      <c r="J145" s="242">
        <v>0.01</v>
      </c>
      <c r="K145" s="505"/>
      <c r="M145" s="31"/>
      <c r="N145" s="31"/>
      <c r="O145" s="31"/>
      <c r="P145" s="31"/>
      <c r="Q145" s="31"/>
      <c r="R145" s="31"/>
      <c r="S145" s="31"/>
      <c r="T145" s="31"/>
      <c r="U145" s="31"/>
      <c r="V145" s="31"/>
      <c r="W145" s="31"/>
      <c r="X145" s="31"/>
      <c r="Y145" s="31"/>
      <c r="Z145" s="31"/>
      <c r="AA145" s="31"/>
      <c r="AB145" s="31"/>
      <c r="AC145" s="31"/>
      <c r="AD145" s="31"/>
      <c r="AE145" s="31"/>
      <c r="AF145" s="31"/>
      <c r="AG145" s="31"/>
    </row>
    <row r="146" spans="1:33" s="6" customFormat="1" ht="14.5" x14ac:dyDescent="0.3">
      <c r="A146" s="2"/>
      <c r="B146" s="531"/>
      <c r="C146" s="556"/>
      <c r="D146" s="522" t="s">
        <v>439</v>
      </c>
      <c r="E146" s="286" t="s">
        <v>64</v>
      </c>
      <c r="F146" s="287" t="s">
        <v>12</v>
      </c>
      <c r="G146" s="254">
        <v>0</v>
      </c>
      <c r="H146" s="254">
        <v>0</v>
      </c>
      <c r="I146" s="254">
        <v>0</v>
      </c>
      <c r="J146" s="254">
        <v>0</v>
      </c>
      <c r="K146" s="503" t="s">
        <v>124</v>
      </c>
      <c r="M146" s="31"/>
      <c r="N146" s="31"/>
      <c r="O146" s="31"/>
      <c r="P146" s="31"/>
      <c r="Q146" s="31"/>
      <c r="R146" s="31"/>
      <c r="S146" s="31"/>
      <c r="T146" s="31"/>
      <c r="U146" s="31"/>
      <c r="V146" s="31"/>
      <c r="W146" s="31"/>
      <c r="X146" s="31"/>
      <c r="Y146" s="31"/>
      <c r="Z146" s="31"/>
      <c r="AA146" s="31"/>
      <c r="AB146" s="31"/>
      <c r="AC146" s="31"/>
      <c r="AD146" s="31"/>
      <c r="AE146" s="31"/>
      <c r="AF146" s="31"/>
      <c r="AG146" s="31"/>
    </row>
    <row r="147" spans="1:33" s="6" customFormat="1" ht="14.5" x14ac:dyDescent="0.3">
      <c r="A147" s="2"/>
      <c r="B147" s="531"/>
      <c r="C147" s="556"/>
      <c r="D147" s="523"/>
      <c r="E147" s="199" t="s">
        <v>65</v>
      </c>
      <c r="F147" s="15" t="s">
        <v>12</v>
      </c>
      <c r="G147" s="313">
        <v>1.2E-2</v>
      </c>
      <c r="H147" s="313">
        <v>7.0000000000000001E-3</v>
      </c>
      <c r="I147" s="313">
        <v>8.0000000000000002E-3</v>
      </c>
      <c r="J147" s="318">
        <v>0.01</v>
      </c>
      <c r="K147" s="504"/>
      <c r="M147" s="31"/>
      <c r="N147" s="31"/>
      <c r="O147" s="31"/>
      <c r="P147" s="31"/>
      <c r="Q147" s="31"/>
      <c r="R147" s="31"/>
      <c r="S147" s="31"/>
      <c r="T147" s="31"/>
      <c r="U147" s="31"/>
      <c r="V147" s="31"/>
      <c r="W147" s="31"/>
      <c r="X147" s="31"/>
      <c r="Y147" s="31"/>
      <c r="Z147" s="31"/>
      <c r="AA147" s="31"/>
      <c r="AB147" s="31"/>
      <c r="AC147" s="31"/>
      <c r="AD147" s="31"/>
      <c r="AE147" s="31"/>
      <c r="AF147" s="31"/>
      <c r="AG147" s="31"/>
    </row>
    <row r="148" spans="1:33" s="6" customFormat="1" x14ac:dyDescent="0.3">
      <c r="A148" s="2"/>
      <c r="B148" s="531"/>
      <c r="C148" s="556"/>
      <c r="D148" s="523"/>
      <c r="E148" s="199" t="s">
        <v>66</v>
      </c>
      <c r="F148" s="15" t="s">
        <v>12</v>
      </c>
      <c r="G148" s="313">
        <v>0.25</v>
      </c>
      <c r="H148" s="313">
        <v>0.23799999999999999</v>
      </c>
      <c r="I148" s="313">
        <v>0.24199999999999999</v>
      </c>
      <c r="J148" s="318">
        <v>0.22</v>
      </c>
      <c r="K148" s="504"/>
    </row>
    <row r="149" spans="1:33" s="6" customFormat="1" x14ac:dyDescent="0.3">
      <c r="A149" s="2"/>
      <c r="B149" s="531"/>
      <c r="C149" s="556"/>
      <c r="D149" s="523"/>
      <c r="E149" s="199" t="s">
        <v>67</v>
      </c>
      <c r="F149" s="15" t="s">
        <v>12</v>
      </c>
      <c r="G149" s="313">
        <v>0.98299999999999998</v>
      </c>
      <c r="H149" s="313">
        <v>1.0269999999999999</v>
      </c>
      <c r="I149" s="313">
        <v>0.97699999999999998</v>
      </c>
      <c r="J149" s="318">
        <v>0.95</v>
      </c>
      <c r="K149" s="504"/>
    </row>
    <row r="150" spans="1:33" s="6" customFormat="1" x14ac:dyDescent="0.3">
      <c r="A150" s="2"/>
      <c r="B150" s="531"/>
      <c r="C150" s="556"/>
      <c r="D150" s="523"/>
      <c r="E150" s="199" t="s">
        <v>68</v>
      </c>
      <c r="F150" s="15" t="s">
        <v>12</v>
      </c>
      <c r="G150" s="313">
        <v>0.221</v>
      </c>
      <c r="H150" s="313">
        <v>0.20899999999999999</v>
      </c>
      <c r="I150" s="313">
        <v>0.13</v>
      </c>
      <c r="J150" s="318">
        <v>7.0000000000000007E-2</v>
      </c>
      <c r="K150" s="504"/>
    </row>
    <row r="151" spans="1:33" s="6" customFormat="1" x14ac:dyDescent="0.3">
      <c r="A151" s="2"/>
      <c r="B151" s="531"/>
      <c r="C151" s="556"/>
      <c r="D151" s="523"/>
      <c r="E151" s="199" t="s">
        <v>69</v>
      </c>
      <c r="F151" s="15" t="s">
        <v>12</v>
      </c>
      <c r="G151" s="313">
        <v>0.02</v>
      </c>
      <c r="H151" s="313">
        <v>6.0000000000000001E-3</v>
      </c>
      <c r="I151" s="202">
        <v>0</v>
      </c>
      <c r="J151" s="202">
        <v>0</v>
      </c>
      <c r="K151" s="504"/>
    </row>
    <row r="152" spans="1:33" s="6" customFormat="1" x14ac:dyDescent="0.3">
      <c r="A152" s="2"/>
      <c r="B152" s="531"/>
      <c r="C152" s="556"/>
      <c r="D152" s="524"/>
      <c r="E152" s="280" t="s">
        <v>70</v>
      </c>
      <c r="F152" s="281" t="s">
        <v>12</v>
      </c>
      <c r="G152" s="347">
        <v>3.9E-2</v>
      </c>
      <c r="H152" s="347">
        <v>0.02</v>
      </c>
      <c r="I152" s="202">
        <v>0</v>
      </c>
      <c r="J152" s="202">
        <v>0</v>
      </c>
      <c r="K152" s="505"/>
    </row>
    <row r="153" spans="1:33" s="6" customFormat="1" x14ac:dyDescent="0.3">
      <c r="A153" s="2"/>
      <c r="B153" s="531"/>
      <c r="C153" s="556"/>
      <c r="D153" s="304" t="s">
        <v>150</v>
      </c>
      <c r="E153" s="307" t="s">
        <v>314</v>
      </c>
      <c r="F153" s="303" t="s">
        <v>12</v>
      </c>
      <c r="G153" s="353">
        <v>4.0999999999999996</v>
      </c>
      <c r="H153" s="353">
        <v>4.7</v>
      </c>
      <c r="I153" s="353">
        <v>4.7699999999999996</v>
      </c>
      <c r="J153" s="354">
        <v>4.5999999999999996</v>
      </c>
      <c r="K153" s="302" t="s">
        <v>124</v>
      </c>
    </row>
    <row r="154" spans="1:33" s="6" customFormat="1" x14ac:dyDescent="0.3">
      <c r="A154" s="2"/>
      <c r="B154" s="531"/>
      <c r="C154" s="556"/>
      <c r="D154" s="522" t="s">
        <v>317</v>
      </c>
      <c r="E154" s="286" t="s">
        <v>64</v>
      </c>
      <c r="F154" s="287" t="s">
        <v>12</v>
      </c>
      <c r="G154" s="202">
        <v>0</v>
      </c>
      <c r="H154" s="202">
        <v>0</v>
      </c>
      <c r="I154" s="202">
        <v>0</v>
      </c>
      <c r="J154" s="202">
        <v>0</v>
      </c>
      <c r="K154" s="503" t="s">
        <v>124</v>
      </c>
    </row>
    <row r="155" spans="1:33" s="6" customFormat="1" x14ac:dyDescent="0.3">
      <c r="A155" s="2"/>
      <c r="B155" s="531"/>
      <c r="C155" s="556"/>
      <c r="D155" s="523"/>
      <c r="E155" s="199" t="s">
        <v>65</v>
      </c>
      <c r="F155" s="15" t="s">
        <v>12</v>
      </c>
      <c r="G155" s="202">
        <v>0</v>
      </c>
      <c r="H155" s="202">
        <v>0</v>
      </c>
      <c r="I155" s="202">
        <v>0</v>
      </c>
      <c r="J155" s="202">
        <v>0</v>
      </c>
      <c r="K155" s="504"/>
    </row>
    <row r="156" spans="1:33" s="6" customFormat="1" x14ac:dyDescent="0.3">
      <c r="A156" s="2"/>
      <c r="B156" s="531"/>
      <c r="C156" s="556"/>
      <c r="D156" s="523"/>
      <c r="E156" s="199" t="s">
        <v>66</v>
      </c>
      <c r="F156" s="15" t="s">
        <v>12</v>
      </c>
      <c r="G156" s="360" t="s">
        <v>73</v>
      </c>
      <c r="H156" s="360" t="s">
        <v>72</v>
      </c>
      <c r="I156" s="360" t="s">
        <v>73</v>
      </c>
      <c r="J156" s="362">
        <v>0.11</v>
      </c>
      <c r="K156" s="504"/>
    </row>
    <row r="157" spans="1:33" s="6" customFormat="1" x14ac:dyDescent="0.3">
      <c r="A157" s="2"/>
      <c r="B157" s="531"/>
      <c r="C157" s="556"/>
      <c r="D157" s="523"/>
      <c r="E157" s="199" t="s">
        <v>67</v>
      </c>
      <c r="F157" s="15" t="s">
        <v>12</v>
      </c>
      <c r="G157" s="360">
        <v>1.8</v>
      </c>
      <c r="H157" s="360" t="s">
        <v>74</v>
      </c>
      <c r="I157" s="360" t="s">
        <v>75</v>
      </c>
      <c r="J157" s="361">
        <v>2.39</v>
      </c>
      <c r="K157" s="504"/>
    </row>
    <row r="158" spans="1:33" s="6" customFormat="1" x14ac:dyDescent="0.3">
      <c r="A158" s="2"/>
      <c r="B158" s="531"/>
      <c r="C158" s="556"/>
      <c r="D158" s="523"/>
      <c r="E158" s="199" t="s">
        <v>68</v>
      </c>
      <c r="F158" s="15" t="s">
        <v>12</v>
      </c>
      <c r="G158" s="360">
        <v>2.2000000000000002</v>
      </c>
      <c r="H158" s="360" t="s">
        <v>76</v>
      </c>
      <c r="I158" s="360" t="s">
        <v>77</v>
      </c>
      <c r="J158" s="361">
        <v>2.1</v>
      </c>
      <c r="K158" s="504"/>
    </row>
    <row r="159" spans="1:33" s="6" customFormat="1" x14ac:dyDescent="0.3">
      <c r="A159" s="2"/>
      <c r="B159" s="531"/>
      <c r="C159" s="556"/>
      <c r="D159" s="523"/>
      <c r="E159" s="199" t="s">
        <v>69</v>
      </c>
      <c r="F159" s="15" t="s">
        <v>12</v>
      </c>
      <c r="G159" s="202">
        <v>0</v>
      </c>
      <c r="H159" s="202">
        <v>0</v>
      </c>
      <c r="I159" s="202">
        <v>0</v>
      </c>
      <c r="J159" s="202">
        <v>0</v>
      </c>
      <c r="K159" s="504"/>
    </row>
    <row r="160" spans="1:33" s="6" customFormat="1" x14ac:dyDescent="0.3">
      <c r="A160" s="2"/>
      <c r="B160" s="531"/>
      <c r="C160" s="556"/>
      <c r="D160" s="524"/>
      <c r="E160" s="280" t="s">
        <v>70</v>
      </c>
      <c r="F160" s="281" t="s">
        <v>12</v>
      </c>
      <c r="G160" s="202">
        <v>0</v>
      </c>
      <c r="H160" s="202">
        <v>0</v>
      </c>
      <c r="I160" s="202">
        <v>0</v>
      </c>
      <c r="J160" s="202">
        <v>0</v>
      </c>
      <c r="K160" s="505"/>
    </row>
    <row r="161" spans="1:11" s="6" customFormat="1" x14ac:dyDescent="0.3">
      <c r="A161" s="2"/>
      <c r="B161" s="531"/>
      <c r="C161" s="556"/>
      <c r="D161" s="522" t="s">
        <v>318</v>
      </c>
      <c r="E161" s="286" t="s">
        <v>87</v>
      </c>
      <c r="F161" s="287" t="s">
        <v>12</v>
      </c>
      <c r="G161" s="358" t="s">
        <v>78</v>
      </c>
      <c r="H161" s="358" t="s">
        <v>79</v>
      </c>
      <c r="I161" s="358" t="s">
        <v>80</v>
      </c>
      <c r="J161" s="359">
        <v>2.4500000000000002</v>
      </c>
      <c r="K161" s="305"/>
    </row>
    <row r="162" spans="1:11" s="6" customFormat="1" x14ac:dyDescent="0.3">
      <c r="A162" s="2"/>
      <c r="B162" s="531"/>
      <c r="C162" s="556"/>
      <c r="D162" s="524"/>
      <c r="E162" s="280" t="s">
        <v>88</v>
      </c>
      <c r="F162" s="281" t="s">
        <v>12</v>
      </c>
      <c r="G162" s="363">
        <v>2</v>
      </c>
      <c r="H162" s="363" t="s">
        <v>81</v>
      </c>
      <c r="I162" s="363" t="s">
        <v>79</v>
      </c>
      <c r="J162" s="364">
        <v>2.25</v>
      </c>
      <c r="K162" s="306"/>
    </row>
    <row r="163" spans="1:11" s="6" customFormat="1" x14ac:dyDescent="0.3">
      <c r="A163" s="2"/>
      <c r="B163" s="531"/>
      <c r="C163" s="556"/>
      <c r="D163" s="522" t="s">
        <v>319</v>
      </c>
      <c r="E163" s="286" t="s">
        <v>82</v>
      </c>
      <c r="F163" s="287" t="s">
        <v>12</v>
      </c>
      <c r="G163" s="315">
        <v>0.12</v>
      </c>
      <c r="H163" s="315">
        <v>0.13</v>
      </c>
      <c r="I163" s="315">
        <v>0.13</v>
      </c>
      <c r="J163" s="317">
        <v>0.13</v>
      </c>
      <c r="K163" s="305"/>
    </row>
    <row r="164" spans="1:11" s="6" customFormat="1" x14ac:dyDescent="0.3">
      <c r="A164" s="2"/>
      <c r="B164" s="531"/>
      <c r="C164" s="556"/>
      <c r="D164" s="523"/>
      <c r="E164" s="199" t="s">
        <v>83</v>
      </c>
      <c r="F164" s="15" t="s">
        <v>12</v>
      </c>
      <c r="G164" s="313">
        <v>0.64</v>
      </c>
      <c r="H164" s="313">
        <v>0.72</v>
      </c>
      <c r="I164" s="313">
        <v>0.77</v>
      </c>
      <c r="J164" s="318">
        <v>0.75</v>
      </c>
      <c r="K164" s="309"/>
    </row>
    <row r="165" spans="1:11" s="6" customFormat="1" x14ac:dyDescent="0.3">
      <c r="A165" s="2"/>
      <c r="B165" s="531"/>
      <c r="C165" s="556"/>
      <c r="D165" s="523"/>
      <c r="E165" s="199" t="s">
        <v>84</v>
      </c>
      <c r="F165" s="15" t="s">
        <v>12</v>
      </c>
      <c r="G165" s="313">
        <v>0.16</v>
      </c>
      <c r="H165" s="313">
        <v>0.18</v>
      </c>
      <c r="I165" s="313">
        <v>0.19</v>
      </c>
      <c r="J165" s="318">
        <v>0.18</v>
      </c>
      <c r="K165" s="309"/>
    </row>
    <row r="166" spans="1:11" s="6" customFormat="1" x14ac:dyDescent="0.3">
      <c r="A166" s="2"/>
      <c r="B166" s="531"/>
      <c r="C166" s="556"/>
      <c r="D166" s="523"/>
      <c r="E166" s="199" t="s">
        <v>85</v>
      </c>
      <c r="F166" s="15" t="s">
        <v>12</v>
      </c>
      <c r="G166" s="313">
        <v>2.62</v>
      </c>
      <c r="H166" s="313">
        <v>3.07</v>
      </c>
      <c r="I166" s="313">
        <v>3.19</v>
      </c>
      <c r="J166" s="318">
        <v>3.04</v>
      </c>
      <c r="K166" s="309"/>
    </row>
    <row r="167" spans="1:11" s="6" customFormat="1" ht="13.5" thickBot="1" x14ac:dyDescent="0.35">
      <c r="A167" s="2"/>
      <c r="B167" s="531"/>
      <c r="C167" s="562"/>
      <c r="D167" s="545"/>
      <c r="E167" s="200" t="s">
        <v>86</v>
      </c>
      <c r="F167" s="43" t="s">
        <v>12</v>
      </c>
      <c r="G167" s="321">
        <v>0.53</v>
      </c>
      <c r="H167" s="321">
        <v>0.59</v>
      </c>
      <c r="I167" s="321">
        <v>0.61</v>
      </c>
      <c r="J167" s="355">
        <v>0.6</v>
      </c>
      <c r="K167" s="310"/>
    </row>
    <row r="168" spans="1:11" s="6" customFormat="1" ht="26" x14ac:dyDescent="0.3">
      <c r="A168" s="2"/>
      <c r="B168" s="531"/>
      <c r="C168" s="549" t="s">
        <v>118</v>
      </c>
      <c r="D168" s="517"/>
      <c r="E168" s="37" t="s">
        <v>116</v>
      </c>
      <c r="F168" s="39" t="s">
        <v>39</v>
      </c>
      <c r="G168" s="336">
        <v>12466</v>
      </c>
      <c r="H168" s="336">
        <v>9433</v>
      </c>
      <c r="I168" s="336">
        <v>9579</v>
      </c>
      <c r="J168" s="336">
        <v>8332</v>
      </c>
      <c r="K168" s="506" t="s">
        <v>115</v>
      </c>
    </row>
    <row r="169" spans="1:11" s="6" customFormat="1" ht="13.5" thickBot="1" x14ac:dyDescent="0.35">
      <c r="A169" s="2"/>
      <c r="B169" s="531"/>
      <c r="C169" s="551"/>
      <c r="D169" s="520"/>
      <c r="E169" s="199" t="s">
        <v>117</v>
      </c>
      <c r="F169" s="15" t="s">
        <v>39</v>
      </c>
      <c r="G169" s="329">
        <v>2236</v>
      </c>
      <c r="H169" s="329">
        <v>1118</v>
      </c>
      <c r="I169" s="329">
        <v>2010</v>
      </c>
      <c r="J169" s="329">
        <v>1915</v>
      </c>
      <c r="K169" s="507"/>
    </row>
    <row r="170" spans="1:11" s="6" customFormat="1" x14ac:dyDescent="0.3">
      <c r="A170" s="2"/>
      <c r="B170" s="531"/>
      <c r="C170" s="563" t="s">
        <v>149</v>
      </c>
      <c r="D170" s="558" t="s">
        <v>320</v>
      </c>
      <c r="E170" s="502" t="s">
        <v>87</v>
      </c>
      <c r="F170" s="299" t="s">
        <v>39</v>
      </c>
      <c r="G170" s="327">
        <v>4332</v>
      </c>
      <c r="H170" s="327">
        <v>1146</v>
      </c>
      <c r="I170" s="327">
        <v>3028</v>
      </c>
      <c r="J170" s="339">
        <v>4406</v>
      </c>
      <c r="K170" s="508" t="s">
        <v>324</v>
      </c>
    </row>
    <row r="171" spans="1:11" s="6" customFormat="1" x14ac:dyDescent="0.3">
      <c r="A171" s="2"/>
      <c r="B171" s="531"/>
      <c r="C171" s="564"/>
      <c r="D171" s="533"/>
      <c r="E171" s="499"/>
      <c r="F171" s="311" t="s">
        <v>12</v>
      </c>
      <c r="G171" s="313">
        <v>4.45</v>
      </c>
      <c r="H171" s="313">
        <v>1.28</v>
      </c>
      <c r="I171" s="313">
        <v>3.47</v>
      </c>
      <c r="J171" s="318">
        <v>4.99</v>
      </c>
      <c r="K171" s="509"/>
    </row>
    <row r="172" spans="1:11" s="6" customFormat="1" x14ac:dyDescent="0.3">
      <c r="A172" s="2"/>
      <c r="B172" s="531"/>
      <c r="C172" s="564"/>
      <c r="D172" s="533"/>
      <c r="E172" s="497" t="s">
        <v>88</v>
      </c>
      <c r="F172" s="297" t="s">
        <v>39</v>
      </c>
      <c r="G172" s="329">
        <v>4761</v>
      </c>
      <c r="H172" s="329">
        <v>1183</v>
      </c>
      <c r="I172" s="329">
        <v>2792</v>
      </c>
      <c r="J172" s="338">
        <v>4692</v>
      </c>
      <c r="K172" s="509"/>
    </row>
    <row r="173" spans="1:11" s="6" customFormat="1" x14ac:dyDescent="0.3">
      <c r="A173" s="2"/>
      <c r="B173" s="531"/>
      <c r="C173" s="565"/>
      <c r="D173" s="524"/>
      <c r="E173" s="500"/>
      <c r="F173" s="298" t="s">
        <v>12</v>
      </c>
      <c r="G173" s="347">
        <v>4.8899999999999997</v>
      </c>
      <c r="H173" s="347">
        <v>1.32</v>
      </c>
      <c r="I173" s="347">
        <v>3.2</v>
      </c>
      <c r="J173" s="349">
        <v>5.31</v>
      </c>
      <c r="K173" s="510"/>
    </row>
    <row r="174" spans="1:11" s="6" customFormat="1" x14ac:dyDescent="0.3">
      <c r="A174" s="2"/>
      <c r="B174" s="531"/>
      <c r="C174" s="565"/>
      <c r="D174" s="552" t="s">
        <v>328</v>
      </c>
      <c r="E174" s="515" t="s">
        <v>90</v>
      </c>
      <c r="F174" s="296" t="s">
        <v>39</v>
      </c>
      <c r="G174" s="335">
        <v>5753</v>
      </c>
      <c r="H174" s="335">
        <v>1530</v>
      </c>
      <c r="I174" s="335">
        <v>3612</v>
      </c>
      <c r="J174" s="337">
        <v>5978</v>
      </c>
      <c r="K174" s="511" t="s">
        <v>324</v>
      </c>
    </row>
    <row r="175" spans="1:11" s="6" customFormat="1" x14ac:dyDescent="0.3">
      <c r="A175" s="2"/>
      <c r="B175" s="531"/>
      <c r="C175" s="565"/>
      <c r="D175" s="553"/>
      <c r="E175" s="499"/>
      <c r="F175" s="297" t="s">
        <v>12</v>
      </c>
      <c r="G175" s="313">
        <v>5.91</v>
      </c>
      <c r="H175" s="313">
        <v>1.71</v>
      </c>
      <c r="I175" s="313">
        <v>4.1399999999999997</v>
      </c>
      <c r="J175" s="318">
        <v>6.76</v>
      </c>
      <c r="K175" s="509"/>
    </row>
    <row r="176" spans="1:11" s="6" customFormat="1" x14ac:dyDescent="0.3">
      <c r="A176" s="2"/>
      <c r="B176" s="531"/>
      <c r="C176" s="565"/>
      <c r="D176" s="553"/>
      <c r="E176" s="497" t="s">
        <v>91</v>
      </c>
      <c r="F176" s="297" t="s">
        <v>39</v>
      </c>
      <c r="G176" s="329">
        <v>3124</v>
      </c>
      <c r="H176" s="329">
        <v>745</v>
      </c>
      <c r="I176" s="329">
        <v>2133</v>
      </c>
      <c r="J176" s="338">
        <v>2991</v>
      </c>
      <c r="K176" s="509"/>
    </row>
    <row r="177" spans="1:18" s="6" customFormat="1" x14ac:dyDescent="0.3">
      <c r="A177" s="2"/>
      <c r="B177" s="531"/>
      <c r="C177" s="565"/>
      <c r="D177" s="553"/>
      <c r="E177" s="499"/>
      <c r="F177" s="297" t="s">
        <v>12</v>
      </c>
      <c r="G177" s="313">
        <v>3.21</v>
      </c>
      <c r="H177" s="313">
        <v>0.83</v>
      </c>
      <c r="I177" s="313">
        <v>2.44</v>
      </c>
      <c r="J177" s="318">
        <v>3.38</v>
      </c>
      <c r="K177" s="509"/>
    </row>
    <row r="178" spans="1:18" s="6" customFormat="1" x14ac:dyDescent="0.3">
      <c r="A178" s="2"/>
      <c r="B178" s="531"/>
      <c r="C178" s="565"/>
      <c r="D178" s="553"/>
      <c r="E178" s="497" t="s">
        <v>105</v>
      </c>
      <c r="F178" s="297" t="s">
        <v>39</v>
      </c>
      <c r="G178" s="329">
        <v>144</v>
      </c>
      <c r="H178" s="329">
        <v>26</v>
      </c>
      <c r="I178" s="329">
        <v>2</v>
      </c>
      <c r="J178" s="338">
        <v>2</v>
      </c>
      <c r="K178" s="509"/>
    </row>
    <row r="179" spans="1:18" s="6" customFormat="1" x14ac:dyDescent="0.3">
      <c r="A179" s="2"/>
      <c r="B179" s="531"/>
      <c r="C179" s="565"/>
      <c r="D179" s="553"/>
      <c r="E179" s="499"/>
      <c r="F179" s="297" t="s">
        <v>12</v>
      </c>
      <c r="G179" s="313">
        <v>0.15</v>
      </c>
      <c r="H179" s="313">
        <v>0.03</v>
      </c>
      <c r="I179" s="313">
        <v>0</v>
      </c>
      <c r="J179" s="318">
        <v>0</v>
      </c>
      <c r="K179" s="509"/>
    </row>
    <row r="180" spans="1:18" s="6" customFormat="1" x14ac:dyDescent="0.3">
      <c r="A180" s="2"/>
      <c r="B180" s="531"/>
      <c r="C180" s="565"/>
      <c r="D180" s="553"/>
      <c r="E180" s="497" t="s">
        <v>92</v>
      </c>
      <c r="F180" s="297" t="s">
        <v>39</v>
      </c>
      <c r="G180" s="329">
        <v>14</v>
      </c>
      <c r="H180" s="329">
        <v>5</v>
      </c>
      <c r="I180" s="329">
        <v>1</v>
      </c>
      <c r="J180" s="338">
        <v>6</v>
      </c>
      <c r="K180" s="509"/>
      <c r="L180" s="32"/>
    </row>
    <row r="181" spans="1:18" s="6" customFormat="1" x14ac:dyDescent="0.3">
      <c r="A181" s="2"/>
      <c r="B181" s="531"/>
      <c r="C181" s="565"/>
      <c r="D181" s="553"/>
      <c r="E181" s="499"/>
      <c r="F181" s="297" t="s">
        <v>12</v>
      </c>
      <c r="G181" s="313">
        <v>0.01</v>
      </c>
      <c r="H181" s="313">
        <v>0.01</v>
      </c>
      <c r="I181" s="313">
        <v>0</v>
      </c>
      <c r="J181" s="318">
        <v>0.01</v>
      </c>
      <c r="K181" s="509"/>
      <c r="L181" s="32"/>
    </row>
    <row r="182" spans="1:18" s="6" customFormat="1" x14ac:dyDescent="0.3">
      <c r="A182" s="2"/>
      <c r="B182" s="531"/>
      <c r="C182" s="565"/>
      <c r="D182" s="553"/>
      <c r="E182" s="497" t="s">
        <v>104</v>
      </c>
      <c r="F182" s="297" t="s">
        <v>39</v>
      </c>
      <c r="G182" s="329">
        <v>58</v>
      </c>
      <c r="H182" s="329">
        <v>23</v>
      </c>
      <c r="I182" s="329">
        <v>72</v>
      </c>
      <c r="J182" s="338">
        <v>121</v>
      </c>
      <c r="K182" s="509"/>
      <c r="L182" s="32"/>
    </row>
    <row r="183" spans="1:18" s="6" customFormat="1" x14ac:dyDescent="0.3">
      <c r="A183" s="2"/>
      <c r="B183" s="531"/>
      <c r="C183" s="565"/>
      <c r="D183" s="554"/>
      <c r="E183" s="500"/>
      <c r="F183" s="298" t="s">
        <v>12</v>
      </c>
      <c r="G183" s="347">
        <v>0.06</v>
      </c>
      <c r="H183" s="347">
        <v>0.03</v>
      </c>
      <c r="I183" s="347">
        <v>0.08</v>
      </c>
      <c r="J183" s="349">
        <v>0.14000000000000001</v>
      </c>
      <c r="K183" s="510"/>
      <c r="L183" s="32"/>
    </row>
    <row r="184" spans="1:18" s="6" customFormat="1" x14ac:dyDescent="0.3">
      <c r="A184" s="2"/>
      <c r="B184" s="531"/>
      <c r="C184" s="565"/>
      <c r="D184" s="552" t="s">
        <v>321</v>
      </c>
      <c r="E184" s="515" t="s">
        <v>82</v>
      </c>
      <c r="F184" s="296" t="s">
        <v>39</v>
      </c>
      <c r="G184" s="335">
        <v>501</v>
      </c>
      <c r="H184" s="335">
        <v>233</v>
      </c>
      <c r="I184" s="335">
        <v>316</v>
      </c>
      <c r="J184" s="337">
        <v>291</v>
      </c>
      <c r="K184" s="511" t="s">
        <v>324</v>
      </c>
      <c r="L184" s="32"/>
    </row>
    <row r="185" spans="1:18" s="6" customFormat="1" x14ac:dyDescent="0.3">
      <c r="A185" s="2"/>
      <c r="B185" s="531"/>
      <c r="C185" s="565"/>
      <c r="D185" s="553"/>
      <c r="E185" s="499"/>
      <c r="F185" s="297" t="s">
        <v>12</v>
      </c>
      <c r="G185" s="313">
        <v>0.51</v>
      </c>
      <c r="H185" s="313">
        <v>0.26</v>
      </c>
      <c r="I185" s="313">
        <v>0.36</v>
      </c>
      <c r="J185" s="318">
        <v>0.33</v>
      </c>
      <c r="K185" s="509"/>
      <c r="L185" s="32"/>
    </row>
    <row r="186" spans="1:18" s="6" customFormat="1" x14ac:dyDescent="0.3">
      <c r="A186" s="2"/>
      <c r="B186" s="531"/>
      <c r="C186" s="565"/>
      <c r="D186" s="553"/>
      <c r="E186" s="497" t="s">
        <v>83</v>
      </c>
      <c r="F186" s="297" t="s">
        <v>39</v>
      </c>
      <c r="G186" s="329">
        <v>1158</v>
      </c>
      <c r="H186" s="329">
        <v>66</v>
      </c>
      <c r="I186" s="329">
        <v>662</v>
      </c>
      <c r="J186" s="338">
        <v>686</v>
      </c>
      <c r="K186" s="509"/>
      <c r="L186" s="32"/>
    </row>
    <row r="187" spans="1:18" s="6" customFormat="1" ht="14.5" x14ac:dyDescent="0.3">
      <c r="A187" s="2"/>
      <c r="B187" s="531"/>
      <c r="C187" s="565"/>
      <c r="D187" s="553"/>
      <c r="E187" s="499"/>
      <c r="F187" s="297" t="s">
        <v>12</v>
      </c>
      <c r="G187" s="313">
        <v>1.19</v>
      </c>
      <c r="H187" s="313">
        <v>7.0000000000000007E-2</v>
      </c>
      <c r="I187" s="313">
        <v>0.76</v>
      </c>
      <c r="J187" s="318">
        <v>0.78</v>
      </c>
      <c r="K187" s="509"/>
      <c r="L187" s="27"/>
      <c r="R187" s="33"/>
    </row>
    <row r="188" spans="1:18" s="6" customFormat="1" x14ac:dyDescent="0.3">
      <c r="A188" s="2"/>
      <c r="B188" s="531"/>
      <c r="C188" s="565"/>
      <c r="D188" s="553"/>
      <c r="E188" s="497" t="s">
        <v>84</v>
      </c>
      <c r="F188" s="297" t="s">
        <v>39</v>
      </c>
      <c r="G188" s="329">
        <v>481</v>
      </c>
      <c r="H188" s="329">
        <v>85</v>
      </c>
      <c r="I188" s="329">
        <v>307</v>
      </c>
      <c r="J188" s="338">
        <v>522</v>
      </c>
      <c r="K188" s="509"/>
    </row>
    <row r="189" spans="1:18" s="6" customFormat="1" ht="13" customHeight="1" x14ac:dyDescent="0.3">
      <c r="A189" s="2"/>
      <c r="B189" s="531"/>
      <c r="C189" s="565"/>
      <c r="D189" s="553"/>
      <c r="E189" s="499"/>
      <c r="F189" s="297" t="s">
        <v>12</v>
      </c>
      <c r="G189" s="313">
        <v>0.49</v>
      </c>
      <c r="H189" s="313">
        <v>0.09</v>
      </c>
      <c r="I189" s="313">
        <v>0.35</v>
      </c>
      <c r="J189" s="318">
        <v>0.59</v>
      </c>
      <c r="K189" s="509"/>
    </row>
    <row r="190" spans="1:18" s="6" customFormat="1" x14ac:dyDescent="0.3">
      <c r="A190" s="2"/>
      <c r="B190" s="531"/>
      <c r="C190" s="565"/>
      <c r="D190" s="553"/>
      <c r="E190" s="497" t="s">
        <v>85</v>
      </c>
      <c r="F190" s="297" t="s">
        <v>39</v>
      </c>
      <c r="G190" s="329">
        <v>5817</v>
      </c>
      <c r="H190" s="329">
        <v>1677</v>
      </c>
      <c r="I190" s="329">
        <v>3784</v>
      </c>
      <c r="J190" s="338">
        <v>6476</v>
      </c>
      <c r="K190" s="509"/>
    </row>
    <row r="191" spans="1:18" s="6" customFormat="1" x14ac:dyDescent="0.3">
      <c r="A191" s="2"/>
      <c r="B191" s="531"/>
      <c r="C191" s="565"/>
      <c r="D191" s="553"/>
      <c r="E191" s="499"/>
      <c r="F191" s="297" t="s">
        <v>12</v>
      </c>
      <c r="G191" s="313">
        <v>5.98</v>
      </c>
      <c r="H191" s="313">
        <v>1.87</v>
      </c>
      <c r="I191" s="313">
        <v>4.34</v>
      </c>
      <c r="J191" s="318">
        <v>7.33</v>
      </c>
      <c r="K191" s="509"/>
    </row>
    <row r="192" spans="1:18" s="6" customFormat="1" x14ac:dyDescent="0.3">
      <c r="A192" s="2"/>
      <c r="B192" s="531"/>
      <c r="C192" s="565"/>
      <c r="D192" s="553"/>
      <c r="E192" s="497" t="s">
        <v>86</v>
      </c>
      <c r="F192" s="297" t="s">
        <v>39</v>
      </c>
      <c r="G192" s="329">
        <v>1136</v>
      </c>
      <c r="H192" s="329">
        <v>268</v>
      </c>
      <c r="I192" s="329">
        <v>751</v>
      </c>
      <c r="J192" s="338">
        <v>1123</v>
      </c>
      <c r="K192" s="509"/>
    </row>
    <row r="193" spans="1:11" s="6" customFormat="1" x14ac:dyDescent="0.3">
      <c r="A193" s="2"/>
      <c r="B193" s="531"/>
      <c r="C193" s="565"/>
      <c r="D193" s="554"/>
      <c r="E193" s="500"/>
      <c r="F193" s="298" t="s">
        <v>12</v>
      </c>
      <c r="G193" s="347">
        <v>1.17</v>
      </c>
      <c r="H193" s="347">
        <v>0.3</v>
      </c>
      <c r="I193" s="347">
        <v>0.86</v>
      </c>
      <c r="J193" s="349">
        <v>1.27</v>
      </c>
      <c r="K193" s="510"/>
    </row>
    <row r="194" spans="1:11" s="6" customFormat="1" x14ac:dyDescent="0.3">
      <c r="A194" s="2"/>
      <c r="B194" s="531"/>
      <c r="C194" s="565"/>
      <c r="D194" s="555" t="s">
        <v>322</v>
      </c>
      <c r="E194" s="515" t="s">
        <v>61</v>
      </c>
      <c r="F194" s="296" t="s">
        <v>39</v>
      </c>
      <c r="G194" s="335">
        <v>8136</v>
      </c>
      <c r="H194" s="335">
        <v>1898</v>
      </c>
      <c r="I194" s="335">
        <v>4584</v>
      </c>
      <c r="J194" s="337">
        <v>6506</v>
      </c>
      <c r="K194" s="511" t="s">
        <v>324</v>
      </c>
    </row>
    <row r="195" spans="1:11" s="6" customFormat="1" x14ac:dyDescent="0.3">
      <c r="A195" s="2"/>
      <c r="B195" s="531"/>
      <c r="C195" s="565"/>
      <c r="D195" s="556"/>
      <c r="E195" s="499"/>
      <c r="F195" s="297" t="s">
        <v>12</v>
      </c>
      <c r="G195" s="313">
        <v>8.36</v>
      </c>
      <c r="H195" s="313">
        <v>2.12</v>
      </c>
      <c r="I195" s="313">
        <v>5.25</v>
      </c>
      <c r="J195" s="318">
        <v>7.36</v>
      </c>
      <c r="K195" s="509"/>
    </row>
    <row r="196" spans="1:11" s="6" customFormat="1" x14ac:dyDescent="0.3">
      <c r="A196" s="2"/>
      <c r="B196" s="531"/>
      <c r="C196" s="565"/>
      <c r="D196" s="556"/>
      <c r="E196" s="497" t="s">
        <v>62</v>
      </c>
      <c r="F196" s="297" t="s">
        <v>39</v>
      </c>
      <c r="G196" s="329">
        <v>954</v>
      </c>
      <c r="H196" s="329">
        <v>426</v>
      </c>
      <c r="I196" s="329">
        <v>1200</v>
      </c>
      <c r="J196" s="338">
        <v>2552</v>
      </c>
      <c r="K196" s="509"/>
    </row>
    <row r="197" spans="1:11" s="6" customFormat="1" x14ac:dyDescent="0.3">
      <c r="A197" s="2"/>
      <c r="B197" s="531"/>
      <c r="C197" s="565"/>
      <c r="D197" s="556"/>
      <c r="E197" s="499"/>
      <c r="F197" s="297" t="s">
        <v>12</v>
      </c>
      <c r="G197" s="313">
        <v>0.98</v>
      </c>
      <c r="H197" s="313">
        <v>0.48</v>
      </c>
      <c r="I197" s="313">
        <v>1.37</v>
      </c>
      <c r="J197" s="318">
        <v>2.89</v>
      </c>
      <c r="K197" s="509"/>
    </row>
    <row r="198" spans="1:11" s="6" customFormat="1" x14ac:dyDescent="0.3">
      <c r="A198" s="2"/>
      <c r="B198" s="531"/>
      <c r="C198" s="565"/>
      <c r="D198" s="556"/>
      <c r="E198" s="497" t="s">
        <v>63</v>
      </c>
      <c r="F198" s="297" t="s">
        <v>39</v>
      </c>
      <c r="G198" s="329">
        <v>3</v>
      </c>
      <c r="H198" s="329">
        <v>5</v>
      </c>
      <c r="I198" s="329">
        <v>36</v>
      </c>
      <c r="J198" s="338">
        <v>40</v>
      </c>
      <c r="K198" s="509"/>
    </row>
    <row r="199" spans="1:11" s="6" customFormat="1" x14ac:dyDescent="0.3">
      <c r="A199" s="2"/>
      <c r="B199" s="531"/>
      <c r="C199" s="565"/>
      <c r="D199" s="557"/>
      <c r="E199" s="500"/>
      <c r="F199" s="298" t="s">
        <v>12</v>
      </c>
      <c r="G199" s="347">
        <v>0</v>
      </c>
      <c r="H199" s="347">
        <v>0.01</v>
      </c>
      <c r="I199" s="347">
        <v>0.04</v>
      </c>
      <c r="J199" s="349">
        <v>0.05</v>
      </c>
      <c r="K199" s="510"/>
    </row>
    <row r="200" spans="1:11" s="6" customFormat="1" x14ac:dyDescent="0.3">
      <c r="A200" s="2"/>
      <c r="B200" s="531"/>
      <c r="C200" s="565"/>
      <c r="D200" s="556" t="s">
        <v>323</v>
      </c>
      <c r="E200" s="501" t="s">
        <v>65</v>
      </c>
      <c r="F200" s="311" t="s">
        <v>39</v>
      </c>
      <c r="G200" s="336">
        <v>5</v>
      </c>
      <c r="H200" s="336">
        <v>6</v>
      </c>
      <c r="I200" s="336">
        <v>7</v>
      </c>
      <c r="J200" s="340">
        <v>5</v>
      </c>
      <c r="K200" s="511" t="s">
        <v>324</v>
      </c>
    </row>
    <row r="201" spans="1:11" s="6" customFormat="1" x14ac:dyDescent="0.3">
      <c r="A201" s="2"/>
      <c r="B201" s="531"/>
      <c r="C201" s="565"/>
      <c r="D201" s="556"/>
      <c r="E201" s="499"/>
      <c r="F201" s="297" t="s">
        <v>12</v>
      </c>
      <c r="G201" s="313">
        <v>0.01</v>
      </c>
      <c r="H201" s="313">
        <v>0.01</v>
      </c>
      <c r="I201" s="313">
        <v>0.01</v>
      </c>
      <c r="J201" s="318">
        <v>0.01</v>
      </c>
      <c r="K201" s="509"/>
    </row>
    <row r="202" spans="1:11" s="6" customFormat="1" x14ac:dyDescent="0.3">
      <c r="A202" s="2"/>
      <c r="B202" s="531"/>
      <c r="C202" s="565"/>
      <c r="D202" s="556"/>
      <c r="E202" s="497" t="s">
        <v>66</v>
      </c>
      <c r="F202" s="297" t="s">
        <v>39</v>
      </c>
      <c r="G202" s="329">
        <v>42</v>
      </c>
      <c r="H202" s="329">
        <v>43</v>
      </c>
      <c r="I202" s="329">
        <v>129</v>
      </c>
      <c r="J202" s="338">
        <v>152</v>
      </c>
      <c r="K202" s="509"/>
    </row>
    <row r="203" spans="1:11" s="6" customFormat="1" x14ac:dyDescent="0.3">
      <c r="A203" s="2"/>
      <c r="B203" s="531"/>
      <c r="C203" s="565"/>
      <c r="D203" s="556"/>
      <c r="E203" s="499"/>
      <c r="F203" s="297" t="s">
        <v>12</v>
      </c>
      <c r="G203" s="313">
        <v>0.04</v>
      </c>
      <c r="H203" s="313">
        <v>0.05</v>
      </c>
      <c r="I203" s="313">
        <v>0.15</v>
      </c>
      <c r="J203" s="318">
        <v>0.17</v>
      </c>
      <c r="K203" s="509"/>
    </row>
    <row r="204" spans="1:11" s="6" customFormat="1" x14ac:dyDescent="0.3">
      <c r="A204" s="2"/>
      <c r="B204" s="531"/>
      <c r="C204" s="565"/>
      <c r="D204" s="556"/>
      <c r="E204" s="497" t="s">
        <v>67</v>
      </c>
      <c r="F204" s="297" t="s">
        <v>39</v>
      </c>
      <c r="G204" s="329">
        <v>2274</v>
      </c>
      <c r="H204" s="329">
        <v>891</v>
      </c>
      <c r="I204" s="329">
        <v>2270</v>
      </c>
      <c r="J204" s="338">
        <v>4303</v>
      </c>
      <c r="K204" s="509"/>
    </row>
    <row r="205" spans="1:11" s="6" customFormat="1" x14ac:dyDescent="0.3">
      <c r="A205" s="2"/>
      <c r="B205" s="531"/>
      <c r="C205" s="565"/>
      <c r="D205" s="556"/>
      <c r="E205" s="499"/>
      <c r="F205" s="297" t="s">
        <v>12</v>
      </c>
      <c r="G205" s="313">
        <v>2.34</v>
      </c>
      <c r="H205" s="313">
        <v>0.99</v>
      </c>
      <c r="I205" s="313">
        <v>2.6</v>
      </c>
      <c r="J205" s="318">
        <v>4.87</v>
      </c>
      <c r="K205" s="509"/>
    </row>
    <row r="206" spans="1:11" s="6" customFormat="1" x14ac:dyDescent="0.3">
      <c r="A206" s="2"/>
      <c r="B206" s="531"/>
      <c r="C206" s="565"/>
      <c r="D206" s="556"/>
      <c r="E206" s="497" t="s">
        <v>68</v>
      </c>
      <c r="F206" s="297" t="s">
        <v>39</v>
      </c>
      <c r="G206" s="329">
        <v>5963</v>
      </c>
      <c r="H206" s="329">
        <v>1238</v>
      </c>
      <c r="I206" s="329">
        <v>2679</v>
      </c>
      <c r="J206" s="338">
        <v>4562</v>
      </c>
      <c r="K206" s="509"/>
    </row>
    <row r="207" spans="1:11" s="6" customFormat="1" x14ac:dyDescent="0.3">
      <c r="A207" s="2"/>
      <c r="B207" s="531"/>
      <c r="C207" s="565"/>
      <c r="D207" s="556"/>
      <c r="E207" s="499"/>
      <c r="F207" s="297" t="s">
        <v>12</v>
      </c>
      <c r="G207" s="313">
        <v>6.13</v>
      </c>
      <c r="H207" s="313">
        <v>1.38</v>
      </c>
      <c r="I207" s="313">
        <v>3.07</v>
      </c>
      <c r="J207" s="318">
        <v>5.16</v>
      </c>
      <c r="K207" s="509"/>
    </row>
    <row r="208" spans="1:11" s="6" customFormat="1" x14ac:dyDescent="0.3">
      <c r="A208" s="2"/>
      <c r="B208" s="531"/>
      <c r="C208" s="565"/>
      <c r="D208" s="556"/>
      <c r="E208" s="497" t="s">
        <v>69</v>
      </c>
      <c r="F208" s="297" t="s">
        <v>39</v>
      </c>
      <c r="G208" s="329">
        <v>809</v>
      </c>
      <c r="H208" s="329">
        <v>151</v>
      </c>
      <c r="I208" s="329">
        <v>735</v>
      </c>
      <c r="J208" s="338">
        <v>76</v>
      </c>
      <c r="K208" s="509"/>
    </row>
    <row r="209" spans="1:12" s="6" customFormat="1" ht="13.5" thickBot="1" x14ac:dyDescent="0.35">
      <c r="A209" s="2"/>
      <c r="B209" s="531"/>
      <c r="C209" s="566"/>
      <c r="D209" s="562"/>
      <c r="E209" s="498"/>
      <c r="F209" s="308" t="s">
        <v>12</v>
      </c>
      <c r="G209" s="321">
        <v>0.83</v>
      </c>
      <c r="H209" s="321">
        <v>0.17</v>
      </c>
      <c r="I209" s="321">
        <v>0.84</v>
      </c>
      <c r="J209" s="355">
        <v>0.09</v>
      </c>
      <c r="K209" s="512"/>
    </row>
    <row r="210" spans="1:12" s="6" customFormat="1" ht="13" customHeight="1" x14ac:dyDescent="0.3">
      <c r="A210" s="2"/>
      <c r="B210" s="531"/>
      <c r="C210" s="549" t="s">
        <v>325</v>
      </c>
      <c r="D210" s="567" t="s">
        <v>327</v>
      </c>
      <c r="E210" s="502" t="s">
        <v>87</v>
      </c>
      <c r="F210" s="299" t="s">
        <v>39</v>
      </c>
      <c r="G210" s="327">
        <v>8912</v>
      </c>
      <c r="H210" s="327">
        <v>6474</v>
      </c>
      <c r="I210" s="327">
        <v>9234</v>
      </c>
      <c r="J210" s="339">
        <v>7610</v>
      </c>
      <c r="K210" s="508" t="s">
        <v>335</v>
      </c>
    </row>
    <row r="211" spans="1:12" s="6" customFormat="1" x14ac:dyDescent="0.3">
      <c r="A211" s="2"/>
      <c r="B211" s="531"/>
      <c r="C211" s="550"/>
      <c r="D211" s="556"/>
      <c r="E211" s="499"/>
      <c r="F211" s="297" t="s">
        <v>12</v>
      </c>
      <c r="G211" s="313">
        <v>50.3</v>
      </c>
      <c r="H211" s="313">
        <v>48.5</v>
      </c>
      <c r="I211" s="313">
        <v>48.6</v>
      </c>
      <c r="J211" s="318">
        <v>48.6</v>
      </c>
      <c r="K211" s="509"/>
    </row>
    <row r="212" spans="1:12" s="6" customFormat="1" ht="13" customHeight="1" x14ac:dyDescent="0.3">
      <c r="A212" s="2"/>
      <c r="B212" s="531"/>
      <c r="C212" s="550"/>
      <c r="D212" s="556"/>
      <c r="E212" s="497" t="s">
        <v>88</v>
      </c>
      <c r="F212" s="297" t="s">
        <v>39</v>
      </c>
      <c r="G212" s="329">
        <v>8794</v>
      </c>
      <c r="H212" s="329">
        <v>6873</v>
      </c>
      <c r="I212" s="329">
        <v>9763</v>
      </c>
      <c r="J212" s="338">
        <v>8050</v>
      </c>
      <c r="K212" s="509"/>
    </row>
    <row r="213" spans="1:12" s="6" customFormat="1" ht="13.5" thickBot="1" x14ac:dyDescent="0.35">
      <c r="A213" s="2"/>
      <c r="B213" s="531"/>
      <c r="C213" s="551"/>
      <c r="D213" s="562"/>
      <c r="E213" s="498"/>
      <c r="F213" s="308" t="s">
        <v>12</v>
      </c>
      <c r="G213" s="321">
        <v>49.7</v>
      </c>
      <c r="H213" s="321">
        <v>51.5</v>
      </c>
      <c r="I213" s="321">
        <v>51.4</v>
      </c>
      <c r="J213" s="355">
        <v>51.4</v>
      </c>
      <c r="K213" s="512"/>
    </row>
    <row r="214" spans="1:12" s="6" customFormat="1" ht="13" customHeight="1" x14ac:dyDescent="0.3">
      <c r="A214" s="2"/>
      <c r="B214" s="531"/>
      <c r="C214" s="549" t="s">
        <v>326</v>
      </c>
      <c r="D214" s="558" t="s">
        <v>329</v>
      </c>
      <c r="E214" s="502" t="s">
        <v>87</v>
      </c>
      <c r="F214" s="299" t="s">
        <v>39</v>
      </c>
      <c r="G214" s="327">
        <v>5300</v>
      </c>
      <c r="H214" s="327">
        <v>5203</v>
      </c>
      <c r="I214" s="327">
        <v>4390</v>
      </c>
      <c r="J214" s="339">
        <v>4415</v>
      </c>
      <c r="K214" s="508" t="s">
        <v>334</v>
      </c>
    </row>
    <row r="215" spans="1:12" s="6" customFormat="1" x14ac:dyDescent="0.3">
      <c r="A215" s="2"/>
      <c r="B215" s="531"/>
      <c r="C215" s="550"/>
      <c r="D215" s="523"/>
      <c r="E215" s="499"/>
      <c r="F215" s="297" t="s">
        <v>12</v>
      </c>
      <c r="G215" s="313">
        <v>5.45</v>
      </c>
      <c r="H215" s="313">
        <v>5.81</v>
      </c>
      <c r="I215" s="313">
        <v>5.03</v>
      </c>
      <c r="J215" s="318">
        <v>5</v>
      </c>
      <c r="K215" s="509"/>
    </row>
    <row r="216" spans="1:12" s="6" customFormat="1" x14ac:dyDescent="0.3">
      <c r="A216" s="2"/>
      <c r="B216" s="531"/>
      <c r="C216" s="550"/>
      <c r="D216" s="523"/>
      <c r="E216" s="497" t="s">
        <v>88</v>
      </c>
      <c r="F216" s="297" t="s">
        <v>39</v>
      </c>
      <c r="G216" s="329">
        <v>5193</v>
      </c>
      <c r="H216" s="329">
        <v>5615</v>
      </c>
      <c r="I216" s="329">
        <v>5008</v>
      </c>
      <c r="J216" s="338">
        <v>4460</v>
      </c>
      <c r="K216" s="509"/>
    </row>
    <row r="217" spans="1:12" s="6" customFormat="1" x14ac:dyDescent="0.3">
      <c r="A217" s="2"/>
      <c r="B217" s="531"/>
      <c r="C217" s="550"/>
      <c r="D217" s="524"/>
      <c r="E217" s="500"/>
      <c r="F217" s="298" t="s">
        <v>12</v>
      </c>
      <c r="G217" s="347">
        <v>5.34</v>
      </c>
      <c r="H217" s="347">
        <v>6.27</v>
      </c>
      <c r="I217" s="347">
        <v>5.74</v>
      </c>
      <c r="J217" s="349">
        <v>5.05</v>
      </c>
      <c r="K217" s="510"/>
      <c r="L217" s="28"/>
    </row>
    <row r="218" spans="1:12" s="6" customFormat="1" x14ac:dyDescent="0.3">
      <c r="A218" s="2"/>
      <c r="B218" s="531"/>
      <c r="C218" s="550"/>
      <c r="D218" s="522" t="s">
        <v>332</v>
      </c>
      <c r="E218" s="568" t="s">
        <v>90</v>
      </c>
      <c r="F218" s="296" t="s">
        <v>39</v>
      </c>
      <c r="G218" s="335">
        <v>7720</v>
      </c>
      <c r="H218" s="335">
        <v>7756</v>
      </c>
      <c r="I218" s="335">
        <v>6802</v>
      </c>
      <c r="J218" s="337">
        <v>6351</v>
      </c>
      <c r="K218" s="511" t="s">
        <v>324</v>
      </c>
      <c r="L218" s="28"/>
    </row>
    <row r="219" spans="1:12" s="6" customFormat="1" x14ac:dyDescent="0.3">
      <c r="A219" s="2"/>
      <c r="B219" s="531"/>
      <c r="C219" s="550"/>
      <c r="D219" s="523"/>
      <c r="E219" s="569"/>
      <c r="F219" s="297" t="s">
        <v>12</v>
      </c>
      <c r="G219" s="313">
        <v>7.93</v>
      </c>
      <c r="H219" s="313">
        <v>8.66</v>
      </c>
      <c r="I219" s="313">
        <v>7.79</v>
      </c>
      <c r="J219" s="318">
        <v>7.19</v>
      </c>
      <c r="K219" s="509"/>
      <c r="L219" s="28"/>
    </row>
    <row r="220" spans="1:12" s="6" customFormat="1" x14ac:dyDescent="0.3">
      <c r="A220" s="2"/>
      <c r="B220" s="531"/>
      <c r="C220" s="550"/>
      <c r="D220" s="523"/>
      <c r="E220" s="569" t="s">
        <v>91</v>
      </c>
      <c r="F220" s="297" t="s">
        <v>39</v>
      </c>
      <c r="G220" s="329">
        <v>2502</v>
      </c>
      <c r="H220" s="329">
        <v>2800</v>
      </c>
      <c r="I220" s="329">
        <v>2376</v>
      </c>
      <c r="J220" s="338">
        <v>2351</v>
      </c>
      <c r="K220" s="509"/>
      <c r="L220" s="28"/>
    </row>
    <row r="221" spans="1:12" s="6" customFormat="1" x14ac:dyDescent="0.3">
      <c r="A221" s="2"/>
      <c r="B221" s="531"/>
      <c r="C221" s="550"/>
      <c r="D221" s="523"/>
      <c r="E221" s="569"/>
      <c r="F221" s="297" t="s">
        <v>12</v>
      </c>
      <c r="G221" s="313">
        <v>2.57</v>
      </c>
      <c r="H221" s="313">
        <v>3.13</v>
      </c>
      <c r="I221" s="313">
        <v>2.72</v>
      </c>
      <c r="J221" s="318">
        <v>2.66</v>
      </c>
      <c r="K221" s="509"/>
      <c r="L221" s="28"/>
    </row>
    <row r="222" spans="1:12" s="6" customFormat="1" x14ac:dyDescent="0.3">
      <c r="A222" s="2"/>
      <c r="B222" s="531"/>
      <c r="C222" s="550"/>
      <c r="D222" s="523"/>
      <c r="E222" s="569" t="s">
        <v>105</v>
      </c>
      <c r="F222" s="297" t="s">
        <v>39</v>
      </c>
      <c r="G222" s="329">
        <v>160</v>
      </c>
      <c r="H222" s="329">
        <v>168</v>
      </c>
      <c r="I222" s="329">
        <v>147</v>
      </c>
      <c r="J222" s="338">
        <v>102</v>
      </c>
      <c r="K222" s="509"/>
      <c r="L222" s="28"/>
    </row>
    <row r="223" spans="1:12" s="6" customFormat="1" x14ac:dyDescent="0.3">
      <c r="A223" s="2"/>
      <c r="B223" s="531"/>
      <c r="C223" s="550"/>
      <c r="D223" s="523"/>
      <c r="E223" s="569"/>
      <c r="F223" s="297" t="s">
        <v>12</v>
      </c>
      <c r="G223" s="313">
        <v>0.16</v>
      </c>
      <c r="H223" s="313">
        <v>0.19</v>
      </c>
      <c r="I223" s="313">
        <v>0.17</v>
      </c>
      <c r="J223" s="318">
        <v>0.12</v>
      </c>
      <c r="K223" s="509"/>
      <c r="L223" s="28"/>
    </row>
    <row r="224" spans="1:12" s="6" customFormat="1" x14ac:dyDescent="0.3">
      <c r="A224" s="2"/>
      <c r="B224" s="531"/>
      <c r="C224" s="550"/>
      <c r="D224" s="523"/>
      <c r="E224" s="569" t="s">
        <v>92</v>
      </c>
      <c r="F224" s="297" t="s">
        <v>39</v>
      </c>
      <c r="G224" s="329">
        <v>19</v>
      </c>
      <c r="H224" s="329">
        <v>16</v>
      </c>
      <c r="I224" s="329">
        <v>11</v>
      </c>
      <c r="J224" s="338">
        <v>12</v>
      </c>
      <c r="K224" s="509"/>
      <c r="L224" s="28"/>
    </row>
    <row r="225" spans="1:12" s="6" customFormat="1" x14ac:dyDescent="0.3">
      <c r="A225" s="2"/>
      <c r="B225" s="531"/>
      <c r="C225" s="550"/>
      <c r="D225" s="523"/>
      <c r="E225" s="569"/>
      <c r="F225" s="297" t="s">
        <v>12</v>
      </c>
      <c r="G225" s="313">
        <v>0.02</v>
      </c>
      <c r="H225" s="313">
        <v>0.02</v>
      </c>
      <c r="I225" s="313">
        <v>0.01</v>
      </c>
      <c r="J225" s="318">
        <v>0.01</v>
      </c>
      <c r="K225" s="509"/>
      <c r="L225" s="28"/>
    </row>
    <row r="226" spans="1:12" s="6" customFormat="1" x14ac:dyDescent="0.3">
      <c r="A226" s="2"/>
      <c r="B226" s="531"/>
      <c r="C226" s="550"/>
      <c r="D226" s="523"/>
      <c r="E226" s="569" t="s">
        <v>104</v>
      </c>
      <c r="F226" s="297" t="s">
        <v>39</v>
      </c>
      <c r="G226" s="329">
        <v>92</v>
      </c>
      <c r="H226" s="329">
        <v>78</v>
      </c>
      <c r="I226" s="329">
        <v>62</v>
      </c>
      <c r="J226" s="338">
        <v>59</v>
      </c>
      <c r="K226" s="509"/>
      <c r="L226" s="28"/>
    </row>
    <row r="227" spans="1:12" s="6" customFormat="1" x14ac:dyDescent="0.3">
      <c r="A227" s="2"/>
      <c r="B227" s="531"/>
      <c r="C227" s="550"/>
      <c r="D227" s="524"/>
      <c r="E227" s="570"/>
      <c r="F227" s="298" t="s">
        <v>12</v>
      </c>
      <c r="G227" s="347">
        <v>0.09</v>
      </c>
      <c r="H227" s="347">
        <v>0.09</v>
      </c>
      <c r="I227" s="347">
        <v>7.0000000000000007E-2</v>
      </c>
      <c r="J227" s="349">
        <v>7.0000000000000007E-2</v>
      </c>
      <c r="K227" s="510"/>
      <c r="L227" s="28"/>
    </row>
    <row r="228" spans="1:12" s="6" customFormat="1" x14ac:dyDescent="0.3">
      <c r="A228" s="2"/>
      <c r="B228" s="531"/>
      <c r="C228" s="550"/>
      <c r="D228" s="513" t="s">
        <v>331</v>
      </c>
      <c r="E228" s="568" t="s">
        <v>82</v>
      </c>
      <c r="F228" s="296" t="s">
        <v>39</v>
      </c>
      <c r="G228" s="335">
        <v>432</v>
      </c>
      <c r="H228" s="335">
        <v>1236</v>
      </c>
      <c r="I228" s="335">
        <v>323</v>
      </c>
      <c r="J228" s="337">
        <v>334</v>
      </c>
      <c r="K228" s="511" t="s">
        <v>324</v>
      </c>
    </row>
    <row r="229" spans="1:12" s="6" customFormat="1" x14ac:dyDescent="0.3">
      <c r="A229" s="2"/>
      <c r="B229" s="531"/>
      <c r="C229" s="550"/>
      <c r="D229" s="472"/>
      <c r="E229" s="569"/>
      <c r="F229" s="297" t="s">
        <v>12</v>
      </c>
      <c r="G229" s="313">
        <v>0.44</v>
      </c>
      <c r="H229" s="313">
        <v>1.38</v>
      </c>
      <c r="I229" s="313">
        <v>0.37</v>
      </c>
      <c r="J229" s="318">
        <v>0.38</v>
      </c>
      <c r="K229" s="509"/>
    </row>
    <row r="230" spans="1:12" s="6" customFormat="1" x14ac:dyDescent="0.3">
      <c r="A230" s="2"/>
      <c r="B230" s="531"/>
      <c r="C230" s="550"/>
      <c r="D230" s="472"/>
      <c r="E230" s="569" t="s">
        <v>83</v>
      </c>
      <c r="F230" s="297" t="s">
        <v>39</v>
      </c>
      <c r="G230" s="329">
        <v>1267</v>
      </c>
      <c r="H230" s="329">
        <v>396</v>
      </c>
      <c r="I230" s="329">
        <v>1062</v>
      </c>
      <c r="J230" s="338">
        <v>969</v>
      </c>
      <c r="K230" s="509"/>
    </row>
    <row r="231" spans="1:12" s="6" customFormat="1" x14ac:dyDescent="0.3">
      <c r="A231" s="2"/>
      <c r="B231" s="531"/>
      <c r="C231" s="550"/>
      <c r="D231" s="472"/>
      <c r="E231" s="569"/>
      <c r="F231" s="297" t="s">
        <v>12</v>
      </c>
      <c r="G231" s="313">
        <v>1.3</v>
      </c>
      <c r="H231" s="313">
        <v>0.44</v>
      </c>
      <c r="I231" s="313">
        <v>1.22</v>
      </c>
      <c r="J231" s="318">
        <v>1.1000000000000001</v>
      </c>
      <c r="K231" s="509"/>
    </row>
    <row r="232" spans="1:12" s="6" customFormat="1" x14ac:dyDescent="0.3">
      <c r="A232" s="2"/>
      <c r="B232" s="531"/>
      <c r="C232" s="550"/>
      <c r="D232" s="472"/>
      <c r="E232" s="569" t="s">
        <v>84</v>
      </c>
      <c r="F232" s="297" t="s">
        <v>39</v>
      </c>
      <c r="G232" s="329">
        <v>593</v>
      </c>
      <c r="H232" s="329">
        <v>645</v>
      </c>
      <c r="I232" s="329">
        <v>540</v>
      </c>
      <c r="J232" s="338">
        <v>535</v>
      </c>
      <c r="K232" s="509"/>
    </row>
    <row r="233" spans="1:12" s="6" customFormat="1" x14ac:dyDescent="0.3">
      <c r="A233" s="2"/>
      <c r="B233" s="531"/>
      <c r="C233" s="550"/>
      <c r="D233" s="472"/>
      <c r="E233" s="569"/>
      <c r="F233" s="297" t="s">
        <v>12</v>
      </c>
      <c r="G233" s="313">
        <v>0.61</v>
      </c>
      <c r="H233" s="313">
        <v>0.72</v>
      </c>
      <c r="I233" s="313">
        <v>0.62</v>
      </c>
      <c r="J233" s="318">
        <v>0.6</v>
      </c>
      <c r="K233" s="509"/>
    </row>
    <row r="234" spans="1:12" s="6" customFormat="1" x14ac:dyDescent="0.3">
      <c r="A234" s="2"/>
      <c r="B234" s="531"/>
      <c r="C234" s="550"/>
      <c r="D234" s="472"/>
      <c r="E234" s="569" t="s">
        <v>85</v>
      </c>
      <c r="F234" s="297" t="s">
        <v>39</v>
      </c>
      <c r="G234" s="329">
        <v>6633</v>
      </c>
      <c r="H234" s="329">
        <v>7068</v>
      </c>
      <c r="I234" s="329">
        <v>6047</v>
      </c>
      <c r="J234" s="338">
        <v>5771</v>
      </c>
      <c r="K234" s="509"/>
    </row>
    <row r="235" spans="1:12" s="6" customFormat="1" x14ac:dyDescent="0.3">
      <c r="A235" s="2"/>
      <c r="B235" s="531"/>
      <c r="C235" s="550"/>
      <c r="D235" s="472"/>
      <c r="E235" s="569"/>
      <c r="F235" s="297" t="s">
        <v>12</v>
      </c>
      <c r="G235" s="313">
        <v>6.82</v>
      </c>
      <c r="H235" s="313">
        <v>7.89</v>
      </c>
      <c r="I235" s="313">
        <v>6.93</v>
      </c>
      <c r="J235" s="318">
        <v>6.53</v>
      </c>
      <c r="K235" s="509"/>
    </row>
    <row r="236" spans="1:12" s="6" customFormat="1" x14ac:dyDescent="0.3">
      <c r="A236" s="2"/>
      <c r="B236" s="531"/>
      <c r="C236" s="550"/>
      <c r="D236" s="472"/>
      <c r="E236" s="569" t="s">
        <v>86</v>
      </c>
      <c r="F236" s="297" t="s">
        <v>39</v>
      </c>
      <c r="G236" s="329">
        <v>1568</v>
      </c>
      <c r="H236" s="329">
        <v>1473</v>
      </c>
      <c r="I236" s="329">
        <v>1426</v>
      </c>
      <c r="J236" s="338">
        <v>1269</v>
      </c>
      <c r="K236" s="509"/>
    </row>
    <row r="237" spans="1:12" s="6" customFormat="1" ht="13" customHeight="1" x14ac:dyDescent="0.3">
      <c r="A237" s="2"/>
      <c r="B237" s="531"/>
      <c r="C237" s="550"/>
      <c r="D237" s="514"/>
      <c r="E237" s="570"/>
      <c r="F237" s="298" t="s">
        <v>12</v>
      </c>
      <c r="G237" s="347">
        <v>1.61</v>
      </c>
      <c r="H237" s="347">
        <v>1.64</v>
      </c>
      <c r="I237" s="347">
        <v>1.63</v>
      </c>
      <c r="J237" s="349">
        <v>1.44</v>
      </c>
      <c r="K237" s="510"/>
    </row>
    <row r="238" spans="1:12" s="6" customFormat="1" ht="13" customHeight="1" x14ac:dyDescent="0.3">
      <c r="A238" s="2"/>
      <c r="B238" s="531"/>
      <c r="C238" s="550"/>
      <c r="D238" s="522" t="s">
        <v>330</v>
      </c>
      <c r="E238" s="568" t="s">
        <v>61</v>
      </c>
      <c r="F238" s="296" t="s">
        <v>39</v>
      </c>
      <c r="G238" s="335">
        <v>3270</v>
      </c>
      <c r="H238" s="335">
        <v>3518</v>
      </c>
      <c r="I238" s="335">
        <v>3324</v>
      </c>
      <c r="J238" s="337">
        <v>3045</v>
      </c>
      <c r="K238" s="511" t="s">
        <v>324</v>
      </c>
    </row>
    <row r="239" spans="1:12" s="6" customFormat="1" ht="13" customHeight="1" x14ac:dyDescent="0.3">
      <c r="A239" s="2"/>
      <c r="B239" s="531"/>
      <c r="C239" s="550"/>
      <c r="D239" s="523"/>
      <c r="E239" s="569"/>
      <c r="F239" s="297" t="s">
        <v>12</v>
      </c>
      <c r="G239" s="313">
        <v>3.36</v>
      </c>
      <c r="H239" s="313">
        <v>3.93</v>
      </c>
      <c r="I239" s="313">
        <v>3.81</v>
      </c>
      <c r="J239" s="318">
        <v>3.45</v>
      </c>
      <c r="K239" s="509"/>
    </row>
    <row r="240" spans="1:12" s="6" customFormat="1" ht="13" customHeight="1" x14ac:dyDescent="0.3">
      <c r="A240" s="2"/>
      <c r="B240" s="531"/>
      <c r="C240" s="550"/>
      <c r="D240" s="523"/>
      <c r="E240" s="569" t="s">
        <v>62</v>
      </c>
      <c r="F240" s="297" t="s">
        <v>39</v>
      </c>
      <c r="G240" s="329">
        <v>4747</v>
      </c>
      <c r="H240" s="329">
        <v>5547</v>
      </c>
      <c r="I240" s="329">
        <v>5056</v>
      </c>
      <c r="J240" s="338">
        <v>4961</v>
      </c>
      <c r="K240" s="509"/>
    </row>
    <row r="241" spans="1:11" s="6" customFormat="1" ht="13" customHeight="1" x14ac:dyDescent="0.3">
      <c r="A241" s="2"/>
      <c r="B241" s="531"/>
      <c r="C241" s="550"/>
      <c r="D241" s="523"/>
      <c r="E241" s="569"/>
      <c r="F241" s="297" t="s">
        <v>12</v>
      </c>
      <c r="G241" s="313">
        <v>4.88</v>
      </c>
      <c r="H241" s="313">
        <v>6.19</v>
      </c>
      <c r="I241" s="313">
        <v>5.79</v>
      </c>
      <c r="J241" s="318">
        <v>5.61</v>
      </c>
      <c r="K241" s="509"/>
    </row>
    <row r="242" spans="1:11" s="6" customFormat="1" ht="13" customHeight="1" x14ac:dyDescent="0.3">
      <c r="A242" s="2"/>
      <c r="B242" s="531"/>
      <c r="C242" s="550"/>
      <c r="D242" s="523"/>
      <c r="E242" s="569" t="s">
        <v>63</v>
      </c>
      <c r="F242" s="297" t="s">
        <v>39</v>
      </c>
      <c r="G242" s="329">
        <v>2476</v>
      </c>
      <c r="H242" s="329">
        <v>1753</v>
      </c>
      <c r="I242" s="329">
        <v>1018</v>
      </c>
      <c r="J242" s="338">
        <v>869</v>
      </c>
      <c r="K242" s="509"/>
    </row>
    <row r="243" spans="1:11" s="6" customFormat="1" ht="13" customHeight="1" x14ac:dyDescent="0.3">
      <c r="A243" s="2"/>
      <c r="B243" s="531"/>
      <c r="C243" s="550"/>
      <c r="D243" s="524"/>
      <c r="E243" s="570"/>
      <c r="F243" s="298" t="s">
        <v>12</v>
      </c>
      <c r="G243" s="347">
        <v>2.54</v>
      </c>
      <c r="H243" s="347">
        <v>1.96</v>
      </c>
      <c r="I243" s="347">
        <v>1.17</v>
      </c>
      <c r="J243" s="349">
        <v>0.98</v>
      </c>
      <c r="K243" s="510"/>
    </row>
    <row r="244" spans="1:11" s="6" customFormat="1" x14ac:dyDescent="0.3">
      <c r="A244" s="2"/>
      <c r="B244" s="531"/>
      <c r="C244" s="550"/>
      <c r="D244" s="552" t="s">
        <v>333</v>
      </c>
      <c r="E244" s="568" t="s">
        <v>65</v>
      </c>
      <c r="F244" s="296" t="s">
        <v>39</v>
      </c>
      <c r="G244" s="335">
        <v>31</v>
      </c>
      <c r="H244" s="335">
        <v>32</v>
      </c>
      <c r="I244" s="335">
        <v>22</v>
      </c>
      <c r="J244" s="337">
        <v>28</v>
      </c>
      <c r="K244" s="511" t="s">
        <v>324</v>
      </c>
    </row>
    <row r="245" spans="1:11" s="6" customFormat="1" x14ac:dyDescent="0.3">
      <c r="A245" s="2"/>
      <c r="B245" s="531"/>
      <c r="C245" s="550"/>
      <c r="D245" s="553"/>
      <c r="E245" s="569"/>
      <c r="F245" s="297" t="s">
        <v>12</v>
      </c>
      <c r="G245" s="313">
        <v>0.03</v>
      </c>
      <c r="H245" s="313">
        <v>0.04</v>
      </c>
      <c r="I245" s="313">
        <v>0.03</v>
      </c>
      <c r="J245" s="318">
        <v>0.03</v>
      </c>
      <c r="K245" s="509"/>
    </row>
    <row r="246" spans="1:11" s="6" customFormat="1" x14ac:dyDescent="0.3">
      <c r="A246" s="2"/>
      <c r="B246" s="531"/>
      <c r="C246" s="550"/>
      <c r="D246" s="553"/>
      <c r="E246" s="569" t="s">
        <v>66</v>
      </c>
      <c r="F246" s="297" t="s">
        <v>39</v>
      </c>
      <c r="G246" s="329">
        <v>1522</v>
      </c>
      <c r="H246" s="329">
        <v>1583</v>
      </c>
      <c r="I246" s="329">
        <v>1097</v>
      </c>
      <c r="J246" s="338">
        <v>1053</v>
      </c>
      <c r="K246" s="509"/>
    </row>
    <row r="247" spans="1:11" s="6" customFormat="1" x14ac:dyDescent="0.3">
      <c r="A247" s="2"/>
      <c r="B247" s="531"/>
      <c r="C247" s="550"/>
      <c r="D247" s="553"/>
      <c r="E247" s="569"/>
      <c r="F247" s="297" t="s">
        <v>12</v>
      </c>
      <c r="G247" s="313">
        <v>1.56</v>
      </c>
      <c r="H247" s="313">
        <v>1.77</v>
      </c>
      <c r="I247" s="313">
        <v>1.26</v>
      </c>
      <c r="J247" s="318">
        <v>1.19</v>
      </c>
      <c r="K247" s="509"/>
    </row>
    <row r="248" spans="1:11" s="6" customFormat="1" x14ac:dyDescent="0.3">
      <c r="A248" s="2"/>
      <c r="B248" s="531"/>
      <c r="C248" s="550"/>
      <c r="D248" s="553"/>
      <c r="E248" s="569" t="s">
        <v>67</v>
      </c>
      <c r="F248" s="297" t="s">
        <v>39</v>
      </c>
      <c r="G248" s="329">
        <v>6446</v>
      </c>
      <c r="H248" s="329">
        <v>6332</v>
      </c>
      <c r="I248" s="329">
        <v>6535</v>
      </c>
      <c r="J248" s="338">
        <v>6152</v>
      </c>
      <c r="K248" s="509"/>
    </row>
    <row r="249" spans="1:11" s="6" customFormat="1" x14ac:dyDescent="0.3">
      <c r="A249" s="2"/>
      <c r="B249" s="531"/>
      <c r="C249" s="550"/>
      <c r="D249" s="553"/>
      <c r="E249" s="569"/>
      <c r="F249" s="297" t="s">
        <v>12</v>
      </c>
      <c r="G249" s="313">
        <v>6.62</v>
      </c>
      <c r="H249" s="313">
        <v>7.07</v>
      </c>
      <c r="I249" s="313">
        <v>7.49</v>
      </c>
      <c r="J249" s="318">
        <v>6.96</v>
      </c>
      <c r="K249" s="509"/>
    </row>
    <row r="250" spans="1:11" s="6" customFormat="1" x14ac:dyDescent="0.3">
      <c r="A250" s="2"/>
      <c r="B250" s="531"/>
      <c r="C250" s="550"/>
      <c r="D250" s="553"/>
      <c r="E250" s="569" t="s">
        <v>68</v>
      </c>
      <c r="F250" s="297" t="s">
        <v>39</v>
      </c>
      <c r="G250" s="329">
        <v>1681</v>
      </c>
      <c r="H250" s="329">
        <v>1943</v>
      </c>
      <c r="I250" s="329">
        <v>1282</v>
      </c>
      <c r="J250" s="338">
        <v>1207</v>
      </c>
      <c r="K250" s="509"/>
    </row>
    <row r="251" spans="1:11" s="6" customFormat="1" ht="13" customHeight="1" x14ac:dyDescent="0.3">
      <c r="A251" s="2"/>
      <c r="B251" s="531"/>
      <c r="C251" s="550"/>
      <c r="D251" s="553"/>
      <c r="E251" s="569"/>
      <c r="F251" s="297" t="s">
        <v>12</v>
      </c>
      <c r="G251" s="313">
        <v>1.73</v>
      </c>
      <c r="H251" s="313">
        <v>2.17</v>
      </c>
      <c r="I251" s="313">
        <v>1.47</v>
      </c>
      <c r="J251" s="318">
        <v>1.37</v>
      </c>
      <c r="K251" s="509"/>
    </row>
    <row r="252" spans="1:11" s="6" customFormat="1" x14ac:dyDescent="0.3">
      <c r="A252" s="2"/>
      <c r="B252" s="531"/>
      <c r="C252" s="550"/>
      <c r="D252" s="553"/>
      <c r="E252" s="569" t="s">
        <v>69</v>
      </c>
      <c r="F252" s="297" t="s">
        <v>39</v>
      </c>
      <c r="G252" s="329">
        <v>813</v>
      </c>
      <c r="H252" s="329">
        <v>928</v>
      </c>
      <c r="I252" s="329">
        <v>462</v>
      </c>
      <c r="J252" s="338">
        <v>435</v>
      </c>
      <c r="K252" s="509"/>
    </row>
    <row r="253" spans="1:11" s="6" customFormat="1" ht="13.5" thickBot="1" x14ac:dyDescent="0.35">
      <c r="A253" s="2"/>
      <c r="B253" s="531"/>
      <c r="C253" s="551"/>
      <c r="D253" s="571"/>
      <c r="E253" s="575"/>
      <c r="F253" s="308" t="s">
        <v>12</v>
      </c>
      <c r="G253" s="321">
        <v>0.09</v>
      </c>
      <c r="H253" s="321">
        <v>0.09</v>
      </c>
      <c r="I253" s="321">
        <v>7.0000000000000007E-2</v>
      </c>
      <c r="J253" s="355">
        <v>7.0000000000000007E-2</v>
      </c>
      <c r="K253" s="512"/>
    </row>
    <row r="254" spans="1:11" s="6" customFormat="1" x14ac:dyDescent="0.3">
      <c r="A254" s="2"/>
      <c r="B254" s="531"/>
      <c r="C254" s="549" t="s">
        <v>151</v>
      </c>
      <c r="D254" s="558" t="s">
        <v>151</v>
      </c>
      <c r="E254" s="502" t="s">
        <v>89</v>
      </c>
      <c r="F254" s="428" t="s">
        <v>39</v>
      </c>
      <c r="G254" s="327">
        <v>9793</v>
      </c>
      <c r="H254" s="327">
        <v>6574</v>
      </c>
      <c r="I254" s="327">
        <v>7609</v>
      </c>
      <c r="J254" s="327">
        <v>8987</v>
      </c>
      <c r="K254" s="572" t="s">
        <v>336</v>
      </c>
    </row>
    <row r="255" spans="1:11" s="6" customFormat="1" x14ac:dyDescent="0.3">
      <c r="A255" s="2"/>
      <c r="B255" s="531"/>
      <c r="C255" s="550"/>
      <c r="D255" s="523"/>
      <c r="E255" s="499"/>
      <c r="F255" s="426" t="s">
        <v>12</v>
      </c>
      <c r="G255" s="313">
        <v>10.06</v>
      </c>
      <c r="H255" s="313">
        <v>7.34</v>
      </c>
      <c r="I255" s="313">
        <v>8.7200000000000006</v>
      </c>
      <c r="J255" s="313">
        <v>10.17</v>
      </c>
      <c r="K255" s="573"/>
    </row>
    <row r="256" spans="1:11" s="6" customFormat="1" x14ac:dyDescent="0.3">
      <c r="A256" s="2"/>
      <c r="B256" s="531"/>
      <c r="C256" s="550"/>
      <c r="D256" s="523"/>
      <c r="E256" s="497" t="s">
        <v>106</v>
      </c>
      <c r="F256" s="426" t="s">
        <v>39</v>
      </c>
      <c r="G256" s="329">
        <v>4710.7235999999994</v>
      </c>
      <c r="H256" s="329">
        <v>1469.0299999999997</v>
      </c>
      <c r="I256" s="329">
        <v>3264.0476000000008</v>
      </c>
      <c r="J256" s="329">
        <v>2867</v>
      </c>
      <c r="K256" s="573"/>
    </row>
    <row r="257" spans="1:11" s="6" customFormat="1" x14ac:dyDescent="0.3">
      <c r="A257" s="2"/>
      <c r="B257" s="531"/>
      <c r="C257" s="550"/>
      <c r="D257" s="524"/>
      <c r="E257" s="500"/>
      <c r="F257" s="425" t="s">
        <v>12</v>
      </c>
      <c r="G257" s="347">
        <v>4.84</v>
      </c>
      <c r="H257" s="347">
        <v>1.64</v>
      </c>
      <c r="I257" s="347">
        <v>3.74</v>
      </c>
      <c r="J257" s="347">
        <v>3.24</v>
      </c>
      <c r="K257" s="574"/>
    </row>
    <row r="258" spans="1:11" s="6" customFormat="1" x14ac:dyDescent="0.3">
      <c r="A258" s="2"/>
      <c r="B258" s="531"/>
      <c r="C258" s="550"/>
      <c r="D258" s="533" t="s">
        <v>337</v>
      </c>
      <c r="E258" s="421" t="s">
        <v>87</v>
      </c>
      <c r="F258" s="426" t="s">
        <v>12</v>
      </c>
      <c r="G258" s="313">
        <v>4.95</v>
      </c>
      <c r="H258" s="313">
        <v>3.54</v>
      </c>
      <c r="I258" s="313">
        <v>4.25</v>
      </c>
      <c r="J258" s="766">
        <v>4.99</v>
      </c>
      <c r="K258" s="511" t="s">
        <v>121</v>
      </c>
    </row>
    <row r="259" spans="1:11" s="6" customFormat="1" x14ac:dyDescent="0.3">
      <c r="A259" s="2"/>
      <c r="B259" s="531"/>
      <c r="C259" s="550"/>
      <c r="D259" s="524"/>
      <c r="E259" s="423" t="s">
        <v>88</v>
      </c>
      <c r="F259" s="425" t="s">
        <v>12</v>
      </c>
      <c r="G259" s="347">
        <v>5.1100000000000003</v>
      </c>
      <c r="H259" s="347">
        <v>3.79</v>
      </c>
      <c r="I259" s="347">
        <v>4.47</v>
      </c>
      <c r="J259" s="347">
        <v>5.18</v>
      </c>
      <c r="K259" s="510"/>
    </row>
    <row r="260" spans="1:11" s="6" customFormat="1" x14ac:dyDescent="0.3">
      <c r="A260" s="2"/>
      <c r="B260" s="531"/>
      <c r="C260" s="550"/>
      <c r="D260" s="533" t="s">
        <v>338</v>
      </c>
      <c r="E260" s="419" t="s">
        <v>87</v>
      </c>
      <c r="F260" s="424" t="s">
        <v>12</v>
      </c>
      <c r="G260" s="316">
        <v>2.52</v>
      </c>
      <c r="H260" s="316">
        <v>0.71</v>
      </c>
      <c r="I260" s="316">
        <v>1.7</v>
      </c>
      <c r="J260" s="316">
        <v>1.53</v>
      </c>
      <c r="K260" s="511"/>
    </row>
    <row r="261" spans="1:11" s="6" customFormat="1" x14ac:dyDescent="0.3">
      <c r="A261" s="2"/>
      <c r="B261" s="531"/>
      <c r="C261" s="550"/>
      <c r="D261" s="524"/>
      <c r="E261" s="423" t="s">
        <v>88</v>
      </c>
      <c r="F261" s="425" t="s">
        <v>12</v>
      </c>
      <c r="G261" s="347">
        <v>2.3199999999999998</v>
      </c>
      <c r="H261" s="347">
        <v>0.93</v>
      </c>
      <c r="I261" s="347">
        <v>2.04</v>
      </c>
      <c r="J261" s="347">
        <v>1.72</v>
      </c>
      <c r="K261" s="510"/>
    </row>
    <row r="262" spans="1:11" s="6" customFormat="1" x14ac:dyDescent="0.3">
      <c r="A262" s="2"/>
      <c r="B262" s="531"/>
      <c r="C262" s="550"/>
      <c r="D262" s="523" t="s">
        <v>339</v>
      </c>
      <c r="E262" s="421" t="s">
        <v>90</v>
      </c>
      <c r="F262" s="426" t="s">
        <v>12</v>
      </c>
      <c r="G262" s="313">
        <v>6.92</v>
      </c>
      <c r="H262" s="313">
        <v>5.18</v>
      </c>
      <c r="I262" s="313">
        <v>5.97</v>
      </c>
      <c r="J262" s="766">
        <v>6.97</v>
      </c>
      <c r="K262" s="511" t="s">
        <v>121</v>
      </c>
    </row>
    <row r="263" spans="1:11" s="6" customFormat="1" x14ac:dyDescent="0.3">
      <c r="A263" s="2"/>
      <c r="B263" s="531"/>
      <c r="C263" s="550"/>
      <c r="D263" s="523"/>
      <c r="E263" s="421" t="s">
        <v>91</v>
      </c>
      <c r="F263" s="426" t="s">
        <v>12</v>
      </c>
      <c r="G263" s="313">
        <v>2.89</v>
      </c>
      <c r="H263" s="313">
        <v>1.98</v>
      </c>
      <c r="I263" s="313">
        <v>2.58</v>
      </c>
      <c r="J263" s="313">
        <v>3.02</v>
      </c>
      <c r="K263" s="509"/>
    </row>
    <row r="264" spans="1:11" s="6" customFormat="1" x14ac:dyDescent="0.3">
      <c r="A264" s="2"/>
      <c r="B264" s="531"/>
      <c r="C264" s="550"/>
      <c r="D264" s="523"/>
      <c r="E264" s="421" t="s">
        <v>105</v>
      </c>
      <c r="F264" s="426" t="s">
        <v>12</v>
      </c>
      <c r="G264" s="313">
        <v>0.16</v>
      </c>
      <c r="H264" s="313">
        <v>0.11</v>
      </c>
      <c r="I264" s="313">
        <v>0.09</v>
      </c>
      <c r="J264" s="313">
        <v>0.06</v>
      </c>
      <c r="K264" s="509"/>
    </row>
    <row r="265" spans="1:11" s="6" customFormat="1" x14ac:dyDescent="0.3">
      <c r="A265" s="2"/>
      <c r="B265" s="531"/>
      <c r="C265" s="550"/>
      <c r="D265" s="523"/>
      <c r="E265" s="421" t="s">
        <v>92</v>
      </c>
      <c r="F265" s="426" t="s">
        <v>12</v>
      </c>
      <c r="G265" s="313">
        <v>0.02</v>
      </c>
      <c r="H265" s="313">
        <v>0.01</v>
      </c>
      <c r="I265" s="313">
        <v>0.01</v>
      </c>
      <c r="J265" s="313">
        <v>0.01</v>
      </c>
      <c r="K265" s="509"/>
    </row>
    <row r="266" spans="1:11" s="6" customFormat="1" x14ac:dyDescent="0.3">
      <c r="A266" s="2"/>
      <c r="B266" s="531"/>
      <c r="C266" s="550"/>
      <c r="D266" s="524"/>
      <c r="E266" s="423" t="s">
        <v>104</v>
      </c>
      <c r="F266" s="425" t="s">
        <v>12</v>
      </c>
      <c r="G266" s="347">
        <v>0.08</v>
      </c>
      <c r="H266" s="347">
        <v>0.06</v>
      </c>
      <c r="I266" s="347">
        <v>0.08</v>
      </c>
      <c r="J266" s="347">
        <v>0.1</v>
      </c>
      <c r="K266" s="510"/>
    </row>
    <row r="267" spans="1:11" s="6" customFormat="1" x14ac:dyDescent="0.3">
      <c r="A267" s="2"/>
      <c r="B267" s="531"/>
      <c r="C267" s="550"/>
      <c r="D267" s="533" t="s">
        <v>340</v>
      </c>
      <c r="E267" s="419" t="s">
        <v>90</v>
      </c>
      <c r="F267" s="424" t="s">
        <v>12</v>
      </c>
      <c r="G267" s="316">
        <v>1.22</v>
      </c>
      <c r="H267" s="316">
        <v>0.97</v>
      </c>
      <c r="I267" s="316">
        <v>2.77</v>
      </c>
      <c r="J267" s="316">
        <v>2.37</v>
      </c>
      <c r="K267" s="591"/>
    </row>
    <row r="268" spans="1:11" s="6" customFormat="1" x14ac:dyDescent="0.3">
      <c r="A268" s="2"/>
      <c r="B268" s="531"/>
      <c r="C268" s="550"/>
      <c r="D268" s="523"/>
      <c r="E268" s="421" t="s">
        <v>91</v>
      </c>
      <c r="F268" s="426" t="s">
        <v>12</v>
      </c>
      <c r="G268" s="313">
        <v>0.33</v>
      </c>
      <c r="H268" s="313">
        <v>0.28999999999999998</v>
      </c>
      <c r="I268" s="313">
        <v>0.87</v>
      </c>
      <c r="J268" s="313">
        <v>0.85</v>
      </c>
      <c r="K268" s="592"/>
    </row>
    <row r="269" spans="1:11" s="6" customFormat="1" x14ac:dyDescent="0.3">
      <c r="A269" s="2"/>
      <c r="B269" s="531"/>
      <c r="C269" s="550"/>
      <c r="D269" s="523"/>
      <c r="E269" s="421" t="s">
        <v>105</v>
      </c>
      <c r="F269" s="426" t="s">
        <v>12</v>
      </c>
      <c r="G269" s="313">
        <v>0.04</v>
      </c>
      <c r="H269" s="313">
        <v>0.02</v>
      </c>
      <c r="I269" s="313">
        <v>0.08</v>
      </c>
      <c r="J269" s="313">
        <v>0.03</v>
      </c>
      <c r="K269" s="592"/>
    </row>
    <row r="270" spans="1:11" s="6" customFormat="1" x14ac:dyDescent="0.3">
      <c r="A270" s="2"/>
      <c r="B270" s="531"/>
      <c r="C270" s="550"/>
      <c r="D270" s="523"/>
      <c r="E270" s="421" t="s">
        <v>92</v>
      </c>
      <c r="F270" s="426" t="s">
        <v>12</v>
      </c>
      <c r="G270" s="313">
        <v>0</v>
      </c>
      <c r="H270" s="313">
        <v>0</v>
      </c>
      <c r="I270" s="313">
        <v>0.01</v>
      </c>
      <c r="J270" s="313">
        <v>0</v>
      </c>
      <c r="K270" s="592"/>
    </row>
    <row r="271" spans="1:11" s="6" customFormat="1" x14ac:dyDescent="0.3">
      <c r="A271" s="2"/>
      <c r="B271" s="531"/>
      <c r="C271" s="550"/>
      <c r="D271" s="524"/>
      <c r="E271" s="423" t="s">
        <v>104</v>
      </c>
      <c r="F271" s="425" t="s">
        <v>12</v>
      </c>
      <c r="G271" s="347">
        <v>0.01</v>
      </c>
      <c r="H271" s="347">
        <v>0</v>
      </c>
      <c r="I271" s="347">
        <v>0.02</v>
      </c>
      <c r="J271" s="347">
        <v>0.03</v>
      </c>
      <c r="K271" s="593"/>
    </row>
    <row r="272" spans="1:11" s="6" customFormat="1" x14ac:dyDescent="0.3">
      <c r="A272" s="2"/>
      <c r="B272" s="531"/>
      <c r="C272" s="550"/>
      <c r="D272" s="522" t="s">
        <v>341</v>
      </c>
      <c r="E272" s="420" t="s">
        <v>61</v>
      </c>
      <c r="F272" s="427" t="s">
        <v>12</v>
      </c>
      <c r="G272" s="315">
        <v>5.86</v>
      </c>
      <c r="H272" s="315">
        <v>3.02</v>
      </c>
      <c r="I272" s="315">
        <v>4.53</v>
      </c>
      <c r="J272" s="315">
        <v>5.4</v>
      </c>
      <c r="K272" s="511" t="s">
        <v>121</v>
      </c>
    </row>
    <row r="273" spans="1:11" s="6" customFormat="1" x14ac:dyDescent="0.3">
      <c r="A273" s="2"/>
      <c r="B273" s="531"/>
      <c r="C273" s="550"/>
      <c r="D273" s="523"/>
      <c r="E273" s="421" t="s">
        <v>62</v>
      </c>
      <c r="F273" s="426" t="s">
        <v>12</v>
      </c>
      <c r="G273" s="313">
        <v>2.93</v>
      </c>
      <c r="H273" s="313">
        <v>3.33</v>
      </c>
      <c r="I273" s="313">
        <v>3.58</v>
      </c>
      <c r="J273" s="313">
        <v>4.25</v>
      </c>
      <c r="K273" s="509"/>
    </row>
    <row r="274" spans="1:11" s="6" customFormat="1" x14ac:dyDescent="0.3">
      <c r="A274" s="2"/>
      <c r="B274" s="531"/>
      <c r="C274" s="550"/>
      <c r="D274" s="524"/>
      <c r="E274" s="423" t="s">
        <v>63</v>
      </c>
      <c r="F274" s="425" t="s">
        <v>12</v>
      </c>
      <c r="G274" s="347">
        <v>1.27</v>
      </c>
      <c r="H274" s="347">
        <v>0.98</v>
      </c>
      <c r="I274" s="347">
        <v>0.6</v>
      </c>
      <c r="J274" s="347">
        <v>0.51</v>
      </c>
      <c r="K274" s="510"/>
    </row>
    <row r="275" spans="1:11" s="6" customFormat="1" x14ac:dyDescent="0.3">
      <c r="A275" s="2"/>
      <c r="B275" s="531"/>
      <c r="C275" s="550"/>
      <c r="D275" s="522" t="s">
        <v>342</v>
      </c>
      <c r="E275" s="420" t="s">
        <v>82</v>
      </c>
      <c r="F275" s="427" t="s">
        <v>12</v>
      </c>
      <c r="G275" s="315">
        <v>0.48</v>
      </c>
      <c r="H275" s="315">
        <v>0.82</v>
      </c>
      <c r="I275" s="315">
        <v>0.37</v>
      </c>
      <c r="J275" s="315">
        <v>0.35</v>
      </c>
      <c r="K275" s="594" t="s">
        <v>121</v>
      </c>
    </row>
    <row r="276" spans="1:11" s="6" customFormat="1" x14ac:dyDescent="0.3">
      <c r="A276" s="2"/>
      <c r="B276" s="531"/>
      <c r="C276" s="550"/>
      <c r="D276" s="523"/>
      <c r="E276" s="421" t="s">
        <v>83</v>
      </c>
      <c r="F276" s="426" t="s">
        <v>12</v>
      </c>
      <c r="G276" s="313">
        <v>1.25</v>
      </c>
      <c r="H276" s="313">
        <v>0.26</v>
      </c>
      <c r="I276" s="313">
        <v>0.99</v>
      </c>
      <c r="J276" s="313">
        <v>0.94</v>
      </c>
      <c r="K276" s="573"/>
    </row>
    <row r="277" spans="1:11" s="6" customFormat="1" x14ac:dyDescent="0.3">
      <c r="A277" s="2"/>
      <c r="B277" s="531"/>
      <c r="C277" s="550"/>
      <c r="D277" s="523"/>
      <c r="E277" s="421" t="s">
        <v>84</v>
      </c>
      <c r="F277" s="426" t="s">
        <v>12</v>
      </c>
      <c r="G277" s="313">
        <v>0.55000000000000004</v>
      </c>
      <c r="H277" s="313">
        <v>0.41</v>
      </c>
      <c r="I277" s="313">
        <v>0.49</v>
      </c>
      <c r="J277" s="313">
        <v>0.6</v>
      </c>
      <c r="K277" s="573"/>
    </row>
    <row r="278" spans="1:11" s="6" customFormat="1" x14ac:dyDescent="0.3">
      <c r="A278" s="2"/>
      <c r="B278" s="531"/>
      <c r="C278" s="550"/>
      <c r="D278" s="523"/>
      <c r="E278" s="421" t="s">
        <v>85</v>
      </c>
      <c r="F278" s="426" t="s">
        <v>12</v>
      </c>
      <c r="G278" s="313">
        <v>6.4</v>
      </c>
      <c r="H278" s="313">
        <v>4.88</v>
      </c>
      <c r="I278" s="313">
        <v>5.63</v>
      </c>
      <c r="J278" s="313">
        <v>6.93</v>
      </c>
      <c r="K278" s="573"/>
    </row>
    <row r="279" spans="1:11" s="6" customFormat="1" x14ac:dyDescent="0.3">
      <c r="A279" s="2"/>
      <c r="B279" s="531"/>
      <c r="C279" s="550"/>
      <c r="D279" s="524"/>
      <c r="E279" s="423" t="s">
        <v>86</v>
      </c>
      <c r="F279" s="425" t="s">
        <v>12</v>
      </c>
      <c r="G279" s="347">
        <v>1.39</v>
      </c>
      <c r="H279" s="347">
        <v>0.97</v>
      </c>
      <c r="I279" s="347">
        <v>1.25</v>
      </c>
      <c r="J279" s="347">
        <v>1.35</v>
      </c>
      <c r="K279" s="574"/>
    </row>
    <row r="280" spans="1:11" s="6" customFormat="1" x14ac:dyDescent="0.3">
      <c r="A280" s="2"/>
      <c r="B280" s="531"/>
      <c r="C280" s="550"/>
      <c r="D280" s="522" t="s">
        <v>343</v>
      </c>
      <c r="E280" s="420" t="s">
        <v>65</v>
      </c>
      <c r="F280" s="427" t="s">
        <v>12</v>
      </c>
      <c r="G280" s="315">
        <v>0.02</v>
      </c>
      <c r="H280" s="315">
        <v>0.02</v>
      </c>
      <c r="I280" s="315">
        <v>0.02</v>
      </c>
      <c r="J280" s="315">
        <v>0.02</v>
      </c>
      <c r="K280" s="594" t="s">
        <v>121</v>
      </c>
    </row>
    <row r="281" spans="1:11" s="6" customFormat="1" x14ac:dyDescent="0.3">
      <c r="A281" s="2"/>
      <c r="B281" s="531"/>
      <c r="C281" s="550"/>
      <c r="D281" s="523"/>
      <c r="E281" s="421" t="s">
        <v>66</v>
      </c>
      <c r="F281" s="426" t="s">
        <v>12</v>
      </c>
      <c r="G281" s="313">
        <v>0.8</v>
      </c>
      <c r="H281" s="709">
        <v>0.91</v>
      </c>
      <c r="I281" s="709">
        <v>0.7</v>
      </c>
      <c r="J281" s="709">
        <v>0.68</v>
      </c>
      <c r="K281" s="573"/>
    </row>
    <row r="282" spans="1:11" s="6" customFormat="1" x14ac:dyDescent="0.3">
      <c r="A282" s="2"/>
      <c r="B282" s="531"/>
      <c r="C282" s="550"/>
      <c r="D282" s="523"/>
      <c r="E282" s="421" t="s">
        <v>67</v>
      </c>
      <c r="F282" s="426" t="s">
        <v>12</v>
      </c>
      <c r="G282" s="313">
        <v>4.8</v>
      </c>
      <c r="H282" s="709">
        <v>4.03</v>
      </c>
      <c r="I282" s="709">
        <v>5.04</v>
      </c>
      <c r="J282" s="709">
        <v>5.91</v>
      </c>
      <c r="K282" s="573"/>
    </row>
    <row r="283" spans="1:11" s="6" customFormat="1" x14ac:dyDescent="0.3">
      <c r="A283" s="2"/>
      <c r="B283" s="531"/>
      <c r="C283" s="550"/>
      <c r="D283" s="523"/>
      <c r="E283" s="421" t="s">
        <v>68</v>
      </c>
      <c r="F283" s="426" t="s">
        <v>12</v>
      </c>
      <c r="G283" s="313">
        <v>3.93</v>
      </c>
      <c r="H283" s="313">
        <v>1.78</v>
      </c>
      <c r="I283" s="313">
        <v>2.27</v>
      </c>
      <c r="J283" s="313">
        <v>3.26</v>
      </c>
      <c r="K283" s="573"/>
    </row>
    <row r="284" spans="1:11" s="6" customFormat="1" ht="13.5" thickBot="1" x14ac:dyDescent="0.35">
      <c r="A284" s="2"/>
      <c r="B284" s="531"/>
      <c r="C284" s="550"/>
      <c r="D284" s="545"/>
      <c r="E284" s="422" t="s">
        <v>69</v>
      </c>
      <c r="F284" s="429" t="s">
        <v>12</v>
      </c>
      <c r="G284" s="321">
        <v>0.83</v>
      </c>
      <c r="H284" s="321">
        <v>0.6</v>
      </c>
      <c r="I284" s="321">
        <v>0.69</v>
      </c>
      <c r="J284" s="321">
        <v>0.28999999999999998</v>
      </c>
      <c r="K284" s="595"/>
    </row>
    <row r="285" spans="1:11" s="6" customFormat="1" ht="13.5" thickBot="1" x14ac:dyDescent="0.35">
      <c r="A285" s="2"/>
      <c r="B285" s="531"/>
      <c r="C285" s="51" t="s">
        <v>93</v>
      </c>
      <c r="D285" s="44" t="s">
        <v>7</v>
      </c>
      <c r="E285" s="45" t="s">
        <v>94</v>
      </c>
      <c r="F285" s="46" t="s">
        <v>12</v>
      </c>
      <c r="G285" s="314">
        <v>3.36</v>
      </c>
      <c r="H285" s="314">
        <v>3.23</v>
      </c>
      <c r="I285" s="314">
        <v>4.04</v>
      </c>
      <c r="J285" s="368">
        <v>4.3899999999999997</v>
      </c>
      <c r="K285" s="369"/>
    </row>
    <row r="286" spans="1:11" s="6" customFormat="1" x14ac:dyDescent="0.3">
      <c r="A286" s="2"/>
      <c r="B286" s="531"/>
      <c r="C286" s="549" t="s">
        <v>152</v>
      </c>
      <c r="D286" s="534" t="s">
        <v>344</v>
      </c>
      <c r="E286" s="207" t="s">
        <v>64</v>
      </c>
      <c r="F286" s="299" t="s">
        <v>39</v>
      </c>
      <c r="G286" s="327">
        <v>47</v>
      </c>
      <c r="H286" s="327">
        <v>28</v>
      </c>
      <c r="I286" s="327">
        <v>30</v>
      </c>
      <c r="J286" s="339">
        <v>51</v>
      </c>
      <c r="K286" s="576" t="s">
        <v>123</v>
      </c>
    </row>
    <row r="287" spans="1:11" s="6" customFormat="1" x14ac:dyDescent="0.3">
      <c r="A287" s="2"/>
      <c r="B287" s="531"/>
      <c r="C287" s="550"/>
      <c r="D287" s="535"/>
      <c r="E287" s="208" t="s">
        <v>65</v>
      </c>
      <c r="F287" s="297" t="s">
        <v>39</v>
      </c>
      <c r="G287" s="329">
        <v>66</v>
      </c>
      <c r="H287" s="329">
        <v>51</v>
      </c>
      <c r="I287" s="329">
        <v>84</v>
      </c>
      <c r="J287" s="338">
        <v>81</v>
      </c>
      <c r="K287" s="577"/>
    </row>
    <row r="288" spans="1:11" s="6" customFormat="1" x14ac:dyDescent="0.3">
      <c r="A288" s="2"/>
      <c r="B288" s="531"/>
      <c r="C288" s="550"/>
      <c r="D288" s="535"/>
      <c r="E288" s="208" t="s">
        <v>66</v>
      </c>
      <c r="F288" s="297" t="s">
        <v>39</v>
      </c>
      <c r="G288" s="329">
        <v>37</v>
      </c>
      <c r="H288" s="329">
        <v>62</v>
      </c>
      <c r="I288" s="329">
        <v>53</v>
      </c>
      <c r="J288" s="338">
        <v>48</v>
      </c>
      <c r="K288" s="577"/>
    </row>
    <row r="289" spans="1:11" s="6" customFormat="1" x14ac:dyDescent="0.3">
      <c r="A289" s="2"/>
      <c r="B289" s="531"/>
      <c r="C289" s="550"/>
      <c r="D289" s="535"/>
      <c r="E289" s="208" t="s">
        <v>67</v>
      </c>
      <c r="F289" s="297" t="s">
        <v>39</v>
      </c>
      <c r="G289" s="329">
        <v>31</v>
      </c>
      <c r="H289" s="329">
        <v>30</v>
      </c>
      <c r="I289" s="329">
        <v>45</v>
      </c>
      <c r="J289" s="338">
        <v>45</v>
      </c>
      <c r="K289" s="577"/>
    </row>
    <row r="290" spans="1:11" s="6" customFormat="1" x14ac:dyDescent="0.3">
      <c r="A290" s="2"/>
      <c r="B290" s="531"/>
      <c r="C290" s="550"/>
      <c r="D290" s="535"/>
      <c r="E290" s="208" t="s">
        <v>68</v>
      </c>
      <c r="F290" s="297" t="s">
        <v>39</v>
      </c>
      <c r="G290" s="329">
        <v>28</v>
      </c>
      <c r="H290" s="329">
        <v>22</v>
      </c>
      <c r="I290" s="329">
        <v>22</v>
      </c>
      <c r="J290" s="338">
        <v>25</v>
      </c>
      <c r="K290" s="577"/>
    </row>
    <row r="291" spans="1:11" s="6" customFormat="1" x14ac:dyDescent="0.3">
      <c r="A291" s="2"/>
      <c r="B291" s="531"/>
      <c r="C291" s="550"/>
      <c r="D291" s="535"/>
      <c r="E291" s="208" t="s">
        <v>69</v>
      </c>
      <c r="F291" s="297" t="s">
        <v>39</v>
      </c>
      <c r="G291" s="329">
        <v>15</v>
      </c>
      <c r="H291" s="329">
        <v>5</v>
      </c>
      <c r="I291" s="329">
        <v>12</v>
      </c>
      <c r="J291" s="338">
        <v>63</v>
      </c>
      <c r="K291" s="577"/>
    </row>
    <row r="292" spans="1:11" s="6" customFormat="1" x14ac:dyDescent="0.3">
      <c r="A292" s="2"/>
      <c r="B292" s="531"/>
      <c r="C292" s="550"/>
      <c r="D292" s="540"/>
      <c r="E292" s="280" t="s">
        <v>70</v>
      </c>
      <c r="F292" s="298" t="s">
        <v>39</v>
      </c>
      <c r="G292" s="370">
        <v>21</v>
      </c>
      <c r="H292" s="370">
        <v>9</v>
      </c>
      <c r="I292" s="370">
        <v>61</v>
      </c>
      <c r="J292" s="371">
        <v>53</v>
      </c>
      <c r="K292" s="597"/>
    </row>
    <row r="293" spans="1:11" s="6" customFormat="1" x14ac:dyDescent="0.3">
      <c r="A293" s="2"/>
      <c r="B293" s="531"/>
      <c r="C293" s="550"/>
      <c r="D293" s="544" t="s">
        <v>345</v>
      </c>
      <c r="E293" s="300" t="s">
        <v>87</v>
      </c>
      <c r="F293" s="311" t="s">
        <v>39</v>
      </c>
      <c r="G293" s="336">
        <v>30</v>
      </c>
      <c r="H293" s="336">
        <v>28</v>
      </c>
      <c r="I293" s="336">
        <v>38</v>
      </c>
      <c r="J293" s="340">
        <v>43</v>
      </c>
      <c r="K293" s="596" t="s">
        <v>123</v>
      </c>
    </row>
    <row r="294" spans="1:11" s="6" customFormat="1" x14ac:dyDescent="0.3">
      <c r="A294" s="2"/>
      <c r="B294" s="531"/>
      <c r="C294" s="550"/>
      <c r="D294" s="540"/>
      <c r="E294" s="280" t="s">
        <v>88</v>
      </c>
      <c r="F294" s="298" t="s">
        <v>39</v>
      </c>
      <c r="G294" s="370">
        <v>32</v>
      </c>
      <c r="H294" s="370">
        <v>35</v>
      </c>
      <c r="I294" s="370">
        <v>47</v>
      </c>
      <c r="J294" s="371">
        <v>42</v>
      </c>
      <c r="K294" s="597"/>
    </row>
    <row r="295" spans="1:11" s="6" customFormat="1" x14ac:dyDescent="0.3">
      <c r="A295" s="2"/>
      <c r="B295" s="531"/>
      <c r="C295" s="550"/>
      <c r="D295" s="539" t="s">
        <v>346</v>
      </c>
      <c r="E295" s="286" t="s">
        <v>61</v>
      </c>
      <c r="F295" s="296" t="s">
        <v>39</v>
      </c>
      <c r="G295" s="335">
        <v>32.6</v>
      </c>
      <c r="H295" s="335">
        <v>27.14</v>
      </c>
      <c r="I295" s="335">
        <v>34.54</v>
      </c>
      <c r="J295" s="337">
        <v>39.75</v>
      </c>
      <c r="K295" s="305"/>
    </row>
    <row r="296" spans="1:11" s="6" customFormat="1" x14ac:dyDescent="0.3">
      <c r="A296" s="2"/>
      <c r="B296" s="531"/>
      <c r="C296" s="550"/>
      <c r="D296" s="535"/>
      <c r="E296" s="208" t="s">
        <v>62</v>
      </c>
      <c r="F296" s="297" t="s">
        <v>39</v>
      </c>
      <c r="G296" s="329">
        <v>32.119999999999997</v>
      </c>
      <c r="H296" s="329">
        <v>35.49</v>
      </c>
      <c r="I296" s="329">
        <v>45.97</v>
      </c>
      <c r="J296" s="338">
        <v>46.11</v>
      </c>
      <c r="K296" s="309"/>
    </row>
    <row r="297" spans="1:11" s="6" customFormat="1" x14ac:dyDescent="0.3">
      <c r="A297" s="2"/>
      <c r="B297" s="531"/>
      <c r="C297" s="550"/>
      <c r="D297" s="540"/>
      <c r="E297" s="280" t="s">
        <v>63</v>
      </c>
      <c r="F297" s="298" t="s">
        <v>39</v>
      </c>
      <c r="G297" s="370">
        <v>18.149999999999999</v>
      </c>
      <c r="H297" s="370">
        <v>23.71</v>
      </c>
      <c r="I297" s="370">
        <v>46.96</v>
      </c>
      <c r="J297" s="371">
        <v>28.02</v>
      </c>
      <c r="K297" s="306"/>
    </row>
    <row r="298" spans="1:11" s="6" customFormat="1" x14ac:dyDescent="0.3">
      <c r="A298" s="2"/>
      <c r="B298" s="531"/>
      <c r="C298" s="550"/>
      <c r="D298" s="539" t="s">
        <v>347</v>
      </c>
      <c r="E298" s="286" t="s">
        <v>90</v>
      </c>
      <c r="F298" s="296" t="s">
        <v>39</v>
      </c>
      <c r="G298" s="335">
        <v>41.84</v>
      </c>
      <c r="H298" s="335">
        <v>32.28</v>
      </c>
      <c r="I298" s="335">
        <v>32.450000000000003</v>
      </c>
      <c r="J298" s="337">
        <v>44.51</v>
      </c>
      <c r="K298" s="373"/>
    </row>
    <row r="299" spans="1:11" s="6" customFormat="1" x14ac:dyDescent="0.3">
      <c r="A299" s="2"/>
      <c r="B299" s="531"/>
      <c r="C299" s="550"/>
      <c r="D299" s="535"/>
      <c r="E299" s="208" t="s">
        <v>91</v>
      </c>
      <c r="F299" s="297" t="s">
        <v>39</v>
      </c>
      <c r="G299" s="329">
        <v>30.89</v>
      </c>
      <c r="H299" s="329">
        <v>28.51</v>
      </c>
      <c r="I299" s="329">
        <v>29.67</v>
      </c>
      <c r="J299" s="338">
        <v>36.11</v>
      </c>
      <c r="K299" s="374"/>
    </row>
    <row r="300" spans="1:11" s="6" customFormat="1" x14ac:dyDescent="0.3">
      <c r="A300" s="2"/>
      <c r="B300" s="531"/>
      <c r="C300" s="550"/>
      <c r="D300" s="535"/>
      <c r="E300" s="208" t="s">
        <v>105</v>
      </c>
      <c r="F300" s="297" t="s">
        <v>39</v>
      </c>
      <c r="G300" s="329">
        <v>70.430000000000007</v>
      </c>
      <c r="H300" s="329">
        <v>36.24</v>
      </c>
      <c r="I300" s="329">
        <v>37.29</v>
      </c>
      <c r="J300" s="338">
        <v>65.05</v>
      </c>
      <c r="K300" s="374"/>
    </row>
    <row r="301" spans="1:11" s="6" customFormat="1" x14ac:dyDescent="0.3">
      <c r="A301" s="2"/>
      <c r="B301" s="531"/>
      <c r="C301" s="550"/>
      <c r="D301" s="535"/>
      <c r="E301" s="208" t="s">
        <v>183</v>
      </c>
      <c r="F301" s="297" t="s">
        <v>39</v>
      </c>
      <c r="G301" s="329">
        <v>24.38</v>
      </c>
      <c r="H301" s="329">
        <v>25.95</v>
      </c>
      <c r="I301" s="329">
        <v>36.08</v>
      </c>
      <c r="J301" s="338">
        <v>35.21</v>
      </c>
      <c r="K301" s="374"/>
    </row>
    <row r="302" spans="1:11" s="6" customFormat="1" x14ac:dyDescent="0.3">
      <c r="A302" s="2"/>
      <c r="B302" s="531"/>
      <c r="C302" s="550"/>
      <c r="D302" s="540"/>
      <c r="E302" s="280" t="s">
        <v>104</v>
      </c>
      <c r="F302" s="298" t="s">
        <v>39</v>
      </c>
      <c r="G302" s="370">
        <v>11.3</v>
      </c>
      <c r="H302" s="370">
        <v>17.82</v>
      </c>
      <c r="I302" s="370">
        <v>14.2</v>
      </c>
      <c r="J302" s="371">
        <v>22.13</v>
      </c>
      <c r="K302" s="375"/>
    </row>
    <row r="303" spans="1:11" s="6" customFormat="1" x14ac:dyDescent="0.3">
      <c r="A303" s="2"/>
      <c r="B303" s="531"/>
      <c r="C303" s="550"/>
      <c r="D303" s="539" t="s">
        <v>348</v>
      </c>
      <c r="E303" s="286" t="s">
        <v>107</v>
      </c>
      <c r="F303" s="296" t="s">
        <v>39</v>
      </c>
      <c r="G303" s="335">
        <v>86.09</v>
      </c>
      <c r="H303" s="335">
        <v>51.18</v>
      </c>
      <c r="I303" s="335">
        <v>83.55</v>
      </c>
      <c r="J303" s="337">
        <v>81.319999999999993</v>
      </c>
      <c r="K303" s="305"/>
    </row>
    <row r="304" spans="1:11" s="6" customFormat="1" x14ac:dyDescent="0.3">
      <c r="A304" s="2"/>
      <c r="B304" s="531"/>
      <c r="C304" s="550"/>
      <c r="D304" s="535"/>
      <c r="E304" s="208" t="s">
        <v>108</v>
      </c>
      <c r="F304" s="297" t="s">
        <v>39</v>
      </c>
      <c r="G304" s="329">
        <v>87.87</v>
      </c>
      <c r="H304" s="329">
        <v>45.83</v>
      </c>
      <c r="I304" s="329">
        <v>100.52</v>
      </c>
      <c r="J304" s="338">
        <v>66.13</v>
      </c>
      <c r="K304" s="309"/>
    </row>
    <row r="305" spans="1:12" s="6" customFormat="1" ht="13.5" thickBot="1" x14ac:dyDescent="0.35">
      <c r="A305" s="2"/>
      <c r="B305" s="531"/>
      <c r="C305" s="551"/>
      <c r="D305" s="536"/>
      <c r="E305" s="209" t="s">
        <v>109</v>
      </c>
      <c r="F305" s="308" t="s">
        <v>39</v>
      </c>
      <c r="G305" s="341">
        <v>28.78</v>
      </c>
      <c r="H305" s="341">
        <v>46.18</v>
      </c>
      <c r="I305" s="341">
        <v>41.99</v>
      </c>
      <c r="J305" s="372">
        <v>40.94</v>
      </c>
      <c r="K305" s="310"/>
    </row>
    <row r="306" spans="1:12" s="6" customFormat="1" x14ac:dyDescent="0.3">
      <c r="A306" s="2"/>
      <c r="B306" s="531"/>
      <c r="C306" s="541" t="s">
        <v>349</v>
      </c>
      <c r="D306" s="546"/>
      <c r="E306" s="207" t="s">
        <v>64</v>
      </c>
      <c r="F306" s="299" t="s">
        <v>39</v>
      </c>
      <c r="G306" s="312">
        <v>0.95</v>
      </c>
      <c r="H306" s="312">
        <v>0.94</v>
      </c>
      <c r="I306" s="312">
        <v>0.87</v>
      </c>
      <c r="J306" s="319">
        <v>0.84</v>
      </c>
      <c r="K306" s="576" t="s">
        <v>122</v>
      </c>
    </row>
    <row r="307" spans="1:12" s="6" customFormat="1" ht="26" x14ac:dyDescent="0.3">
      <c r="A307" s="2"/>
      <c r="B307" s="531"/>
      <c r="C307" s="542"/>
      <c r="D307" s="547"/>
      <c r="E307" s="208" t="s">
        <v>350</v>
      </c>
      <c r="F307" s="297" t="s">
        <v>39</v>
      </c>
      <c r="G307" s="313">
        <v>0.87</v>
      </c>
      <c r="H307" s="313">
        <v>0.95</v>
      </c>
      <c r="I307" s="313">
        <v>0.9</v>
      </c>
      <c r="J307" s="318">
        <v>0.85</v>
      </c>
      <c r="K307" s="577"/>
    </row>
    <row r="308" spans="1:12" s="6" customFormat="1" x14ac:dyDescent="0.3">
      <c r="A308" s="2"/>
      <c r="B308" s="531"/>
      <c r="C308" s="542"/>
      <c r="D308" s="547"/>
      <c r="E308" s="208" t="s">
        <v>65</v>
      </c>
      <c r="F308" s="297" t="s">
        <v>39</v>
      </c>
      <c r="G308" s="313">
        <v>0.9</v>
      </c>
      <c r="H308" s="313">
        <v>1.04</v>
      </c>
      <c r="I308" s="313">
        <v>1.03</v>
      </c>
      <c r="J308" s="318">
        <v>1</v>
      </c>
      <c r="K308" s="577"/>
    </row>
    <row r="309" spans="1:12" s="6" customFormat="1" ht="26" x14ac:dyDescent="0.3">
      <c r="A309" s="2"/>
      <c r="B309" s="531"/>
      <c r="C309" s="542"/>
      <c r="D309" s="547"/>
      <c r="E309" s="208" t="s">
        <v>351</v>
      </c>
      <c r="F309" s="297" t="s">
        <v>39</v>
      </c>
      <c r="G309" s="313">
        <v>0.84</v>
      </c>
      <c r="H309" s="313">
        <v>0.98</v>
      </c>
      <c r="I309" s="313">
        <v>1.04</v>
      </c>
      <c r="J309" s="318">
        <v>1.0900000000000001</v>
      </c>
      <c r="K309" s="577"/>
    </row>
    <row r="310" spans="1:12" s="6" customFormat="1" x14ac:dyDescent="0.3">
      <c r="A310" s="2"/>
      <c r="B310" s="531"/>
      <c r="C310" s="542"/>
      <c r="D310" s="547"/>
      <c r="E310" s="208" t="s">
        <v>66</v>
      </c>
      <c r="F310" s="297" t="s">
        <v>39</v>
      </c>
      <c r="G310" s="313">
        <v>0.89</v>
      </c>
      <c r="H310" s="313">
        <v>0.9</v>
      </c>
      <c r="I310" s="313">
        <v>0.9</v>
      </c>
      <c r="J310" s="318">
        <v>0.92</v>
      </c>
      <c r="K310" s="577"/>
    </row>
    <row r="311" spans="1:12" s="6" customFormat="1" ht="26" x14ac:dyDescent="0.3">
      <c r="A311" s="2"/>
      <c r="B311" s="531"/>
      <c r="C311" s="542"/>
      <c r="D311" s="547"/>
      <c r="E311" s="208" t="s">
        <v>352</v>
      </c>
      <c r="F311" s="297" t="s">
        <v>39</v>
      </c>
      <c r="G311" s="313">
        <v>0.89</v>
      </c>
      <c r="H311" s="313">
        <v>0.88</v>
      </c>
      <c r="I311" s="313">
        <v>0.88</v>
      </c>
      <c r="J311" s="318">
        <v>0.9</v>
      </c>
      <c r="K311" s="577"/>
    </row>
    <row r="312" spans="1:12" s="6" customFormat="1" x14ac:dyDescent="0.3">
      <c r="A312" s="2"/>
      <c r="B312" s="531"/>
      <c r="C312" s="542"/>
      <c r="D312" s="547"/>
      <c r="E312" s="208" t="s">
        <v>67</v>
      </c>
      <c r="F312" s="297" t="s">
        <v>39</v>
      </c>
      <c r="G312" s="313">
        <v>0.89</v>
      </c>
      <c r="H312" s="313">
        <v>0.89</v>
      </c>
      <c r="I312" s="313">
        <v>0.89</v>
      </c>
      <c r="J312" s="318">
        <v>0.88</v>
      </c>
      <c r="K312" s="577"/>
    </row>
    <row r="313" spans="1:12" s="6" customFormat="1" x14ac:dyDescent="0.3">
      <c r="A313" s="2"/>
      <c r="B313" s="531"/>
      <c r="C313" s="542"/>
      <c r="D313" s="547"/>
      <c r="E313" s="208" t="s">
        <v>68</v>
      </c>
      <c r="F313" s="297" t="s">
        <v>39</v>
      </c>
      <c r="G313" s="313">
        <v>0.98</v>
      </c>
      <c r="H313" s="313">
        <v>0.97</v>
      </c>
      <c r="I313" s="313">
        <v>0.96</v>
      </c>
      <c r="J313" s="318">
        <v>0.96</v>
      </c>
      <c r="K313" s="577"/>
    </row>
    <row r="314" spans="1:12" s="6" customFormat="1" x14ac:dyDescent="0.3">
      <c r="A314" s="2"/>
      <c r="B314" s="531"/>
      <c r="C314" s="542"/>
      <c r="D314" s="547"/>
      <c r="E314" s="208" t="s">
        <v>69</v>
      </c>
      <c r="F314" s="297" t="s">
        <v>39</v>
      </c>
      <c r="G314" s="313">
        <v>0.99</v>
      </c>
      <c r="H314" s="313">
        <v>1</v>
      </c>
      <c r="I314" s="313">
        <v>1.02</v>
      </c>
      <c r="J314" s="318">
        <v>1.03</v>
      </c>
      <c r="K314" s="577"/>
    </row>
    <row r="315" spans="1:12" s="6" customFormat="1" ht="13.5" thickBot="1" x14ac:dyDescent="0.35">
      <c r="A315" s="2"/>
      <c r="B315" s="531"/>
      <c r="C315" s="543"/>
      <c r="D315" s="548"/>
      <c r="E315" s="209" t="s">
        <v>70</v>
      </c>
      <c r="F315" s="308" t="s">
        <v>39</v>
      </c>
      <c r="G315" s="321">
        <v>0.99</v>
      </c>
      <c r="H315" s="321">
        <v>1.01</v>
      </c>
      <c r="I315" s="321">
        <v>0.98</v>
      </c>
      <c r="J315" s="355">
        <v>0.99</v>
      </c>
      <c r="K315" s="578"/>
    </row>
    <row r="316" spans="1:12" s="6" customFormat="1" x14ac:dyDescent="0.3">
      <c r="A316" s="2"/>
      <c r="B316" s="531"/>
      <c r="C316" s="537" t="s">
        <v>103</v>
      </c>
      <c r="D316" s="579" t="s">
        <v>353</v>
      </c>
      <c r="E316" s="300" t="s">
        <v>87</v>
      </c>
      <c r="F316" s="311" t="s">
        <v>12</v>
      </c>
      <c r="G316" s="316">
        <v>84</v>
      </c>
      <c r="H316" s="316">
        <v>81</v>
      </c>
      <c r="I316" s="316">
        <v>85</v>
      </c>
      <c r="J316" s="320">
        <v>83</v>
      </c>
      <c r="K316" s="367"/>
    </row>
    <row r="317" spans="1:12" s="6" customFormat="1" x14ac:dyDescent="0.3">
      <c r="A317" s="2"/>
      <c r="B317" s="531"/>
      <c r="C317" s="537"/>
      <c r="D317" s="580"/>
      <c r="E317" s="280" t="s">
        <v>88</v>
      </c>
      <c r="F317" s="298" t="s">
        <v>12</v>
      </c>
      <c r="G317" s="347">
        <v>85</v>
      </c>
      <c r="H317" s="347">
        <v>80</v>
      </c>
      <c r="I317" s="347">
        <v>86</v>
      </c>
      <c r="J317" s="349">
        <v>83</v>
      </c>
      <c r="K317" s="306"/>
    </row>
    <row r="318" spans="1:12" s="6" customFormat="1" x14ac:dyDescent="0.3">
      <c r="A318" s="2"/>
      <c r="B318" s="531"/>
      <c r="C318" s="537"/>
      <c r="D318" s="581" t="s">
        <v>354</v>
      </c>
      <c r="E318" s="300" t="s">
        <v>95</v>
      </c>
      <c r="F318" s="311" t="s">
        <v>12</v>
      </c>
      <c r="G318" s="365" t="s">
        <v>274</v>
      </c>
      <c r="H318" s="316">
        <v>89.5</v>
      </c>
      <c r="I318" s="316">
        <v>89.6</v>
      </c>
      <c r="J318" s="237">
        <v>90.1</v>
      </c>
      <c r="K318" s="367"/>
      <c r="L318" s="29"/>
    </row>
    <row r="319" spans="1:12" s="6" customFormat="1" x14ac:dyDescent="0.3">
      <c r="A319" s="2"/>
      <c r="B319" s="531"/>
      <c r="C319" s="537"/>
      <c r="D319" s="582"/>
      <c r="E319" s="208" t="s">
        <v>96</v>
      </c>
      <c r="F319" s="297" t="s">
        <v>12</v>
      </c>
      <c r="G319" s="360" t="s">
        <v>274</v>
      </c>
      <c r="H319" s="313">
        <v>83.2</v>
      </c>
      <c r="I319" s="313">
        <v>85</v>
      </c>
      <c r="J319" s="223">
        <v>83.6</v>
      </c>
      <c r="K319" s="309"/>
      <c r="L319" s="29"/>
    </row>
    <row r="320" spans="1:12" s="6" customFormat="1" x14ac:dyDescent="0.3">
      <c r="A320" s="2"/>
      <c r="B320" s="531"/>
      <c r="C320" s="537"/>
      <c r="D320" s="582"/>
      <c r="E320" s="208" t="s">
        <v>97</v>
      </c>
      <c r="F320" s="297" t="s">
        <v>12</v>
      </c>
      <c r="G320" s="360" t="s">
        <v>274</v>
      </c>
      <c r="H320" s="313">
        <v>80.5</v>
      </c>
      <c r="I320" s="313">
        <v>82.1</v>
      </c>
      <c r="J320" s="223">
        <v>80.599999999999994</v>
      </c>
      <c r="K320" s="309"/>
      <c r="L320" s="29"/>
    </row>
    <row r="321" spans="1:12" s="6" customFormat="1" x14ac:dyDescent="0.3">
      <c r="A321" s="2"/>
      <c r="B321" s="531"/>
      <c r="C321" s="537"/>
      <c r="D321" s="582"/>
      <c r="E321" s="208" t="s">
        <v>98</v>
      </c>
      <c r="F321" s="297" t="s">
        <v>12</v>
      </c>
      <c r="G321" s="360" t="s">
        <v>274</v>
      </c>
      <c r="H321" s="313">
        <v>81.2</v>
      </c>
      <c r="I321" s="313">
        <v>82.9</v>
      </c>
      <c r="J321" s="223">
        <v>80.5</v>
      </c>
      <c r="K321" s="309"/>
    </row>
    <row r="322" spans="1:12" s="6" customFormat="1" x14ac:dyDescent="0.3">
      <c r="A322" s="2"/>
      <c r="B322" s="531"/>
      <c r="C322" s="537"/>
      <c r="D322" s="582"/>
      <c r="E322" s="208" t="s">
        <v>99</v>
      </c>
      <c r="F322" s="297" t="s">
        <v>12</v>
      </c>
      <c r="G322" s="360" t="s">
        <v>274</v>
      </c>
      <c r="H322" s="313">
        <v>85.1</v>
      </c>
      <c r="I322" s="313">
        <v>87.2</v>
      </c>
      <c r="J322" s="223">
        <v>84.5</v>
      </c>
      <c r="K322" s="309"/>
    </row>
    <row r="323" spans="1:12" s="6" customFormat="1" x14ac:dyDescent="0.3">
      <c r="A323" s="2"/>
      <c r="B323" s="531"/>
      <c r="C323" s="537"/>
      <c r="D323" s="580"/>
      <c r="E323" s="280" t="s">
        <v>100</v>
      </c>
      <c r="F323" s="298" t="s">
        <v>12</v>
      </c>
      <c r="G323" s="363" t="s">
        <v>274</v>
      </c>
      <c r="H323" s="347">
        <v>89.2</v>
      </c>
      <c r="I323" s="347">
        <v>90.4</v>
      </c>
      <c r="J323" s="234">
        <v>89.1</v>
      </c>
      <c r="K323" s="306"/>
    </row>
    <row r="324" spans="1:12" s="6" customFormat="1" x14ac:dyDescent="0.3">
      <c r="A324" s="2"/>
      <c r="B324" s="531"/>
      <c r="C324" s="537"/>
      <c r="D324" s="583" t="s">
        <v>355</v>
      </c>
      <c r="E324" s="286" t="s">
        <v>101</v>
      </c>
      <c r="F324" s="296" t="s">
        <v>12</v>
      </c>
      <c r="G324" s="358" t="s">
        <v>274</v>
      </c>
      <c r="H324" s="315">
        <v>85.2</v>
      </c>
      <c r="I324" s="315">
        <v>87.2</v>
      </c>
      <c r="J324" s="376">
        <v>85.2</v>
      </c>
      <c r="K324" s="305"/>
    </row>
    <row r="325" spans="1:12" s="6" customFormat="1" ht="13.5" thickBot="1" x14ac:dyDescent="0.35">
      <c r="A325" s="2"/>
      <c r="B325" s="532"/>
      <c r="C325" s="538"/>
      <c r="D325" s="584"/>
      <c r="E325" s="209" t="s">
        <v>102</v>
      </c>
      <c r="F325" s="308" t="s">
        <v>12</v>
      </c>
      <c r="G325" s="366" t="s">
        <v>274</v>
      </c>
      <c r="H325" s="321">
        <v>82.3</v>
      </c>
      <c r="I325" s="321">
        <v>84.2</v>
      </c>
      <c r="J325" s="228">
        <v>82.3</v>
      </c>
      <c r="K325" s="310"/>
    </row>
    <row r="326" spans="1:12" s="6" customFormat="1" x14ac:dyDescent="0.3">
      <c r="A326" s="2"/>
      <c r="B326" s="527" t="s">
        <v>436</v>
      </c>
      <c r="C326" s="541" t="s">
        <v>58</v>
      </c>
      <c r="D326" s="534"/>
      <c r="E326" s="381" t="s">
        <v>46</v>
      </c>
      <c r="F326" s="382" t="s">
        <v>363</v>
      </c>
      <c r="G326" s="383">
        <f>G327+G330+G336</f>
        <v>871400</v>
      </c>
      <c r="H326" s="383">
        <f t="shared" ref="H326:J326" si="1">H327+H330+H336</f>
        <v>932678.63387000002</v>
      </c>
      <c r="I326" s="383">
        <f t="shared" si="1"/>
        <v>873579.95542999997</v>
      </c>
      <c r="J326" s="383">
        <f t="shared" si="1"/>
        <v>982132</v>
      </c>
      <c r="K326" s="585" t="s">
        <v>125</v>
      </c>
    </row>
    <row r="327" spans="1:12" s="6" customFormat="1" x14ac:dyDescent="0.3">
      <c r="A327" s="2"/>
      <c r="B327" s="528"/>
      <c r="C327" s="542"/>
      <c r="D327" s="535"/>
      <c r="E327" s="377" t="s">
        <v>356</v>
      </c>
      <c r="F327" s="378" t="s">
        <v>363</v>
      </c>
      <c r="G327" s="384">
        <f>G328+G329</f>
        <v>93552</v>
      </c>
      <c r="H327" s="384">
        <f t="shared" ref="H327:J327" si="2">H328+H329</f>
        <v>177345.63386999999</v>
      </c>
      <c r="I327" s="384">
        <f t="shared" si="2"/>
        <v>67220.249519999998</v>
      </c>
      <c r="J327" s="384">
        <f t="shared" si="2"/>
        <v>90400</v>
      </c>
      <c r="K327" s="586"/>
    </row>
    <row r="328" spans="1:12" s="6" customFormat="1" x14ac:dyDescent="0.3">
      <c r="A328" s="2"/>
      <c r="B328" s="528"/>
      <c r="C328" s="542"/>
      <c r="D328" s="535"/>
      <c r="E328" s="16" t="s">
        <v>40</v>
      </c>
      <c r="F328" s="11" t="s">
        <v>363</v>
      </c>
      <c r="G328" s="342">
        <v>8046</v>
      </c>
      <c r="H328" s="342">
        <v>110371</v>
      </c>
      <c r="I328" s="342">
        <v>27171.587680000001</v>
      </c>
      <c r="J328" s="342">
        <v>13254</v>
      </c>
      <c r="K328" s="586"/>
      <c r="L328" s="29"/>
    </row>
    <row r="329" spans="1:12" s="6" customFormat="1" x14ac:dyDescent="0.3">
      <c r="A329" s="2"/>
      <c r="B329" s="528"/>
      <c r="C329" s="542"/>
      <c r="D329" s="535"/>
      <c r="E329" s="16" t="s">
        <v>53</v>
      </c>
      <c r="F329" s="11" t="s">
        <v>363</v>
      </c>
      <c r="G329" s="342">
        <v>85506</v>
      </c>
      <c r="H329" s="342">
        <v>66974.633869999991</v>
      </c>
      <c r="I329" s="342">
        <v>40048.661840000001</v>
      </c>
      <c r="J329" s="342">
        <v>77146</v>
      </c>
      <c r="K329" s="586"/>
      <c r="L329" s="29"/>
    </row>
    <row r="330" spans="1:12" s="6" customFormat="1" x14ac:dyDescent="0.3">
      <c r="A330" s="2"/>
      <c r="B330" s="528"/>
      <c r="C330" s="542"/>
      <c r="D330" s="535"/>
      <c r="E330" s="377" t="s">
        <v>357</v>
      </c>
      <c r="F330" s="378" t="s">
        <v>363</v>
      </c>
      <c r="G330" s="384">
        <f>SUM(G331:G335)</f>
        <v>111466</v>
      </c>
      <c r="H330" s="384">
        <f t="shared" ref="H330:J330" si="3">SUM(H331:H335)</f>
        <v>75075</v>
      </c>
      <c r="I330" s="384">
        <f t="shared" si="3"/>
        <v>91359.705910000004</v>
      </c>
      <c r="J330" s="384">
        <f t="shared" si="3"/>
        <v>97046</v>
      </c>
      <c r="K330" s="586"/>
      <c r="L330" s="29"/>
    </row>
    <row r="331" spans="1:12" s="6" customFormat="1" x14ac:dyDescent="0.3">
      <c r="A331" s="2"/>
      <c r="B331" s="528"/>
      <c r="C331" s="542"/>
      <c r="D331" s="535"/>
      <c r="E331" s="16" t="s">
        <v>41</v>
      </c>
      <c r="F331" s="11" t="s">
        <v>363</v>
      </c>
      <c r="G331" s="342">
        <v>38710</v>
      </c>
      <c r="H331" s="342">
        <v>34079</v>
      </c>
      <c r="I331" s="342">
        <v>49184.548859999995</v>
      </c>
      <c r="J331" s="342">
        <v>56087</v>
      </c>
      <c r="K331" s="586"/>
    </row>
    <row r="332" spans="1:12" s="6" customFormat="1" x14ac:dyDescent="0.3">
      <c r="A332" s="2"/>
      <c r="B332" s="528"/>
      <c r="C332" s="542"/>
      <c r="D332" s="535"/>
      <c r="E332" s="16" t="s">
        <v>42</v>
      </c>
      <c r="F332" s="11" t="s">
        <v>363</v>
      </c>
      <c r="G332" s="342">
        <v>8730</v>
      </c>
      <c r="H332" s="342">
        <v>5293</v>
      </c>
      <c r="I332" s="342">
        <v>5226.7259999999997</v>
      </c>
      <c r="J332" s="342">
        <v>1915</v>
      </c>
      <c r="K332" s="586"/>
    </row>
    <row r="333" spans="1:12" s="6" customFormat="1" x14ac:dyDescent="0.3">
      <c r="A333" s="2"/>
      <c r="B333" s="528"/>
      <c r="C333" s="542"/>
      <c r="D333" s="535"/>
      <c r="E333" s="16" t="s">
        <v>43</v>
      </c>
      <c r="F333" s="11" t="s">
        <v>363</v>
      </c>
      <c r="G333" s="342">
        <v>21718</v>
      </c>
      <c r="H333" s="342">
        <v>14777</v>
      </c>
      <c r="I333" s="342">
        <v>13980.064</v>
      </c>
      <c r="J333" s="342">
        <v>19665</v>
      </c>
      <c r="K333" s="586"/>
    </row>
    <row r="334" spans="1:12" s="6" customFormat="1" x14ac:dyDescent="0.3">
      <c r="A334" s="2"/>
      <c r="B334" s="528"/>
      <c r="C334" s="542"/>
      <c r="D334" s="535"/>
      <c r="E334" s="16" t="s">
        <v>44</v>
      </c>
      <c r="F334" s="11" t="s">
        <v>363</v>
      </c>
      <c r="G334" s="342">
        <v>20991</v>
      </c>
      <c r="H334" s="342">
        <v>6149</v>
      </c>
      <c r="I334" s="342">
        <v>8990.0920399999995</v>
      </c>
      <c r="J334" s="342">
        <v>0</v>
      </c>
      <c r="K334" s="586"/>
    </row>
    <row r="335" spans="1:12" s="6" customFormat="1" x14ac:dyDescent="0.3">
      <c r="A335" s="2"/>
      <c r="B335" s="528"/>
      <c r="C335" s="542"/>
      <c r="D335" s="535"/>
      <c r="E335" s="16" t="s">
        <v>45</v>
      </c>
      <c r="F335" s="11" t="s">
        <v>363</v>
      </c>
      <c r="G335" s="342">
        <v>21317</v>
      </c>
      <c r="H335" s="342">
        <v>14777</v>
      </c>
      <c r="I335" s="342">
        <v>13978.275009999999</v>
      </c>
      <c r="J335" s="342">
        <v>19379</v>
      </c>
      <c r="K335" s="586"/>
    </row>
    <row r="336" spans="1:12" s="6" customFormat="1" ht="13.5" thickBot="1" x14ac:dyDescent="0.35">
      <c r="A336" s="2"/>
      <c r="B336" s="528"/>
      <c r="C336" s="543"/>
      <c r="D336" s="536"/>
      <c r="E336" s="379" t="s">
        <v>358</v>
      </c>
      <c r="F336" s="380" t="s">
        <v>363</v>
      </c>
      <c r="G336" s="385">
        <v>666382</v>
      </c>
      <c r="H336" s="385">
        <v>680258</v>
      </c>
      <c r="I336" s="385">
        <v>715000</v>
      </c>
      <c r="J336" s="386">
        <v>794686</v>
      </c>
      <c r="K336" s="587"/>
    </row>
    <row r="337" spans="1:11" s="6" customFormat="1" x14ac:dyDescent="0.3">
      <c r="A337" s="2"/>
      <c r="B337" s="528"/>
      <c r="C337" s="542" t="s">
        <v>440</v>
      </c>
      <c r="D337" s="534"/>
      <c r="E337" s="55" t="s">
        <v>359</v>
      </c>
      <c r="F337" s="56" t="s">
        <v>39</v>
      </c>
      <c r="G337" s="392">
        <v>240</v>
      </c>
      <c r="H337" s="392">
        <v>51</v>
      </c>
      <c r="I337" s="683">
        <v>215</v>
      </c>
      <c r="J337" s="392">
        <v>202</v>
      </c>
      <c r="K337" s="588" t="s">
        <v>125</v>
      </c>
    </row>
    <row r="338" spans="1:11" s="6" customFormat="1" x14ac:dyDescent="0.3">
      <c r="A338" s="2"/>
      <c r="B338" s="528"/>
      <c r="C338" s="542"/>
      <c r="D338" s="535"/>
      <c r="E338" s="16" t="s">
        <v>360</v>
      </c>
      <c r="F338" s="11" t="s">
        <v>39</v>
      </c>
      <c r="G338" s="391">
        <v>22633</v>
      </c>
      <c r="H338" s="391">
        <v>1233</v>
      </c>
      <c r="I338" s="388">
        <v>38388</v>
      </c>
      <c r="J338" s="391">
        <v>16656</v>
      </c>
      <c r="K338" s="589"/>
    </row>
    <row r="339" spans="1:11" s="6" customFormat="1" x14ac:dyDescent="0.3">
      <c r="A339" s="2"/>
      <c r="B339" s="528"/>
      <c r="C339" s="542"/>
      <c r="D339" s="535"/>
      <c r="E339" s="16" t="s">
        <v>361</v>
      </c>
      <c r="F339" s="11" t="s">
        <v>39</v>
      </c>
      <c r="G339" s="391">
        <v>41380</v>
      </c>
      <c r="H339" s="391">
        <v>2675</v>
      </c>
      <c r="I339" s="388">
        <v>57100</v>
      </c>
      <c r="J339" s="391">
        <v>42918</v>
      </c>
      <c r="K339" s="589"/>
    </row>
    <row r="340" spans="1:11" s="6" customFormat="1" ht="13.5" thickBot="1" x14ac:dyDescent="0.35">
      <c r="A340" s="2"/>
      <c r="B340" s="529"/>
      <c r="C340" s="543"/>
      <c r="D340" s="536"/>
      <c r="E340" s="40" t="s">
        <v>362</v>
      </c>
      <c r="F340" s="41" t="s">
        <v>39</v>
      </c>
      <c r="G340" s="763">
        <v>30946</v>
      </c>
      <c r="H340" s="763">
        <v>12444</v>
      </c>
      <c r="I340" s="396">
        <v>200686</v>
      </c>
      <c r="J340" s="763">
        <v>151251</v>
      </c>
      <c r="K340" s="590"/>
    </row>
    <row r="341" spans="1:11" s="6" customFormat="1" x14ac:dyDescent="0.3">
      <c r="A341" s="2"/>
      <c r="B341" s="19"/>
      <c r="C341" s="19"/>
      <c r="D341" s="19"/>
      <c r="E341" s="19"/>
      <c r="F341" s="17"/>
      <c r="G341" s="17"/>
      <c r="H341" s="17"/>
      <c r="I341" s="17"/>
    </row>
    <row r="342" spans="1:11" s="6" customFormat="1" x14ac:dyDescent="0.3">
      <c r="A342" s="2"/>
      <c r="B342" s="20"/>
      <c r="C342" s="20"/>
      <c r="D342" s="19"/>
      <c r="E342" s="19"/>
      <c r="F342" s="17"/>
      <c r="G342" s="17"/>
      <c r="H342" s="17"/>
      <c r="I342" s="17"/>
    </row>
    <row r="343" spans="1:11" s="6" customFormat="1" x14ac:dyDescent="0.3">
      <c r="A343" s="2"/>
      <c r="B343" s="20" t="s">
        <v>441</v>
      </c>
      <c r="C343" s="20"/>
      <c r="D343" s="21"/>
      <c r="E343" s="20"/>
      <c r="F343" s="17"/>
      <c r="G343" s="17"/>
      <c r="H343" s="17"/>
      <c r="I343" s="17"/>
    </row>
    <row r="344" spans="1:11" s="6" customFormat="1" x14ac:dyDescent="0.3">
      <c r="A344" s="2"/>
      <c r="B344" s="19"/>
      <c r="C344" s="19"/>
      <c r="D344" s="19"/>
      <c r="E344" s="19"/>
      <c r="F344" s="451"/>
      <c r="G344" s="451"/>
      <c r="H344" s="451"/>
      <c r="I344" s="451"/>
    </row>
    <row r="345" spans="1:11" x14ac:dyDescent="0.3">
      <c r="A345" s="24"/>
      <c r="B345" s="22"/>
      <c r="C345" s="22"/>
      <c r="D345" s="22"/>
      <c r="E345" s="22"/>
      <c r="F345" s="23"/>
      <c r="G345" s="23"/>
      <c r="H345" s="23"/>
      <c r="I345" s="23"/>
    </row>
    <row r="346" spans="1:11" x14ac:dyDescent="0.3">
      <c r="A346" s="24"/>
      <c r="B346" s="22"/>
      <c r="C346" s="22"/>
      <c r="D346" s="22"/>
      <c r="E346" s="22"/>
      <c r="F346" s="23"/>
      <c r="G346" s="23"/>
      <c r="H346" s="23"/>
      <c r="I346" s="23"/>
    </row>
    <row r="347" spans="1:11" x14ac:dyDescent="0.3">
      <c r="A347" s="24"/>
      <c r="B347" s="22"/>
      <c r="C347" s="22"/>
      <c r="D347" s="22"/>
      <c r="E347" s="22"/>
      <c r="F347" s="23"/>
      <c r="G347" s="23"/>
      <c r="H347" s="23"/>
      <c r="I347" s="23"/>
    </row>
    <row r="348" spans="1:11" x14ac:dyDescent="0.3">
      <c r="A348" s="24"/>
      <c r="B348" s="22"/>
      <c r="C348" s="22"/>
      <c r="D348" s="22"/>
      <c r="E348" s="22"/>
      <c r="F348" s="23"/>
      <c r="G348" s="23"/>
      <c r="H348" s="23"/>
      <c r="I348" s="23"/>
    </row>
    <row r="349" spans="1:11" x14ac:dyDescent="0.3">
      <c r="A349" s="24"/>
      <c r="B349" s="22"/>
      <c r="C349" s="22"/>
      <c r="D349" s="22"/>
      <c r="E349" s="22"/>
      <c r="F349" s="23"/>
      <c r="G349" s="23"/>
      <c r="H349" s="23"/>
      <c r="I349" s="23"/>
    </row>
    <row r="350" spans="1:11" x14ac:dyDescent="0.3">
      <c r="A350" s="24"/>
      <c r="B350" s="22"/>
      <c r="C350" s="22"/>
      <c r="D350" s="22"/>
      <c r="E350" s="22"/>
      <c r="F350" s="23"/>
      <c r="G350" s="23"/>
      <c r="H350" s="23"/>
      <c r="I350" s="23"/>
    </row>
    <row r="351" spans="1:11" x14ac:dyDescent="0.3">
      <c r="A351" s="24"/>
      <c r="B351" s="22"/>
      <c r="C351" s="22"/>
      <c r="D351" s="22"/>
      <c r="E351" s="22"/>
      <c r="F351" s="23"/>
      <c r="G351" s="23"/>
      <c r="H351" s="23"/>
      <c r="I351" s="23"/>
    </row>
    <row r="352" spans="1:11" x14ac:dyDescent="0.3">
      <c r="A352" s="24"/>
      <c r="B352" s="22"/>
      <c r="C352" s="22"/>
      <c r="D352" s="22"/>
      <c r="E352" s="22"/>
      <c r="F352" s="23"/>
      <c r="G352" s="23"/>
      <c r="H352" s="23"/>
      <c r="I352" s="23"/>
    </row>
    <row r="353" spans="1:9" x14ac:dyDescent="0.3">
      <c r="A353" s="24"/>
      <c r="B353" s="22"/>
      <c r="C353" s="22"/>
      <c r="D353" s="22"/>
      <c r="E353" s="22"/>
      <c r="F353" s="23"/>
      <c r="G353" s="23"/>
      <c r="H353" s="23"/>
      <c r="I353" s="23"/>
    </row>
    <row r="354" spans="1:9" x14ac:dyDescent="0.3">
      <c r="A354" s="24"/>
      <c r="B354" s="22"/>
      <c r="C354" s="22"/>
      <c r="D354" s="22"/>
      <c r="E354" s="22"/>
      <c r="F354" s="23"/>
      <c r="G354" s="23"/>
      <c r="H354" s="23"/>
      <c r="I354" s="23"/>
    </row>
    <row r="355" spans="1:9" x14ac:dyDescent="0.3">
      <c r="A355" s="24"/>
      <c r="B355" s="22"/>
      <c r="C355" s="22"/>
      <c r="D355" s="22"/>
      <c r="E355" s="22"/>
      <c r="F355" s="23"/>
      <c r="G355" s="23"/>
      <c r="H355" s="23"/>
      <c r="I355" s="23"/>
    </row>
    <row r="356" spans="1:9" x14ac:dyDescent="0.3">
      <c r="A356" s="24"/>
      <c r="B356" s="22"/>
      <c r="C356" s="22"/>
      <c r="D356" s="22"/>
      <c r="E356" s="22"/>
      <c r="F356" s="23"/>
      <c r="G356" s="23"/>
      <c r="H356" s="23"/>
      <c r="I356" s="23"/>
    </row>
    <row r="357" spans="1:9" x14ac:dyDescent="0.3">
      <c r="A357" s="24"/>
      <c r="B357" s="22"/>
      <c r="C357" s="22"/>
      <c r="D357" s="22"/>
      <c r="E357" s="22"/>
      <c r="F357" s="23"/>
      <c r="G357" s="23"/>
      <c r="H357" s="23"/>
      <c r="I357" s="23"/>
    </row>
    <row r="358" spans="1:9" x14ac:dyDescent="0.3">
      <c r="A358" s="24"/>
      <c r="B358" s="22"/>
      <c r="C358" s="22"/>
      <c r="D358" s="22"/>
      <c r="E358" s="22"/>
      <c r="F358" s="23"/>
      <c r="G358" s="23"/>
      <c r="H358" s="23"/>
      <c r="I358" s="23"/>
    </row>
    <row r="359" spans="1:9" x14ac:dyDescent="0.3">
      <c r="A359" s="24"/>
      <c r="B359" s="22"/>
      <c r="C359" s="22"/>
      <c r="D359" s="22"/>
      <c r="E359" s="22"/>
      <c r="F359" s="23"/>
      <c r="G359" s="23"/>
      <c r="H359" s="23"/>
      <c r="I359" s="23"/>
    </row>
    <row r="360" spans="1:9" x14ac:dyDescent="0.3">
      <c r="A360" s="24"/>
      <c r="B360" s="22"/>
      <c r="C360" s="22"/>
      <c r="D360" s="22"/>
      <c r="E360" s="22"/>
      <c r="F360" s="23"/>
      <c r="G360" s="23"/>
      <c r="H360" s="23"/>
      <c r="I360" s="23"/>
    </row>
    <row r="361" spans="1:9" x14ac:dyDescent="0.3">
      <c r="A361" s="24"/>
      <c r="B361" s="22"/>
      <c r="C361" s="22"/>
      <c r="D361" s="22"/>
      <c r="E361" s="22"/>
      <c r="F361" s="23"/>
      <c r="G361" s="23"/>
      <c r="H361" s="23"/>
      <c r="I361" s="23"/>
    </row>
    <row r="362" spans="1:9" x14ac:dyDescent="0.3">
      <c r="A362" s="24"/>
      <c r="B362" s="22"/>
      <c r="C362" s="22"/>
      <c r="D362" s="22"/>
      <c r="E362" s="22"/>
      <c r="F362" s="23"/>
      <c r="G362" s="23"/>
      <c r="H362" s="23"/>
      <c r="I362" s="23"/>
    </row>
    <row r="363" spans="1:9" x14ac:dyDescent="0.3">
      <c r="A363" s="24"/>
      <c r="B363" s="22"/>
      <c r="C363" s="22"/>
      <c r="D363" s="22"/>
      <c r="E363" s="22"/>
      <c r="F363" s="23"/>
      <c r="G363" s="23"/>
      <c r="H363" s="23"/>
      <c r="I363" s="23"/>
    </row>
    <row r="364" spans="1:9" x14ac:dyDescent="0.3">
      <c r="A364" s="24"/>
      <c r="B364" s="22"/>
      <c r="C364" s="22"/>
      <c r="D364" s="22"/>
      <c r="E364" s="22"/>
      <c r="F364" s="23"/>
      <c r="G364" s="23"/>
      <c r="H364" s="23"/>
      <c r="I364" s="23"/>
    </row>
    <row r="365" spans="1:9" x14ac:dyDescent="0.3">
      <c r="A365" s="24"/>
      <c r="B365" s="22"/>
      <c r="C365" s="22"/>
      <c r="D365" s="22"/>
      <c r="E365" s="22"/>
      <c r="F365" s="23"/>
      <c r="G365" s="23"/>
      <c r="H365" s="23"/>
      <c r="I365" s="23"/>
    </row>
    <row r="366" spans="1:9" x14ac:dyDescent="0.3">
      <c r="A366" s="24"/>
      <c r="B366" s="22"/>
      <c r="C366" s="22"/>
      <c r="D366" s="22"/>
      <c r="E366" s="22"/>
      <c r="F366" s="23"/>
      <c r="G366" s="23"/>
      <c r="H366" s="23"/>
      <c r="I366" s="23"/>
    </row>
    <row r="367" spans="1:9" x14ac:dyDescent="0.3">
      <c r="A367" s="24"/>
      <c r="B367" s="22"/>
      <c r="C367" s="22"/>
      <c r="D367" s="22"/>
      <c r="E367" s="22"/>
      <c r="F367" s="23"/>
      <c r="G367" s="23"/>
      <c r="H367" s="23"/>
      <c r="I367" s="23"/>
    </row>
    <row r="368" spans="1:9" x14ac:dyDescent="0.3">
      <c r="A368" s="24"/>
      <c r="B368" s="22"/>
      <c r="C368" s="22"/>
      <c r="D368" s="22"/>
      <c r="E368" s="22"/>
      <c r="F368" s="23"/>
      <c r="G368" s="23"/>
      <c r="H368" s="23"/>
      <c r="I368" s="23"/>
    </row>
    <row r="369" spans="1:9" x14ac:dyDescent="0.3">
      <c r="A369" s="24"/>
      <c r="B369" s="22"/>
      <c r="C369" s="22"/>
      <c r="D369" s="22"/>
      <c r="E369" s="22"/>
      <c r="F369" s="23"/>
      <c r="G369" s="23"/>
      <c r="H369" s="23"/>
      <c r="I369" s="23"/>
    </row>
    <row r="370" spans="1:9" x14ac:dyDescent="0.3">
      <c r="A370" s="24"/>
      <c r="B370" s="22"/>
      <c r="C370" s="22"/>
      <c r="D370" s="22"/>
      <c r="E370" s="22"/>
      <c r="F370" s="23"/>
      <c r="G370" s="23"/>
      <c r="H370" s="23"/>
      <c r="I370" s="23"/>
    </row>
    <row r="371" spans="1:9" x14ac:dyDescent="0.3">
      <c r="A371" s="24"/>
      <c r="B371" s="22"/>
      <c r="C371" s="22"/>
      <c r="D371" s="22"/>
      <c r="E371" s="22"/>
      <c r="F371" s="23"/>
      <c r="G371" s="23"/>
      <c r="H371" s="23"/>
      <c r="I371" s="23"/>
    </row>
    <row r="372" spans="1:9" x14ac:dyDescent="0.3">
      <c r="A372" s="24"/>
      <c r="B372" s="22"/>
      <c r="C372" s="22"/>
      <c r="D372" s="22"/>
      <c r="E372" s="22"/>
      <c r="F372" s="23"/>
      <c r="G372" s="23"/>
      <c r="H372" s="23"/>
      <c r="I372" s="23"/>
    </row>
    <row r="373" spans="1:9" x14ac:dyDescent="0.3">
      <c r="A373" s="24"/>
      <c r="B373" s="22"/>
      <c r="C373" s="22"/>
      <c r="D373" s="22"/>
      <c r="E373" s="22"/>
      <c r="F373" s="23"/>
      <c r="G373" s="23"/>
      <c r="H373" s="23"/>
      <c r="I373" s="23"/>
    </row>
    <row r="374" spans="1:9" x14ac:dyDescent="0.3">
      <c r="A374" s="24"/>
      <c r="B374" s="22"/>
      <c r="C374" s="22"/>
      <c r="D374" s="22"/>
      <c r="E374" s="22"/>
      <c r="F374" s="23"/>
      <c r="G374" s="23"/>
      <c r="H374" s="23"/>
      <c r="I374" s="23"/>
    </row>
    <row r="375" spans="1:9" x14ac:dyDescent="0.3">
      <c r="A375" s="24"/>
      <c r="B375" s="22"/>
      <c r="C375" s="22"/>
      <c r="D375" s="22"/>
      <c r="E375" s="22"/>
      <c r="F375" s="23"/>
      <c r="G375" s="23"/>
      <c r="H375" s="23"/>
      <c r="I375" s="23"/>
    </row>
    <row r="376" spans="1:9" x14ac:dyDescent="0.3">
      <c r="A376" s="24"/>
      <c r="B376" s="22"/>
      <c r="C376" s="22"/>
      <c r="D376" s="22"/>
      <c r="E376" s="22"/>
      <c r="F376" s="23"/>
      <c r="G376" s="23"/>
      <c r="H376" s="23"/>
      <c r="I376" s="23"/>
    </row>
    <row r="377" spans="1:9" x14ac:dyDescent="0.3">
      <c r="A377" s="24"/>
      <c r="B377" s="22"/>
      <c r="C377" s="22"/>
      <c r="D377" s="22"/>
      <c r="E377" s="22"/>
      <c r="F377" s="23"/>
      <c r="G377" s="23"/>
      <c r="H377" s="23"/>
      <c r="I377" s="23"/>
    </row>
    <row r="378" spans="1:9" x14ac:dyDescent="0.3">
      <c r="A378" s="24"/>
      <c r="B378" s="22"/>
      <c r="C378" s="22"/>
      <c r="D378" s="22"/>
      <c r="E378" s="22"/>
      <c r="F378" s="23"/>
      <c r="G378" s="23"/>
      <c r="H378" s="23"/>
      <c r="I378" s="23"/>
    </row>
    <row r="379" spans="1:9" x14ac:dyDescent="0.3">
      <c r="A379" s="24"/>
      <c r="B379" s="22"/>
      <c r="C379" s="22"/>
      <c r="D379" s="22"/>
      <c r="E379" s="22"/>
      <c r="F379" s="23"/>
      <c r="G379" s="23"/>
      <c r="H379" s="23"/>
      <c r="I379" s="23"/>
    </row>
    <row r="380" spans="1:9" x14ac:dyDescent="0.3">
      <c r="A380" s="24"/>
      <c r="B380" s="22"/>
      <c r="C380" s="22"/>
      <c r="D380" s="22"/>
      <c r="E380" s="22"/>
      <c r="F380" s="23"/>
      <c r="G380" s="23"/>
      <c r="H380" s="23"/>
      <c r="I380" s="23"/>
    </row>
    <row r="381" spans="1:9" x14ac:dyDescent="0.3">
      <c r="A381" s="24"/>
      <c r="B381" s="22"/>
      <c r="C381" s="22"/>
      <c r="D381" s="22"/>
      <c r="E381" s="22"/>
      <c r="F381" s="23"/>
      <c r="G381" s="23"/>
      <c r="H381" s="23"/>
      <c r="I381" s="23"/>
    </row>
    <row r="382" spans="1:9" x14ac:dyDescent="0.3">
      <c r="A382" s="24"/>
      <c r="B382" s="22"/>
      <c r="C382" s="22"/>
      <c r="D382" s="22"/>
      <c r="E382" s="22"/>
      <c r="F382" s="23"/>
      <c r="G382" s="23"/>
      <c r="H382" s="23"/>
      <c r="I382" s="23"/>
    </row>
    <row r="383" spans="1:9" x14ac:dyDescent="0.3">
      <c r="A383" s="24"/>
      <c r="B383" s="22"/>
      <c r="C383" s="22"/>
      <c r="D383" s="22"/>
      <c r="E383" s="22"/>
      <c r="F383" s="23"/>
      <c r="G383" s="23"/>
      <c r="H383" s="23"/>
      <c r="I383" s="23"/>
    </row>
    <row r="384" spans="1:9" x14ac:dyDescent="0.3">
      <c r="A384" s="24"/>
      <c r="B384" s="22"/>
      <c r="C384" s="22"/>
      <c r="D384" s="22"/>
      <c r="E384" s="22"/>
      <c r="F384" s="23"/>
      <c r="G384" s="23"/>
      <c r="H384" s="23"/>
      <c r="I384" s="23"/>
    </row>
    <row r="385" spans="1:9" x14ac:dyDescent="0.3">
      <c r="A385" s="24"/>
      <c r="B385" s="22"/>
      <c r="C385" s="22"/>
      <c r="D385" s="22"/>
      <c r="E385" s="22"/>
      <c r="F385" s="23"/>
      <c r="G385" s="23"/>
      <c r="H385" s="23"/>
      <c r="I385" s="23"/>
    </row>
    <row r="386" spans="1:9" x14ac:dyDescent="0.3">
      <c r="A386" s="24"/>
      <c r="B386" s="22"/>
      <c r="C386" s="22"/>
      <c r="D386" s="22"/>
      <c r="E386" s="22"/>
      <c r="F386" s="23"/>
      <c r="G386" s="23"/>
      <c r="H386" s="23"/>
      <c r="I386" s="23"/>
    </row>
    <row r="387" spans="1:9" x14ac:dyDescent="0.3">
      <c r="A387" s="24"/>
      <c r="B387" s="22"/>
      <c r="C387" s="22"/>
      <c r="D387" s="22"/>
      <c r="E387" s="22"/>
      <c r="F387" s="23"/>
      <c r="G387" s="23"/>
      <c r="H387" s="23"/>
      <c r="I387" s="23"/>
    </row>
    <row r="388" spans="1:9" x14ac:dyDescent="0.3">
      <c r="A388" s="24"/>
      <c r="B388" s="22"/>
      <c r="C388" s="22"/>
      <c r="D388" s="22"/>
      <c r="E388" s="22"/>
      <c r="F388" s="23"/>
      <c r="G388" s="23"/>
      <c r="H388" s="23"/>
      <c r="I388" s="23"/>
    </row>
    <row r="389" spans="1:9" x14ac:dyDescent="0.3">
      <c r="A389" s="24"/>
      <c r="B389" s="22"/>
      <c r="C389" s="22"/>
      <c r="D389" s="22"/>
      <c r="E389" s="22"/>
      <c r="F389" s="23"/>
      <c r="G389" s="23"/>
      <c r="H389" s="23"/>
      <c r="I389" s="23"/>
    </row>
    <row r="390" spans="1:9" x14ac:dyDescent="0.3">
      <c r="A390" s="24"/>
      <c r="B390" s="22"/>
      <c r="C390" s="22"/>
      <c r="D390" s="22"/>
      <c r="E390" s="22"/>
      <c r="F390" s="23"/>
      <c r="G390" s="23"/>
      <c r="H390" s="23"/>
      <c r="I390" s="23"/>
    </row>
    <row r="391" spans="1:9" x14ac:dyDescent="0.3">
      <c r="A391" s="24"/>
      <c r="B391" s="22"/>
      <c r="C391" s="22"/>
      <c r="D391" s="22"/>
      <c r="E391" s="22"/>
      <c r="F391" s="23"/>
      <c r="G391" s="23"/>
      <c r="H391" s="23"/>
      <c r="I391" s="23"/>
    </row>
    <row r="392" spans="1:9" x14ac:dyDescent="0.3">
      <c r="A392" s="24"/>
      <c r="B392" s="22"/>
      <c r="C392" s="22"/>
      <c r="D392" s="22"/>
      <c r="E392" s="22"/>
      <c r="F392" s="23"/>
      <c r="G392" s="23"/>
      <c r="H392" s="23"/>
      <c r="I392" s="23"/>
    </row>
    <row r="393" spans="1:9" x14ac:dyDescent="0.3">
      <c r="A393" s="24"/>
      <c r="B393" s="22"/>
      <c r="C393" s="22"/>
      <c r="D393" s="22"/>
      <c r="E393" s="22"/>
      <c r="F393" s="23"/>
      <c r="G393" s="23"/>
      <c r="H393" s="23"/>
      <c r="I393" s="23"/>
    </row>
    <row r="394" spans="1:9" x14ac:dyDescent="0.3">
      <c r="A394" s="24"/>
      <c r="B394" s="22"/>
      <c r="C394" s="22"/>
      <c r="D394" s="22"/>
      <c r="E394" s="22"/>
      <c r="F394" s="23"/>
      <c r="G394" s="23"/>
      <c r="H394" s="23"/>
      <c r="I394" s="23"/>
    </row>
    <row r="395" spans="1:9" x14ac:dyDescent="0.3">
      <c r="A395" s="24"/>
      <c r="B395" s="22"/>
      <c r="C395" s="22"/>
      <c r="D395" s="22"/>
      <c r="E395" s="22"/>
      <c r="F395" s="23"/>
      <c r="G395" s="23"/>
      <c r="H395" s="23"/>
      <c r="I395" s="23"/>
    </row>
    <row r="396" spans="1:9" x14ac:dyDescent="0.3">
      <c r="A396" s="24"/>
      <c r="B396" s="22"/>
      <c r="C396" s="22"/>
      <c r="D396" s="22"/>
      <c r="E396" s="22"/>
      <c r="F396" s="23"/>
      <c r="G396" s="23"/>
      <c r="H396" s="23"/>
      <c r="I396" s="23"/>
    </row>
    <row r="397" spans="1:9" x14ac:dyDescent="0.3">
      <c r="A397" s="24"/>
      <c r="B397" s="22"/>
      <c r="C397" s="22"/>
      <c r="D397" s="22"/>
      <c r="E397" s="22"/>
      <c r="F397" s="23"/>
      <c r="G397" s="23"/>
      <c r="H397" s="23"/>
      <c r="I397" s="23"/>
    </row>
    <row r="398" spans="1:9" x14ac:dyDescent="0.3">
      <c r="A398" s="24"/>
      <c r="B398" s="22"/>
      <c r="C398" s="22"/>
      <c r="D398" s="22"/>
      <c r="E398" s="22"/>
      <c r="F398" s="23"/>
      <c r="G398" s="23"/>
      <c r="H398" s="23"/>
      <c r="I398" s="23"/>
    </row>
    <row r="399" spans="1:9" x14ac:dyDescent="0.3">
      <c r="A399" s="24"/>
      <c r="B399" s="22"/>
      <c r="C399" s="22"/>
      <c r="D399" s="22"/>
      <c r="E399" s="22"/>
      <c r="F399" s="23"/>
      <c r="G399" s="23"/>
      <c r="H399" s="23"/>
      <c r="I399" s="23"/>
    </row>
    <row r="400" spans="1:9" x14ac:dyDescent="0.3">
      <c r="A400" s="24"/>
      <c r="B400" s="22"/>
      <c r="C400" s="22"/>
      <c r="D400" s="22"/>
      <c r="E400" s="22"/>
      <c r="F400" s="23"/>
      <c r="G400" s="23"/>
      <c r="H400" s="23"/>
      <c r="I400" s="23"/>
    </row>
    <row r="401" spans="1:9" x14ac:dyDescent="0.3">
      <c r="A401" s="24"/>
      <c r="B401" s="22"/>
      <c r="C401" s="22"/>
      <c r="D401" s="22"/>
      <c r="E401" s="22"/>
      <c r="F401" s="23"/>
      <c r="G401" s="23"/>
      <c r="H401" s="23"/>
      <c r="I401" s="23"/>
    </row>
    <row r="402" spans="1:9" x14ac:dyDescent="0.3">
      <c r="A402" s="24"/>
      <c r="B402" s="22"/>
      <c r="C402" s="22"/>
      <c r="D402" s="22"/>
      <c r="E402" s="22"/>
      <c r="F402" s="23"/>
      <c r="G402" s="23"/>
      <c r="H402" s="23"/>
      <c r="I402" s="23"/>
    </row>
    <row r="403" spans="1:9" x14ac:dyDescent="0.3">
      <c r="A403" s="24"/>
      <c r="B403" s="22"/>
      <c r="C403" s="22"/>
      <c r="D403" s="22"/>
      <c r="E403" s="22"/>
      <c r="F403" s="23"/>
      <c r="G403" s="23"/>
      <c r="H403" s="23"/>
      <c r="I403" s="23"/>
    </row>
    <row r="404" spans="1:9" x14ac:dyDescent="0.3">
      <c r="A404" s="24"/>
      <c r="B404" s="22"/>
      <c r="C404" s="22"/>
      <c r="D404" s="22"/>
      <c r="E404" s="22"/>
      <c r="F404" s="23"/>
      <c r="G404" s="23"/>
      <c r="H404" s="23"/>
      <c r="I404" s="23"/>
    </row>
    <row r="405" spans="1:9" x14ac:dyDescent="0.3">
      <c r="A405" s="24"/>
      <c r="B405" s="22"/>
      <c r="C405" s="22"/>
      <c r="D405" s="22"/>
      <c r="E405" s="22"/>
      <c r="F405" s="23"/>
      <c r="G405" s="23"/>
      <c r="H405" s="23"/>
      <c r="I405" s="23"/>
    </row>
    <row r="406" spans="1:9" x14ac:dyDescent="0.3">
      <c r="A406" s="24"/>
      <c r="B406" s="22"/>
      <c r="C406" s="22"/>
      <c r="D406" s="22"/>
      <c r="E406" s="22"/>
      <c r="F406" s="23"/>
      <c r="G406" s="23"/>
      <c r="H406" s="23"/>
      <c r="I406" s="23"/>
    </row>
    <row r="407" spans="1:9" x14ac:dyDescent="0.3">
      <c r="A407" s="24"/>
      <c r="B407" s="22"/>
      <c r="C407" s="22"/>
      <c r="D407" s="22"/>
      <c r="E407" s="22"/>
      <c r="F407" s="23"/>
      <c r="G407" s="23"/>
      <c r="H407" s="23"/>
      <c r="I407" s="23"/>
    </row>
    <row r="408" spans="1:9" x14ac:dyDescent="0.3">
      <c r="A408" s="24"/>
      <c r="B408" s="22"/>
      <c r="C408" s="22"/>
      <c r="D408" s="22"/>
      <c r="E408" s="22"/>
      <c r="F408" s="23"/>
      <c r="G408" s="23"/>
      <c r="H408" s="23"/>
      <c r="I408" s="23"/>
    </row>
    <row r="409" spans="1:9" x14ac:dyDescent="0.3">
      <c r="A409" s="24"/>
      <c r="B409" s="22"/>
      <c r="C409" s="22"/>
      <c r="D409" s="22"/>
      <c r="E409" s="22"/>
      <c r="F409" s="23"/>
      <c r="G409" s="23"/>
      <c r="H409" s="23"/>
      <c r="I409" s="23"/>
    </row>
    <row r="410" spans="1:9" x14ac:dyDescent="0.3">
      <c r="A410" s="24"/>
      <c r="B410" s="22"/>
      <c r="C410" s="22"/>
      <c r="D410" s="22"/>
      <c r="E410" s="22"/>
      <c r="F410" s="23"/>
      <c r="G410" s="23"/>
      <c r="H410" s="23"/>
      <c r="I410" s="23"/>
    </row>
    <row r="411" spans="1:9" x14ac:dyDescent="0.3">
      <c r="A411" s="24"/>
      <c r="B411" s="22"/>
      <c r="C411" s="22"/>
      <c r="D411" s="22"/>
      <c r="E411" s="22"/>
      <c r="F411" s="23"/>
      <c r="G411" s="23"/>
      <c r="H411" s="23"/>
      <c r="I411" s="23"/>
    </row>
    <row r="412" spans="1:9" x14ac:dyDescent="0.3">
      <c r="A412" s="24"/>
      <c r="B412" s="22"/>
      <c r="C412" s="22"/>
      <c r="D412" s="22"/>
      <c r="E412" s="22"/>
      <c r="F412" s="23"/>
      <c r="G412" s="23"/>
      <c r="H412" s="23"/>
      <c r="I412" s="23"/>
    </row>
    <row r="413" spans="1:9" x14ac:dyDescent="0.3">
      <c r="A413" s="24"/>
      <c r="B413" s="22"/>
      <c r="C413" s="22"/>
      <c r="D413" s="22"/>
      <c r="E413" s="22"/>
      <c r="F413" s="23"/>
      <c r="G413" s="23"/>
      <c r="H413" s="23"/>
      <c r="I413" s="23"/>
    </row>
    <row r="414" spans="1:9" x14ac:dyDescent="0.3">
      <c r="A414" s="24"/>
      <c r="B414" s="22"/>
      <c r="C414" s="22"/>
      <c r="D414" s="22"/>
      <c r="E414" s="22"/>
      <c r="F414" s="23"/>
      <c r="G414" s="23"/>
      <c r="H414" s="23"/>
      <c r="I414" s="23"/>
    </row>
    <row r="415" spans="1:9" x14ac:dyDescent="0.3">
      <c r="A415" s="24"/>
      <c r="B415" s="22"/>
      <c r="C415" s="22"/>
      <c r="D415" s="22"/>
      <c r="E415" s="22"/>
      <c r="F415" s="23"/>
      <c r="G415" s="23"/>
      <c r="H415" s="23"/>
      <c r="I415" s="23"/>
    </row>
    <row r="416" spans="1:9" x14ac:dyDescent="0.3">
      <c r="A416" s="24"/>
      <c r="B416" s="22"/>
      <c r="C416" s="22"/>
      <c r="D416" s="22"/>
      <c r="E416" s="22"/>
      <c r="F416" s="23"/>
      <c r="G416" s="23"/>
      <c r="H416" s="23"/>
      <c r="I416" s="23"/>
    </row>
    <row r="417" spans="1:9" x14ac:dyDescent="0.3">
      <c r="A417" s="24"/>
      <c r="B417" s="22"/>
      <c r="C417" s="22"/>
      <c r="D417" s="22"/>
      <c r="E417" s="22"/>
      <c r="F417" s="23"/>
      <c r="G417" s="23"/>
      <c r="H417" s="23"/>
      <c r="I417" s="23"/>
    </row>
    <row r="418" spans="1:9" x14ac:dyDescent="0.3">
      <c r="A418" s="24"/>
      <c r="B418" s="22"/>
      <c r="C418" s="22"/>
      <c r="D418" s="22"/>
      <c r="E418" s="22"/>
      <c r="F418" s="23"/>
      <c r="G418" s="23"/>
      <c r="H418" s="23"/>
      <c r="I418" s="23"/>
    </row>
    <row r="419" spans="1:9" x14ac:dyDescent="0.3">
      <c r="A419" s="24"/>
      <c r="B419" s="22"/>
      <c r="C419" s="22"/>
      <c r="D419" s="22"/>
      <c r="E419" s="22"/>
      <c r="F419" s="23"/>
      <c r="G419" s="23"/>
      <c r="H419" s="23"/>
      <c r="I419" s="23"/>
    </row>
    <row r="420" spans="1:9" x14ac:dyDescent="0.3">
      <c r="A420" s="24"/>
      <c r="B420" s="22"/>
      <c r="C420" s="22"/>
      <c r="D420" s="22"/>
      <c r="E420" s="22"/>
      <c r="F420" s="23"/>
      <c r="G420" s="23"/>
      <c r="H420" s="23"/>
      <c r="I420" s="23"/>
    </row>
    <row r="421" spans="1:9" x14ac:dyDescent="0.3">
      <c r="A421" s="24"/>
      <c r="B421" s="22"/>
      <c r="C421" s="22"/>
      <c r="D421" s="22"/>
      <c r="E421" s="22"/>
      <c r="F421" s="23"/>
      <c r="G421" s="23"/>
      <c r="H421" s="23"/>
      <c r="I421" s="23"/>
    </row>
    <row r="422" spans="1:9" x14ac:dyDescent="0.3">
      <c r="A422" s="24"/>
      <c r="B422" s="22"/>
      <c r="C422" s="22"/>
      <c r="D422" s="22"/>
      <c r="E422" s="22"/>
      <c r="F422" s="23"/>
      <c r="G422" s="23"/>
      <c r="H422" s="23"/>
      <c r="I422" s="23"/>
    </row>
    <row r="423" spans="1:9" x14ac:dyDescent="0.3">
      <c r="A423" s="24"/>
      <c r="B423" s="22"/>
      <c r="C423" s="22"/>
      <c r="D423" s="22"/>
      <c r="E423" s="22"/>
      <c r="F423" s="23"/>
      <c r="G423" s="23"/>
      <c r="H423" s="23"/>
      <c r="I423" s="23"/>
    </row>
    <row r="424" spans="1:9" x14ac:dyDescent="0.3">
      <c r="A424" s="24"/>
      <c r="B424" s="22"/>
      <c r="C424" s="22"/>
      <c r="D424" s="22"/>
      <c r="E424" s="22"/>
      <c r="F424" s="23"/>
      <c r="G424" s="23"/>
      <c r="H424" s="23"/>
      <c r="I424" s="23"/>
    </row>
    <row r="425" spans="1:9" x14ac:dyDescent="0.3">
      <c r="A425" s="24"/>
      <c r="B425" s="22"/>
      <c r="C425" s="22"/>
      <c r="D425" s="22"/>
      <c r="E425" s="22"/>
      <c r="F425" s="23"/>
      <c r="G425" s="23"/>
      <c r="H425" s="23"/>
      <c r="I425" s="23"/>
    </row>
    <row r="426" spans="1:9" x14ac:dyDescent="0.3">
      <c r="A426" s="24"/>
      <c r="B426" s="22"/>
      <c r="C426" s="22"/>
      <c r="D426" s="22"/>
      <c r="E426" s="22"/>
      <c r="F426" s="23"/>
      <c r="G426" s="23"/>
      <c r="H426" s="23"/>
      <c r="I426" s="23"/>
    </row>
    <row r="427" spans="1:9" x14ac:dyDescent="0.3">
      <c r="A427" s="24"/>
      <c r="B427" s="22"/>
      <c r="C427" s="22"/>
      <c r="D427" s="22"/>
      <c r="E427" s="22"/>
      <c r="F427" s="23"/>
      <c r="G427" s="23"/>
      <c r="H427" s="23"/>
      <c r="I427" s="23"/>
    </row>
    <row r="428" spans="1:9" x14ac:dyDescent="0.3">
      <c r="D428" s="9"/>
    </row>
    <row r="429" spans="1:9" x14ac:dyDescent="0.3">
      <c r="D429" s="9"/>
    </row>
    <row r="430" spans="1:9" x14ac:dyDescent="0.3">
      <c r="D430" s="9"/>
    </row>
    <row r="431" spans="1:9" x14ac:dyDescent="0.3">
      <c r="D431" s="9"/>
    </row>
    <row r="432" spans="1:9" x14ac:dyDescent="0.3">
      <c r="D432" s="9"/>
    </row>
    <row r="433" spans="4:4" x14ac:dyDescent="0.3">
      <c r="D433" s="9"/>
    </row>
    <row r="434" spans="4:4" x14ac:dyDescent="0.3">
      <c r="D434" s="9"/>
    </row>
    <row r="435" spans="4:4" x14ac:dyDescent="0.3">
      <c r="D435" s="9"/>
    </row>
  </sheetData>
  <mergeCells count="207">
    <mergeCell ref="K306:K315"/>
    <mergeCell ref="D316:D317"/>
    <mergeCell ref="D318:D323"/>
    <mergeCell ref="D324:D325"/>
    <mergeCell ref="K326:K336"/>
    <mergeCell ref="K337:K340"/>
    <mergeCell ref="K260:K261"/>
    <mergeCell ref="K258:K259"/>
    <mergeCell ref="K267:K271"/>
    <mergeCell ref="K262:K266"/>
    <mergeCell ref="K272:K274"/>
    <mergeCell ref="K275:K279"/>
    <mergeCell ref="K280:K284"/>
    <mergeCell ref="K293:K294"/>
    <mergeCell ref="K286:K292"/>
    <mergeCell ref="K214:K217"/>
    <mergeCell ref="K218:K227"/>
    <mergeCell ref="K228:K237"/>
    <mergeCell ref="K244:K253"/>
    <mergeCell ref="K238:K243"/>
    <mergeCell ref="K254:K257"/>
    <mergeCell ref="E256:E257"/>
    <mergeCell ref="E254:E255"/>
    <mergeCell ref="E216:E217"/>
    <mergeCell ref="E244:E245"/>
    <mergeCell ref="E246:E247"/>
    <mergeCell ref="E248:E249"/>
    <mergeCell ref="E250:E251"/>
    <mergeCell ref="E252:E253"/>
    <mergeCell ref="E218:E219"/>
    <mergeCell ref="E220:E221"/>
    <mergeCell ref="E222:E223"/>
    <mergeCell ref="E224:E225"/>
    <mergeCell ref="E226:E227"/>
    <mergeCell ref="E228:E229"/>
    <mergeCell ref="E230:E231"/>
    <mergeCell ref="E232:E233"/>
    <mergeCell ref="E234:E235"/>
    <mergeCell ref="E236:E237"/>
    <mergeCell ref="E238:E239"/>
    <mergeCell ref="E240:E241"/>
    <mergeCell ref="E242:E243"/>
    <mergeCell ref="C286:C305"/>
    <mergeCell ref="D228:D237"/>
    <mergeCell ref="C306:C315"/>
    <mergeCell ref="D254:D257"/>
    <mergeCell ref="D258:D259"/>
    <mergeCell ref="D262:D266"/>
    <mergeCell ref="D260:D261"/>
    <mergeCell ref="D275:D279"/>
    <mergeCell ref="D272:D274"/>
    <mergeCell ref="C254:C284"/>
    <mergeCell ref="D244:D253"/>
    <mergeCell ref="C168:C169"/>
    <mergeCell ref="D210:D213"/>
    <mergeCell ref="K210:K213"/>
    <mergeCell ref="E210:E211"/>
    <mergeCell ref="E212:E213"/>
    <mergeCell ref="E174:E175"/>
    <mergeCell ref="E176:E177"/>
    <mergeCell ref="E178:E179"/>
    <mergeCell ref="E180:E181"/>
    <mergeCell ref="E182:E183"/>
    <mergeCell ref="E184:E185"/>
    <mergeCell ref="E186:E187"/>
    <mergeCell ref="E188:E189"/>
    <mergeCell ref="E190:E191"/>
    <mergeCell ref="E192:E193"/>
    <mergeCell ref="E194:E195"/>
    <mergeCell ref="E206:E207"/>
    <mergeCell ref="D214:D217"/>
    <mergeCell ref="D238:D243"/>
    <mergeCell ref="D218:D227"/>
    <mergeCell ref="E214:E215"/>
    <mergeCell ref="B8:B24"/>
    <mergeCell ref="D10:D11"/>
    <mergeCell ref="D12:D13"/>
    <mergeCell ref="D14:D15"/>
    <mergeCell ref="D20:D21"/>
    <mergeCell ref="D16:D17"/>
    <mergeCell ref="D18:D19"/>
    <mergeCell ref="C10:C23"/>
    <mergeCell ref="D200:D209"/>
    <mergeCell ref="D146:D152"/>
    <mergeCell ref="D163:D167"/>
    <mergeCell ref="D170:D173"/>
    <mergeCell ref="D120:D126"/>
    <mergeCell ref="D113:D119"/>
    <mergeCell ref="D106:D112"/>
    <mergeCell ref="C170:C209"/>
    <mergeCell ref="C210:C213"/>
    <mergeCell ref="C25:C167"/>
    <mergeCell ref="E60:E61"/>
    <mergeCell ref="E62:E63"/>
    <mergeCell ref="B326:B340"/>
    <mergeCell ref="B25:B325"/>
    <mergeCell ref="D154:D160"/>
    <mergeCell ref="D161:D162"/>
    <mergeCell ref="D267:D271"/>
    <mergeCell ref="D337:D340"/>
    <mergeCell ref="D326:D336"/>
    <mergeCell ref="C316:C325"/>
    <mergeCell ref="D76:D79"/>
    <mergeCell ref="D103:D105"/>
    <mergeCell ref="D127:D131"/>
    <mergeCell ref="C326:C336"/>
    <mergeCell ref="C337:C340"/>
    <mergeCell ref="D303:D305"/>
    <mergeCell ref="D286:D292"/>
    <mergeCell ref="D295:D297"/>
    <mergeCell ref="D293:D294"/>
    <mergeCell ref="D298:D302"/>
    <mergeCell ref="D280:D284"/>
    <mergeCell ref="D306:D315"/>
    <mergeCell ref="C214:C253"/>
    <mergeCell ref="D184:D193"/>
    <mergeCell ref="D174:D183"/>
    <mergeCell ref="D194:D199"/>
    <mergeCell ref="D7:E7"/>
    <mergeCell ref="AD138:AG138"/>
    <mergeCell ref="M138:M139"/>
    <mergeCell ref="N138:Q138"/>
    <mergeCell ref="R138:U138"/>
    <mergeCell ref="V138:Y138"/>
    <mergeCell ref="Z138:AC138"/>
    <mergeCell ref="D168:D169"/>
    <mergeCell ref="D96:D102"/>
    <mergeCell ref="M10:N10"/>
    <mergeCell ref="D132:D138"/>
    <mergeCell ref="D139:D145"/>
    <mergeCell ref="E26:E27"/>
    <mergeCell ref="E28:E29"/>
    <mergeCell ref="K146:K152"/>
    <mergeCell ref="K139:K145"/>
    <mergeCell ref="K132:K138"/>
    <mergeCell ref="K127:K131"/>
    <mergeCell ref="K96:K102"/>
    <mergeCell ref="E34:E35"/>
    <mergeCell ref="D26:D35"/>
    <mergeCell ref="K26:K35"/>
    <mergeCell ref="E56:E57"/>
    <mergeCell ref="E58:E59"/>
    <mergeCell ref="K76:K79"/>
    <mergeCell ref="E64:E65"/>
    <mergeCell ref="D56:D65"/>
    <mergeCell ref="D36:D45"/>
    <mergeCell ref="E36:E37"/>
    <mergeCell ref="E38:E39"/>
    <mergeCell ref="E30:E31"/>
    <mergeCell ref="E32:E33"/>
    <mergeCell ref="E76:E77"/>
    <mergeCell ref="E78:E79"/>
    <mergeCell ref="E40:E41"/>
    <mergeCell ref="E42:E43"/>
    <mergeCell ref="E44:E45"/>
    <mergeCell ref="D66:D75"/>
    <mergeCell ref="E66:E67"/>
    <mergeCell ref="E68:E69"/>
    <mergeCell ref="E70:E71"/>
    <mergeCell ref="E72:E73"/>
    <mergeCell ref="E74:E75"/>
    <mergeCell ref="D46:D55"/>
    <mergeCell ref="E46:E47"/>
    <mergeCell ref="E48:E49"/>
    <mergeCell ref="E50:E51"/>
    <mergeCell ref="E52:E53"/>
    <mergeCell ref="E54:E55"/>
    <mergeCell ref="K113:K119"/>
    <mergeCell ref="K106:K112"/>
    <mergeCell ref="K103:K105"/>
    <mergeCell ref="K10:K21"/>
    <mergeCell ref="D92:D95"/>
    <mergeCell ref="E92:E93"/>
    <mergeCell ref="K92:K95"/>
    <mergeCell ref="E94:E95"/>
    <mergeCell ref="K36:K45"/>
    <mergeCell ref="K46:K55"/>
    <mergeCell ref="K56:K65"/>
    <mergeCell ref="K66:K75"/>
    <mergeCell ref="D84:D87"/>
    <mergeCell ref="E84:E85"/>
    <mergeCell ref="K84:K87"/>
    <mergeCell ref="E86:E87"/>
    <mergeCell ref="D88:D91"/>
    <mergeCell ref="E88:E89"/>
    <mergeCell ref="K88:K91"/>
    <mergeCell ref="E90:E91"/>
    <mergeCell ref="D80:D83"/>
    <mergeCell ref="E80:E81"/>
    <mergeCell ref="E82:E83"/>
    <mergeCell ref="K80:K83"/>
    <mergeCell ref="E208:E209"/>
    <mergeCell ref="E196:E197"/>
    <mergeCell ref="E198:E199"/>
    <mergeCell ref="E200:E201"/>
    <mergeCell ref="E202:E203"/>
    <mergeCell ref="E204:E205"/>
    <mergeCell ref="E170:E171"/>
    <mergeCell ref="E172:E173"/>
    <mergeCell ref="K120:K126"/>
    <mergeCell ref="K154:K160"/>
    <mergeCell ref="K168:K169"/>
    <mergeCell ref="K170:K173"/>
    <mergeCell ref="K174:K183"/>
    <mergeCell ref="K184:K193"/>
    <mergeCell ref="K194:K199"/>
    <mergeCell ref="K200:K209"/>
  </mergeCells>
  <phoneticPr fontId="9" type="noConversion"/>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20000"/>
  </sheetPr>
  <dimension ref="B2:M270"/>
  <sheetViews>
    <sheetView showGridLines="0" zoomScale="70" zoomScaleNormal="70" workbookViewId="0">
      <pane ySplit="7" topLeftCell="A8" activePane="bottomLeft" state="frozen"/>
      <selection activeCell="O31" sqref="O31"/>
      <selection pane="bottomLeft"/>
    </sheetView>
  </sheetViews>
  <sheetFormatPr defaultColWidth="8" defaultRowHeight="13" x14ac:dyDescent="0.3"/>
  <cols>
    <col min="1" max="1" width="2.69140625" customWidth="1"/>
    <col min="2" max="2" width="17.61328125" style="3" customWidth="1"/>
    <col min="3" max="3" width="20.07421875" style="3" customWidth="1"/>
    <col min="4" max="4" width="66.23046875" style="3" bestFit="1" customWidth="1"/>
    <col min="5" max="5" width="13.921875" style="1" bestFit="1" customWidth="1"/>
    <col min="6" max="8" width="12.69140625" style="1" customWidth="1"/>
    <col min="9" max="9" width="12.69140625" customWidth="1"/>
    <col min="10" max="10" width="34.84375" bestFit="1" customWidth="1"/>
  </cols>
  <sheetData>
    <row r="2" spans="2:10" s="8" customFormat="1" x14ac:dyDescent="0.3">
      <c r="B2" s="3"/>
      <c r="C2" s="3"/>
      <c r="D2" s="3"/>
      <c r="E2" s="1"/>
      <c r="F2" s="1"/>
      <c r="G2" s="1"/>
      <c r="H2" s="1"/>
    </row>
    <row r="4" spans="2:10" s="8" customFormat="1" x14ac:dyDescent="0.3">
      <c r="B4" s="3"/>
      <c r="C4" s="3"/>
      <c r="D4" s="3"/>
      <c r="E4" s="1"/>
      <c r="F4" s="1"/>
      <c r="G4" s="1"/>
      <c r="H4" s="1"/>
    </row>
    <row r="6" spans="2:10" ht="13.5" thickBot="1" x14ac:dyDescent="0.35"/>
    <row r="7" spans="2:10" s="2" customFormat="1" ht="21.5" customHeight="1" x14ac:dyDescent="0.3">
      <c r="B7" s="276" t="s">
        <v>13</v>
      </c>
      <c r="C7" s="278" t="s">
        <v>8</v>
      </c>
      <c r="D7" s="278" t="s">
        <v>155</v>
      </c>
      <c r="E7" s="278" t="s">
        <v>9</v>
      </c>
      <c r="F7" s="278">
        <v>2019</v>
      </c>
      <c r="G7" s="278">
        <v>2020</v>
      </c>
      <c r="H7" s="278">
        <v>2021</v>
      </c>
      <c r="I7" s="278">
        <v>2022</v>
      </c>
      <c r="J7" s="279" t="s">
        <v>52</v>
      </c>
    </row>
    <row r="8" spans="2:10" s="2" customFormat="1" ht="13" customHeight="1" x14ac:dyDescent="0.3">
      <c r="B8" s="664" t="s">
        <v>431</v>
      </c>
      <c r="C8" s="661" t="s">
        <v>430</v>
      </c>
      <c r="D8" s="59" t="s">
        <v>385</v>
      </c>
      <c r="E8" s="401" t="s">
        <v>32</v>
      </c>
      <c r="F8" s="60">
        <v>58.7</v>
      </c>
      <c r="G8" s="60">
        <v>63.1</v>
      </c>
      <c r="H8" s="60">
        <v>63.9</v>
      </c>
      <c r="I8" s="405">
        <v>66.3</v>
      </c>
      <c r="J8" s="598"/>
    </row>
    <row r="9" spans="2:10" s="2" customFormat="1" ht="13" customHeight="1" x14ac:dyDescent="0.3">
      <c r="B9" s="664"/>
      <c r="C9" s="662"/>
      <c r="D9" s="59" t="s">
        <v>386</v>
      </c>
      <c r="E9" s="58" t="s">
        <v>32</v>
      </c>
      <c r="F9" s="411">
        <v>-14.4</v>
      </c>
      <c r="G9" s="411">
        <v>-25.7</v>
      </c>
      <c r="H9" s="411">
        <v>-15</v>
      </c>
      <c r="I9" s="412">
        <v>-32.299999999999997</v>
      </c>
      <c r="J9" s="599"/>
    </row>
    <row r="10" spans="2:10" s="2" customFormat="1" ht="13" customHeight="1" x14ac:dyDescent="0.3">
      <c r="B10" s="664"/>
      <c r="C10" s="662"/>
      <c r="D10" s="59" t="s">
        <v>387</v>
      </c>
      <c r="E10" s="58" t="s">
        <v>32</v>
      </c>
      <c r="F10" s="60">
        <v>44.3</v>
      </c>
      <c r="G10" s="60">
        <v>37.4</v>
      </c>
      <c r="H10" s="60">
        <v>48.9</v>
      </c>
      <c r="I10" s="322">
        <v>34.1</v>
      </c>
      <c r="J10" s="599"/>
    </row>
    <row r="11" spans="2:10" s="2" customFormat="1" ht="13" customHeight="1" x14ac:dyDescent="0.3">
      <c r="B11" s="664"/>
      <c r="C11" s="662"/>
      <c r="D11" s="59" t="s">
        <v>388</v>
      </c>
      <c r="E11" s="58" t="s">
        <v>32</v>
      </c>
      <c r="F11" s="60">
        <v>14.8</v>
      </c>
      <c r="G11" s="60">
        <v>12.1</v>
      </c>
      <c r="H11" s="60">
        <v>11.5</v>
      </c>
      <c r="I11" s="322">
        <v>14.8</v>
      </c>
      <c r="J11" s="599"/>
    </row>
    <row r="12" spans="2:10" s="2" customFormat="1" ht="13" customHeight="1" x14ac:dyDescent="0.3">
      <c r="B12" s="664"/>
      <c r="C12" s="662"/>
      <c r="D12" s="59" t="s">
        <v>389</v>
      </c>
      <c r="E12" s="58" t="s">
        <v>32</v>
      </c>
      <c r="F12" s="60">
        <v>33.6</v>
      </c>
      <c r="G12" s="60">
        <v>32.700000000000003</v>
      </c>
      <c r="H12" s="60">
        <v>34.1</v>
      </c>
      <c r="I12" s="322">
        <v>35.700000000000003</v>
      </c>
      <c r="J12" s="599"/>
    </row>
    <row r="13" spans="2:10" s="2" customFormat="1" ht="13" customHeight="1" x14ac:dyDescent="0.3">
      <c r="B13" s="664"/>
      <c r="C13" s="662"/>
      <c r="D13" s="59" t="s">
        <v>390</v>
      </c>
      <c r="E13" s="58" t="s">
        <v>32</v>
      </c>
      <c r="F13" s="410">
        <v>-21.8</v>
      </c>
      <c r="G13" s="410">
        <v>-20.2</v>
      </c>
      <c r="H13" s="410">
        <v>-21.4</v>
      </c>
      <c r="I13" s="399">
        <v>-23.4</v>
      </c>
      <c r="J13" s="599"/>
    </row>
    <row r="14" spans="2:10" s="2" customFormat="1" ht="13" customHeight="1" x14ac:dyDescent="0.3">
      <c r="B14" s="664"/>
      <c r="C14" s="662"/>
      <c r="D14" s="59" t="s">
        <v>391</v>
      </c>
      <c r="E14" s="58" t="s">
        <v>32</v>
      </c>
      <c r="F14" s="410">
        <v>-21.4</v>
      </c>
      <c r="G14" s="410">
        <v>-20.399999999999999</v>
      </c>
      <c r="H14" s="410">
        <v>-20.7</v>
      </c>
      <c r="I14" s="399">
        <v>-22.1</v>
      </c>
      <c r="J14" s="599"/>
    </row>
    <row r="15" spans="2:10" s="2" customFormat="1" ht="13" customHeight="1" x14ac:dyDescent="0.3">
      <c r="B15" s="664"/>
      <c r="C15" s="662"/>
      <c r="D15" s="59" t="s">
        <v>393</v>
      </c>
      <c r="E15" s="58" t="s">
        <v>32</v>
      </c>
      <c r="F15" s="410">
        <v>-5.8</v>
      </c>
      <c r="G15" s="410">
        <v>-5.8</v>
      </c>
      <c r="H15" s="410">
        <v>-4.8</v>
      </c>
      <c r="I15" s="399">
        <v>-3.7</v>
      </c>
      <c r="J15" s="599"/>
    </row>
    <row r="16" spans="2:10" s="2" customFormat="1" ht="13" customHeight="1" x14ac:dyDescent="0.3">
      <c r="B16" s="664"/>
      <c r="C16" s="662"/>
      <c r="D16" s="59" t="s">
        <v>392</v>
      </c>
      <c r="E16" s="58" t="s">
        <v>32</v>
      </c>
      <c r="F16" s="410">
        <v>-7.4</v>
      </c>
      <c r="G16" s="410">
        <v>-7.8</v>
      </c>
      <c r="H16" s="410">
        <v>-7.5</v>
      </c>
      <c r="I16" s="399">
        <v>-7.9</v>
      </c>
      <c r="J16" s="599"/>
    </row>
    <row r="17" spans="2:10" s="2" customFormat="1" ht="13" customHeight="1" x14ac:dyDescent="0.3">
      <c r="B17" s="664"/>
      <c r="C17" s="662"/>
      <c r="D17" s="59" t="s">
        <v>394</v>
      </c>
      <c r="E17" s="58" t="s">
        <v>32</v>
      </c>
      <c r="F17" s="60">
        <v>0.3</v>
      </c>
      <c r="G17" s="60">
        <v>0.1</v>
      </c>
      <c r="H17" s="60">
        <v>0.1</v>
      </c>
      <c r="I17" s="322">
        <v>0.2</v>
      </c>
      <c r="J17" s="599"/>
    </row>
    <row r="18" spans="2:10" s="2" customFormat="1" ht="13" customHeight="1" thickBot="1" x14ac:dyDescent="0.35">
      <c r="B18" s="664"/>
      <c r="C18" s="663"/>
      <c r="D18" s="402" t="s">
        <v>384</v>
      </c>
      <c r="E18" s="403" t="s">
        <v>32</v>
      </c>
      <c r="F18" s="404">
        <v>25.9</v>
      </c>
      <c r="G18" s="404">
        <v>19.5</v>
      </c>
      <c r="H18" s="404">
        <v>26.2</v>
      </c>
      <c r="I18" s="323">
        <v>20.7</v>
      </c>
      <c r="J18" s="600"/>
    </row>
    <row r="19" spans="2:10" s="2" customFormat="1" ht="13" customHeight="1" x14ac:dyDescent="0.3">
      <c r="B19" s="664"/>
      <c r="C19" s="665" t="s">
        <v>397</v>
      </c>
      <c r="D19" s="61" t="s">
        <v>395</v>
      </c>
      <c r="E19" s="62" t="s">
        <v>111</v>
      </c>
      <c r="F19" s="406">
        <v>1.4</v>
      </c>
      <c r="G19" s="406">
        <v>1.64</v>
      </c>
      <c r="H19" s="406">
        <v>1.7</v>
      </c>
      <c r="I19" s="406">
        <v>1.8</v>
      </c>
      <c r="J19" s="601"/>
    </row>
    <row r="20" spans="2:10" s="2" customFormat="1" ht="13" customHeight="1" thickBot="1" x14ac:dyDescent="0.35">
      <c r="B20" s="666"/>
      <c r="C20" s="663"/>
      <c r="D20" s="402" t="s">
        <v>396</v>
      </c>
      <c r="E20" s="403" t="s">
        <v>32</v>
      </c>
      <c r="F20" s="404">
        <v>623</v>
      </c>
      <c r="G20" s="404">
        <v>686.9</v>
      </c>
      <c r="H20" s="404">
        <v>812.7</v>
      </c>
      <c r="I20" s="323">
        <v>891.9</v>
      </c>
      <c r="J20" s="600"/>
    </row>
    <row r="21" spans="2:10" s="12" customFormat="1" x14ac:dyDescent="0.3">
      <c r="B21" s="667" t="s">
        <v>398</v>
      </c>
      <c r="C21" s="668"/>
      <c r="D21" s="61" t="s">
        <v>49</v>
      </c>
      <c r="E21" s="62" t="s">
        <v>31</v>
      </c>
      <c r="F21" s="392">
        <v>66904</v>
      </c>
      <c r="G21" s="387">
        <v>57150</v>
      </c>
      <c r="H21" s="387">
        <v>69892</v>
      </c>
      <c r="I21" s="387">
        <v>60059</v>
      </c>
      <c r="J21" s="576" t="s">
        <v>139</v>
      </c>
    </row>
    <row r="22" spans="2:10" s="12" customFormat="1" x14ac:dyDescent="0.3">
      <c r="B22" s="667"/>
      <c r="C22" s="668"/>
      <c r="D22" s="59" t="s">
        <v>50</v>
      </c>
      <c r="E22" s="58" t="s">
        <v>31</v>
      </c>
      <c r="F22" s="342">
        <v>19278</v>
      </c>
      <c r="G22" s="342">
        <v>17854</v>
      </c>
      <c r="H22" s="342">
        <v>18794</v>
      </c>
      <c r="I22" s="342">
        <v>20484</v>
      </c>
      <c r="J22" s="577"/>
    </row>
    <row r="23" spans="2:10" s="12" customFormat="1" x14ac:dyDescent="0.3">
      <c r="B23" s="667"/>
      <c r="C23" s="668"/>
      <c r="D23" s="59" t="s">
        <v>0</v>
      </c>
      <c r="E23" s="58" t="s">
        <v>31</v>
      </c>
      <c r="F23" s="342">
        <v>18024</v>
      </c>
      <c r="G23" s="342">
        <v>13910</v>
      </c>
      <c r="H23" s="342">
        <v>16975</v>
      </c>
      <c r="I23" s="342">
        <v>10508</v>
      </c>
      <c r="J23" s="577"/>
    </row>
    <row r="24" spans="2:10" s="12" customFormat="1" x14ac:dyDescent="0.3">
      <c r="B24" s="667"/>
      <c r="C24" s="668"/>
      <c r="D24" s="669" t="s">
        <v>442</v>
      </c>
      <c r="E24" s="58" t="s">
        <v>31</v>
      </c>
      <c r="F24" s="452">
        <f>F21-F22-F23-F25</f>
        <v>9162</v>
      </c>
      <c r="G24" s="452">
        <f t="shared" ref="G24:I24" si="0">G21-G22-G23-G25</f>
        <v>6892</v>
      </c>
      <c r="H24" s="452">
        <f t="shared" si="0"/>
        <v>10507</v>
      </c>
      <c r="I24" s="452">
        <f t="shared" si="0"/>
        <v>11395</v>
      </c>
      <c r="J24" s="632"/>
    </row>
    <row r="25" spans="2:10" s="12" customFormat="1" ht="13.5" thickBot="1" x14ac:dyDescent="0.35">
      <c r="B25" s="670"/>
      <c r="C25" s="671"/>
      <c r="D25" s="402" t="s">
        <v>51</v>
      </c>
      <c r="E25" s="403" t="s">
        <v>31</v>
      </c>
      <c r="F25" s="343">
        <v>20440</v>
      </c>
      <c r="G25" s="343">
        <v>18494</v>
      </c>
      <c r="H25" s="343">
        <v>23616</v>
      </c>
      <c r="I25" s="343">
        <v>17672</v>
      </c>
      <c r="J25" s="578"/>
    </row>
    <row r="26" spans="2:10" s="12" customFormat="1" x14ac:dyDescent="0.3">
      <c r="B26" s="630" t="s">
        <v>21</v>
      </c>
      <c r="C26" s="672" t="s">
        <v>377</v>
      </c>
      <c r="D26" s="673" t="s">
        <v>24</v>
      </c>
      <c r="E26" s="67" t="s">
        <v>19</v>
      </c>
      <c r="F26" s="390">
        <v>42862</v>
      </c>
      <c r="G26" s="390">
        <v>244179</v>
      </c>
      <c r="H26" s="390">
        <v>843079</v>
      </c>
      <c r="I26" s="400">
        <v>1134878</v>
      </c>
      <c r="J26" s="504" t="s">
        <v>161</v>
      </c>
    </row>
    <row r="27" spans="2:10" s="12" customFormat="1" x14ac:dyDescent="0.3">
      <c r="B27" s="630"/>
      <c r="C27" s="672"/>
      <c r="D27" s="16" t="s">
        <v>23</v>
      </c>
      <c r="E27" s="11" t="s">
        <v>19</v>
      </c>
      <c r="F27" s="388">
        <v>169287868.08000001</v>
      </c>
      <c r="G27" s="388">
        <v>301639603</v>
      </c>
      <c r="H27" s="388">
        <v>619977175</v>
      </c>
      <c r="I27" s="388">
        <v>1239693880.8</v>
      </c>
      <c r="J27" s="504"/>
    </row>
    <row r="28" spans="2:10" s="12" customFormat="1" x14ac:dyDescent="0.3">
      <c r="B28" s="630"/>
      <c r="C28" s="672"/>
      <c r="D28" s="16" t="s">
        <v>22</v>
      </c>
      <c r="E28" s="11" t="s">
        <v>19</v>
      </c>
      <c r="F28" s="388">
        <v>312242.64</v>
      </c>
      <c r="G28" s="388">
        <v>77881</v>
      </c>
      <c r="H28" s="388">
        <v>841674</v>
      </c>
      <c r="I28" s="678">
        <v>504593.81</v>
      </c>
      <c r="J28" s="504"/>
    </row>
    <row r="29" spans="2:10" s="12" customFormat="1" x14ac:dyDescent="0.3">
      <c r="B29" s="630"/>
      <c r="C29" s="672"/>
      <c r="D29" s="16" t="s">
        <v>365</v>
      </c>
      <c r="E29" s="11" t="s">
        <v>19</v>
      </c>
      <c r="F29" s="388">
        <v>467074.49</v>
      </c>
      <c r="G29" s="388">
        <v>226960.69</v>
      </c>
      <c r="H29" s="388">
        <v>149629.12</v>
      </c>
      <c r="I29" s="678">
        <v>217048453.80999994</v>
      </c>
      <c r="J29" s="504"/>
    </row>
    <row r="30" spans="2:10" s="12" customFormat="1" x14ac:dyDescent="0.3">
      <c r="B30" s="630"/>
      <c r="C30" s="672"/>
      <c r="D30" s="52" t="s">
        <v>366</v>
      </c>
      <c r="E30" s="53" t="s">
        <v>19</v>
      </c>
      <c r="F30" s="389">
        <v>24679632.880000003</v>
      </c>
      <c r="G30" s="389">
        <v>4243525</v>
      </c>
      <c r="H30" s="389">
        <v>16327948</v>
      </c>
      <c r="I30" s="679">
        <v>210472479.21000001</v>
      </c>
      <c r="J30" s="504"/>
    </row>
    <row r="31" spans="2:10" s="12" customFormat="1" x14ac:dyDescent="0.3">
      <c r="B31" s="630"/>
      <c r="C31" s="672"/>
      <c r="D31" s="393" t="s">
        <v>25</v>
      </c>
      <c r="E31" s="394" t="s">
        <v>19</v>
      </c>
      <c r="F31" s="395">
        <v>8515940.5899999999</v>
      </c>
      <c r="G31" s="395">
        <v>5549824</v>
      </c>
      <c r="H31" s="395">
        <v>4322283.58</v>
      </c>
      <c r="I31" s="680">
        <v>3191323.95</v>
      </c>
      <c r="J31" s="504"/>
    </row>
    <row r="32" spans="2:10" s="12" customFormat="1" x14ac:dyDescent="0.3">
      <c r="B32" s="630"/>
      <c r="C32" s="672"/>
      <c r="D32" s="16" t="s">
        <v>26</v>
      </c>
      <c r="E32" s="11" t="s">
        <v>19</v>
      </c>
      <c r="F32" s="388">
        <v>104695750.52</v>
      </c>
      <c r="G32" s="388">
        <v>137118367</v>
      </c>
      <c r="H32" s="388">
        <v>448627290.99000198</v>
      </c>
      <c r="I32" s="678">
        <v>841507227.65998602</v>
      </c>
      <c r="J32" s="504"/>
    </row>
    <row r="33" spans="2:13" s="12" customFormat="1" x14ac:dyDescent="0.3">
      <c r="B33" s="630"/>
      <c r="C33" s="672"/>
      <c r="D33" s="16" t="s">
        <v>28</v>
      </c>
      <c r="E33" s="11" t="s">
        <v>19</v>
      </c>
      <c r="F33" s="388">
        <v>30816346.4799999</v>
      </c>
      <c r="G33" s="388">
        <v>83725623</v>
      </c>
      <c r="H33" s="388">
        <v>101872832.48</v>
      </c>
      <c r="I33" s="678">
        <v>84733460.420000196</v>
      </c>
      <c r="J33" s="504"/>
    </row>
    <row r="34" spans="2:13" s="12" customFormat="1" x14ac:dyDescent="0.3">
      <c r="B34" s="630"/>
      <c r="C34" s="672"/>
      <c r="D34" s="16" t="s">
        <v>367</v>
      </c>
      <c r="E34" s="11" t="s">
        <v>19</v>
      </c>
      <c r="F34" s="388">
        <v>50190155.93</v>
      </c>
      <c r="G34" s="388">
        <v>26862256</v>
      </c>
      <c r="H34" s="388">
        <v>22359027.27</v>
      </c>
      <c r="I34" s="678">
        <v>12882306.560000001</v>
      </c>
      <c r="J34" s="504"/>
    </row>
    <row r="35" spans="2:13" s="12" customFormat="1" x14ac:dyDescent="0.3">
      <c r="B35" s="630"/>
      <c r="C35" s="672"/>
      <c r="D35" s="16" t="s">
        <v>368</v>
      </c>
      <c r="E35" s="11" t="s">
        <v>19</v>
      </c>
      <c r="F35" s="388">
        <v>0</v>
      </c>
      <c r="G35" s="388">
        <v>1840693</v>
      </c>
      <c r="H35" s="388">
        <v>1358314.77</v>
      </c>
      <c r="I35" s="678">
        <v>6632407.5199999996</v>
      </c>
      <c r="J35" s="504"/>
    </row>
    <row r="36" spans="2:13" s="12" customFormat="1" x14ac:dyDescent="0.3">
      <c r="B36" s="630"/>
      <c r="C36" s="672"/>
      <c r="D36" s="16" t="s">
        <v>29</v>
      </c>
      <c r="E36" s="11" t="s">
        <v>19</v>
      </c>
      <c r="F36" s="388">
        <v>580134.17000000004</v>
      </c>
      <c r="G36" s="388">
        <v>339651</v>
      </c>
      <c r="H36" s="388">
        <v>216172.04</v>
      </c>
      <c r="I36" s="678">
        <v>238824.2</v>
      </c>
      <c r="J36" s="504"/>
    </row>
    <row r="37" spans="2:13" s="12" customFormat="1" x14ac:dyDescent="0.3">
      <c r="B37" s="630"/>
      <c r="C37" s="672"/>
      <c r="D37" s="16" t="s">
        <v>369</v>
      </c>
      <c r="E37" s="11" t="s">
        <v>19</v>
      </c>
      <c r="F37" s="388">
        <v>138979.1</v>
      </c>
      <c r="G37" s="388">
        <v>104250</v>
      </c>
      <c r="H37" s="388">
        <v>137973.68</v>
      </c>
      <c r="I37" s="678">
        <v>90217.57</v>
      </c>
      <c r="J37" s="504"/>
    </row>
    <row r="38" spans="2:13" s="12" customFormat="1" x14ac:dyDescent="0.3">
      <c r="B38" s="630"/>
      <c r="C38" s="672"/>
      <c r="D38" s="674" t="s">
        <v>370</v>
      </c>
      <c r="E38" s="681" t="s">
        <v>19</v>
      </c>
      <c r="F38" s="388">
        <v>44992.55</v>
      </c>
      <c r="G38" s="388">
        <v>44088</v>
      </c>
      <c r="H38" s="388">
        <v>19780.990000000002</v>
      </c>
      <c r="I38" s="678">
        <v>5544.82</v>
      </c>
      <c r="J38" s="504"/>
    </row>
    <row r="39" spans="2:13" s="12" customFormat="1" ht="13.5" thickBot="1" x14ac:dyDescent="0.35">
      <c r="B39" s="630"/>
      <c r="C39" s="675"/>
      <c r="D39" s="40" t="s">
        <v>27</v>
      </c>
      <c r="E39" s="41" t="s">
        <v>19</v>
      </c>
      <c r="F39" s="396">
        <v>67239</v>
      </c>
      <c r="G39" s="396">
        <v>13942</v>
      </c>
      <c r="H39" s="396">
        <v>19409</v>
      </c>
      <c r="I39" s="682">
        <v>1013.14</v>
      </c>
      <c r="J39" s="507"/>
    </row>
    <row r="40" spans="2:13" s="12" customFormat="1" x14ac:dyDescent="0.3">
      <c r="B40" s="630"/>
      <c r="C40" s="672" t="s">
        <v>57</v>
      </c>
      <c r="D40" s="673" t="s">
        <v>371</v>
      </c>
      <c r="E40" s="36" t="s">
        <v>19</v>
      </c>
      <c r="F40" s="683">
        <v>482899030.94</v>
      </c>
      <c r="G40" s="683">
        <v>388683945</v>
      </c>
      <c r="H40" s="683">
        <v>296190164.94</v>
      </c>
      <c r="I40" s="684">
        <v>166988357.38999999</v>
      </c>
      <c r="J40" s="576" t="s">
        <v>161</v>
      </c>
    </row>
    <row r="41" spans="2:13" s="2" customFormat="1" x14ac:dyDescent="0.3">
      <c r="B41" s="630"/>
      <c r="C41" s="672"/>
      <c r="D41" s="16" t="s">
        <v>372</v>
      </c>
      <c r="E41" s="11" t="s">
        <v>19</v>
      </c>
      <c r="F41" s="388">
        <v>5537771.2800000003</v>
      </c>
      <c r="G41" s="388">
        <v>8237584</v>
      </c>
      <c r="H41" s="388">
        <v>9099314.7200000007</v>
      </c>
      <c r="I41" s="388">
        <v>14188887.85</v>
      </c>
      <c r="J41" s="577"/>
    </row>
    <row r="42" spans="2:13" s="2" customFormat="1" x14ac:dyDescent="0.3">
      <c r="B42" s="630"/>
      <c r="C42" s="672"/>
      <c r="D42" s="676" t="s">
        <v>373</v>
      </c>
      <c r="E42" s="11" t="s">
        <v>19</v>
      </c>
      <c r="F42" s="388">
        <v>425816299.81999999</v>
      </c>
      <c r="G42" s="388">
        <v>454315961.06999999</v>
      </c>
      <c r="H42" s="388">
        <v>410160579.38999999</v>
      </c>
      <c r="I42" s="388">
        <v>313412588</v>
      </c>
      <c r="J42" s="577"/>
    </row>
    <row r="43" spans="2:13" s="5" customFormat="1" x14ac:dyDescent="0.3">
      <c r="B43" s="630"/>
      <c r="C43" s="672"/>
      <c r="D43" s="676" t="s">
        <v>374</v>
      </c>
      <c r="E43" s="11" t="s">
        <v>19</v>
      </c>
      <c r="F43" s="388">
        <v>321508286.68000001</v>
      </c>
      <c r="G43" s="388">
        <v>230093448</v>
      </c>
      <c r="H43" s="388">
        <v>154048380.91999999</v>
      </c>
      <c r="I43" s="388">
        <v>96887221.200000003</v>
      </c>
      <c r="J43" s="577"/>
      <c r="M43" s="5">
        <v>100</v>
      </c>
    </row>
    <row r="44" spans="2:13" s="2" customFormat="1" ht="13.5" thickBot="1" x14ac:dyDescent="0.35">
      <c r="B44" s="631"/>
      <c r="C44" s="677"/>
      <c r="D44" s="40" t="s">
        <v>375</v>
      </c>
      <c r="E44" s="685" t="s">
        <v>19</v>
      </c>
      <c r="F44" s="396">
        <v>16426343.67</v>
      </c>
      <c r="G44" s="396">
        <v>17474320.050000001</v>
      </c>
      <c r="H44" s="396">
        <v>172154483.55000001</v>
      </c>
      <c r="I44" s="396">
        <v>23820801.100000001</v>
      </c>
      <c r="J44" s="578"/>
    </row>
    <row r="45" spans="2:13" s="2" customFormat="1" x14ac:dyDescent="0.3">
      <c r="B45" s="629" t="s">
        <v>376</v>
      </c>
      <c r="C45" s="602" t="s">
        <v>378</v>
      </c>
      <c r="D45" s="397" t="s">
        <v>20</v>
      </c>
      <c r="E45" s="398" t="s">
        <v>32</v>
      </c>
      <c r="F45" s="686">
        <v>560.4</v>
      </c>
      <c r="G45" s="686">
        <v>529.1</v>
      </c>
      <c r="H45" s="686">
        <v>540.6</v>
      </c>
      <c r="I45" s="407">
        <v>569.20000000000005</v>
      </c>
      <c r="J45" s="687" t="s">
        <v>154</v>
      </c>
    </row>
    <row r="46" spans="2:13" s="2" customFormat="1" x14ac:dyDescent="0.3">
      <c r="B46" s="630"/>
      <c r="C46" s="603"/>
      <c r="D46" s="393" t="s">
        <v>399</v>
      </c>
      <c r="E46" s="394" t="s">
        <v>12</v>
      </c>
      <c r="F46" s="688">
        <v>99.33</v>
      </c>
      <c r="G46" s="688">
        <v>99.49</v>
      </c>
      <c r="H46" s="688">
        <v>99.77</v>
      </c>
      <c r="I46" s="688">
        <v>99.88</v>
      </c>
      <c r="J46" s="689" t="s">
        <v>400</v>
      </c>
    </row>
    <row r="47" spans="2:13" s="12" customFormat="1" x14ac:dyDescent="0.3">
      <c r="B47" s="630"/>
      <c r="C47" s="603"/>
      <c r="D47" s="423" t="s">
        <v>401</v>
      </c>
      <c r="E47" s="53" t="s">
        <v>12</v>
      </c>
      <c r="F47" s="690" t="s">
        <v>274</v>
      </c>
      <c r="G47" s="691">
        <v>100</v>
      </c>
      <c r="H47" s="691">
        <v>100</v>
      </c>
      <c r="I47" s="691">
        <v>100</v>
      </c>
      <c r="J47" s="692"/>
      <c r="M47" s="2"/>
    </row>
    <row r="48" spans="2:13" s="12" customFormat="1" x14ac:dyDescent="0.3">
      <c r="B48" s="630"/>
      <c r="C48" s="603"/>
      <c r="D48" s="419" t="s">
        <v>427</v>
      </c>
      <c r="E48" s="36" t="s">
        <v>12</v>
      </c>
      <c r="F48" s="693">
        <v>0.1</v>
      </c>
      <c r="G48" s="693">
        <v>0.15</v>
      </c>
      <c r="H48" s="693">
        <v>6.9999999999999993E-2</v>
      </c>
      <c r="I48" s="693">
        <v>0.09</v>
      </c>
      <c r="J48" s="694"/>
    </row>
    <row r="49" spans="2:10" s="12" customFormat="1" x14ac:dyDescent="0.3">
      <c r="B49" s="630"/>
      <c r="C49" s="603"/>
      <c r="D49" s="421" t="s">
        <v>428</v>
      </c>
      <c r="E49" s="11" t="s">
        <v>12</v>
      </c>
      <c r="F49" s="410">
        <v>0.4</v>
      </c>
      <c r="G49" s="410">
        <v>1.78</v>
      </c>
      <c r="H49" s="410">
        <v>1.05</v>
      </c>
      <c r="I49" s="410">
        <v>1.05</v>
      </c>
      <c r="J49" s="694"/>
    </row>
    <row r="50" spans="2:10" s="12" customFormat="1" ht="13.5" thickBot="1" x14ac:dyDescent="0.35">
      <c r="B50" s="631"/>
      <c r="C50" s="604"/>
      <c r="D50" s="421" t="s">
        <v>429</v>
      </c>
      <c r="E50" s="58" t="s">
        <v>12</v>
      </c>
      <c r="F50" s="410">
        <v>0.16</v>
      </c>
      <c r="G50" s="410">
        <v>0.24</v>
      </c>
      <c r="H50" s="410">
        <v>0.19</v>
      </c>
      <c r="I50" s="410">
        <v>0.11</v>
      </c>
      <c r="J50" s="694"/>
    </row>
    <row r="51" spans="2:10" s="12" customFormat="1" x14ac:dyDescent="0.3">
      <c r="B51" s="695" t="s">
        <v>379</v>
      </c>
      <c r="C51" s="628" t="s">
        <v>414</v>
      </c>
      <c r="D51" s="55" t="s">
        <v>34</v>
      </c>
      <c r="E51" s="56" t="s">
        <v>39</v>
      </c>
      <c r="F51" s="683">
        <v>7693</v>
      </c>
      <c r="G51" s="683">
        <v>7581</v>
      </c>
      <c r="H51" s="683">
        <v>5166</v>
      </c>
      <c r="I51" s="392">
        <v>7543</v>
      </c>
      <c r="J51" s="696" t="s">
        <v>136</v>
      </c>
    </row>
    <row r="52" spans="2:10" s="12" customFormat="1" x14ac:dyDescent="0.3">
      <c r="B52" s="697"/>
      <c r="C52" s="569"/>
      <c r="D52" s="16" t="s">
        <v>413</v>
      </c>
      <c r="E52" s="11" t="s">
        <v>39</v>
      </c>
      <c r="F52" s="388">
        <v>1151</v>
      </c>
      <c r="G52" s="388">
        <v>1377</v>
      </c>
      <c r="H52" s="388">
        <v>1589</v>
      </c>
      <c r="I52" s="391">
        <v>1972</v>
      </c>
      <c r="J52" s="698"/>
    </row>
    <row r="53" spans="2:10" s="12" customFormat="1" x14ac:dyDescent="0.3">
      <c r="B53" s="697"/>
      <c r="C53" s="569"/>
      <c r="D53" s="52" t="s">
        <v>35</v>
      </c>
      <c r="E53" s="53" t="s">
        <v>39</v>
      </c>
      <c r="F53" s="389">
        <v>2696</v>
      </c>
      <c r="G53" s="389">
        <v>2492</v>
      </c>
      <c r="H53" s="389">
        <v>2421</v>
      </c>
      <c r="I53" s="699">
        <v>2291</v>
      </c>
      <c r="J53" s="700"/>
    </row>
    <row r="54" spans="2:10" s="12" customFormat="1" ht="13.5" thickBot="1" x14ac:dyDescent="0.35">
      <c r="B54" s="697"/>
      <c r="C54" s="575"/>
      <c r="D54" s="48" t="s">
        <v>3</v>
      </c>
      <c r="E54" s="49" t="s">
        <v>32</v>
      </c>
      <c r="F54" s="701">
        <v>19.399999999999999</v>
      </c>
      <c r="G54" s="701">
        <v>18.600000000000001</v>
      </c>
      <c r="H54" s="701">
        <v>18.7</v>
      </c>
      <c r="I54" s="702">
        <v>21.7</v>
      </c>
      <c r="J54" s="703" t="s">
        <v>135</v>
      </c>
    </row>
    <row r="55" spans="2:10" s="12" customFormat="1" ht="13" customHeight="1" x14ac:dyDescent="0.3">
      <c r="B55" s="697"/>
      <c r="C55" s="672" t="s">
        <v>383</v>
      </c>
      <c r="D55" s="704" t="s">
        <v>417</v>
      </c>
      <c r="E55" s="56" t="s">
        <v>12</v>
      </c>
      <c r="F55" s="705">
        <v>2.2999999999999998</v>
      </c>
      <c r="G55" s="706">
        <v>1.5</v>
      </c>
      <c r="H55" s="706">
        <v>2.67</v>
      </c>
      <c r="I55" s="707">
        <v>0.74</v>
      </c>
      <c r="J55" s="696" t="s">
        <v>135</v>
      </c>
    </row>
    <row r="56" spans="2:10" s="12" customFormat="1" x14ac:dyDescent="0.3">
      <c r="B56" s="697"/>
      <c r="C56" s="672"/>
      <c r="D56" s="674" t="s">
        <v>418</v>
      </c>
      <c r="E56" s="11" t="s">
        <v>12</v>
      </c>
      <c r="F56" s="708">
        <v>2.41</v>
      </c>
      <c r="G56" s="410">
        <v>6</v>
      </c>
      <c r="H56" s="410">
        <v>2.41</v>
      </c>
      <c r="I56" s="709">
        <v>2.21</v>
      </c>
      <c r="J56" s="698"/>
    </row>
    <row r="57" spans="2:10" s="12" customFormat="1" x14ac:dyDescent="0.3">
      <c r="B57" s="697"/>
      <c r="C57" s="672"/>
      <c r="D57" s="674" t="s">
        <v>419</v>
      </c>
      <c r="E57" s="11" t="s">
        <v>12</v>
      </c>
      <c r="F57" s="708">
        <v>2.57</v>
      </c>
      <c r="G57" s="410">
        <v>4.9000000000000004</v>
      </c>
      <c r="H57" s="410">
        <v>2.3800000000000003</v>
      </c>
      <c r="I57" s="709">
        <v>1.76</v>
      </c>
      <c r="J57" s="698"/>
    </row>
    <row r="58" spans="2:10" s="12" customFormat="1" x14ac:dyDescent="0.3">
      <c r="B58" s="697"/>
      <c r="C58" s="672"/>
      <c r="D58" s="674" t="s">
        <v>420</v>
      </c>
      <c r="E58" s="11" t="s">
        <v>12</v>
      </c>
      <c r="F58" s="708">
        <v>88.54</v>
      </c>
      <c r="G58" s="410">
        <v>77.5</v>
      </c>
      <c r="H58" s="410">
        <v>88.52</v>
      </c>
      <c r="I58" s="709">
        <v>91.01</v>
      </c>
      <c r="J58" s="698"/>
    </row>
    <row r="59" spans="2:10" s="12" customFormat="1" ht="13.5" thickBot="1" x14ac:dyDescent="0.35">
      <c r="B59" s="697"/>
      <c r="C59" s="675"/>
      <c r="D59" s="710" t="s">
        <v>421</v>
      </c>
      <c r="E59" s="41" t="s">
        <v>12</v>
      </c>
      <c r="F59" s="711">
        <v>4.71</v>
      </c>
      <c r="G59" s="712">
        <v>10.199999999999999</v>
      </c>
      <c r="H59" s="712">
        <v>4.0199999999999996</v>
      </c>
      <c r="I59" s="713">
        <v>4.21</v>
      </c>
      <c r="J59" s="714"/>
    </row>
    <row r="60" spans="2:10" s="12" customFormat="1" x14ac:dyDescent="0.3">
      <c r="B60" s="697"/>
      <c r="C60" s="715" t="s">
        <v>415</v>
      </c>
      <c r="D60" s="55" t="s">
        <v>403</v>
      </c>
      <c r="E60" s="56" t="s">
        <v>39</v>
      </c>
      <c r="F60" s="683">
        <v>1151</v>
      </c>
      <c r="G60" s="683">
        <v>1377</v>
      </c>
      <c r="H60" s="683">
        <v>929</v>
      </c>
      <c r="I60" s="392">
        <v>1066</v>
      </c>
      <c r="J60" s="696" t="s">
        <v>134</v>
      </c>
    </row>
    <row r="61" spans="2:10" s="12" customFormat="1" x14ac:dyDescent="0.3">
      <c r="B61" s="697"/>
      <c r="C61" s="716"/>
      <c r="D61" s="421" t="s">
        <v>404</v>
      </c>
      <c r="E61" s="11" t="s">
        <v>39</v>
      </c>
      <c r="F61" s="388">
        <v>1151</v>
      </c>
      <c r="G61" s="388">
        <v>1377</v>
      </c>
      <c r="H61" s="388">
        <v>929</v>
      </c>
      <c r="I61" s="391">
        <v>1066</v>
      </c>
      <c r="J61" s="698"/>
    </row>
    <row r="62" spans="2:10" s="12" customFormat="1" ht="13.5" thickBot="1" x14ac:dyDescent="0.35">
      <c r="B62" s="697"/>
      <c r="C62" s="717"/>
      <c r="D62" s="422" t="s">
        <v>402</v>
      </c>
      <c r="E62" s="41" t="s">
        <v>12</v>
      </c>
      <c r="F62" s="255">
        <v>100</v>
      </c>
      <c r="G62" s="255">
        <v>100</v>
      </c>
      <c r="H62" s="255">
        <v>100</v>
      </c>
      <c r="I62" s="255">
        <v>100</v>
      </c>
      <c r="J62" s="714"/>
    </row>
    <row r="63" spans="2:10" s="12" customFormat="1" x14ac:dyDescent="0.3">
      <c r="B63" s="697"/>
      <c r="C63" s="716" t="s">
        <v>416</v>
      </c>
      <c r="D63" s="55" t="s">
        <v>405</v>
      </c>
      <c r="E63" s="56" t="s">
        <v>39</v>
      </c>
      <c r="F63" s="683">
        <v>893</v>
      </c>
      <c r="G63" s="683">
        <v>902</v>
      </c>
      <c r="H63" s="683">
        <v>901</v>
      </c>
      <c r="I63" s="392">
        <v>801</v>
      </c>
      <c r="J63" s="696" t="s">
        <v>138</v>
      </c>
    </row>
    <row r="64" spans="2:10" s="12" customFormat="1" x14ac:dyDescent="0.3">
      <c r="B64" s="697"/>
      <c r="C64" s="716"/>
      <c r="D64" s="52" t="s">
        <v>406</v>
      </c>
      <c r="E64" s="53" t="s">
        <v>39</v>
      </c>
      <c r="F64" s="389">
        <v>1151</v>
      </c>
      <c r="G64" s="389">
        <v>1377</v>
      </c>
      <c r="H64" s="389">
        <v>1589</v>
      </c>
      <c r="I64" s="699">
        <v>1972</v>
      </c>
      <c r="J64" s="700"/>
    </row>
    <row r="65" spans="2:10" s="12" customFormat="1" ht="13.5" thickBot="1" x14ac:dyDescent="0.35">
      <c r="B65" s="697"/>
      <c r="C65" s="718"/>
      <c r="D65" s="719" t="s">
        <v>407</v>
      </c>
      <c r="E65" s="720" t="s">
        <v>39</v>
      </c>
      <c r="F65" s="721">
        <v>1151</v>
      </c>
      <c r="G65" s="721">
        <v>1377</v>
      </c>
      <c r="H65" s="721">
        <v>1589</v>
      </c>
      <c r="I65" s="722">
        <v>1972</v>
      </c>
      <c r="J65" s="723" t="s">
        <v>137</v>
      </c>
    </row>
    <row r="66" spans="2:10" s="12" customFormat="1" x14ac:dyDescent="0.3">
      <c r="B66" s="697"/>
      <c r="C66" s="724" t="s">
        <v>408</v>
      </c>
      <c r="D66" s="725" t="s">
        <v>36</v>
      </c>
      <c r="E66" s="726" t="s">
        <v>39</v>
      </c>
      <c r="F66" s="727">
        <v>34</v>
      </c>
      <c r="G66" s="727">
        <v>83</v>
      </c>
      <c r="H66" s="727">
        <v>80</v>
      </c>
      <c r="I66" s="728">
        <v>85</v>
      </c>
      <c r="J66" s="729" t="s">
        <v>411</v>
      </c>
    </row>
    <row r="67" spans="2:10" s="12" customFormat="1" x14ac:dyDescent="0.3">
      <c r="B67" s="697"/>
      <c r="C67" s="730"/>
      <c r="D67" s="674" t="s">
        <v>37</v>
      </c>
      <c r="E67" s="681" t="s">
        <v>39</v>
      </c>
      <c r="F67" s="388">
        <v>34</v>
      </c>
      <c r="G67" s="388">
        <v>83</v>
      </c>
      <c r="H67" s="731">
        <v>80</v>
      </c>
      <c r="I67" s="391">
        <v>85</v>
      </c>
      <c r="J67" s="732" t="s">
        <v>412</v>
      </c>
    </row>
    <row r="68" spans="2:10" s="12" customFormat="1" x14ac:dyDescent="0.3">
      <c r="B68" s="697"/>
      <c r="C68" s="733"/>
      <c r="D68" s="674" t="s">
        <v>38</v>
      </c>
      <c r="E68" s="681" t="s">
        <v>39</v>
      </c>
      <c r="F68" s="388">
        <v>34</v>
      </c>
      <c r="G68" s="388">
        <v>83</v>
      </c>
      <c r="H68" s="731">
        <v>80</v>
      </c>
      <c r="I68" s="391">
        <v>85</v>
      </c>
      <c r="J68" s="732" t="s">
        <v>411</v>
      </c>
    </row>
    <row r="69" spans="2:10" s="12" customFormat="1" ht="13.5" thickBot="1" x14ac:dyDescent="0.35">
      <c r="B69" s="734"/>
      <c r="C69" s="735"/>
      <c r="D69" s="736" t="s">
        <v>409</v>
      </c>
      <c r="E69" s="737" t="s">
        <v>39</v>
      </c>
      <c r="F69" s="738">
        <v>34</v>
      </c>
      <c r="G69" s="738">
        <v>83</v>
      </c>
      <c r="H69" s="739">
        <v>80</v>
      </c>
      <c r="I69" s="740">
        <v>85</v>
      </c>
      <c r="J69" s="741" t="s">
        <v>410</v>
      </c>
    </row>
    <row r="70" spans="2:10" s="12" customFormat="1" x14ac:dyDescent="0.3">
      <c r="B70" s="625" t="s">
        <v>380</v>
      </c>
      <c r="C70" s="628" t="s">
        <v>382</v>
      </c>
      <c r="D70" s="61" t="s">
        <v>422</v>
      </c>
      <c r="E70" s="62" t="s">
        <v>39</v>
      </c>
      <c r="F70" s="392">
        <v>78</v>
      </c>
      <c r="G70" s="392">
        <v>44</v>
      </c>
      <c r="H70" s="392">
        <v>30</v>
      </c>
      <c r="I70" s="392">
        <v>22</v>
      </c>
      <c r="J70" s="742" t="s">
        <v>160</v>
      </c>
    </row>
    <row r="71" spans="2:10" s="12" customFormat="1" x14ac:dyDescent="0.3">
      <c r="B71" s="626"/>
      <c r="C71" s="499"/>
      <c r="D71" s="408" t="s">
        <v>425</v>
      </c>
      <c r="E71" s="58" t="s">
        <v>31</v>
      </c>
      <c r="F71" s="409">
        <v>9418</v>
      </c>
      <c r="G71" s="409">
        <v>8722</v>
      </c>
      <c r="H71" s="409">
        <v>8432</v>
      </c>
      <c r="I71" s="409">
        <v>9847</v>
      </c>
      <c r="J71" s="698"/>
    </row>
    <row r="72" spans="2:10" s="12" customFormat="1" x14ac:dyDescent="0.3">
      <c r="B72" s="626"/>
      <c r="C72" s="569"/>
      <c r="D72" s="59" t="s">
        <v>423</v>
      </c>
      <c r="E72" s="58" t="s">
        <v>39</v>
      </c>
      <c r="F72" s="391">
        <v>28</v>
      </c>
      <c r="G72" s="391">
        <v>17</v>
      </c>
      <c r="H72" s="391">
        <v>17</v>
      </c>
      <c r="I72" s="391">
        <v>13</v>
      </c>
      <c r="J72" s="698"/>
    </row>
    <row r="73" spans="2:10" s="12" customFormat="1" x14ac:dyDescent="0.3">
      <c r="B73" s="626"/>
      <c r="C73" s="569"/>
      <c r="D73" s="59" t="s">
        <v>112</v>
      </c>
      <c r="E73" s="58" t="s">
        <v>31</v>
      </c>
      <c r="F73" s="391">
        <v>6050</v>
      </c>
      <c r="G73" s="391">
        <v>6081</v>
      </c>
      <c r="H73" s="391">
        <v>6349</v>
      </c>
      <c r="I73" s="391">
        <v>5893</v>
      </c>
      <c r="J73" s="698"/>
    </row>
    <row r="74" spans="2:10" s="12" customFormat="1" x14ac:dyDescent="0.3">
      <c r="B74" s="626"/>
      <c r="C74" s="569"/>
      <c r="D74" s="59" t="s">
        <v>424</v>
      </c>
      <c r="E74" s="58" t="s">
        <v>39</v>
      </c>
      <c r="F74" s="391">
        <v>50</v>
      </c>
      <c r="G74" s="391">
        <v>27</v>
      </c>
      <c r="H74" s="391">
        <v>13</v>
      </c>
      <c r="I74" s="391">
        <v>9</v>
      </c>
      <c r="J74" s="698"/>
    </row>
    <row r="75" spans="2:10" s="12" customFormat="1" x14ac:dyDescent="0.3">
      <c r="B75" s="626"/>
      <c r="C75" s="569"/>
      <c r="D75" s="59" t="s">
        <v>33</v>
      </c>
      <c r="E75" s="58" t="s">
        <v>31</v>
      </c>
      <c r="F75" s="391">
        <v>3368</v>
      </c>
      <c r="G75" s="391">
        <v>2642</v>
      </c>
      <c r="H75" s="391">
        <v>2082</v>
      </c>
      <c r="I75" s="391">
        <v>3953</v>
      </c>
      <c r="J75" s="698"/>
    </row>
    <row r="76" spans="2:10" s="12" customFormat="1" ht="13.5" thickBot="1" x14ac:dyDescent="0.35">
      <c r="B76" s="627"/>
      <c r="C76" s="575"/>
      <c r="D76" s="402" t="s">
        <v>30</v>
      </c>
      <c r="E76" s="403" t="s">
        <v>12</v>
      </c>
      <c r="F76" s="743">
        <v>35.897435897435898</v>
      </c>
      <c r="G76" s="743">
        <v>38.636363636363633</v>
      </c>
      <c r="H76" s="743">
        <v>56.6666666666667</v>
      </c>
      <c r="I76" s="743">
        <v>59</v>
      </c>
      <c r="J76" s="744"/>
    </row>
    <row r="77" spans="2:10" s="12" customFormat="1" x14ac:dyDescent="0.3">
      <c r="B77" s="745" t="s">
        <v>381</v>
      </c>
      <c r="C77" s="746" t="s">
        <v>59</v>
      </c>
      <c r="D77" s="747" t="s">
        <v>47</v>
      </c>
      <c r="E77" s="428" t="s">
        <v>113</v>
      </c>
      <c r="F77" s="748">
        <v>54689</v>
      </c>
      <c r="G77" s="748">
        <v>63638</v>
      </c>
      <c r="H77" s="749">
        <v>55169</v>
      </c>
      <c r="I77" s="392">
        <v>50978</v>
      </c>
      <c r="J77" s="750" t="s">
        <v>140</v>
      </c>
    </row>
    <row r="78" spans="2:10" s="12" customFormat="1" x14ac:dyDescent="0.3">
      <c r="B78" s="751"/>
      <c r="C78" s="730"/>
      <c r="D78" s="752" t="s">
        <v>48</v>
      </c>
      <c r="E78" s="753" t="s">
        <v>19</v>
      </c>
      <c r="F78" s="754">
        <v>0</v>
      </c>
      <c r="G78" s="754">
        <v>0</v>
      </c>
      <c r="H78" s="755">
        <v>0</v>
      </c>
      <c r="I78" s="391">
        <v>0</v>
      </c>
      <c r="J78" s="756"/>
    </row>
    <row r="79" spans="2:10" s="12" customFormat="1" ht="13" customHeight="1" thickBot="1" x14ac:dyDescent="0.35">
      <c r="B79" s="757"/>
      <c r="C79" s="758"/>
      <c r="D79" s="759" t="s">
        <v>364</v>
      </c>
      <c r="E79" s="760" t="s">
        <v>19</v>
      </c>
      <c r="F79" s="761">
        <v>0</v>
      </c>
      <c r="G79" s="761">
        <v>0</v>
      </c>
      <c r="H79" s="762">
        <v>0</v>
      </c>
      <c r="I79" s="763">
        <v>0</v>
      </c>
      <c r="J79" s="764"/>
    </row>
    <row r="80" spans="2:10" s="12" customFormat="1" ht="26.5" customHeight="1" x14ac:dyDescent="0.3">
      <c r="B80" s="765" t="s">
        <v>426</v>
      </c>
      <c r="C80" s="765"/>
      <c r="D80" s="765"/>
      <c r="E80" s="765"/>
      <c r="F80" s="765"/>
      <c r="G80" s="765"/>
      <c r="H80" s="765"/>
      <c r="I80" s="765"/>
      <c r="J80" s="765"/>
    </row>
    <row r="81" spans="2:11" s="12" customFormat="1" x14ac:dyDescent="0.3">
      <c r="D81" s="5"/>
      <c r="E81" s="63"/>
      <c r="F81" s="63"/>
      <c r="G81" s="63"/>
      <c r="H81" s="63"/>
      <c r="I81" s="2"/>
      <c r="J81" s="2"/>
    </row>
    <row r="82" spans="2:11" s="12" customFormat="1" x14ac:dyDescent="0.3">
      <c r="B82" s="13"/>
      <c r="C82" s="13"/>
      <c r="D82" s="13"/>
      <c r="E82" s="14"/>
      <c r="F82" s="14"/>
      <c r="G82" s="14"/>
      <c r="H82" s="14"/>
    </row>
    <row r="83" spans="2:11" s="12" customFormat="1" x14ac:dyDescent="0.3">
      <c r="B83" s="71"/>
      <c r="C83" s="3"/>
      <c r="D83" s="3"/>
      <c r="E83" s="1"/>
      <c r="F83" s="1"/>
      <c r="G83" s="1"/>
      <c r="H83" s="1"/>
      <c r="I83"/>
      <c r="J83"/>
    </row>
    <row r="84" spans="2:11" s="12" customFormat="1" x14ac:dyDescent="0.3">
      <c r="B84" s="176"/>
      <c r="C84" s="3"/>
      <c r="D84" s="3"/>
      <c r="E84" s="1"/>
      <c r="F84" s="1"/>
      <c r="G84" s="1"/>
      <c r="H84" s="1"/>
      <c r="I84"/>
      <c r="J84"/>
    </row>
    <row r="85" spans="2:11" x14ac:dyDescent="0.3">
      <c r="B85" s="176"/>
    </row>
    <row r="86" spans="2:11" x14ac:dyDescent="0.3">
      <c r="B86" s="176"/>
    </row>
    <row r="87" spans="2:11" x14ac:dyDescent="0.3">
      <c r="B87" s="176"/>
    </row>
    <row r="88" spans="2:11" x14ac:dyDescent="0.3">
      <c r="B88" s="176"/>
    </row>
    <row r="89" spans="2:11" x14ac:dyDescent="0.3">
      <c r="E89" s="619"/>
      <c r="F89" s="620"/>
      <c r="G89" s="620"/>
      <c r="H89" s="210"/>
      <c r="I89" s="210"/>
      <c r="J89" s="210"/>
    </row>
    <row r="90" spans="2:11" x14ac:dyDescent="0.3">
      <c r="E90" s="619"/>
      <c r="F90" s="126"/>
      <c r="G90" s="126"/>
      <c r="H90" s="126"/>
      <c r="I90" s="126"/>
      <c r="J90" s="126"/>
    </row>
    <row r="91" spans="2:11" x14ac:dyDescent="0.3">
      <c r="E91" s="127"/>
      <c r="F91" s="128"/>
      <c r="G91" s="129"/>
      <c r="H91" s="128"/>
      <c r="I91" s="128"/>
      <c r="J91" s="128"/>
      <c r="K91" s="210"/>
    </row>
    <row r="92" spans="2:11" ht="14.5" x14ac:dyDescent="0.35">
      <c r="E92" s="106"/>
      <c r="F92" s="130"/>
      <c r="G92" s="130"/>
      <c r="H92" s="130"/>
      <c r="I92" s="130"/>
      <c r="J92" s="130"/>
      <c r="K92" s="126"/>
    </row>
    <row r="93" spans="2:11" x14ac:dyDescent="0.3">
      <c r="E93" s="624"/>
      <c r="F93" s="620"/>
      <c r="G93" s="620"/>
      <c r="H93" s="210"/>
      <c r="I93" s="210"/>
      <c r="J93" s="210"/>
      <c r="K93" s="129"/>
    </row>
    <row r="94" spans="2:11" ht="14.5" x14ac:dyDescent="0.35">
      <c r="E94" s="624"/>
      <c r="F94" s="126"/>
      <c r="G94" s="126"/>
      <c r="H94" s="126"/>
      <c r="I94" s="126"/>
      <c r="J94" s="126"/>
      <c r="K94" s="130"/>
    </row>
    <row r="95" spans="2:11" x14ac:dyDescent="0.3">
      <c r="E95" s="131"/>
      <c r="F95" s="132"/>
      <c r="G95" s="133"/>
      <c r="H95" s="132"/>
      <c r="I95" s="132"/>
      <c r="J95" s="132"/>
      <c r="K95" s="210"/>
    </row>
    <row r="96" spans="2:11" x14ac:dyDescent="0.3">
      <c r="E96" s="134"/>
      <c r="F96" s="132"/>
      <c r="G96" s="133"/>
      <c r="H96" s="132"/>
      <c r="I96" s="132"/>
      <c r="J96" s="132"/>
      <c r="K96" s="126"/>
    </row>
    <row r="97" spans="5:11" x14ac:dyDescent="0.3">
      <c r="E97" s="131"/>
      <c r="F97" s="128"/>
      <c r="G97" s="129"/>
      <c r="H97" s="128"/>
      <c r="I97" s="128"/>
      <c r="J97" s="128"/>
      <c r="K97" s="133"/>
    </row>
    <row r="98" spans="5:11" x14ac:dyDescent="0.3">
      <c r="E98" s="24"/>
      <c r="F98" s="24"/>
      <c r="G98" s="24"/>
      <c r="H98" s="24"/>
      <c r="I98" s="24"/>
      <c r="J98" s="24"/>
      <c r="K98" s="133"/>
    </row>
    <row r="99" spans="5:11" x14ac:dyDescent="0.3">
      <c r="E99" s="24"/>
      <c r="F99" s="24"/>
      <c r="G99" s="24"/>
      <c r="H99" s="24"/>
      <c r="I99" s="24"/>
      <c r="J99" s="24"/>
      <c r="K99" s="129"/>
    </row>
    <row r="100" spans="5:11" x14ac:dyDescent="0.3">
      <c r="E100" s="135"/>
      <c r="F100" s="24"/>
      <c r="G100" s="24"/>
      <c r="H100" s="24"/>
      <c r="I100" s="24"/>
      <c r="J100" s="24"/>
      <c r="K100" s="24"/>
    </row>
    <row r="101" spans="5:11" x14ac:dyDescent="0.3">
      <c r="E101" s="135"/>
      <c r="F101" s="24"/>
      <c r="G101" s="24"/>
      <c r="H101" s="24"/>
      <c r="I101" s="24"/>
      <c r="J101" s="24"/>
      <c r="K101" s="24"/>
    </row>
    <row r="102" spans="5:11" x14ac:dyDescent="0.3">
      <c r="E102" s="23"/>
      <c r="F102" s="23"/>
      <c r="G102" s="23"/>
      <c r="H102" s="23"/>
      <c r="I102" s="24"/>
      <c r="J102" s="24"/>
      <c r="K102" s="24"/>
    </row>
    <row r="103" spans="5:11" x14ac:dyDescent="0.3">
      <c r="E103" s="619"/>
      <c r="F103" s="620"/>
      <c r="G103" s="620"/>
      <c r="H103" s="210"/>
      <c r="I103" s="210"/>
      <c r="J103" s="210"/>
      <c r="K103" s="24"/>
    </row>
    <row r="104" spans="5:11" x14ac:dyDescent="0.3">
      <c r="E104" s="619"/>
      <c r="F104" s="126"/>
      <c r="G104" s="126"/>
      <c r="H104" s="126"/>
      <c r="I104" s="126"/>
      <c r="J104" s="126"/>
      <c r="K104" s="24"/>
    </row>
    <row r="105" spans="5:11" x14ac:dyDescent="0.3">
      <c r="E105" s="127"/>
      <c r="F105" s="128"/>
      <c r="G105" s="129"/>
      <c r="H105" s="128"/>
      <c r="I105" s="128"/>
      <c r="J105" s="128"/>
      <c r="K105" s="210"/>
    </row>
    <row r="106" spans="5:11" ht="14.5" x14ac:dyDescent="0.3">
      <c r="E106" s="136"/>
      <c r="F106" s="136"/>
      <c r="G106" s="136"/>
      <c r="H106" s="136"/>
      <c r="I106" s="136"/>
      <c r="J106" s="136"/>
      <c r="K106" s="126"/>
    </row>
    <row r="107" spans="5:11" x14ac:dyDescent="0.3">
      <c r="E107" s="619"/>
      <c r="F107" s="620"/>
      <c r="G107" s="620"/>
      <c r="H107" s="210"/>
      <c r="I107" s="210"/>
      <c r="J107" s="210"/>
      <c r="K107" s="129"/>
    </row>
    <row r="108" spans="5:11" ht="14.5" x14ac:dyDescent="0.3">
      <c r="E108" s="619"/>
      <c r="F108" s="126"/>
      <c r="G108" s="126"/>
      <c r="H108" s="126"/>
      <c r="I108" s="126"/>
      <c r="J108" s="126"/>
      <c r="K108" s="136"/>
    </row>
    <row r="109" spans="5:11" x14ac:dyDescent="0.3">
      <c r="E109" s="127"/>
      <c r="F109" s="128"/>
      <c r="G109" s="129"/>
      <c r="H109" s="128"/>
      <c r="I109" s="128"/>
      <c r="J109" s="128"/>
      <c r="K109" s="210"/>
    </row>
    <row r="110" spans="5:11" x14ac:dyDescent="0.3">
      <c r="E110"/>
      <c r="F110"/>
      <c r="G110"/>
      <c r="H110"/>
      <c r="K110" s="126"/>
    </row>
    <row r="111" spans="5:11" x14ac:dyDescent="0.3">
      <c r="E111" s="24"/>
      <c r="F111" s="24"/>
      <c r="G111" s="24"/>
      <c r="H111" s="24"/>
      <c r="I111" s="24"/>
      <c r="J111" s="24"/>
      <c r="K111" s="129"/>
    </row>
    <row r="112" spans="5:11" x14ac:dyDescent="0.3">
      <c r="E112" s="135"/>
      <c r="F112" s="24"/>
      <c r="G112" s="24"/>
      <c r="H112" s="24"/>
      <c r="I112" s="24"/>
      <c r="J112" s="24"/>
    </row>
    <row r="113" spans="5:11" x14ac:dyDescent="0.3">
      <c r="E113" s="135"/>
      <c r="F113" s="24"/>
      <c r="G113" s="24"/>
      <c r="H113" s="24"/>
      <c r="I113" s="24"/>
      <c r="J113" s="24"/>
      <c r="K113" s="24"/>
    </row>
    <row r="114" spans="5:11" x14ac:dyDescent="0.3">
      <c r="E114" s="23"/>
      <c r="F114" s="23"/>
      <c r="G114" s="23"/>
      <c r="H114" s="23"/>
      <c r="I114" s="24"/>
      <c r="J114" s="24"/>
      <c r="K114" s="24"/>
    </row>
    <row r="115" spans="5:11" x14ac:dyDescent="0.3">
      <c r="E115" s="211"/>
      <c r="F115" s="211"/>
      <c r="G115" s="211"/>
      <c r="H115" s="211"/>
      <c r="I115" s="211"/>
      <c r="J115" s="211"/>
      <c r="K115" s="24"/>
    </row>
    <row r="116" spans="5:11" x14ac:dyDescent="0.3">
      <c r="E116" s="621"/>
      <c r="F116" s="622"/>
      <c r="G116" s="622"/>
      <c r="H116" s="212"/>
      <c r="I116" s="212"/>
      <c r="J116" s="137"/>
      <c r="K116" s="24"/>
    </row>
    <row r="117" spans="5:11" x14ac:dyDescent="0.3">
      <c r="E117" s="621"/>
      <c r="F117" s="138"/>
      <c r="G117" s="138"/>
      <c r="H117" s="138"/>
      <c r="I117" s="138"/>
      <c r="J117" s="138"/>
      <c r="K117" s="211"/>
    </row>
    <row r="118" spans="5:11" x14ac:dyDescent="0.3">
      <c r="E118" s="139"/>
      <c r="F118" s="140"/>
      <c r="G118" s="140"/>
      <c r="H118" s="140"/>
      <c r="I118" s="140"/>
      <c r="J118" s="140"/>
      <c r="K118" s="137"/>
    </row>
    <row r="119" spans="5:11" x14ac:dyDescent="0.3">
      <c r="E119" s="139"/>
      <c r="F119" s="140"/>
      <c r="G119" s="140"/>
      <c r="H119" s="141"/>
      <c r="I119" s="141"/>
      <c r="J119" s="141"/>
      <c r="K119" s="138"/>
    </row>
    <row r="120" spans="5:11" x14ac:dyDescent="0.3">
      <c r="E120" s="139"/>
      <c r="F120" s="140"/>
      <c r="G120" s="140"/>
      <c r="H120" s="141"/>
      <c r="I120" s="140"/>
      <c r="J120" s="140"/>
      <c r="K120" s="140"/>
    </row>
    <row r="121" spans="5:11" x14ac:dyDescent="0.3">
      <c r="E121" s="110"/>
      <c r="F121" s="24"/>
      <c r="G121" s="24"/>
      <c r="H121" s="24"/>
      <c r="I121" s="24"/>
      <c r="J121" s="24"/>
      <c r="K121" s="140"/>
    </row>
    <row r="122" spans="5:11" x14ac:dyDescent="0.3">
      <c r="E122" s="23"/>
      <c r="F122" s="23"/>
      <c r="G122" s="23"/>
      <c r="H122" s="23"/>
      <c r="I122" s="24"/>
      <c r="J122" s="24"/>
      <c r="K122" s="140"/>
    </row>
    <row r="123" spans="5:11" x14ac:dyDescent="0.3">
      <c r="E123" s="23"/>
      <c r="F123" s="23"/>
      <c r="G123" s="23"/>
      <c r="H123" s="23"/>
      <c r="I123" s="24"/>
      <c r="J123" s="24"/>
      <c r="K123" s="24"/>
    </row>
    <row r="124" spans="5:11" ht="14.5" x14ac:dyDescent="0.3">
      <c r="E124" s="623"/>
      <c r="F124" s="623"/>
      <c r="G124" s="623"/>
      <c r="H124" s="623"/>
      <c r="I124" s="24"/>
      <c r="J124" s="24"/>
      <c r="K124" s="24"/>
    </row>
    <row r="125" spans="5:11" ht="14.5" x14ac:dyDescent="0.3">
      <c r="E125" s="142"/>
      <c r="F125" s="142"/>
      <c r="G125" s="142"/>
      <c r="H125" s="142"/>
      <c r="I125" s="24"/>
      <c r="J125" s="24"/>
      <c r="K125" s="24"/>
    </row>
    <row r="126" spans="5:11" ht="27.65" customHeight="1" x14ac:dyDescent="0.3">
      <c r="E126" s="143"/>
      <c r="F126" s="143"/>
      <c r="G126" s="143"/>
      <c r="H126" s="143"/>
      <c r="I126" s="24"/>
      <c r="J126" s="24"/>
      <c r="K126" s="24"/>
    </row>
    <row r="127" spans="5:11" x14ac:dyDescent="0.3">
      <c r="E127" s="23"/>
      <c r="F127" s="23"/>
      <c r="G127" s="23"/>
      <c r="H127" s="23"/>
      <c r="I127" s="24"/>
      <c r="J127" s="24"/>
      <c r="K127" s="24"/>
    </row>
    <row r="128" spans="5:11" x14ac:dyDescent="0.3">
      <c r="E128" s="23"/>
      <c r="F128" s="23"/>
      <c r="G128" s="23"/>
      <c r="H128" s="23"/>
      <c r="I128" s="24"/>
      <c r="J128" s="24"/>
      <c r="K128" s="24"/>
    </row>
    <row r="129" spans="5:11" ht="15.5" x14ac:dyDescent="0.3">
      <c r="E129" s="615"/>
      <c r="F129" s="615"/>
      <c r="G129" s="615"/>
      <c r="H129" s="615"/>
      <c r="I129" s="24"/>
      <c r="J129" s="24"/>
      <c r="K129" s="24"/>
    </row>
    <row r="130" spans="5:11" ht="15.5" x14ac:dyDescent="0.3">
      <c r="E130" s="144"/>
      <c r="F130" s="145"/>
      <c r="G130" s="145"/>
      <c r="H130" s="145"/>
      <c r="I130" s="24"/>
      <c r="J130" s="24"/>
      <c r="K130" s="24"/>
    </row>
    <row r="131" spans="5:11" ht="15.5" x14ac:dyDescent="0.3">
      <c r="E131" s="144"/>
      <c r="F131" s="146"/>
      <c r="G131" s="146"/>
      <c r="H131" s="146"/>
      <c r="I131" s="24"/>
      <c r="J131" s="24"/>
      <c r="K131" s="24"/>
    </row>
    <row r="132" spans="5:11" ht="15.5" x14ac:dyDescent="0.3">
      <c r="E132" s="144"/>
      <c r="F132" s="146"/>
      <c r="G132" s="146"/>
      <c r="H132" s="146"/>
      <c r="I132" s="24"/>
      <c r="J132" s="24"/>
      <c r="K132" s="24"/>
    </row>
    <row r="133" spans="5:11" ht="15.5" x14ac:dyDescent="0.3">
      <c r="E133" s="144"/>
      <c r="F133" s="146"/>
      <c r="G133" s="146"/>
      <c r="H133" s="146"/>
      <c r="I133" s="24"/>
      <c r="J133" s="24"/>
      <c r="K133" s="24"/>
    </row>
    <row r="134" spans="5:11" ht="15.5" x14ac:dyDescent="0.3">
      <c r="E134" s="144"/>
      <c r="F134" s="146"/>
      <c r="G134" s="146"/>
      <c r="H134" s="146"/>
      <c r="I134" s="24"/>
      <c r="J134" s="24"/>
      <c r="K134" s="24"/>
    </row>
    <row r="135" spans="5:11" ht="15.5" x14ac:dyDescent="0.3">
      <c r="E135" s="144"/>
      <c r="F135" s="146"/>
      <c r="G135" s="146"/>
      <c r="H135" s="146"/>
      <c r="I135" s="24"/>
      <c r="J135" s="24"/>
      <c r="K135" s="24"/>
    </row>
    <row r="136" spans="5:11" x14ac:dyDescent="0.3">
      <c r="E136" s="110"/>
      <c r="F136" s="24"/>
      <c r="G136" s="24"/>
      <c r="H136" s="24"/>
      <c r="I136" s="24"/>
      <c r="J136" s="24"/>
      <c r="K136" s="24"/>
    </row>
    <row r="137" spans="5:11" x14ac:dyDescent="0.3">
      <c r="E137" s="23"/>
      <c r="F137" s="23"/>
      <c r="G137" s="23"/>
      <c r="H137" s="23"/>
      <c r="I137" s="24"/>
      <c r="J137" s="24"/>
      <c r="K137" s="24"/>
    </row>
    <row r="138" spans="5:11" ht="14.5" x14ac:dyDescent="0.3">
      <c r="E138" s="618"/>
      <c r="F138" s="618"/>
      <c r="G138" s="618"/>
      <c r="H138" s="618"/>
      <c r="I138" s="24"/>
      <c r="J138" s="24"/>
      <c r="K138" s="24"/>
    </row>
    <row r="139" spans="5:11" ht="14.5" x14ac:dyDescent="0.3">
      <c r="E139" s="147"/>
      <c r="F139" s="148"/>
      <c r="G139" s="148"/>
      <c r="H139" s="148"/>
      <c r="I139" s="24"/>
      <c r="J139" s="24"/>
      <c r="K139" s="24"/>
    </row>
    <row r="140" spans="5:11" ht="31.75" customHeight="1" x14ac:dyDescent="0.3">
      <c r="E140" s="149"/>
      <c r="F140" s="150"/>
      <c r="G140" s="150"/>
      <c r="H140" s="151"/>
      <c r="I140" s="24"/>
      <c r="J140" s="24"/>
      <c r="K140" s="24"/>
    </row>
    <row r="141" spans="5:11" ht="14.5" x14ac:dyDescent="0.3">
      <c r="E141" s="149"/>
      <c r="F141" s="150"/>
      <c r="G141" s="150"/>
      <c r="H141" s="151"/>
      <c r="I141" s="24"/>
      <c r="J141" s="24"/>
      <c r="K141" s="24"/>
    </row>
    <row r="142" spans="5:11" ht="14.5" x14ac:dyDescent="0.3">
      <c r="E142" s="149"/>
      <c r="F142" s="151"/>
      <c r="G142" s="151"/>
      <c r="H142" s="151"/>
      <c r="I142" s="24"/>
      <c r="J142" s="24"/>
      <c r="K142" s="24"/>
    </row>
    <row r="143" spans="5:11" x14ac:dyDescent="0.3">
      <c r="E143" s="110"/>
      <c r="F143" s="24"/>
      <c r="G143" s="24"/>
      <c r="H143" s="24"/>
      <c r="I143" s="24"/>
      <c r="J143" s="24"/>
      <c r="K143" s="24"/>
    </row>
    <row r="144" spans="5:11" x14ac:dyDescent="0.3">
      <c r="E144" s="110"/>
      <c r="F144" s="24"/>
      <c r="G144" s="24"/>
      <c r="H144" s="24"/>
      <c r="I144" s="24"/>
      <c r="J144" s="24"/>
      <c r="K144" s="24"/>
    </row>
    <row r="145" spans="5:11" x14ac:dyDescent="0.3">
      <c r="E145" s="152"/>
      <c r="F145" s="24"/>
      <c r="G145" s="24"/>
      <c r="H145" s="24"/>
      <c r="I145" s="24"/>
      <c r="J145" s="24"/>
      <c r="K145" s="24"/>
    </row>
    <row r="146" spans="5:11" x14ac:dyDescent="0.3">
      <c r="E146" s="110"/>
      <c r="F146" s="24"/>
      <c r="G146" s="24"/>
      <c r="H146" s="24"/>
      <c r="I146" s="24"/>
      <c r="J146" s="24"/>
      <c r="K146" s="24"/>
    </row>
    <row r="147" spans="5:11" x14ac:dyDescent="0.3">
      <c r="E147" s="23"/>
      <c r="F147" s="23"/>
      <c r="G147" s="23"/>
      <c r="H147" s="23"/>
      <c r="I147" s="24"/>
      <c r="J147" s="24"/>
      <c r="K147" s="24"/>
    </row>
    <row r="148" spans="5:11" x14ac:dyDescent="0.3">
      <c r="E148" s="23"/>
      <c r="F148" s="23"/>
      <c r="G148" s="23"/>
      <c r="H148" s="23"/>
      <c r="I148" s="24"/>
      <c r="J148" s="24"/>
      <c r="K148" s="24"/>
    </row>
    <row r="149" spans="5:11" ht="14.5" x14ac:dyDescent="0.3">
      <c r="E149" s="213"/>
      <c r="F149" s="213"/>
      <c r="G149" s="213"/>
      <c r="H149" s="213"/>
      <c r="I149" s="213"/>
      <c r="J149" s="213"/>
      <c r="K149" s="24"/>
    </row>
    <row r="150" spans="5:11" ht="17.5" x14ac:dyDescent="0.3">
      <c r="E150" s="214"/>
      <c r="F150" s="214"/>
      <c r="G150" s="214"/>
      <c r="H150" s="214"/>
      <c r="I150" s="214"/>
      <c r="J150" s="214"/>
      <c r="K150" s="24"/>
    </row>
    <row r="151" spans="5:11" ht="14" customHeight="1" x14ac:dyDescent="0.3">
      <c r="E151" s="618"/>
      <c r="F151" s="618"/>
      <c r="G151" s="618"/>
      <c r="H151" s="618"/>
      <c r="I151" s="213"/>
      <c r="J151" s="213"/>
      <c r="K151" s="213"/>
    </row>
    <row r="152" spans="5:11" ht="17.5" x14ac:dyDescent="0.3">
      <c r="E152" s="618"/>
      <c r="F152" s="147"/>
      <c r="G152" s="147"/>
      <c r="H152" s="147"/>
      <c r="I152" s="147"/>
      <c r="J152" s="147"/>
      <c r="K152" s="214"/>
    </row>
    <row r="153" spans="5:11" ht="14.5" x14ac:dyDescent="0.3">
      <c r="E153" s="149"/>
      <c r="F153" s="151"/>
      <c r="G153" s="151"/>
      <c r="H153" s="151"/>
      <c r="I153" s="150"/>
      <c r="J153" s="150"/>
      <c r="K153" s="213"/>
    </row>
    <row r="154" spans="5:11" ht="14.5" x14ac:dyDescent="0.3">
      <c r="E154" s="25"/>
      <c r="F154"/>
      <c r="G154"/>
      <c r="H154"/>
      <c r="K154" s="147"/>
    </row>
    <row r="155" spans="5:11" ht="14.5" x14ac:dyDescent="0.3">
      <c r="E155" s="75"/>
      <c r="F155" s="70"/>
      <c r="G155" s="70"/>
      <c r="H155" s="70"/>
      <c r="I155" s="70"/>
      <c r="K155" s="150"/>
    </row>
    <row r="156" spans="5:11" ht="14.5" x14ac:dyDescent="0.3">
      <c r="E156" s="519"/>
      <c r="F156" s="519"/>
      <c r="G156" s="519"/>
      <c r="H156" s="519"/>
      <c r="I156" s="70"/>
    </row>
    <row r="157" spans="5:11" ht="17.5" x14ac:dyDescent="0.3">
      <c r="E157" s="613"/>
      <c r="F157" s="613"/>
      <c r="G157" s="613"/>
      <c r="H157" s="613"/>
      <c r="I157" s="70"/>
    </row>
    <row r="158" spans="5:11" ht="14" customHeight="1" x14ac:dyDescent="0.3">
      <c r="E158" s="73"/>
      <c r="F158" s="76"/>
      <c r="G158" s="76"/>
      <c r="H158" s="76"/>
      <c r="I158" s="70"/>
    </row>
    <row r="159" spans="5:11" ht="14.5" x14ac:dyDescent="0.3">
      <c r="E159" s="31"/>
      <c r="F159" s="77"/>
      <c r="G159" s="78"/>
      <c r="H159" s="78"/>
      <c r="I159" s="70"/>
    </row>
    <row r="160" spans="5:11" ht="14.5" x14ac:dyDescent="0.3">
      <c r="E160" s="31"/>
      <c r="F160" s="77"/>
      <c r="G160" s="77"/>
      <c r="H160" s="77"/>
      <c r="I160" s="70"/>
    </row>
    <row r="161" spans="5:9" ht="14.5" x14ac:dyDescent="0.3">
      <c r="E161" s="31"/>
      <c r="F161" s="614"/>
      <c r="G161" s="614"/>
      <c r="H161" s="614"/>
      <c r="I161" s="70"/>
    </row>
    <row r="162" spans="5:9" ht="14.5" x14ac:dyDescent="0.3">
      <c r="E162" s="31"/>
      <c r="F162" s="77"/>
      <c r="G162" s="77"/>
      <c r="H162" s="77"/>
      <c r="I162" s="70"/>
    </row>
    <row r="163" spans="5:9" ht="14.5" x14ac:dyDescent="0.3">
      <c r="E163" s="31"/>
      <c r="F163" s="77"/>
      <c r="G163" s="77"/>
      <c r="H163" s="77"/>
      <c r="I163" s="70"/>
    </row>
    <row r="164" spans="5:9" ht="14.5" x14ac:dyDescent="0.3">
      <c r="E164" s="31"/>
      <c r="F164" s="77"/>
      <c r="G164" s="77"/>
      <c r="H164" s="77"/>
      <c r="I164" s="70"/>
    </row>
    <row r="165" spans="5:9" ht="14.5" x14ac:dyDescent="0.3">
      <c r="E165" s="31"/>
      <c r="F165" s="77"/>
      <c r="G165" s="77"/>
      <c r="H165" s="77"/>
      <c r="I165" s="70"/>
    </row>
    <row r="202" spans="5:12" ht="15.5" x14ac:dyDescent="0.3">
      <c r="E202" s="615"/>
      <c r="F202" s="615"/>
      <c r="G202" s="615"/>
      <c r="H202" s="615"/>
      <c r="I202" s="24"/>
      <c r="J202" s="24"/>
    </row>
    <row r="203" spans="5:12" ht="15.5" x14ac:dyDescent="0.3">
      <c r="E203" s="153"/>
      <c r="F203" s="144"/>
      <c r="G203" s="144"/>
      <c r="H203" s="144"/>
      <c r="I203" s="24"/>
      <c r="J203" s="24"/>
    </row>
    <row r="204" spans="5:12" ht="31.15" customHeight="1" x14ac:dyDescent="0.3">
      <c r="E204" s="153"/>
      <c r="F204" s="146"/>
      <c r="G204" s="146"/>
      <c r="H204" s="146"/>
      <c r="I204" s="24"/>
      <c r="J204" s="24"/>
      <c r="K204" s="24"/>
      <c r="L204" s="24"/>
    </row>
    <row r="205" spans="5:12" ht="15.5" x14ac:dyDescent="0.3">
      <c r="E205" s="153"/>
      <c r="F205" s="146"/>
      <c r="G205" s="146"/>
      <c r="H205" s="146"/>
      <c r="I205" s="24"/>
      <c r="J205" s="24"/>
      <c r="K205" s="24"/>
      <c r="L205" s="24"/>
    </row>
    <row r="206" spans="5:12" ht="15.5" x14ac:dyDescent="0.3">
      <c r="E206" s="153"/>
      <c r="F206" s="146"/>
      <c r="G206" s="146"/>
      <c r="H206" s="146"/>
      <c r="I206" s="24"/>
      <c r="J206" s="24"/>
      <c r="K206" s="24"/>
      <c r="L206" s="24"/>
    </row>
    <row r="207" spans="5:12" ht="15.5" x14ac:dyDescent="0.3">
      <c r="E207" s="153"/>
      <c r="F207" s="146"/>
      <c r="G207" s="146"/>
      <c r="H207" s="146"/>
      <c r="I207" s="24"/>
      <c r="J207" s="24"/>
      <c r="K207" s="24"/>
      <c r="L207" s="24"/>
    </row>
    <row r="208" spans="5:12" x14ac:dyDescent="0.3">
      <c r="E208" s="23"/>
      <c r="F208" s="23"/>
      <c r="G208" s="23"/>
      <c r="H208" s="23"/>
      <c r="I208" s="24"/>
      <c r="J208" s="24"/>
      <c r="K208" s="24"/>
      <c r="L208" s="24"/>
    </row>
    <row r="209" spans="5:12" ht="14.5" x14ac:dyDescent="0.3">
      <c r="E209" s="616"/>
      <c r="F209" s="154"/>
      <c r="G209" s="617"/>
      <c r="H209" s="617"/>
      <c r="I209" s="216"/>
      <c r="J209" s="215"/>
      <c r="K209" s="24"/>
      <c r="L209" s="24"/>
    </row>
    <row r="210" spans="5:12" ht="14.5" x14ac:dyDescent="0.3">
      <c r="E210" s="616"/>
      <c r="F210" s="154"/>
      <c r="G210" s="155"/>
      <c r="H210" s="155"/>
      <c r="I210" s="156"/>
      <c r="J210" s="156"/>
      <c r="K210" s="24"/>
      <c r="L210" s="24"/>
    </row>
    <row r="211" spans="5:12" ht="54.75" customHeight="1" x14ac:dyDescent="0.3">
      <c r="E211" s="612"/>
      <c r="F211" s="149"/>
      <c r="G211" s="157"/>
      <c r="H211" s="158"/>
      <c r="I211" s="150"/>
      <c r="J211" s="158"/>
      <c r="K211" s="612"/>
      <c r="L211" s="612"/>
    </row>
    <row r="212" spans="5:12" ht="14.5" x14ac:dyDescent="0.3">
      <c r="E212" s="612"/>
      <c r="F212" s="149"/>
      <c r="G212" s="157"/>
      <c r="H212" s="158"/>
      <c r="I212" s="150"/>
      <c r="J212" s="158"/>
      <c r="K212" s="156"/>
      <c r="L212" s="156"/>
    </row>
    <row r="213" spans="5:12" ht="14.5" x14ac:dyDescent="0.3">
      <c r="E213" s="612"/>
      <c r="F213" s="149"/>
      <c r="G213" s="157"/>
      <c r="H213" s="157"/>
      <c r="I213" s="151"/>
      <c r="J213" s="157"/>
      <c r="K213" s="151"/>
      <c r="L213" s="150"/>
    </row>
    <row r="214" spans="5:12" ht="14.5" x14ac:dyDescent="0.3">
      <c r="E214" s="156"/>
      <c r="F214" s="154"/>
      <c r="G214" s="157"/>
      <c r="H214" s="158"/>
      <c r="I214" s="150"/>
      <c r="J214" s="150"/>
      <c r="K214" s="151"/>
      <c r="L214" s="150"/>
    </row>
    <row r="215" spans="5:12" ht="14.5" x14ac:dyDescent="0.3">
      <c r="E215" s="156"/>
      <c r="F215" s="157"/>
      <c r="G215" s="157"/>
      <c r="H215" s="158"/>
      <c r="I215" s="150"/>
      <c r="J215" s="150"/>
      <c r="K215" s="151"/>
      <c r="L215" s="151"/>
    </row>
    <row r="216" spans="5:12" ht="14.5" x14ac:dyDescent="0.3">
      <c r="E216" s="23"/>
      <c r="F216" s="23"/>
      <c r="G216" s="23"/>
      <c r="H216" s="23"/>
      <c r="I216" s="24"/>
      <c r="J216" s="24"/>
      <c r="K216" s="151"/>
      <c r="L216" s="150"/>
    </row>
    <row r="217" spans="5:12" ht="14.5" x14ac:dyDescent="0.3">
      <c r="E217" s="159"/>
      <c r="F217" s="160"/>
      <c r="G217" s="160"/>
      <c r="H217" s="160"/>
      <c r="I217" s="24"/>
      <c r="J217" s="24"/>
      <c r="K217" s="151"/>
      <c r="L217" s="150"/>
    </row>
    <row r="218" spans="5:12" ht="14.5" x14ac:dyDescent="0.3">
      <c r="E218" s="156"/>
      <c r="F218" s="157"/>
      <c r="G218" s="157"/>
      <c r="H218" s="157"/>
      <c r="I218" s="24"/>
      <c r="J218" s="24"/>
      <c r="K218" s="24"/>
      <c r="L218" s="24"/>
    </row>
    <row r="219" spans="5:12" ht="14.5" x14ac:dyDescent="0.3">
      <c r="E219" s="156"/>
      <c r="F219" s="610"/>
      <c r="G219" s="610"/>
      <c r="H219" s="610"/>
      <c r="I219" s="24"/>
      <c r="J219" s="24"/>
      <c r="K219" s="24"/>
      <c r="L219" s="24"/>
    </row>
    <row r="220" spans="5:12" ht="14.5" x14ac:dyDescent="0.3">
      <c r="E220" s="156"/>
      <c r="F220" s="610"/>
      <c r="G220" s="610"/>
      <c r="H220" s="610"/>
      <c r="I220" s="24"/>
      <c r="J220" s="24"/>
      <c r="K220" s="24"/>
      <c r="L220" s="24"/>
    </row>
    <row r="221" spans="5:12" ht="14.5" x14ac:dyDescent="0.3">
      <c r="E221" s="156"/>
      <c r="F221" s="157"/>
      <c r="G221" s="157"/>
      <c r="H221" s="161"/>
      <c r="I221" s="24"/>
      <c r="J221" s="24"/>
      <c r="K221" s="24"/>
      <c r="L221" s="24"/>
    </row>
    <row r="222" spans="5:12" ht="14.5" x14ac:dyDescent="0.3">
      <c r="E222" s="156"/>
      <c r="F222" s="610"/>
      <c r="G222" s="610"/>
      <c r="H222" s="610"/>
      <c r="I222" s="24"/>
      <c r="J222" s="24"/>
      <c r="K222" s="24"/>
      <c r="L222" s="24"/>
    </row>
    <row r="223" spans="5:12" ht="14.5" x14ac:dyDescent="0.3">
      <c r="E223" s="156"/>
      <c r="F223" s="610"/>
      <c r="G223" s="610"/>
      <c r="H223" s="610"/>
      <c r="I223" s="24"/>
      <c r="J223" s="24"/>
      <c r="K223" s="24"/>
      <c r="L223" s="24"/>
    </row>
    <row r="224" spans="5:12" ht="14.5" x14ac:dyDescent="0.3">
      <c r="E224" s="156"/>
      <c r="F224" s="610"/>
      <c r="G224" s="610"/>
      <c r="H224" s="611"/>
      <c r="I224" s="24"/>
      <c r="J224" s="24"/>
      <c r="K224" s="24"/>
      <c r="L224" s="24"/>
    </row>
    <row r="225" spans="5:12" ht="14.5" x14ac:dyDescent="0.3">
      <c r="E225" s="156"/>
      <c r="F225" s="610"/>
      <c r="G225" s="610"/>
      <c r="H225" s="611"/>
      <c r="I225" s="24"/>
      <c r="J225" s="24"/>
      <c r="K225" s="24"/>
      <c r="L225" s="24"/>
    </row>
    <row r="226" spans="5:12" x14ac:dyDescent="0.3">
      <c r="E226" s="23"/>
      <c r="F226" s="23"/>
      <c r="G226" s="23"/>
      <c r="H226" s="23"/>
      <c r="I226" s="24"/>
      <c r="J226" s="24"/>
      <c r="K226" s="24"/>
      <c r="L226" s="24"/>
    </row>
    <row r="227" spans="5:12" x14ac:dyDescent="0.3">
      <c r="E227" s="23"/>
      <c r="F227" s="23"/>
      <c r="G227" s="23"/>
      <c r="H227" s="23"/>
      <c r="I227" s="24"/>
      <c r="J227" s="24"/>
      <c r="K227" s="24"/>
      <c r="L227" s="24"/>
    </row>
    <row r="228" spans="5:12" ht="15.5" x14ac:dyDescent="0.3">
      <c r="E228" s="607"/>
      <c r="F228" s="607"/>
      <c r="G228" s="607"/>
      <c r="H228" s="607"/>
      <c r="I228" s="24"/>
      <c r="J228" s="24"/>
      <c r="K228" s="24"/>
      <c r="L228" s="24"/>
    </row>
    <row r="229" spans="5:12" ht="14.5" x14ac:dyDescent="0.3">
      <c r="E229" s="136"/>
      <c r="F229" s="162"/>
      <c r="G229" s="162"/>
      <c r="H229" s="162"/>
      <c r="I229" s="24"/>
      <c r="J229" s="24"/>
      <c r="K229" s="24"/>
      <c r="L229" s="24"/>
    </row>
    <row r="230" spans="5:12" x14ac:dyDescent="0.3">
      <c r="E230" s="163"/>
      <c r="F230" s="164"/>
      <c r="G230" s="164"/>
      <c r="H230" s="164"/>
      <c r="I230" s="24"/>
      <c r="J230" s="24"/>
      <c r="K230" s="24"/>
      <c r="L230" s="24"/>
    </row>
    <row r="231" spans="5:12" x14ac:dyDescent="0.3">
      <c r="E231" s="165"/>
      <c r="F231" s="164"/>
      <c r="G231" s="164"/>
      <c r="H231" s="164"/>
      <c r="I231" s="24"/>
      <c r="J231" s="24"/>
      <c r="K231" s="24"/>
      <c r="L231" s="24"/>
    </row>
    <row r="232" spans="5:12" x14ac:dyDescent="0.3">
      <c r="E232" s="165"/>
      <c r="F232" s="164"/>
      <c r="G232" s="164"/>
      <c r="H232" s="164"/>
      <c r="I232" s="24"/>
      <c r="J232" s="24"/>
      <c r="K232" s="24"/>
      <c r="L232" s="24"/>
    </row>
    <row r="233" spans="5:12" x14ac:dyDescent="0.3">
      <c r="E233" s="165"/>
      <c r="F233" s="166"/>
      <c r="G233" s="166"/>
      <c r="H233" s="166"/>
      <c r="I233" s="24"/>
      <c r="J233" s="24"/>
      <c r="K233" s="24"/>
      <c r="L233" s="24"/>
    </row>
    <row r="234" spans="5:12" ht="15.5" x14ac:dyDescent="0.3">
      <c r="E234" s="607"/>
      <c r="F234" s="607"/>
      <c r="G234" s="607"/>
      <c r="H234" s="607"/>
      <c r="I234" s="24"/>
      <c r="J234" s="24"/>
      <c r="K234" s="24"/>
      <c r="L234" s="24"/>
    </row>
    <row r="235" spans="5:12" ht="14.5" x14ac:dyDescent="0.3">
      <c r="E235" s="136"/>
      <c r="F235" s="162"/>
      <c r="G235" s="162"/>
      <c r="H235" s="162"/>
      <c r="I235" s="24"/>
      <c r="J235" s="24"/>
      <c r="K235" s="24"/>
      <c r="L235" s="24"/>
    </row>
    <row r="236" spans="5:12" x14ac:dyDescent="0.3">
      <c r="E236" s="163"/>
      <c r="F236" s="164"/>
      <c r="G236" s="164"/>
      <c r="H236" s="164"/>
      <c r="I236" s="24"/>
      <c r="J236" s="24"/>
      <c r="K236" s="24"/>
      <c r="L236" s="24"/>
    </row>
    <row r="237" spans="5:12" x14ac:dyDescent="0.3">
      <c r="E237" s="163"/>
      <c r="F237" s="164"/>
      <c r="G237" s="164"/>
      <c r="H237" s="164"/>
      <c r="I237" s="24"/>
      <c r="J237" s="24"/>
      <c r="K237" s="24"/>
      <c r="L237" s="24"/>
    </row>
    <row r="238" spans="5:12" x14ac:dyDescent="0.3">
      <c r="E238" s="163"/>
      <c r="F238" s="164"/>
      <c r="G238" s="164"/>
      <c r="H238" s="164"/>
      <c r="I238" s="24"/>
      <c r="J238" s="24"/>
      <c r="K238" s="24"/>
      <c r="L238" s="24"/>
    </row>
    <row r="239" spans="5:12" x14ac:dyDescent="0.3">
      <c r="E239" s="163"/>
      <c r="F239" s="164"/>
      <c r="G239" s="164"/>
      <c r="H239" s="164"/>
      <c r="I239" s="24"/>
      <c r="J239" s="24"/>
      <c r="K239" s="24"/>
      <c r="L239" s="24"/>
    </row>
    <row r="240" spans="5:12" x14ac:dyDescent="0.3">
      <c r="E240" s="163"/>
      <c r="F240" s="166"/>
      <c r="G240" s="166"/>
      <c r="H240" s="166"/>
      <c r="I240" s="24"/>
      <c r="J240" s="24"/>
      <c r="K240" s="24"/>
      <c r="L240" s="24"/>
    </row>
    <row r="241" spans="5:12" ht="15.5" x14ac:dyDescent="0.3">
      <c r="E241" s="607"/>
      <c r="F241" s="607"/>
      <c r="G241" s="607"/>
      <c r="H241" s="607"/>
      <c r="I241" s="24"/>
      <c r="J241" s="24"/>
      <c r="K241" s="24"/>
      <c r="L241" s="24"/>
    </row>
    <row r="242" spans="5:12" x14ac:dyDescent="0.3">
      <c r="E242" s="163"/>
      <c r="F242" s="167"/>
      <c r="G242" s="167"/>
      <c r="H242" s="167"/>
      <c r="I242" s="24"/>
      <c r="J242" s="24"/>
      <c r="K242" s="24"/>
      <c r="L242" s="24"/>
    </row>
    <row r="243" spans="5:12" x14ac:dyDescent="0.3">
      <c r="E243" s="163"/>
      <c r="F243" s="164"/>
      <c r="G243" s="164"/>
      <c r="H243" s="168"/>
      <c r="I243" s="24"/>
      <c r="J243" s="24"/>
      <c r="K243" s="24"/>
      <c r="L243" s="24"/>
    </row>
    <row r="244" spans="5:12" x14ac:dyDescent="0.3">
      <c r="E244" s="23"/>
      <c r="F244" s="23"/>
      <c r="G244" s="23"/>
      <c r="H244" s="23"/>
      <c r="I244" s="24"/>
      <c r="J244" s="24"/>
      <c r="K244" s="24"/>
      <c r="L244" s="24"/>
    </row>
    <row r="245" spans="5:12" x14ac:dyDescent="0.3">
      <c r="E245" s="23"/>
      <c r="F245" s="23"/>
      <c r="G245" s="23"/>
      <c r="H245" s="23"/>
      <c r="I245" s="24"/>
      <c r="J245" s="24"/>
      <c r="K245" s="24"/>
      <c r="L245" s="24"/>
    </row>
    <row r="246" spans="5:12" ht="15.5" x14ac:dyDescent="0.3">
      <c r="E246" s="169"/>
      <c r="F246" s="170"/>
      <c r="G246" s="170"/>
      <c r="H246" s="170"/>
      <c r="I246" s="24"/>
      <c r="J246" s="24"/>
      <c r="K246" s="24"/>
      <c r="L246" s="24"/>
    </row>
    <row r="247" spans="5:12" ht="15.5" x14ac:dyDescent="0.3">
      <c r="E247" s="171"/>
      <c r="F247" s="117"/>
      <c r="G247" s="117"/>
      <c r="H247" s="117"/>
      <c r="I247" s="24"/>
      <c r="J247" s="24"/>
      <c r="K247" s="24"/>
      <c r="L247" s="24"/>
    </row>
    <row r="248" spans="5:12" ht="15.5" x14ac:dyDescent="0.3">
      <c r="E248" s="172"/>
      <c r="F248" s="117"/>
      <c r="G248" s="117"/>
      <c r="H248" s="117"/>
      <c r="I248" s="24"/>
      <c r="J248" s="24"/>
      <c r="K248" s="24"/>
      <c r="L248" s="24"/>
    </row>
    <row r="249" spans="5:12" x14ac:dyDescent="0.3">
      <c r="E249" s="608"/>
      <c r="F249" s="609"/>
      <c r="G249" s="609"/>
      <c r="H249" s="117"/>
      <c r="I249" s="24"/>
      <c r="J249" s="24"/>
      <c r="K249" s="24"/>
      <c r="L249" s="24"/>
    </row>
    <row r="250" spans="5:12" x14ac:dyDescent="0.3">
      <c r="E250" s="608"/>
      <c r="F250" s="609"/>
      <c r="G250" s="609"/>
      <c r="H250" s="173"/>
      <c r="I250" s="24"/>
      <c r="J250" s="24"/>
      <c r="K250" s="24"/>
      <c r="L250" s="24"/>
    </row>
    <row r="251" spans="5:12" ht="64" customHeight="1" x14ac:dyDescent="0.3">
      <c r="E251" s="608"/>
      <c r="F251" s="609"/>
      <c r="G251" s="609"/>
      <c r="H251" s="117"/>
      <c r="I251" s="24"/>
      <c r="J251" s="24"/>
      <c r="K251" s="24"/>
      <c r="L251" s="24"/>
    </row>
    <row r="252" spans="5:12" x14ac:dyDescent="0.3">
      <c r="E252" s="605"/>
      <c r="F252" s="606"/>
      <c r="G252" s="606"/>
      <c r="H252" s="174"/>
      <c r="I252" s="24"/>
      <c r="J252" s="24"/>
      <c r="K252" s="24"/>
      <c r="L252" s="24"/>
    </row>
    <row r="253" spans="5:12" x14ac:dyDescent="0.3">
      <c r="E253" s="605"/>
      <c r="F253" s="606"/>
      <c r="G253" s="606"/>
      <c r="H253" s="175"/>
      <c r="I253" s="24"/>
      <c r="J253" s="24"/>
      <c r="K253" s="24"/>
      <c r="L253" s="24"/>
    </row>
    <row r="254" spans="5:12" ht="36.25" customHeight="1" x14ac:dyDescent="0.3">
      <c r="E254" s="605"/>
      <c r="F254" s="606"/>
      <c r="G254" s="606"/>
      <c r="H254" s="174"/>
      <c r="I254" s="24"/>
      <c r="J254" s="24"/>
      <c r="K254" s="24"/>
      <c r="L254" s="24"/>
    </row>
    <row r="255" spans="5:12" x14ac:dyDescent="0.3">
      <c r="E255" s="23"/>
      <c r="F255" s="23"/>
      <c r="G255" s="23"/>
      <c r="H255" s="23"/>
      <c r="I255" s="24"/>
      <c r="J255" s="24"/>
      <c r="K255" s="24"/>
      <c r="L255" s="24"/>
    </row>
    <row r="256" spans="5:12" x14ac:dyDescent="0.3">
      <c r="E256" s="23"/>
      <c r="F256" s="23"/>
      <c r="G256" s="23"/>
      <c r="H256" s="23"/>
      <c r="I256" s="24"/>
      <c r="J256" s="24"/>
      <c r="K256" s="24"/>
      <c r="L256" s="24"/>
    </row>
    <row r="257" spans="5:12" x14ac:dyDescent="0.3">
      <c r="E257" s="23"/>
      <c r="F257" s="23"/>
      <c r="G257" s="23"/>
      <c r="H257" s="23"/>
      <c r="I257" s="24"/>
      <c r="J257" s="24"/>
      <c r="K257" s="24"/>
      <c r="L257" s="24"/>
    </row>
    <row r="258" spans="5:12" x14ac:dyDescent="0.3">
      <c r="E258" s="23"/>
      <c r="F258" s="23"/>
      <c r="G258" s="23"/>
      <c r="H258" s="23"/>
      <c r="I258" s="24"/>
      <c r="J258" s="24"/>
      <c r="K258" s="24"/>
      <c r="L258" s="24"/>
    </row>
    <row r="259" spans="5:12" x14ac:dyDescent="0.3">
      <c r="E259" s="23"/>
      <c r="F259" s="23"/>
      <c r="G259" s="23"/>
      <c r="H259" s="23"/>
      <c r="I259" s="24"/>
      <c r="J259" s="24"/>
      <c r="K259" s="24"/>
      <c r="L259" s="24"/>
    </row>
    <row r="260" spans="5:12" x14ac:dyDescent="0.3">
      <c r="E260" s="23"/>
      <c r="F260" s="23"/>
      <c r="G260" s="23"/>
      <c r="H260" s="23"/>
      <c r="I260" s="24"/>
      <c r="J260" s="24"/>
      <c r="K260" s="24"/>
      <c r="L260" s="24"/>
    </row>
    <row r="261" spans="5:12" x14ac:dyDescent="0.3">
      <c r="E261" s="23"/>
      <c r="F261" s="23"/>
      <c r="G261" s="23"/>
      <c r="H261" s="23"/>
      <c r="I261" s="24"/>
      <c r="J261" s="24"/>
      <c r="K261" s="24"/>
      <c r="L261" s="24"/>
    </row>
    <row r="262" spans="5:12" x14ac:dyDescent="0.3">
      <c r="E262" s="23"/>
      <c r="F262" s="23"/>
      <c r="G262" s="23"/>
      <c r="H262" s="23"/>
      <c r="I262" s="24"/>
      <c r="J262" s="24"/>
      <c r="K262" s="24"/>
      <c r="L262" s="24"/>
    </row>
    <row r="263" spans="5:12" x14ac:dyDescent="0.3">
      <c r="E263" s="23"/>
      <c r="F263" s="23"/>
      <c r="G263" s="23"/>
      <c r="H263" s="23"/>
      <c r="I263" s="24"/>
      <c r="J263" s="24"/>
      <c r="K263" s="24"/>
      <c r="L263" s="24"/>
    </row>
    <row r="264" spans="5:12" x14ac:dyDescent="0.3">
      <c r="E264" s="23"/>
      <c r="F264" s="23"/>
      <c r="G264" s="23"/>
      <c r="H264" s="23"/>
      <c r="I264" s="24"/>
      <c r="J264" s="24"/>
      <c r="K264" s="24"/>
      <c r="L264" s="24"/>
    </row>
    <row r="265" spans="5:12" x14ac:dyDescent="0.3">
      <c r="E265" s="23"/>
      <c r="F265" s="23"/>
      <c r="G265" s="23"/>
      <c r="H265" s="23"/>
      <c r="I265" s="24"/>
      <c r="J265" s="24"/>
      <c r="K265" s="24"/>
      <c r="L265" s="24"/>
    </row>
    <row r="266" spans="5:12" x14ac:dyDescent="0.3">
      <c r="E266" s="23"/>
      <c r="F266" s="23"/>
      <c r="G266" s="23"/>
      <c r="H266" s="23"/>
      <c r="I266" s="24"/>
      <c r="J266" s="24"/>
      <c r="K266" s="24"/>
      <c r="L266" s="24"/>
    </row>
    <row r="267" spans="5:12" x14ac:dyDescent="0.3">
      <c r="E267" s="23"/>
      <c r="F267" s="23"/>
      <c r="G267" s="23"/>
      <c r="H267" s="23"/>
      <c r="I267" s="24"/>
      <c r="J267" s="24"/>
      <c r="K267" s="24"/>
      <c r="L267" s="24"/>
    </row>
    <row r="268" spans="5:12" x14ac:dyDescent="0.3">
      <c r="E268" s="23"/>
      <c r="F268" s="23"/>
      <c r="G268" s="23"/>
      <c r="H268" s="23"/>
      <c r="I268" s="24"/>
      <c r="J268" s="24"/>
      <c r="K268" s="24"/>
      <c r="L268" s="24"/>
    </row>
    <row r="269" spans="5:12" x14ac:dyDescent="0.3">
      <c r="K269" s="24"/>
      <c r="L269" s="24"/>
    </row>
    <row r="270" spans="5:12" x14ac:dyDescent="0.3">
      <c r="K270" s="24"/>
      <c r="L270" s="24"/>
    </row>
  </sheetData>
  <mergeCells count="74">
    <mergeCell ref="J21:J25"/>
    <mergeCell ref="C8:C18"/>
    <mergeCell ref="C19:C20"/>
    <mergeCell ref="B21:B25"/>
    <mergeCell ref="C21:C25"/>
    <mergeCell ref="J40:J44"/>
    <mergeCell ref="J26:J39"/>
    <mergeCell ref="B70:B76"/>
    <mergeCell ref="C70:C76"/>
    <mergeCell ref="C51:C54"/>
    <mergeCell ref="C66:C69"/>
    <mergeCell ref="B45:B50"/>
    <mergeCell ref="J46:J47"/>
    <mergeCell ref="J51:J53"/>
    <mergeCell ref="J60:J62"/>
    <mergeCell ref="J55:J59"/>
    <mergeCell ref="J70:J76"/>
    <mergeCell ref="E89:E90"/>
    <mergeCell ref="F89:G89"/>
    <mergeCell ref="E93:E94"/>
    <mergeCell ref="F93:G93"/>
    <mergeCell ref="E103:E104"/>
    <mergeCell ref="F103:G103"/>
    <mergeCell ref="E107:E108"/>
    <mergeCell ref="F107:G107"/>
    <mergeCell ref="E116:E117"/>
    <mergeCell ref="F116:G116"/>
    <mergeCell ref="E124:H124"/>
    <mergeCell ref="E129:H129"/>
    <mergeCell ref="E138:H138"/>
    <mergeCell ref="E151:E152"/>
    <mergeCell ref="F151:H151"/>
    <mergeCell ref="E156:H156"/>
    <mergeCell ref="E157:H157"/>
    <mergeCell ref="F161:H161"/>
    <mergeCell ref="E202:H202"/>
    <mergeCell ref="E209:E210"/>
    <mergeCell ref="G209:H209"/>
    <mergeCell ref="K211:L211"/>
    <mergeCell ref="E211:E213"/>
    <mergeCell ref="F219:F220"/>
    <mergeCell ref="G219:G220"/>
    <mergeCell ref="H219:H220"/>
    <mergeCell ref="F222:F223"/>
    <mergeCell ref="G222:G223"/>
    <mergeCell ref="H222:H223"/>
    <mergeCell ref="F224:F225"/>
    <mergeCell ref="G224:G225"/>
    <mergeCell ref="H224:H225"/>
    <mergeCell ref="E252:E254"/>
    <mergeCell ref="F252:F254"/>
    <mergeCell ref="G252:G254"/>
    <mergeCell ref="E228:H228"/>
    <mergeCell ref="E234:H234"/>
    <mergeCell ref="E241:H241"/>
    <mergeCell ref="E249:E251"/>
    <mergeCell ref="F249:F251"/>
    <mergeCell ref="G249:G251"/>
    <mergeCell ref="J77:J79"/>
    <mergeCell ref="J63:J64"/>
    <mergeCell ref="B80:J80"/>
    <mergeCell ref="B8:B20"/>
    <mergeCell ref="J8:J18"/>
    <mergeCell ref="J19:J20"/>
    <mergeCell ref="B77:B79"/>
    <mergeCell ref="C77:C79"/>
    <mergeCell ref="B26:B44"/>
    <mergeCell ref="C55:C59"/>
    <mergeCell ref="C26:C39"/>
    <mergeCell ref="C40:C44"/>
    <mergeCell ref="C45:C50"/>
    <mergeCell ref="B51:B69"/>
    <mergeCell ref="C60:C62"/>
    <mergeCell ref="C63:C65"/>
  </mergeCells>
  <phoneticPr fontId="9" type="noConversion"/>
  <conditionalFormatting sqref="F8:I79">
    <cfRule type="cellIs" dxfId="0" priority="1" operator="lessThan">
      <formula>0</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D28"/>
  <sheetViews>
    <sheetView showGridLines="0" zoomScale="70" zoomScaleNormal="70" workbookViewId="0"/>
  </sheetViews>
  <sheetFormatPr defaultColWidth="8.69140625" defaultRowHeight="13" x14ac:dyDescent="0.3"/>
  <cols>
    <col min="1" max="1" width="2.69140625" style="8" customWidth="1"/>
    <col min="2" max="2" width="12.3828125" style="8" customWidth="1"/>
    <col min="3" max="3" width="45.84375" style="177" customWidth="1"/>
    <col min="4" max="4" width="38.23046875" style="177" customWidth="1"/>
    <col min="5" max="16384" width="8.69140625" style="8"/>
  </cols>
  <sheetData>
    <row r="1" spans="2:4" ht="13" customHeight="1" x14ac:dyDescent="0.3"/>
    <row r="2" spans="2:4" ht="13" customHeight="1" x14ac:dyDescent="0.3"/>
    <row r="3" spans="2:4" ht="13" customHeight="1" x14ac:dyDescent="0.3"/>
    <row r="4" spans="2:4" ht="13" customHeight="1" x14ac:dyDescent="0.3"/>
    <row r="5" spans="2:4" ht="13" customHeight="1" x14ac:dyDescent="0.3"/>
    <row r="6" spans="2:4" ht="13" customHeight="1" x14ac:dyDescent="0.3"/>
    <row r="7" spans="2:4" s="178" customFormat="1" ht="21.5" customHeight="1" thickBot="1" x14ac:dyDescent="0.35">
      <c r="B7" s="413" t="s">
        <v>229</v>
      </c>
      <c r="C7" s="414" t="s">
        <v>230</v>
      </c>
      <c r="D7" s="414" t="s">
        <v>231</v>
      </c>
    </row>
    <row r="8" spans="2:4" ht="52" x14ac:dyDescent="0.3">
      <c r="B8" s="633"/>
      <c r="C8" s="660" t="s">
        <v>484</v>
      </c>
      <c r="D8" s="648" t="s">
        <v>483</v>
      </c>
    </row>
    <row r="9" spans="2:4" ht="65.5" thickBot="1" x14ac:dyDescent="0.35">
      <c r="B9" s="634"/>
      <c r="C9" s="649" t="s">
        <v>487</v>
      </c>
      <c r="D9" s="650"/>
    </row>
    <row r="10" spans="2:4" ht="26" x14ac:dyDescent="0.3">
      <c r="B10" s="633"/>
      <c r="C10" s="651" t="s">
        <v>485</v>
      </c>
      <c r="D10" s="652" t="s">
        <v>267</v>
      </c>
    </row>
    <row r="11" spans="2:4" ht="52" x14ac:dyDescent="0.3">
      <c r="B11" s="635"/>
      <c r="C11" s="653" t="s">
        <v>486</v>
      </c>
      <c r="D11" s="654"/>
    </row>
    <row r="12" spans="2:4" ht="65" x14ac:dyDescent="0.3">
      <c r="B12" s="635"/>
      <c r="C12" s="653" t="s">
        <v>488</v>
      </c>
      <c r="D12" s="654"/>
    </row>
    <row r="13" spans="2:4" ht="39" x14ac:dyDescent="0.3">
      <c r="B13" s="635"/>
      <c r="C13" s="653" t="s">
        <v>503</v>
      </c>
      <c r="D13" s="654"/>
    </row>
    <row r="14" spans="2:4" ht="52.5" thickBot="1" x14ac:dyDescent="0.35">
      <c r="B14" s="634"/>
      <c r="C14" s="649" t="s">
        <v>490</v>
      </c>
      <c r="D14" s="655"/>
    </row>
    <row r="15" spans="2:4" ht="78" x14ac:dyDescent="0.3">
      <c r="B15" s="633"/>
      <c r="C15" s="651" t="s">
        <v>489</v>
      </c>
      <c r="D15" s="652" t="s">
        <v>456</v>
      </c>
    </row>
    <row r="16" spans="2:4" ht="78" x14ac:dyDescent="0.3">
      <c r="B16" s="635"/>
      <c r="C16" s="653" t="s">
        <v>495</v>
      </c>
      <c r="D16" s="654"/>
    </row>
    <row r="17" spans="2:4" ht="78" x14ac:dyDescent="0.3">
      <c r="B17" s="635"/>
      <c r="C17" s="653" t="s">
        <v>492</v>
      </c>
      <c r="D17" s="654"/>
    </row>
    <row r="18" spans="2:4" ht="39.5" thickBot="1" x14ac:dyDescent="0.35">
      <c r="B18" s="634"/>
      <c r="C18" s="649" t="s">
        <v>491</v>
      </c>
      <c r="D18" s="655"/>
    </row>
    <row r="19" spans="2:4" ht="52" x14ac:dyDescent="0.3">
      <c r="B19" s="633"/>
      <c r="C19" s="651" t="s">
        <v>493</v>
      </c>
      <c r="D19" s="652" t="s">
        <v>457</v>
      </c>
    </row>
    <row r="20" spans="2:4" ht="91.5" thickBot="1" x14ac:dyDescent="0.35">
      <c r="B20" s="634"/>
      <c r="C20" s="649" t="s">
        <v>494</v>
      </c>
      <c r="D20" s="655"/>
    </row>
    <row r="21" spans="2:4" ht="52" x14ac:dyDescent="0.3">
      <c r="B21" s="633"/>
      <c r="C21" s="651" t="s">
        <v>496</v>
      </c>
      <c r="D21" s="652" t="s">
        <v>268</v>
      </c>
    </row>
    <row r="22" spans="2:4" ht="39" x14ac:dyDescent="0.3">
      <c r="B22" s="635"/>
      <c r="C22" s="653" t="s">
        <v>497</v>
      </c>
      <c r="D22" s="654"/>
    </row>
    <row r="23" spans="2:4" ht="39.5" thickBot="1" x14ac:dyDescent="0.35">
      <c r="B23" s="634"/>
      <c r="C23" s="649" t="s">
        <v>498</v>
      </c>
      <c r="D23" s="655"/>
    </row>
    <row r="24" spans="2:4" ht="39" x14ac:dyDescent="0.3">
      <c r="B24" s="633"/>
      <c r="C24" s="651" t="s">
        <v>502</v>
      </c>
      <c r="D24" s="657" t="s">
        <v>458</v>
      </c>
    </row>
    <row r="25" spans="2:4" ht="26" x14ac:dyDescent="0.3">
      <c r="B25" s="635"/>
      <c r="C25" s="653" t="s">
        <v>501</v>
      </c>
      <c r="D25" s="658"/>
    </row>
    <row r="26" spans="2:4" ht="52" x14ac:dyDescent="0.3">
      <c r="B26" s="635"/>
      <c r="C26" s="653" t="s">
        <v>500</v>
      </c>
      <c r="D26" s="658"/>
    </row>
    <row r="27" spans="2:4" ht="65.5" thickBot="1" x14ac:dyDescent="0.35">
      <c r="B27" s="636"/>
      <c r="C27" s="656" t="s">
        <v>499</v>
      </c>
      <c r="D27" s="659"/>
    </row>
    <row r="28" spans="2:4" x14ac:dyDescent="0.3">
      <c r="B28" s="179"/>
      <c r="C28" s="180"/>
      <c r="D28" s="180"/>
    </row>
  </sheetData>
  <mergeCells count="12">
    <mergeCell ref="B8:B9"/>
    <mergeCell ref="D8:D9"/>
    <mergeCell ref="B10:B14"/>
    <mergeCell ref="D10:D14"/>
    <mergeCell ref="B15:B18"/>
    <mergeCell ref="D15:D18"/>
    <mergeCell ref="B19:B20"/>
    <mergeCell ref="D19:D20"/>
    <mergeCell ref="B21:B23"/>
    <mergeCell ref="D21:D23"/>
    <mergeCell ref="B24:B27"/>
    <mergeCell ref="D24:D27"/>
  </mergeCells>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F38"/>
  <sheetViews>
    <sheetView showGridLines="0" zoomScale="70" zoomScaleNormal="70" workbookViewId="0"/>
  </sheetViews>
  <sheetFormatPr defaultColWidth="9.23046875" defaultRowHeight="13" x14ac:dyDescent="0.3"/>
  <cols>
    <col min="1" max="1" width="2.69140625" style="180" customWidth="1"/>
    <col min="2" max="2" width="16.23046875" style="180" customWidth="1"/>
    <col min="3" max="3" width="37" style="180" customWidth="1"/>
    <col min="4" max="4" width="22.23046875" style="180" customWidth="1"/>
    <col min="5" max="5" width="37.15234375" style="180" customWidth="1"/>
    <col min="6" max="16384" width="9.23046875" style="180"/>
  </cols>
  <sheetData>
    <row r="1" spans="1:6" ht="13" customHeight="1" x14ac:dyDescent="0.3"/>
    <row r="2" spans="1:6" ht="18" x14ac:dyDescent="0.3">
      <c r="C2" s="641" t="s">
        <v>232</v>
      </c>
      <c r="D2" s="641"/>
      <c r="E2" s="641"/>
    </row>
    <row r="3" spans="1:6" ht="13" customHeight="1" x14ac:dyDescent="0.3">
      <c r="C3" s="646" t="s">
        <v>478</v>
      </c>
      <c r="D3" s="646"/>
      <c r="E3" s="646"/>
    </row>
    <row r="4" spans="1:6" ht="13" customHeight="1" x14ac:dyDescent="0.3">
      <c r="C4" s="646"/>
      <c r="D4" s="646"/>
      <c r="E4" s="646"/>
    </row>
    <row r="5" spans="1:6" ht="15" customHeight="1" x14ac:dyDescent="0.3"/>
    <row r="6" spans="1:6" s="181" customFormat="1" ht="20" customHeight="1" x14ac:dyDescent="0.3">
      <c r="B6" s="647" t="s">
        <v>233</v>
      </c>
      <c r="C6" s="647"/>
      <c r="D6" s="647"/>
      <c r="E6" s="647"/>
    </row>
    <row r="7" spans="1:6" ht="5" customHeight="1" x14ac:dyDescent="0.3"/>
    <row r="8" spans="1:6" ht="21.5" customHeight="1" x14ac:dyDescent="0.3">
      <c r="A8" s="181"/>
      <c r="B8" s="414" t="s">
        <v>8</v>
      </c>
      <c r="C8" s="414" t="s">
        <v>234</v>
      </c>
      <c r="D8" s="414" t="s">
        <v>235</v>
      </c>
      <c r="E8" s="414" t="s">
        <v>231</v>
      </c>
      <c r="F8" s="181"/>
    </row>
    <row r="9" spans="1:6" ht="91" x14ac:dyDescent="0.3">
      <c r="B9" s="415" t="s">
        <v>236</v>
      </c>
      <c r="C9" s="643" t="s">
        <v>471</v>
      </c>
      <c r="D9" s="643" t="s">
        <v>237</v>
      </c>
      <c r="E9" s="643" t="s">
        <v>443</v>
      </c>
    </row>
    <row r="10" spans="1:6" ht="156" x14ac:dyDescent="0.3">
      <c r="B10" s="416" t="s">
        <v>238</v>
      </c>
      <c r="C10" s="644" t="s">
        <v>472</v>
      </c>
      <c r="D10" s="644" t="s">
        <v>239</v>
      </c>
      <c r="E10" s="644" t="s">
        <v>444</v>
      </c>
    </row>
    <row r="11" spans="1:6" s="181" customFormat="1" ht="78" x14ac:dyDescent="0.3">
      <c r="A11" s="180"/>
      <c r="B11" s="416" t="s">
        <v>240</v>
      </c>
      <c r="C11" s="644" t="s">
        <v>473</v>
      </c>
      <c r="D11" s="644" t="s">
        <v>241</v>
      </c>
      <c r="E11" s="644" t="s">
        <v>474</v>
      </c>
    </row>
    <row r="12" spans="1:6" ht="182" x14ac:dyDescent="0.3">
      <c r="B12" s="639" t="s">
        <v>242</v>
      </c>
      <c r="C12" s="644" t="s">
        <v>475</v>
      </c>
      <c r="D12" s="644" t="s">
        <v>243</v>
      </c>
      <c r="E12" s="644" t="s">
        <v>445</v>
      </c>
    </row>
    <row r="13" spans="1:6" ht="117" x14ac:dyDescent="0.3">
      <c r="B13" s="639"/>
      <c r="C13" s="644" t="s">
        <v>476</v>
      </c>
      <c r="D13" s="644" t="s">
        <v>244</v>
      </c>
      <c r="E13" s="644" t="s">
        <v>446</v>
      </c>
    </row>
    <row r="14" spans="1:6" ht="182" x14ac:dyDescent="0.3">
      <c r="B14" s="417" t="s">
        <v>245</v>
      </c>
      <c r="C14" s="645" t="s">
        <v>477</v>
      </c>
      <c r="D14" s="645" t="s">
        <v>246</v>
      </c>
      <c r="E14" s="645" t="s">
        <v>447</v>
      </c>
    </row>
    <row r="16" spans="1:6" s="181" customFormat="1" ht="20" customHeight="1" x14ac:dyDescent="0.3">
      <c r="B16" s="637" t="s">
        <v>247</v>
      </c>
      <c r="C16" s="637"/>
      <c r="D16" s="637"/>
      <c r="E16" s="637"/>
    </row>
    <row r="17" spans="2:5" ht="5" customHeight="1" x14ac:dyDescent="0.3"/>
    <row r="18" spans="2:5" ht="15.5" x14ac:dyDescent="0.3">
      <c r="B18" s="453" t="s">
        <v>8</v>
      </c>
      <c r="C18" s="453" t="s">
        <v>234</v>
      </c>
      <c r="D18" s="453" t="s">
        <v>235</v>
      </c>
      <c r="E18" s="453" t="s">
        <v>231</v>
      </c>
    </row>
    <row r="19" spans="2:5" ht="119" x14ac:dyDescent="0.3">
      <c r="B19" s="638" t="s">
        <v>248</v>
      </c>
      <c r="C19" s="643" t="s">
        <v>479</v>
      </c>
      <c r="D19" s="643" t="s">
        <v>480</v>
      </c>
      <c r="E19" s="643" t="s">
        <v>448</v>
      </c>
    </row>
    <row r="20" spans="2:5" ht="130" x14ac:dyDescent="0.3">
      <c r="B20" s="642"/>
      <c r="C20" s="645" t="s">
        <v>481</v>
      </c>
      <c r="D20" s="645" t="s">
        <v>482</v>
      </c>
      <c r="E20" s="645" t="s">
        <v>449</v>
      </c>
    </row>
    <row r="22" spans="2:5" s="181" customFormat="1" ht="20" customHeight="1" x14ac:dyDescent="0.3">
      <c r="B22" s="637" t="s">
        <v>56</v>
      </c>
      <c r="C22" s="637"/>
      <c r="D22" s="637"/>
      <c r="E22" s="637"/>
    </row>
    <row r="23" spans="2:5" ht="5" customHeight="1" x14ac:dyDescent="0.3"/>
    <row r="24" spans="2:5" ht="15.5" x14ac:dyDescent="0.3">
      <c r="B24" s="453" t="s">
        <v>8</v>
      </c>
      <c r="C24" s="453" t="s">
        <v>234</v>
      </c>
      <c r="D24" s="453" t="s">
        <v>235</v>
      </c>
      <c r="E24" s="453" t="s">
        <v>231</v>
      </c>
    </row>
    <row r="25" spans="2:5" ht="182" x14ac:dyDescent="0.3">
      <c r="B25" s="638" t="s">
        <v>249</v>
      </c>
      <c r="C25" s="643" t="s">
        <v>465</v>
      </c>
      <c r="D25" s="643" t="s">
        <v>250</v>
      </c>
      <c r="E25" s="643" t="s">
        <v>450</v>
      </c>
    </row>
    <row r="26" spans="2:5" ht="39" x14ac:dyDescent="0.3">
      <c r="B26" s="639"/>
      <c r="C26" s="644" t="s">
        <v>466</v>
      </c>
      <c r="D26" s="644" t="s">
        <v>251</v>
      </c>
      <c r="E26" s="644" t="s">
        <v>451</v>
      </c>
    </row>
    <row r="27" spans="2:5" ht="65" x14ac:dyDescent="0.3">
      <c r="B27" s="639"/>
      <c r="C27" s="644" t="s">
        <v>467</v>
      </c>
      <c r="D27" s="644" t="s">
        <v>252</v>
      </c>
      <c r="E27" s="644" t="s">
        <v>452</v>
      </c>
    </row>
    <row r="28" spans="2:5" ht="143" x14ac:dyDescent="0.3">
      <c r="B28" s="639"/>
      <c r="C28" s="644" t="s">
        <v>468</v>
      </c>
      <c r="D28" s="644" t="s">
        <v>253</v>
      </c>
      <c r="E28" s="644" t="s">
        <v>453</v>
      </c>
    </row>
    <row r="29" spans="2:5" ht="182" x14ac:dyDescent="0.3">
      <c r="B29" s="416" t="s">
        <v>254</v>
      </c>
      <c r="C29" s="644" t="s">
        <v>469</v>
      </c>
      <c r="D29" s="644" t="s">
        <v>255</v>
      </c>
      <c r="E29" s="644" t="s">
        <v>454</v>
      </c>
    </row>
    <row r="30" spans="2:5" ht="65" x14ac:dyDescent="0.3">
      <c r="B30" s="417" t="s">
        <v>256</v>
      </c>
      <c r="C30" s="645" t="s">
        <v>470</v>
      </c>
      <c r="D30" s="645" t="s">
        <v>257</v>
      </c>
      <c r="E30" s="645" t="s">
        <v>258</v>
      </c>
    </row>
    <row r="32" spans="2:5" s="181" customFormat="1" ht="20" customHeight="1" x14ac:dyDescent="0.3">
      <c r="B32" s="637" t="s">
        <v>259</v>
      </c>
      <c r="C32" s="637"/>
      <c r="D32" s="637"/>
      <c r="E32" s="637"/>
    </row>
    <row r="33" spans="2:5" ht="5" customHeight="1" x14ac:dyDescent="0.3"/>
    <row r="34" spans="2:5" ht="15.5" x14ac:dyDescent="0.3">
      <c r="B34" s="453" t="s">
        <v>8</v>
      </c>
      <c r="C34" s="453" t="s">
        <v>234</v>
      </c>
      <c r="D34" s="453" t="s">
        <v>235</v>
      </c>
      <c r="E34" s="453" t="s">
        <v>231</v>
      </c>
    </row>
    <row r="35" spans="2:5" ht="117" x14ac:dyDescent="0.3">
      <c r="B35" s="640" t="s">
        <v>260</v>
      </c>
      <c r="C35" s="643" t="s">
        <v>459</v>
      </c>
      <c r="D35" s="643" t="s">
        <v>261</v>
      </c>
      <c r="E35" s="643" t="s">
        <v>262</v>
      </c>
    </row>
    <row r="36" spans="2:5" ht="221" x14ac:dyDescent="0.3">
      <c r="B36" s="640"/>
      <c r="C36" s="644" t="s">
        <v>460</v>
      </c>
      <c r="D36" s="644" t="s">
        <v>263</v>
      </c>
      <c r="E36" s="644" t="s">
        <v>455</v>
      </c>
    </row>
    <row r="37" spans="2:5" ht="117" x14ac:dyDescent="0.3">
      <c r="B37" s="638"/>
      <c r="C37" s="644" t="s">
        <v>461</v>
      </c>
      <c r="D37" s="644" t="s">
        <v>264</v>
      </c>
      <c r="E37" s="644" t="s">
        <v>462</v>
      </c>
    </row>
    <row r="38" spans="2:5" ht="104" x14ac:dyDescent="0.3">
      <c r="B38" s="417" t="s">
        <v>265</v>
      </c>
      <c r="C38" s="645" t="s">
        <v>463</v>
      </c>
      <c r="D38" s="645" t="s">
        <v>266</v>
      </c>
      <c r="E38" s="645" t="s">
        <v>464</v>
      </c>
    </row>
  </sheetData>
  <mergeCells count="10">
    <mergeCell ref="B22:E22"/>
    <mergeCell ref="B25:B28"/>
    <mergeCell ref="B32:E32"/>
    <mergeCell ref="B35:B37"/>
    <mergeCell ref="C2:E2"/>
    <mergeCell ref="C3:E4"/>
    <mergeCell ref="B6:E6"/>
    <mergeCell ref="B12:B13"/>
    <mergeCell ref="B16:E16"/>
    <mergeCell ref="B19:B20"/>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Planilhas</vt:lpstr>
      </vt:variant>
      <vt:variant>
        <vt:i4>6</vt:i4>
      </vt:variant>
      <vt:variant>
        <vt:lpstr>Intervalos nomeados</vt:lpstr>
      </vt:variant>
      <vt:variant>
        <vt:i4>5</vt:i4>
      </vt:variant>
    </vt:vector>
  </HeadingPairs>
  <TitlesOfParts>
    <vt:vector size="11" baseType="lpstr">
      <vt:lpstr>Home</vt:lpstr>
      <vt:lpstr>Ambiental</vt:lpstr>
      <vt:lpstr>Social</vt:lpstr>
      <vt:lpstr>Governança</vt:lpstr>
      <vt:lpstr>ODS</vt:lpstr>
      <vt:lpstr>Stakeholders</vt:lpstr>
      <vt:lpstr>Governança!_ftn1</vt:lpstr>
      <vt:lpstr>Governança!_ftn2</vt:lpstr>
      <vt:lpstr>Governança!_ftnref1</vt:lpstr>
      <vt:lpstr>Governança!_ftnref2</vt:lpstr>
      <vt:lpstr>Ambiental!OLE_LINK11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helpdesk</dc:creator>
  <cp:lastModifiedBy>FERNANDA MOTIRA GUZZI</cp:lastModifiedBy>
  <dcterms:created xsi:type="dcterms:W3CDTF">2022-03-17T13:44:57Z</dcterms:created>
  <dcterms:modified xsi:type="dcterms:W3CDTF">2023-06-07T04:31:09Z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fed9c9-9e02-402c-91c6-79672c367b2e_Enabled">
    <vt:lpwstr>true</vt:lpwstr>
  </property>
  <property fmtid="{D5CDD505-2E9C-101B-9397-08002B2CF9AE}" pid="3" name="MSIP_Label_d3fed9c9-9e02-402c-91c6-79672c367b2e_SetDate">
    <vt:lpwstr>2022-03-22T12:33:41Z</vt:lpwstr>
  </property>
  <property fmtid="{D5CDD505-2E9C-101B-9397-08002B2CF9AE}" pid="4" name="MSIP_Label_d3fed9c9-9e02-402c-91c6-79672c367b2e_Method">
    <vt:lpwstr>Standard</vt:lpwstr>
  </property>
  <property fmtid="{D5CDD505-2E9C-101B-9397-08002B2CF9AE}" pid="5" name="MSIP_Label_d3fed9c9-9e02-402c-91c6-79672c367b2e_Name">
    <vt:lpwstr>d3fed9c9-9e02-402c-91c6-79672c367b2e</vt:lpwstr>
  </property>
  <property fmtid="{D5CDD505-2E9C-101B-9397-08002B2CF9AE}" pid="6" name="MSIP_Label_d3fed9c9-9e02-402c-91c6-79672c367b2e_SiteId">
    <vt:lpwstr>ccd25372-eb59-436a-ad74-78a49d784cf3</vt:lpwstr>
  </property>
  <property fmtid="{D5CDD505-2E9C-101B-9397-08002B2CF9AE}" pid="7" name="MSIP_Label_d3fed9c9-9e02-402c-91c6-79672c367b2e_ActionId">
    <vt:lpwstr>65d03497-6037-4a12-8d0d-aa7884332c50</vt:lpwstr>
  </property>
  <property fmtid="{D5CDD505-2E9C-101B-9397-08002B2CF9AE}" pid="8" name="MSIP_Label_d3fed9c9-9e02-402c-91c6-79672c367b2e_ContentBits">
    <vt:lpwstr>0</vt:lpwstr>
  </property>
</Properties>
</file>