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osegc\Downloads\"/>
    </mc:Choice>
  </mc:AlternateContent>
  <xr:revisionPtr revIDLastSave="0" documentId="13_ncr:1_{5C8D272D-2C0F-43F2-AF51-330534411577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Balance Sheet" sheetId="1" r:id="rId1"/>
    <sheet name="Income Statement, KPIs" sheetId="2" r:id="rId2"/>
    <sheet name="Cash Flow" sheetId="3" r:id="rId3"/>
    <sheet name="Revenue" sheetId="4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7" i="4" l="1"/>
  <c r="R26" i="4"/>
  <c r="L47" i="3"/>
  <c r="K47" i="3"/>
  <c r="J47" i="3"/>
  <c r="I25" i="3"/>
  <c r="I30" i="3" s="1"/>
  <c r="I47" i="3" s="1"/>
  <c r="J36" i="2"/>
  <c r="J20" i="2"/>
  <c r="R9" i="2"/>
</calcChain>
</file>

<file path=xl/sharedStrings.xml><?xml version="1.0" encoding="utf-8"?>
<sst xmlns="http://schemas.openxmlformats.org/spreadsheetml/2006/main" count="248" uniqueCount="168">
  <si>
    <t xml:space="preserve">CI&amp;T </t>
  </si>
  <si>
    <t>(In thousands of U.S Dollars) - $</t>
  </si>
  <si>
    <t>December 31, 2022</t>
  </si>
  <si>
    <t>Assets</t>
  </si>
  <si>
    <t>Cash and cash equivalents</t>
  </si>
  <si>
    <t>Financial investments</t>
  </si>
  <si>
    <t>Accounts receivables</t>
  </si>
  <si>
    <t>Contract assets</t>
  </si>
  <si>
    <t>Recoverable taxes</t>
  </si>
  <si>
    <t>Derivatives</t>
  </si>
  <si>
    <t>Restricted cash</t>
  </si>
  <si>
    <t>-</t>
  </si>
  <si>
    <t>Other assets</t>
  </si>
  <si>
    <t>Total current assets</t>
  </si>
  <si>
    <t>Non-current income tax assets</t>
  </si>
  <si>
    <t>Deferred tax assets</t>
  </si>
  <si>
    <t>Judicial deposits</t>
  </si>
  <si>
    <t>Property and equipment</t>
  </si>
  <si>
    <t>Intangible assets and goodwill</t>
  </si>
  <si>
    <t>Right-of-use assets</t>
  </si>
  <si>
    <t>Total non-current assets</t>
  </si>
  <si>
    <t>Total assets</t>
  </si>
  <si>
    <t>Liabilities and equity</t>
  </si>
  <si>
    <t>Suppliers and other payables</t>
  </si>
  <si>
    <t>Loans and borrowings</t>
  </si>
  <si>
    <t>Lease liabilities</t>
  </si>
  <si>
    <t>Salaries and welfare charges</t>
  </si>
  <si>
    <t>Accounts payable for business acquired</t>
  </si>
  <si>
    <t>Current tax liabilities</t>
  </si>
  <si>
    <t>Other taxes payable</t>
  </si>
  <si>
    <t>Contract liability</t>
  </si>
  <si>
    <t>Other liabilities</t>
  </si>
  <si>
    <t>Total current liabilities</t>
  </si>
  <si>
    <t>Deferred tax liabilities</t>
  </si>
  <si>
    <t>Provisions for tax and labor risks</t>
  </si>
  <si>
    <t>Total non-current liabilities</t>
  </si>
  <si>
    <t>Equity</t>
  </si>
  <si>
    <t>Share capital</t>
  </si>
  <si>
    <t>Share premium</t>
  </si>
  <si>
    <t>Treasury share reserve</t>
  </si>
  <si>
    <t>Capital reserves</t>
  </si>
  <si>
    <t>Retained earnings reserves</t>
  </si>
  <si>
    <t>Other comprehensive income (loss)</t>
  </si>
  <si>
    <t>Total equity</t>
  </si>
  <si>
    <t>Total equity and liabilities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</si>
  <si>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</si>
  <si>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</si>
  <si>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</si>
  <si>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</si>
  <si>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</si>
  <si>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</si>
  <si>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</si>
  <si>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</si>
  <si>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</si>
  <si>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</si>
  <si>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3Q25</t>
  </si>
  <si>
    <t>4Q25</t>
  </si>
  <si>
    <t>Revenue</t>
  </si>
  <si>
    <t>Costs of services provided</t>
  </si>
  <si>
    <t>Gross Profit</t>
  </si>
  <si>
    <t xml:space="preserve">Selling, general, administrative and other expenses </t>
  </si>
  <si>
    <t xml:space="preserve">   Selling</t>
  </si>
  <si>
    <t xml:space="preserve">   General and Administrative</t>
  </si>
  <si>
    <t xml:space="preserve">   Other </t>
  </si>
  <si>
    <t>Impairment loss on trade receivables and contract assets</t>
  </si>
  <si>
    <t>Operating profit before financial income</t>
  </si>
  <si>
    <t xml:space="preserve">   Finance income</t>
  </si>
  <si>
    <t xml:space="preserve">   Finance costs</t>
  </si>
  <si>
    <t>Net finance costs</t>
  </si>
  <si>
    <t>Profit before income tax</t>
  </si>
  <si>
    <t xml:space="preserve">Income tax expense </t>
  </si>
  <si>
    <t>Profit for the period</t>
  </si>
  <si>
    <t>Earnings per share</t>
  </si>
  <si>
    <t>Earnings per share – basic (in $)</t>
  </si>
  <si>
    <t>Earnings per share – diluted (in $)</t>
  </si>
  <si>
    <t>Weighted average number of basic shares</t>
  </si>
  <si>
    <t xml:space="preserve">Weighted average number of diluted shares </t>
  </si>
  <si>
    <t>&gt;&gt; Non-IFRS Measures</t>
  </si>
  <si>
    <t>Reconciliation of Adjusted Profit</t>
  </si>
  <si>
    <t xml:space="preserve">Gross Profit </t>
  </si>
  <si>
    <t>Adjustments</t>
  </si>
  <si>
    <t xml:space="preserve"> Depreciation and amortization (cost of services provided)</t>
  </si>
  <si>
    <t xml:space="preserve"> Share-based compensation</t>
  </si>
  <si>
    <t xml:space="preserve">Adjusted Gross Profit </t>
  </si>
  <si>
    <t>Adjusted Gross Profit Margin</t>
  </si>
  <si>
    <t>Reconciliation of Adjusted EBITDA</t>
  </si>
  <si>
    <t xml:space="preserve"> Net finance costs</t>
  </si>
  <si>
    <t xml:space="preserve"> Income tax expense </t>
  </si>
  <si>
    <t xml:space="preserve"> Depreciation and amortization</t>
  </si>
  <si>
    <t xml:space="preserve"> Government grants</t>
  </si>
  <si>
    <t xml:space="preserve"> Acquisition-related expenses </t>
  </si>
  <si>
    <t xml:space="preserve"> Business restructuring</t>
  </si>
  <si>
    <t>Adjusted EBITDA</t>
  </si>
  <si>
    <t>Adjusted EBITDA Margin</t>
  </si>
  <si>
    <t xml:space="preserve">Reconciliation of Adjusted Net Profit </t>
  </si>
  <si>
    <t xml:space="preserve"> Tax effect on non-IFRS adjustments</t>
  </si>
  <si>
    <t>Adjusted Profit for the period</t>
  </si>
  <si>
    <t>Adjusted Net Profit Margin for the period</t>
  </si>
  <si>
    <t>Adjusted Diluted Earnings Per Share (EPS)</t>
  </si>
  <si>
    <t>Total Employee CI&amp;T</t>
  </si>
  <si>
    <t>Average of AI-tech professionals*</t>
  </si>
  <si>
    <t>* AI-tech professional count is calculated as the 12-month average for 2025. Figures represent full-time employees and exclude internship programs.</t>
  </si>
  <si>
    <t>Cash flow from operating activities</t>
  </si>
  <si>
    <t>Adjustments for:</t>
  </si>
  <si>
    <t>Depreciation and amortization</t>
  </si>
  <si>
    <t>Loss on sale and write-off of fixed assets</t>
  </si>
  <si>
    <t>Interest, monetary variation and exchange rate changes</t>
  </si>
  <si>
    <t>Unrealized loss (gain) on financial instruments</t>
  </si>
  <si>
    <t>Income tax expenses</t>
  </si>
  <si>
    <t>Impairment losses on accounts receivables and contract assets</t>
  </si>
  <si>
    <t>Share-based compensation</t>
  </si>
  <si>
    <t>Others</t>
  </si>
  <si>
    <t>Variation in operating assets and liabilities</t>
  </si>
  <si>
    <t>Accounts receivable and contract assets</t>
  </si>
  <si>
    <t>Contract liabilities</t>
  </si>
  <si>
    <t>Other receivables and payables, net</t>
  </si>
  <si>
    <t>Cash generated from operating activities</t>
  </si>
  <si>
    <t>Income tax paid</t>
  </si>
  <si>
    <t>Interest paid on loans and borrowings</t>
  </si>
  <si>
    <t>Interest paid on lease</t>
  </si>
  <si>
    <t>Income tax refund</t>
  </si>
  <si>
    <t>Net cash from operating activities</t>
  </si>
  <si>
    <t>Cash flows from investment activities:</t>
  </si>
  <si>
    <t>Acquisition of property and equipment and intangible assets</t>
  </si>
  <si>
    <t>Acquisition of subsidiary net of cash acquired</t>
  </si>
  <si>
    <t>Redemption of financial investments</t>
  </si>
  <si>
    <t>Cash outflow on hedge accounting settlement</t>
  </si>
  <si>
    <t>Hedge accounting - ineffective portion inflow</t>
  </si>
  <si>
    <t>Net cash (used in) investment activities</t>
  </si>
  <si>
    <t>Cash flow from financing activities:</t>
  </si>
  <si>
    <t>Payment of lease liabilities</t>
  </si>
  <si>
    <t>Proceeds from loans and borrowings</t>
  </si>
  <si>
    <t>Proceeds from settlement of derivatives</t>
  </si>
  <si>
    <t>Payment of loans and borrowings</t>
  </si>
  <si>
    <t>Payment of installment related to accounts payable for business acquired</t>
  </si>
  <si>
    <t>Exercised share-based compensation</t>
  </si>
  <si>
    <t>Repurchase of treasury shares</t>
  </si>
  <si>
    <t>Net cash from financing activities</t>
  </si>
  <si>
    <t>Net increase (decrease) in cash and cash equivalents</t>
  </si>
  <si>
    <t>Cash and cash equivalents as of January 1st</t>
  </si>
  <si>
    <t>Exchange variation effect on cash and cash equivalents</t>
  </si>
  <si>
    <t xml:space="preserve">Revenue </t>
  </si>
  <si>
    <t>&gt;&gt; Revenues by industry vertical</t>
  </si>
  <si>
    <t>Financial Services</t>
  </si>
  <si>
    <t>Consumer Goods</t>
  </si>
  <si>
    <t>Retail and Industrial Goods</t>
  </si>
  <si>
    <t>Technology and Telecommunications</t>
  </si>
  <si>
    <t>Life Sciences</t>
  </si>
  <si>
    <t>Total</t>
  </si>
  <si>
    <t>&gt;&gt; Revenues by geographic region</t>
  </si>
  <si>
    <t>North America</t>
  </si>
  <si>
    <t>Latam</t>
  </si>
  <si>
    <t>New Markets</t>
  </si>
  <si>
    <t>&gt;&gt; Top Clients</t>
  </si>
  <si>
    <t>Top Client</t>
  </si>
  <si>
    <t>Top Ten Clients</t>
  </si>
  <si>
    <t>March 31, 2023</t>
  </si>
  <si>
    <t>June 30, 2023</t>
  </si>
  <si>
    <t>September 30, 2023</t>
  </si>
  <si>
    <t>December 31, 2023</t>
  </si>
  <si>
    <t>March 31, 2024</t>
  </si>
  <si>
    <t>June 30, 2024</t>
  </si>
  <si>
    <t>September 30, 2024</t>
  </si>
  <si>
    <t>December 31, 2024</t>
  </si>
  <si>
    <t>March 31, 2025</t>
  </si>
  <si>
    <t>June 30, 2025</t>
  </si>
  <si>
    <t>September 30, 2025</t>
  </si>
  <si>
    <t>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</si>
</sst>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164" formatCode="[$$]#,##0"/>
    <numFmt numFmtId="165" formatCode="&quot;$&quot;#,##0"/>
    <numFmt numFmtId="166" formatCode="mmmm\ d\,\ yyyy"/>
    <numFmt numFmtId="167" formatCode="_(&quot;$&quot;* #,##0.00_);_(&quot;$&quot;* \(#,##0.00\);_(&quot;$&quot;* &quot;-&quot;??_);_(@_)"/>
    <numFmt numFmtId="168" formatCode="#,##0;\(#,##0\)"/>
    <numFmt numFmtId="169" formatCode="_(* #,##0_);_(* \(#,##0\);_(* \-_);_(@_)"/>
    <numFmt numFmtId="170" formatCode="&quot;$&quot;#,##0.00"/>
    <numFmt numFmtId="171" formatCode="0.0%"/>
    <numFmt numFmtId="172" formatCode="_(&quot;$&quot;* #,##0_);_(&quot;$&quot;* \(#,##0\);_(&quot;$&quot;* &quot;-&quot;??_);_(@_)"/>
    <numFmt numFmtId="173" formatCode="_-* #,##0_-;\-* #,##0_-;_-* &quot;-&quot;??_-;_-@"/>
    <numFmt numFmtId="176" formatCode="_-[$$-409]* #,##0.00_ ;_-[$$-409]* \-#,##0.00\ ;_-[$$-409]* &quot;-&quot;??_ ;_-@_ "/>
  </numFmts>
  <fonts count="21" x14ac:knownFonts="1">
    <font>
      <sz val="10"/>
      <color rgb="FF000000"/>
      <name val="Arial"/>
      <scheme val="minor"/>
    </font>
    <font>
      <b/>
      <sz val="10"/>
      <color rgb="FFFFFFFF"/>
      <name val="DM Sans"/>
    </font>
    <font>
      <b/>
      <i/>
      <sz val="10"/>
      <color rgb="FFFFFFFF"/>
      <name val="DM Sans"/>
    </font>
    <font>
      <b/>
      <sz val="10"/>
      <color rgb="FF000000"/>
      <name val="DM Sans"/>
    </font>
    <font>
      <sz val="10"/>
      <color rgb="FF000000"/>
      <name val="DM Sans"/>
    </font>
    <font>
      <sz val="10"/>
      <color theme="1"/>
      <name val="DM Sans"/>
    </font>
    <font>
      <b/>
      <sz val="10"/>
      <color theme="1"/>
      <name val="DM Sans"/>
    </font>
    <font>
      <sz val="10"/>
      <color theme="1"/>
      <name val="DM Sans"/>
    </font>
    <font>
      <sz val="10"/>
      <color theme="1"/>
      <name val="Arial"/>
      <family val="2"/>
    </font>
    <font>
      <u/>
      <sz val="10"/>
      <color rgb="FF000000"/>
      <name val="DM Sans"/>
    </font>
    <font>
      <u/>
      <sz val="10"/>
      <color rgb="FF000000"/>
      <name val="DM Sans"/>
    </font>
    <font>
      <b/>
      <sz val="10"/>
      <color rgb="FFFF0000"/>
      <name val="DM Sans"/>
    </font>
    <font>
      <i/>
      <sz val="10"/>
      <color rgb="FF000000"/>
      <name val="DM Sans"/>
    </font>
    <font>
      <i/>
      <sz val="10"/>
      <color theme="1"/>
      <name val="DM Sans"/>
    </font>
    <font>
      <u/>
      <sz val="10"/>
      <color rgb="FF000000"/>
      <name val="DM Sans"/>
    </font>
    <font>
      <u/>
      <sz val="10"/>
      <color theme="1"/>
      <name val="DM Sans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i/>
      <sz val="10"/>
      <color theme="1"/>
      <name val="DM Sans"/>
    </font>
    <font>
      <sz val="10"/>
      <color theme="1"/>
      <name val="Arial"/>
      <family val="2"/>
    </font>
    <font>
      <u/>
      <sz val="10"/>
      <color rgb="FF000000"/>
      <name val="DM Sans"/>
    </font>
  </fonts>
  <fills count="5">
    <fill>
      <patternFill patternType="none"/>
    </fill>
    <fill>
      <patternFill patternType="gray125"/>
    </fill>
    <fill>
      <patternFill patternType="solid">
        <fgColor rgb="FFFA5A50"/>
        <bgColor rgb="FFFA5A5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65" fontId="5" fillId="3" borderId="1" xfId="0" applyNumberFormat="1" applyFont="1" applyFill="1" applyBorder="1" applyAlignment="1">
      <alignment horizontal="right" wrapText="1"/>
    </xf>
    <xf numFmtId="165" fontId="5" fillId="3" borderId="1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6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167" fontId="3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/>
    <xf numFmtId="165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vertical="center"/>
    </xf>
    <xf numFmtId="0" fontId="8" fillId="3" borderId="1" xfId="0" applyFont="1" applyFill="1" applyBorder="1"/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vertical="center"/>
    </xf>
    <xf numFmtId="168" fontId="4" fillId="3" borderId="1" xfId="0" applyNumberFormat="1" applyFont="1" applyFill="1" applyBorder="1" applyAlignment="1">
      <alignment vertical="center"/>
    </xf>
    <xf numFmtId="168" fontId="5" fillId="3" borderId="1" xfId="0" applyNumberFormat="1" applyFont="1" applyFill="1" applyBorder="1" applyAlignment="1">
      <alignment horizontal="right" wrapText="1"/>
    </xf>
    <xf numFmtId="169" fontId="5" fillId="3" borderId="1" xfId="0" applyNumberFormat="1" applyFont="1" applyFill="1" applyBorder="1" applyAlignment="1">
      <alignment horizontal="right" vertical="center" wrapText="1"/>
    </xf>
    <xf numFmtId="168" fontId="7" fillId="3" borderId="1" xfId="0" applyNumberFormat="1" applyFont="1" applyFill="1" applyBorder="1" applyAlignment="1">
      <alignment horizontal="right" wrapText="1"/>
    </xf>
    <xf numFmtId="168" fontId="4" fillId="0" borderId="0" xfId="0" applyNumberFormat="1" applyFont="1" applyAlignment="1">
      <alignment vertical="center"/>
    </xf>
    <xf numFmtId="168" fontId="4" fillId="0" borderId="0" xfId="0" applyNumberFormat="1" applyFont="1" applyAlignment="1">
      <alignment horizontal="right" vertical="center" wrapText="1"/>
    </xf>
    <xf numFmtId="168" fontId="4" fillId="3" borderId="1" xfId="0" applyNumberFormat="1" applyFont="1" applyFill="1" applyBorder="1" applyAlignment="1">
      <alignment horizontal="right" vertical="center" wrapText="1"/>
    </xf>
    <xf numFmtId="164" fontId="4" fillId="0" borderId="2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1" xfId="0" applyFont="1" applyFill="1" applyBorder="1"/>
    <xf numFmtId="164" fontId="3" fillId="0" borderId="0" xfId="0" applyNumberFormat="1" applyFont="1" applyAlignment="1">
      <alignment vertical="center"/>
    </xf>
    <xf numFmtId="165" fontId="3" fillId="0" borderId="4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168" fontId="9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165" fontId="6" fillId="3" borderId="1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165" fontId="13" fillId="3" borderId="1" xfId="0" applyNumberFormat="1" applyFont="1" applyFill="1" applyBorder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 wrapText="1"/>
    </xf>
    <xf numFmtId="165" fontId="3" fillId="3" borderId="1" xfId="0" applyNumberFormat="1" applyFont="1" applyFill="1" applyBorder="1" applyAlignment="1">
      <alignment horizontal="right" vertical="center"/>
    </xf>
    <xf numFmtId="165" fontId="12" fillId="3" borderId="1" xfId="0" applyNumberFormat="1" applyFont="1" applyFill="1" applyBorder="1" applyAlignment="1">
      <alignment horizontal="right" vertical="center"/>
    </xf>
    <xf numFmtId="165" fontId="13" fillId="0" borderId="0" xfId="0" applyNumberFormat="1" applyFont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168" fontId="3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170" fontId="5" fillId="3" borderId="1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Alignment="1">
      <alignment horizontal="right" vertical="center"/>
    </xf>
    <xf numFmtId="0" fontId="5" fillId="3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8" fontId="3" fillId="3" borderId="5" xfId="0" applyNumberFormat="1" applyFont="1" applyFill="1" applyBorder="1" applyAlignment="1">
      <alignment horizontal="right" vertical="center"/>
    </xf>
    <xf numFmtId="168" fontId="4" fillId="3" borderId="1" xfId="0" applyNumberFormat="1" applyFont="1" applyFill="1" applyBorder="1" applyAlignment="1">
      <alignment horizontal="right" vertical="center"/>
    </xf>
    <xf numFmtId="165" fontId="4" fillId="3" borderId="1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165" fontId="5" fillId="3" borderId="1" xfId="0" applyNumberFormat="1" applyFont="1" applyFill="1" applyBorder="1" applyAlignment="1">
      <alignment horizontal="right" vertical="center"/>
    </xf>
    <xf numFmtId="168" fontId="5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171" fontId="3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172" fontId="4" fillId="3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 wrapText="1"/>
    </xf>
    <xf numFmtId="10" fontId="3" fillId="3" borderId="1" xfId="0" applyNumberFormat="1" applyFont="1" applyFill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168" fontId="5" fillId="0" borderId="0" xfId="0" applyNumberFormat="1" applyFont="1" applyAlignment="1">
      <alignment vertical="center"/>
    </xf>
    <xf numFmtId="170" fontId="3" fillId="3" borderId="1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5" fillId="0" borderId="1" xfId="0" applyFont="1" applyBorder="1"/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5" fillId="0" borderId="0" xfId="0" applyFont="1"/>
    <xf numFmtId="3" fontId="6" fillId="3" borderId="1" xfId="0" applyNumberFormat="1" applyFont="1" applyFill="1" applyBorder="1" applyAlignment="1">
      <alignment vertical="center" wrapText="1"/>
    </xf>
    <xf numFmtId="0" fontId="16" fillId="0" borderId="0" xfId="0" applyFont="1"/>
    <xf numFmtId="165" fontId="17" fillId="0" borderId="0" xfId="0" applyNumberFormat="1" applyFont="1"/>
    <xf numFmtId="3" fontId="18" fillId="3" borderId="1" xfId="0" applyNumberFormat="1" applyFont="1" applyFill="1" applyBorder="1" applyAlignment="1">
      <alignment vertical="center" wrapText="1"/>
    </xf>
    <xf numFmtId="0" fontId="19" fillId="0" borderId="0" xfId="0" applyFont="1"/>
    <xf numFmtId="3" fontId="4" fillId="3" borderId="1" xfId="0" applyNumberFormat="1" applyFont="1" applyFill="1" applyBorder="1" applyAlignment="1">
      <alignment vertical="center" wrapText="1"/>
    </xf>
    <xf numFmtId="164" fontId="17" fillId="0" borderId="0" xfId="0" applyNumberFormat="1" applyFont="1"/>
    <xf numFmtId="0" fontId="4" fillId="0" borderId="0" xfId="0" applyFont="1" applyAlignment="1">
      <alignment vertical="center" wrapText="1"/>
    </xf>
    <xf numFmtId="164" fontId="4" fillId="0" borderId="0" xfId="0" applyNumberFormat="1" applyFont="1"/>
    <xf numFmtId="3" fontId="3" fillId="3" borderId="1" xfId="0" applyNumberFormat="1" applyFont="1" applyFill="1" applyBorder="1" applyAlignment="1">
      <alignment vertical="center" wrapText="1"/>
    </xf>
    <xf numFmtId="164" fontId="19" fillId="0" borderId="0" xfId="0" applyNumberFormat="1" applyFont="1"/>
    <xf numFmtId="0" fontId="3" fillId="3" borderId="5" xfId="0" applyFont="1" applyFill="1" applyBorder="1" applyAlignment="1">
      <alignment vertical="center" wrapText="1"/>
    </xf>
    <xf numFmtId="164" fontId="7" fillId="0" borderId="0" xfId="0" applyNumberFormat="1" applyFont="1" applyAlignment="1">
      <alignment horizontal="right"/>
    </xf>
    <xf numFmtId="3" fontId="4" fillId="0" borderId="0" xfId="0" applyNumberFormat="1" applyFont="1"/>
    <xf numFmtId="3" fontId="6" fillId="3" borderId="5" xfId="0" applyNumberFormat="1" applyFont="1" applyFill="1" applyBorder="1" applyAlignment="1">
      <alignment vertical="center" wrapText="1"/>
    </xf>
    <xf numFmtId="171" fontId="2" fillId="2" borderId="1" xfId="0" applyNumberFormat="1" applyFont="1" applyFill="1" applyBorder="1" applyAlignment="1">
      <alignment vertical="center"/>
    </xf>
    <xf numFmtId="171" fontId="2" fillId="2" borderId="0" xfId="0" applyNumberFormat="1" applyFont="1" applyFill="1" applyAlignment="1">
      <alignment vertical="center"/>
    </xf>
    <xf numFmtId="0" fontId="4" fillId="0" borderId="1" xfId="0" applyFont="1" applyBorder="1" applyAlignment="1">
      <alignment vertical="center"/>
    </xf>
    <xf numFmtId="171" fontId="4" fillId="0" borderId="1" xfId="0" applyNumberFormat="1" applyFont="1" applyBorder="1" applyAlignment="1">
      <alignment vertical="center"/>
    </xf>
    <xf numFmtId="171" fontId="4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right" vertical="center"/>
    </xf>
    <xf numFmtId="171" fontId="5" fillId="3" borderId="1" xfId="0" applyNumberFormat="1" applyFont="1" applyFill="1" applyBorder="1" applyAlignment="1">
      <alignment horizontal="right" vertical="center"/>
    </xf>
    <xf numFmtId="171" fontId="7" fillId="3" borderId="1" xfId="0" applyNumberFormat="1" applyFont="1" applyFill="1" applyBorder="1" applyAlignment="1">
      <alignment horizontal="right"/>
    </xf>
    <xf numFmtId="171" fontId="7" fillId="3" borderId="0" xfId="0" applyNumberFormat="1" applyFont="1" applyFill="1" applyAlignment="1">
      <alignment horizontal="right"/>
    </xf>
    <xf numFmtId="0" fontId="5" fillId="0" borderId="2" xfId="0" applyFont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164" fontId="3" fillId="0" borderId="4" xfId="0" applyNumberFormat="1" applyFont="1" applyBorder="1" applyAlignment="1">
      <alignment vertical="center" wrapText="1"/>
    </xf>
    <xf numFmtId="173" fontId="3" fillId="0" borderId="4" xfId="0" applyNumberFormat="1" applyFont="1" applyBorder="1" applyAlignment="1">
      <alignment vertical="center" wrapText="1"/>
    </xf>
    <xf numFmtId="173" fontId="3" fillId="0" borderId="0" xfId="0" applyNumberFormat="1" applyFont="1" applyAlignment="1">
      <alignment vertical="center" wrapText="1"/>
    </xf>
    <xf numFmtId="0" fontId="4" fillId="0" borderId="0" xfId="0" applyFont="1" applyAlignment="1">
      <alignment horizontal="left" vertical="center"/>
    </xf>
    <xf numFmtId="171" fontId="5" fillId="0" borderId="0" xfId="0" applyNumberFormat="1" applyFont="1" applyAlignment="1">
      <alignment horizontal="right" vertical="center"/>
    </xf>
    <xf numFmtId="0" fontId="7" fillId="0" borderId="0" xfId="0" applyFont="1"/>
    <xf numFmtId="0" fontId="4" fillId="0" borderId="2" xfId="0" applyFont="1" applyBorder="1" applyAlignment="1">
      <alignment horizontal="left" vertical="center"/>
    </xf>
    <xf numFmtId="164" fontId="5" fillId="3" borderId="5" xfId="0" applyNumberFormat="1" applyFont="1" applyFill="1" applyBorder="1" applyAlignment="1">
      <alignment horizontal="right" vertical="center"/>
    </xf>
    <xf numFmtId="171" fontId="5" fillId="3" borderId="5" xfId="0" applyNumberFormat="1" applyFont="1" applyFill="1" applyBorder="1" applyAlignment="1">
      <alignment horizontal="right" vertical="center"/>
    </xf>
    <xf numFmtId="171" fontId="5" fillId="3" borderId="0" xfId="0" applyNumberFormat="1" applyFont="1" applyFill="1" applyAlignment="1">
      <alignment horizontal="right" vertical="center"/>
    </xf>
    <xf numFmtId="0" fontId="3" fillId="0" borderId="4" xfId="0" applyFont="1" applyBorder="1" applyAlignment="1">
      <alignment vertical="center"/>
    </xf>
    <xf numFmtId="171" fontId="3" fillId="0" borderId="4" xfId="0" applyNumberFormat="1" applyFont="1" applyBorder="1" applyAlignment="1">
      <alignment vertical="center"/>
    </xf>
    <xf numFmtId="171" fontId="3" fillId="0" borderId="0" xfId="0" applyNumberFormat="1" applyFont="1" applyAlignment="1">
      <alignment vertical="center"/>
    </xf>
    <xf numFmtId="171" fontId="4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176" fontId="4" fillId="0" borderId="0" xfId="0" applyNumberFormat="1" applyFont="1" applyAlignment="1">
      <alignment vertical="center"/>
    </xf>
  </cellXfs>
  <cellStyles count="1">
    <cellStyle name="Normal" xfId="0" builtinId="0"/>
  </cellStyles>
  <dxfs count="2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Balance Sheet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C18:N18" headerRowCount="0">
  <tableColumns count="12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  <tableColumn id="12" xr3:uid="{00000000-0010-0000-0000-00000C000000}" name="Column12"/>
  </tableColumns>
  <tableStyleInfo name="Balance Sheet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4" sqref="C4:O4"/>
    </sheetView>
  </sheetViews>
  <sheetFormatPr defaultColWidth="12.6328125" defaultRowHeight="15" customHeight="1" x14ac:dyDescent="0.25"/>
  <cols>
    <col min="1" max="1" width="3.36328125" customWidth="1"/>
    <col min="2" max="2" width="39.36328125" customWidth="1"/>
    <col min="3" max="3" width="12.90625" bestFit="1" customWidth="1"/>
    <col min="4" max="4" width="14.26953125" bestFit="1" customWidth="1"/>
    <col min="5" max="5" width="14" bestFit="1" customWidth="1"/>
    <col min="6" max="6" width="17.90625" bestFit="1" customWidth="1"/>
    <col min="7" max="7" width="17.6328125" bestFit="1" customWidth="1"/>
    <col min="8" max="8" width="14.36328125" bestFit="1" customWidth="1"/>
    <col min="9" max="9" width="14.08984375" bestFit="1" customWidth="1"/>
    <col min="10" max="10" width="14.26953125" bestFit="1" customWidth="1"/>
    <col min="11" max="11" width="17.7265625" bestFit="1" customWidth="1"/>
    <col min="12" max="12" width="14.26953125" bestFit="1" customWidth="1"/>
    <col min="13" max="13" width="14" bestFit="1" customWidth="1"/>
    <col min="14" max="14" width="14.26953125" bestFit="1" customWidth="1"/>
    <col min="15" max="15" width="17.6328125" bestFit="1" customWidth="1"/>
  </cols>
  <sheetData>
    <row r="1" spans="1:27" ht="12" customHeight="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7" ht="12" customHeight="1" x14ac:dyDescent="0.35">
      <c r="A2" s="3" t="s">
        <v>1</v>
      </c>
      <c r="C2" s="4"/>
      <c r="D2" s="4"/>
      <c r="E2" s="4"/>
      <c r="F2" s="4"/>
      <c r="G2" s="4"/>
      <c r="H2" s="4"/>
      <c r="I2" s="4"/>
      <c r="J2" s="4"/>
      <c r="K2" s="4"/>
      <c r="L2" s="5"/>
      <c r="M2" s="6"/>
      <c r="N2" s="6"/>
      <c r="O2" s="6"/>
    </row>
    <row r="3" spans="1:27" ht="12" customHeight="1" x14ac:dyDescent="0.25">
      <c r="A3" s="7"/>
      <c r="B3" s="8"/>
    </row>
    <row r="4" spans="1:27" ht="27" x14ac:dyDescent="0.25">
      <c r="A4" s="7"/>
      <c r="B4" s="9"/>
      <c r="C4" s="10" t="s">
        <v>2</v>
      </c>
      <c r="D4" s="10" t="s">
        <v>156</v>
      </c>
      <c r="E4" s="10" t="s">
        <v>157</v>
      </c>
      <c r="F4" s="10" t="s">
        <v>158</v>
      </c>
      <c r="G4" s="10" t="s">
        <v>159</v>
      </c>
      <c r="H4" s="10" t="s">
        <v>160</v>
      </c>
      <c r="I4" s="10" t="s">
        <v>161</v>
      </c>
      <c r="J4" s="10" t="s">
        <v>162</v>
      </c>
      <c r="K4" s="10" t="s">
        <v>163</v>
      </c>
      <c r="L4" s="10" t="s">
        <v>164</v>
      </c>
      <c r="M4" s="10" t="s">
        <v>165</v>
      </c>
      <c r="N4" s="10" t="s">
        <v>166</v>
      </c>
      <c r="O4" s="10" t="s">
        <v>167</v>
      </c>
    </row>
    <row r="5" spans="1:27" ht="4.5" customHeight="1" x14ac:dyDescent="0.25">
      <c r="A5" s="7"/>
      <c r="B5" s="7"/>
      <c r="C5" s="7"/>
      <c r="D5" s="141"/>
      <c r="E5" s="7"/>
      <c r="F5" s="7"/>
      <c r="G5" s="7"/>
      <c r="H5" s="7"/>
      <c r="I5" s="7"/>
      <c r="J5" s="7"/>
      <c r="K5" s="11"/>
      <c r="L5" s="11"/>
      <c r="M5" s="11"/>
    </row>
    <row r="6" spans="1:27" ht="12" customHeight="1" x14ac:dyDescent="0.25">
      <c r="A6" s="7"/>
      <c r="B6" s="12" t="s">
        <v>3</v>
      </c>
      <c r="C6" s="13"/>
      <c r="D6" s="7"/>
      <c r="E6" s="7"/>
      <c r="F6" s="7"/>
      <c r="G6" s="7"/>
      <c r="H6" s="7"/>
      <c r="I6" s="7"/>
      <c r="J6" s="7"/>
      <c r="K6" s="11"/>
      <c r="L6" s="11"/>
      <c r="M6" s="11"/>
    </row>
    <row r="7" spans="1:27" ht="12" customHeight="1" x14ac:dyDescent="0.25">
      <c r="A7" s="7"/>
      <c r="B7" s="14"/>
      <c r="C7" s="15"/>
      <c r="D7" s="7"/>
      <c r="E7" s="7"/>
      <c r="F7" s="7"/>
      <c r="G7" s="7"/>
      <c r="H7" s="7"/>
      <c r="I7" s="7"/>
      <c r="J7" s="7"/>
      <c r="K7" s="11"/>
      <c r="L7" s="11"/>
      <c r="M7" s="11"/>
    </row>
    <row r="8" spans="1:27" ht="12" customHeight="1" x14ac:dyDescent="0.35">
      <c r="A8" s="7"/>
      <c r="B8" s="16" t="s">
        <v>4</v>
      </c>
      <c r="C8" s="4">
        <v>35596</v>
      </c>
      <c r="D8" s="4">
        <v>49514</v>
      </c>
      <c r="E8" s="4">
        <v>30966</v>
      </c>
      <c r="F8" s="4">
        <v>38800</v>
      </c>
      <c r="G8" s="4">
        <v>43715</v>
      </c>
      <c r="H8" s="4">
        <v>72123</v>
      </c>
      <c r="I8" s="4">
        <v>47635</v>
      </c>
      <c r="J8" s="4">
        <v>70375</v>
      </c>
      <c r="K8" s="4">
        <v>56621</v>
      </c>
      <c r="L8" s="5">
        <v>62813</v>
      </c>
      <c r="M8" s="6">
        <v>58643</v>
      </c>
      <c r="N8" s="6">
        <v>43298</v>
      </c>
      <c r="O8" s="6">
        <v>47864.002689999994</v>
      </c>
    </row>
    <row r="9" spans="1:27" ht="12" customHeight="1" x14ac:dyDescent="0.35">
      <c r="A9" s="7"/>
      <c r="B9" s="16" t="s">
        <v>5</v>
      </c>
      <c r="C9" s="4">
        <v>18456</v>
      </c>
      <c r="D9" s="4">
        <v>18480</v>
      </c>
      <c r="E9" s="4">
        <v>7431</v>
      </c>
      <c r="F9" s="4">
        <v>7827</v>
      </c>
      <c r="G9" s="4">
        <v>654</v>
      </c>
      <c r="H9" s="4">
        <v>0</v>
      </c>
      <c r="I9" s="4">
        <v>0</v>
      </c>
      <c r="J9" s="4">
        <v>0</v>
      </c>
      <c r="K9" s="4">
        <v>0</v>
      </c>
      <c r="L9" s="5">
        <v>0</v>
      </c>
      <c r="M9" s="6">
        <v>0</v>
      </c>
      <c r="N9" s="6">
        <v>0</v>
      </c>
      <c r="O9" s="6">
        <v>0</v>
      </c>
    </row>
    <row r="10" spans="1:27" ht="12" customHeight="1" x14ac:dyDescent="0.35">
      <c r="A10" s="7"/>
      <c r="B10" s="17" t="s">
        <v>6</v>
      </c>
      <c r="C10" s="4">
        <v>96148</v>
      </c>
      <c r="D10" s="4">
        <v>87681</v>
      </c>
      <c r="E10" s="4">
        <v>97056</v>
      </c>
      <c r="F10" s="4">
        <v>84315</v>
      </c>
      <c r="G10" s="4">
        <v>97484</v>
      </c>
      <c r="H10" s="4">
        <v>62458</v>
      </c>
      <c r="I10" s="4">
        <v>79669</v>
      </c>
      <c r="J10" s="4">
        <v>81725</v>
      </c>
      <c r="K10" s="4">
        <v>93717</v>
      </c>
      <c r="L10" s="5">
        <v>66982</v>
      </c>
      <c r="M10" s="6">
        <v>71816</v>
      </c>
      <c r="N10" s="18">
        <v>86806</v>
      </c>
      <c r="O10" s="18">
        <v>97287.995139999999</v>
      </c>
    </row>
    <row r="11" spans="1:27" ht="12" customHeight="1" x14ac:dyDescent="0.35">
      <c r="A11" s="7"/>
      <c r="B11" s="17" t="s">
        <v>7</v>
      </c>
      <c r="C11" s="4">
        <v>41637</v>
      </c>
      <c r="D11" s="4">
        <v>45756</v>
      </c>
      <c r="E11" s="4">
        <v>45317</v>
      </c>
      <c r="F11" s="4">
        <v>47886</v>
      </c>
      <c r="G11" s="4">
        <v>30492</v>
      </c>
      <c r="H11" s="4">
        <v>50244</v>
      </c>
      <c r="I11" s="4">
        <v>48341</v>
      </c>
      <c r="J11" s="4">
        <v>46354</v>
      </c>
      <c r="K11" s="4">
        <v>22256</v>
      </c>
      <c r="L11" s="5">
        <v>46673</v>
      </c>
      <c r="M11" s="6">
        <v>48596</v>
      </c>
      <c r="N11" s="18">
        <v>52049</v>
      </c>
      <c r="O11" s="18">
        <v>34260.06364</v>
      </c>
    </row>
    <row r="12" spans="1:27" ht="12" customHeight="1" x14ac:dyDescent="0.35">
      <c r="A12" s="19"/>
      <c r="B12" s="20" t="s">
        <v>8</v>
      </c>
      <c r="C12" s="21">
        <v>4002</v>
      </c>
      <c r="D12" s="21">
        <v>5509</v>
      </c>
      <c r="E12" s="21">
        <v>9073</v>
      </c>
      <c r="F12" s="21">
        <v>8087</v>
      </c>
      <c r="G12" s="21">
        <v>8483</v>
      </c>
      <c r="H12" s="21">
        <v>8539</v>
      </c>
      <c r="I12" s="21">
        <v>7236</v>
      </c>
      <c r="J12" s="21">
        <v>7707</v>
      </c>
      <c r="K12" s="21">
        <v>7511</v>
      </c>
      <c r="L12" s="5">
        <v>1607</v>
      </c>
      <c r="M12" s="6">
        <v>7360</v>
      </c>
      <c r="N12" s="18">
        <v>10294</v>
      </c>
      <c r="O12" s="18">
        <v>10170.61933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 ht="12" customHeight="1" x14ac:dyDescent="0.35">
      <c r="A13" s="7"/>
      <c r="B13" s="16" t="s">
        <v>9</v>
      </c>
      <c r="C13" s="4">
        <v>2145</v>
      </c>
      <c r="D13" s="4">
        <v>1819</v>
      </c>
      <c r="E13" s="4">
        <v>3118</v>
      </c>
      <c r="F13" s="4">
        <v>2200</v>
      </c>
      <c r="G13" s="4">
        <v>1987</v>
      </c>
      <c r="H13" s="4">
        <v>1428</v>
      </c>
      <c r="I13" s="4">
        <v>1231</v>
      </c>
      <c r="J13" s="4">
        <v>798</v>
      </c>
      <c r="K13" s="4">
        <v>723</v>
      </c>
      <c r="L13" s="23">
        <v>7030</v>
      </c>
      <c r="M13" s="6">
        <v>417</v>
      </c>
      <c r="N13" s="18">
        <v>3</v>
      </c>
      <c r="O13" s="18">
        <v>190</v>
      </c>
    </row>
    <row r="14" spans="1:27" ht="12" customHeight="1" x14ac:dyDescent="0.35">
      <c r="A14" s="7"/>
      <c r="B14" s="16" t="s">
        <v>10</v>
      </c>
      <c r="C14" s="24">
        <v>0</v>
      </c>
      <c r="D14" s="24">
        <v>0</v>
      </c>
      <c r="E14" s="4">
        <v>0</v>
      </c>
      <c r="F14" s="4">
        <v>0</v>
      </c>
      <c r="G14" s="4">
        <v>0</v>
      </c>
      <c r="H14" s="4">
        <v>0</v>
      </c>
      <c r="I14" s="4">
        <v>4197</v>
      </c>
      <c r="J14" s="4">
        <v>4495</v>
      </c>
      <c r="K14" s="4">
        <v>4247</v>
      </c>
      <c r="L14" s="23">
        <v>0</v>
      </c>
      <c r="M14" s="6">
        <v>0</v>
      </c>
      <c r="N14" s="18" t="s">
        <v>11</v>
      </c>
      <c r="O14" s="18">
        <v>0</v>
      </c>
    </row>
    <row r="15" spans="1:27" ht="12" customHeight="1" x14ac:dyDescent="0.35">
      <c r="A15" s="7"/>
      <c r="B15" s="25" t="s">
        <v>12</v>
      </c>
      <c r="C15" s="4">
        <v>7334</v>
      </c>
      <c r="D15" s="4">
        <v>6270</v>
      </c>
      <c r="E15" s="4">
        <v>6291</v>
      </c>
      <c r="F15" s="4">
        <v>7641</v>
      </c>
      <c r="G15" s="4">
        <v>5592</v>
      </c>
      <c r="H15" s="4">
        <v>5803</v>
      </c>
      <c r="I15" s="4">
        <v>6317</v>
      </c>
      <c r="J15" s="4">
        <v>5721</v>
      </c>
      <c r="K15" s="4">
        <v>6685</v>
      </c>
      <c r="L15" s="4">
        <v>7240</v>
      </c>
      <c r="M15" s="6">
        <v>7692</v>
      </c>
      <c r="N15" s="18">
        <v>7314</v>
      </c>
      <c r="O15" s="18">
        <v>6358.1247400000002</v>
      </c>
    </row>
    <row r="16" spans="1:27" ht="12" customHeight="1" x14ac:dyDescent="0.25">
      <c r="A16" s="7"/>
      <c r="B16" s="12" t="s">
        <v>13</v>
      </c>
      <c r="C16" s="26">
        <v>205318</v>
      </c>
      <c r="D16" s="26">
        <v>215029</v>
      </c>
      <c r="E16" s="26">
        <v>199252</v>
      </c>
      <c r="F16" s="26">
        <v>196756</v>
      </c>
      <c r="G16" s="26">
        <v>188407</v>
      </c>
      <c r="H16" s="26">
        <v>200595</v>
      </c>
      <c r="I16" s="26">
        <v>194626</v>
      </c>
      <c r="J16" s="26">
        <v>217175</v>
      </c>
      <c r="K16" s="26">
        <v>191760</v>
      </c>
      <c r="L16" s="26">
        <v>192345</v>
      </c>
      <c r="M16" s="26">
        <v>194524</v>
      </c>
      <c r="N16" s="26">
        <v>199764</v>
      </c>
      <c r="O16" s="26">
        <v>196130.80554</v>
      </c>
    </row>
    <row r="17" spans="1:27" ht="12" customHeight="1" x14ac:dyDescent="0.35">
      <c r="A17" s="19"/>
      <c r="B17" s="20" t="s">
        <v>8</v>
      </c>
      <c r="C17" s="27">
        <v>695</v>
      </c>
      <c r="D17" s="27">
        <v>717</v>
      </c>
      <c r="E17" s="27">
        <v>763</v>
      </c>
      <c r="F17" s="27">
        <v>739</v>
      </c>
      <c r="G17" s="27">
        <v>198</v>
      </c>
      <c r="H17" s="27">
        <v>148</v>
      </c>
      <c r="I17" s="27">
        <v>128</v>
      </c>
      <c r="J17" s="27">
        <v>81</v>
      </c>
      <c r="K17" s="27">
        <v>669</v>
      </c>
      <c r="L17" s="28">
        <v>821</v>
      </c>
      <c r="M17" s="29">
        <v>874</v>
      </c>
      <c r="N17" s="30">
        <v>935</v>
      </c>
      <c r="O17" s="18">
        <v>894.78742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12" customHeight="1" x14ac:dyDescent="0.35">
      <c r="A18" s="7"/>
      <c r="B18" s="20" t="s">
        <v>14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5408</v>
      </c>
      <c r="L18" s="32">
        <v>6135</v>
      </c>
      <c r="M18" s="33">
        <v>6601</v>
      </c>
      <c r="N18" s="33" t="s">
        <v>11</v>
      </c>
      <c r="O18" s="18">
        <v>3959.2559700000002</v>
      </c>
    </row>
    <row r="19" spans="1:27" ht="12" customHeight="1" x14ac:dyDescent="0.35">
      <c r="A19" s="7"/>
      <c r="B19" s="16" t="s">
        <v>15</v>
      </c>
      <c r="C19" s="4">
        <v>2984</v>
      </c>
      <c r="D19" s="4">
        <v>3264</v>
      </c>
      <c r="E19" s="4">
        <v>3199</v>
      </c>
      <c r="F19" s="4">
        <v>3172</v>
      </c>
      <c r="G19" s="4">
        <v>3777</v>
      </c>
      <c r="H19" s="4">
        <v>3885</v>
      </c>
      <c r="I19" s="4">
        <v>4609</v>
      </c>
      <c r="J19" s="4">
        <v>3907</v>
      </c>
      <c r="K19" s="4">
        <v>1427</v>
      </c>
      <c r="L19" s="23">
        <v>643</v>
      </c>
      <c r="M19" s="6">
        <v>572</v>
      </c>
      <c r="N19" s="18">
        <v>544</v>
      </c>
      <c r="O19" s="18">
        <v>1647.8519799999999</v>
      </c>
    </row>
    <row r="20" spans="1:27" ht="12" customHeight="1" x14ac:dyDescent="0.35">
      <c r="A20" s="7"/>
      <c r="B20" s="16" t="s">
        <v>16</v>
      </c>
      <c r="C20" s="4">
        <v>1882</v>
      </c>
      <c r="D20" s="4">
        <v>1911</v>
      </c>
      <c r="E20" s="4">
        <v>2074</v>
      </c>
      <c r="F20" s="4">
        <v>1996</v>
      </c>
      <c r="G20" s="4">
        <v>1504</v>
      </c>
      <c r="H20" s="4">
        <v>1495</v>
      </c>
      <c r="I20" s="4">
        <v>1344</v>
      </c>
      <c r="J20" s="4">
        <v>1481</v>
      </c>
      <c r="K20" s="4">
        <v>1316</v>
      </c>
      <c r="L20" s="23">
        <v>1619</v>
      </c>
      <c r="M20" s="6">
        <v>1728</v>
      </c>
      <c r="N20" s="18">
        <v>1837</v>
      </c>
      <c r="O20" s="18">
        <v>1812.7712200000001</v>
      </c>
    </row>
    <row r="21" spans="1:27" ht="12" customHeight="1" x14ac:dyDescent="0.35">
      <c r="A21" s="7"/>
      <c r="B21" s="16" t="s">
        <v>10</v>
      </c>
      <c r="C21" s="4">
        <v>6047</v>
      </c>
      <c r="D21" s="4">
        <v>5995</v>
      </c>
      <c r="E21" s="4">
        <v>6400</v>
      </c>
      <c r="F21" s="4">
        <v>6193</v>
      </c>
      <c r="G21" s="4">
        <v>6003</v>
      </c>
      <c r="H21" s="4">
        <v>5961</v>
      </c>
      <c r="I21" s="4">
        <v>1626</v>
      </c>
      <c r="J21" s="4">
        <v>1659</v>
      </c>
      <c r="K21" s="4">
        <v>1000</v>
      </c>
      <c r="L21" s="23">
        <v>1078</v>
      </c>
      <c r="M21" s="6">
        <v>1134</v>
      </c>
      <c r="N21" s="18">
        <v>1164</v>
      </c>
      <c r="O21" s="18">
        <v>589.07993999999997</v>
      </c>
    </row>
    <row r="22" spans="1:27" ht="12" customHeight="1" x14ac:dyDescent="0.35">
      <c r="A22" s="7"/>
      <c r="B22" s="16" t="s">
        <v>12</v>
      </c>
      <c r="C22" s="4">
        <v>700</v>
      </c>
      <c r="D22" s="4">
        <v>716</v>
      </c>
      <c r="E22" s="4">
        <v>382</v>
      </c>
      <c r="F22" s="4">
        <v>440</v>
      </c>
      <c r="G22" s="4">
        <v>212</v>
      </c>
      <c r="H22" s="4">
        <v>234</v>
      </c>
      <c r="I22" s="4">
        <v>196</v>
      </c>
      <c r="J22" s="4">
        <v>1177</v>
      </c>
      <c r="K22" s="4">
        <v>1601</v>
      </c>
      <c r="L22" s="23">
        <v>1432</v>
      </c>
      <c r="M22" s="6">
        <v>1241</v>
      </c>
      <c r="N22" s="18">
        <v>1162</v>
      </c>
      <c r="O22" s="18">
        <v>1183.06349</v>
      </c>
    </row>
    <row r="23" spans="1:27" ht="12" customHeight="1" x14ac:dyDescent="0.35">
      <c r="A23" s="7"/>
      <c r="B23" s="16" t="s">
        <v>17</v>
      </c>
      <c r="C23" s="4">
        <v>10592</v>
      </c>
      <c r="D23" s="4">
        <v>10242</v>
      </c>
      <c r="E23" s="4">
        <v>9623</v>
      </c>
      <c r="F23" s="4">
        <v>8322</v>
      </c>
      <c r="G23" s="4">
        <v>7970</v>
      </c>
      <c r="H23" s="4">
        <v>6991</v>
      </c>
      <c r="I23" s="4">
        <v>6451</v>
      </c>
      <c r="J23" s="4">
        <v>6509</v>
      </c>
      <c r="K23" s="4">
        <v>5896</v>
      </c>
      <c r="L23" s="23">
        <v>6194</v>
      </c>
      <c r="M23" s="6">
        <v>7105</v>
      </c>
      <c r="N23" s="18">
        <v>7490</v>
      </c>
      <c r="O23" s="18">
        <v>7354.2675099999997</v>
      </c>
    </row>
    <row r="24" spans="1:27" ht="12" customHeight="1" x14ac:dyDescent="0.35">
      <c r="A24" s="7"/>
      <c r="B24" s="16" t="s">
        <v>18</v>
      </c>
      <c r="C24" s="24">
        <v>336546</v>
      </c>
      <c r="D24" s="24">
        <v>339407</v>
      </c>
      <c r="E24" s="4">
        <v>347360</v>
      </c>
      <c r="F24" s="4">
        <v>337647</v>
      </c>
      <c r="G24" s="4">
        <v>344921</v>
      </c>
      <c r="H24" s="4">
        <v>338555</v>
      </c>
      <c r="I24" s="4">
        <v>322519</v>
      </c>
      <c r="J24" s="4">
        <v>328081</v>
      </c>
      <c r="K24" s="4">
        <v>309284</v>
      </c>
      <c r="L24" s="23">
        <v>320322</v>
      </c>
      <c r="M24" s="6">
        <v>331144</v>
      </c>
      <c r="N24" s="18">
        <v>333300</v>
      </c>
      <c r="O24" s="18">
        <v>329348</v>
      </c>
    </row>
    <row r="25" spans="1:27" ht="12" customHeight="1" x14ac:dyDescent="0.35">
      <c r="A25" s="7"/>
      <c r="B25" s="25" t="s">
        <v>19</v>
      </c>
      <c r="C25" s="34">
        <v>10769</v>
      </c>
      <c r="D25" s="34">
        <v>9921</v>
      </c>
      <c r="E25" s="34">
        <v>9714</v>
      </c>
      <c r="F25" s="34">
        <v>8634</v>
      </c>
      <c r="G25" s="34">
        <v>8198</v>
      </c>
      <c r="H25" s="34">
        <v>7193</v>
      </c>
      <c r="I25" s="34">
        <v>9339</v>
      </c>
      <c r="J25" s="34">
        <v>8985</v>
      </c>
      <c r="K25" s="34">
        <v>8055</v>
      </c>
      <c r="L25" s="23">
        <v>7611</v>
      </c>
      <c r="M25" s="6">
        <v>7879</v>
      </c>
      <c r="N25" s="18">
        <v>8117</v>
      </c>
      <c r="O25" s="18">
        <v>7578.2287400000005</v>
      </c>
    </row>
    <row r="26" spans="1:27" ht="12" customHeight="1" x14ac:dyDescent="0.25">
      <c r="A26" s="7"/>
      <c r="B26" s="12" t="s">
        <v>20</v>
      </c>
      <c r="C26" s="35">
        <v>370215</v>
      </c>
      <c r="D26" s="35">
        <v>372173</v>
      </c>
      <c r="E26" s="35">
        <v>379515</v>
      </c>
      <c r="F26" s="35">
        <v>367143</v>
      </c>
      <c r="G26" s="35">
        <v>372783</v>
      </c>
      <c r="H26" s="35">
        <v>364462</v>
      </c>
      <c r="I26" s="35">
        <v>346212</v>
      </c>
      <c r="J26" s="35">
        <v>351880</v>
      </c>
      <c r="K26" s="35">
        <v>334656</v>
      </c>
      <c r="L26" s="36">
        <v>345855</v>
      </c>
      <c r="M26" s="36">
        <v>358278</v>
      </c>
      <c r="N26" s="36">
        <v>354549</v>
      </c>
      <c r="O26" s="36">
        <v>354367.30627</v>
      </c>
    </row>
    <row r="27" spans="1:27" ht="12" customHeight="1" x14ac:dyDescent="0.25">
      <c r="A27" s="7"/>
      <c r="B27" s="37" t="s">
        <v>21</v>
      </c>
      <c r="C27" s="35">
        <v>575533</v>
      </c>
      <c r="D27" s="35">
        <v>587202</v>
      </c>
      <c r="E27" s="35">
        <v>578767</v>
      </c>
      <c r="F27" s="35">
        <v>563899</v>
      </c>
      <c r="G27" s="35">
        <v>561190</v>
      </c>
      <c r="H27" s="35">
        <v>565057</v>
      </c>
      <c r="I27" s="35">
        <v>540838</v>
      </c>
      <c r="J27" s="35">
        <v>569055</v>
      </c>
      <c r="K27" s="35">
        <v>526416</v>
      </c>
      <c r="L27" s="35">
        <v>538200</v>
      </c>
      <c r="M27" s="35">
        <v>552802</v>
      </c>
      <c r="N27" s="35">
        <v>554313</v>
      </c>
      <c r="O27" s="35">
        <v>550498.11181000003</v>
      </c>
    </row>
    <row r="28" spans="1:27" ht="12" customHeight="1" x14ac:dyDescent="0.25">
      <c r="A28" s="7"/>
      <c r="B28" s="38" t="s">
        <v>22</v>
      </c>
      <c r="C28" s="4"/>
      <c r="D28" s="4"/>
      <c r="E28" s="4"/>
      <c r="F28" s="4"/>
      <c r="G28" s="4"/>
      <c r="H28" s="7"/>
      <c r="I28" s="7"/>
      <c r="J28" s="7"/>
      <c r="K28" s="11"/>
      <c r="L28" s="11"/>
      <c r="M28" s="11"/>
    </row>
    <row r="29" spans="1:27" ht="12" customHeight="1" x14ac:dyDescent="0.35">
      <c r="A29" s="7"/>
      <c r="B29" s="16" t="s">
        <v>23</v>
      </c>
      <c r="C29" s="4">
        <v>6397</v>
      </c>
      <c r="D29" s="4">
        <v>4240</v>
      </c>
      <c r="E29" s="4">
        <v>3993</v>
      </c>
      <c r="F29" s="4">
        <v>3386</v>
      </c>
      <c r="G29" s="4">
        <v>4480</v>
      </c>
      <c r="H29" s="4">
        <v>4043</v>
      </c>
      <c r="I29" s="4">
        <v>3429</v>
      </c>
      <c r="J29" s="4">
        <v>3333</v>
      </c>
      <c r="K29" s="4">
        <v>4803</v>
      </c>
      <c r="L29" s="23">
        <v>4557</v>
      </c>
      <c r="M29" s="6">
        <v>5487</v>
      </c>
      <c r="N29" s="18">
        <v>3728</v>
      </c>
      <c r="O29" s="18">
        <v>5192.3731200000002</v>
      </c>
    </row>
    <row r="30" spans="1:27" ht="12" customHeight="1" x14ac:dyDescent="0.35">
      <c r="A30" s="7"/>
      <c r="B30" s="16" t="s">
        <v>24</v>
      </c>
      <c r="C30" s="4">
        <v>45236</v>
      </c>
      <c r="D30" s="4">
        <v>46301</v>
      </c>
      <c r="E30" s="4">
        <v>41636</v>
      </c>
      <c r="F30" s="4">
        <v>45595</v>
      </c>
      <c r="G30" s="4">
        <v>23283</v>
      </c>
      <c r="H30" s="4">
        <v>26760</v>
      </c>
      <c r="I30" s="4">
        <v>29286</v>
      </c>
      <c r="J30" s="4">
        <v>45959</v>
      </c>
      <c r="K30" s="4">
        <v>46227</v>
      </c>
      <c r="L30" s="23">
        <v>49031</v>
      </c>
      <c r="M30" s="6">
        <v>65829</v>
      </c>
      <c r="N30" s="18">
        <v>69326</v>
      </c>
      <c r="O30" s="18">
        <v>66442.953640000007</v>
      </c>
    </row>
    <row r="31" spans="1:27" ht="12" customHeight="1" x14ac:dyDescent="0.35">
      <c r="A31" s="7"/>
      <c r="B31" s="16" t="s">
        <v>25</v>
      </c>
      <c r="C31" s="4">
        <v>4128</v>
      </c>
      <c r="D31" s="4">
        <v>3921</v>
      </c>
      <c r="E31" s="4">
        <v>4139</v>
      </c>
      <c r="F31" s="4">
        <v>3778</v>
      </c>
      <c r="G31" s="4">
        <v>3690</v>
      </c>
      <c r="H31" s="4">
        <v>3144</v>
      </c>
      <c r="I31" s="4">
        <v>3498</v>
      </c>
      <c r="J31" s="4">
        <v>3905</v>
      </c>
      <c r="K31" s="4">
        <v>3867</v>
      </c>
      <c r="L31" s="23">
        <v>3902</v>
      </c>
      <c r="M31" s="6">
        <v>3977</v>
      </c>
      <c r="N31" s="18">
        <v>3862</v>
      </c>
      <c r="O31" s="18">
        <v>3434.7737900000002</v>
      </c>
    </row>
    <row r="32" spans="1:27" ht="12" customHeight="1" x14ac:dyDescent="0.35">
      <c r="A32" s="7"/>
      <c r="B32" s="16" t="s">
        <v>26</v>
      </c>
      <c r="C32" s="4">
        <v>49860</v>
      </c>
      <c r="D32" s="4">
        <v>49563</v>
      </c>
      <c r="E32" s="4">
        <v>41218</v>
      </c>
      <c r="F32" s="4">
        <v>43255</v>
      </c>
      <c r="G32" s="4">
        <v>40567</v>
      </c>
      <c r="H32" s="4">
        <v>42187</v>
      </c>
      <c r="I32" s="4">
        <v>37155</v>
      </c>
      <c r="J32" s="4">
        <v>46705</v>
      </c>
      <c r="K32" s="4">
        <v>44554</v>
      </c>
      <c r="L32" s="23">
        <v>50001</v>
      </c>
      <c r="M32" s="6">
        <v>46030</v>
      </c>
      <c r="N32" s="18">
        <v>55799</v>
      </c>
      <c r="O32" s="18">
        <v>58669.992749999998</v>
      </c>
    </row>
    <row r="33" spans="1:27" ht="12" customHeight="1" x14ac:dyDescent="0.35">
      <c r="A33" s="7"/>
      <c r="B33" s="16" t="s">
        <v>27</v>
      </c>
      <c r="C33" s="4">
        <v>14709</v>
      </c>
      <c r="D33" s="4">
        <v>15176</v>
      </c>
      <c r="E33" s="4">
        <v>8421</v>
      </c>
      <c r="F33" s="4">
        <v>8248</v>
      </c>
      <c r="G33" s="4">
        <v>2761</v>
      </c>
      <c r="H33" s="4">
        <v>22055</v>
      </c>
      <c r="I33" s="4">
        <v>22065</v>
      </c>
      <c r="J33" s="4">
        <v>23039</v>
      </c>
      <c r="K33" s="4">
        <v>6522</v>
      </c>
      <c r="L33" s="23">
        <v>2503</v>
      </c>
      <c r="M33" s="6">
        <v>1970</v>
      </c>
      <c r="N33" s="18">
        <v>1297</v>
      </c>
      <c r="O33" s="18">
        <v>1328.2193500000001</v>
      </c>
    </row>
    <row r="34" spans="1:27" ht="12" customHeight="1" x14ac:dyDescent="0.35">
      <c r="A34" s="7"/>
      <c r="B34" s="16" t="s">
        <v>9</v>
      </c>
      <c r="C34" s="4">
        <v>788</v>
      </c>
      <c r="D34" s="4">
        <v>89</v>
      </c>
      <c r="E34" s="4">
        <v>0</v>
      </c>
      <c r="F34" s="4">
        <v>0</v>
      </c>
      <c r="G34" s="4">
        <v>0</v>
      </c>
      <c r="H34" s="4">
        <v>0</v>
      </c>
      <c r="I34" s="4">
        <v>1491</v>
      </c>
      <c r="J34" s="4">
        <v>1319</v>
      </c>
      <c r="K34" s="4">
        <v>2370</v>
      </c>
      <c r="L34" s="23">
        <v>1423</v>
      </c>
      <c r="M34" s="6">
        <v>768</v>
      </c>
      <c r="N34" s="18">
        <v>477</v>
      </c>
      <c r="O34" s="18">
        <v>512</v>
      </c>
    </row>
    <row r="35" spans="1:27" ht="12" customHeight="1" x14ac:dyDescent="0.35">
      <c r="A35" s="19"/>
      <c r="B35" s="39" t="s">
        <v>28</v>
      </c>
      <c r="C35" s="21">
        <v>3502</v>
      </c>
      <c r="D35" s="21">
        <v>4190</v>
      </c>
      <c r="E35" s="21">
        <v>4593</v>
      </c>
      <c r="F35" s="21">
        <v>4328</v>
      </c>
      <c r="G35" s="21">
        <v>3692</v>
      </c>
      <c r="H35" s="21">
        <v>3210</v>
      </c>
      <c r="I35" s="21">
        <v>3240</v>
      </c>
      <c r="J35" s="21">
        <v>4582</v>
      </c>
      <c r="K35" s="21">
        <v>5885</v>
      </c>
      <c r="L35" s="5">
        <v>7129</v>
      </c>
      <c r="M35" s="6">
        <v>2773</v>
      </c>
      <c r="N35" s="18">
        <v>3906</v>
      </c>
      <c r="O35" s="18">
        <v>759.81083000000001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spans="1:27" ht="12" customHeight="1" x14ac:dyDescent="0.35">
      <c r="A36" s="19"/>
      <c r="B36" s="39" t="s">
        <v>29</v>
      </c>
      <c r="C36" s="21"/>
      <c r="D36" s="21"/>
      <c r="E36" s="21"/>
      <c r="F36" s="21"/>
      <c r="G36" s="21"/>
      <c r="H36" s="21"/>
      <c r="I36" s="21"/>
      <c r="J36" s="21"/>
      <c r="K36" s="21"/>
      <c r="L36" s="5"/>
      <c r="M36" s="6"/>
      <c r="N36" s="18"/>
      <c r="O36" s="18">
        <v>3265.5673700000002</v>
      </c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</row>
    <row r="37" spans="1:27" ht="12" customHeight="1" x14ac:dyDescent="0.35">
      <c r="A37" s="19"/>
      <c r="B37" s="20" t="s">
        <v>30</v>
      </c>
      <c r="C37" s="21">
        <v>6159</v>
      </c>
      <c r="D37" s="21">
        <v>4033</v>
      </c>
      <c r="E37" s="21">
        <v>2694</v>
      </c>
      <c r="F37" s="21">
        <v>2587</v>
      </c>
      <c r="G37" s="21">
        <v>9931</v>
      </c>
      <c r="H37" s="21">
        <v>5932</v>
      </c>
      <c r="I37" s="21">
        <v>4580</v>
      </c>
      <c r="J37" s="21">
        <v>5358</v>
      </c>
      <c r="K37" s="21">
        <v>6766</v>
      </c>
      <c r="L37" s="5">
        <v>2255</v>
      </c>
      <c r="M37" s="6">
        <v>1172</v>
      </c>
      <c r="N37" s="18">
        <v>953</v>
      </c>
      <c r="O37" s="18">
        <v>4020.52432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</row>
    <row r="38" spans="1:27" ht="12" customHeight="1" x14ac:dyDescent="0.35">
      <c r="A38" s="7"/>
      <c r="B38" s="25" t="s">
        <v>31</v>
      </c>
      <c r="C38" s="34">
        <v>9104</v>
      </c>
      <c r="D38" s="34">
        <v>9989</v>
      </c>
      <c r="E38" s="34">
        <v>8025</v>
      </c>
      <c r="F38" s="34">
        <v>6900</v>
      </c>
      <c r="G38" s="34">
        <v>5636</v>
      </c>
      <c r="H38" s="34">
        <v>3170</v>
      </c>
      <c r="I38" s="34">
        <v>3150</v>
      </c>
      <c r="J38" s="34">
        <v>3435</v>
      </c>
      <c r="K38" s="34">
        <v>3989</v>
      </c>
      <c r="L38" s="34">
        <v>2950</v>
      </c>
      <c r="M38" s="6">
        <v>2853</v>
      </c>
      <c r="N38" s="18">
        <v>3617</v>
      </c>
      <c r="O38" s="18">
        <v>3291.4018900000001</v>
      </c>
    </row>
    <row r="39" spans="1:27" ht="12" customHeight="1" x14ac:dyDescent="0.25">
      <c r="A39" s="7"/>
      <c r="B39" s="12" t="s">
        <v>32</v>
      </c>
      <c r="C39" s="26">
        <v>139883</v>
      </c>
      <c r="D39" s="26">
        <v>137502</v>
      </c>
      <c r="E39" s="26">
        <v>114719</v>
      </c>
      <c r="F39" s="26">
        <v>118077</v>
      </c>
      <c r="G39" s="26">
        <v>94040</v>
      </c>
      <c r="H39" s="26">
        <v>110501</v>
      </c>
      <c r="I39" s="26">
        <v>107894</v>
      </c>
      <c r="J39" s="26">
        <v>137635</v>
      </c>
      <c r="K39" s="26">
        <v>124983</v>
      </c>
      <c r="L39" s="26">
        <v>123751</v>
      </c>
      <c r="M39" s="26">
        <v>130859</v>
      </c>
      <c r="N39" s="26">
        <v>142965</v>
      </c>
      <c r="O39" s="26">
        <v>146917.61706000002</v>
      </c>
    </row>
    <row r="40" spans="1:27" ht="12" customHeight="1" x14ac:dyDescent="0.35">
      <c r="A40" s="7"/>
      <c r="B40" s="16" t="s">
        <v>24</v>
      </c>
      <c r="C40" s="4">
        <v>144457</v>
      </c>
      <c r="D40" s="4">
        <v>142203</v>
      </c>
      <c r="E40" s="4">
        <v>137969</v>
      </c>
      <c r="F40" s="4">
        <v>124818</v>
      </c>
      <c r="G40" s="4">
        <v>126979</v>
      </c>
      <c r="H40" s="4">
        <v>132170</v>
      </c>
      <c r="I40" s="4">
        <v>119851</v>
      </c>
      <c r="J40" s="4">
        <v>107761</v>
      </c>
      <c r="K40" s="4">
        <v>92508</v>
      </c>
      <c r="L40" s="23">
        <v>90472</v>
      </c>
      <c r="M40" s="6">
        <v>81702</v>
      </c>
      <c r="N40" s="18">
        <v>66572</v>
      </c>
      <c r="O40" s="18">
        <v>56185.278250000003</v>
      </c>
    </row>
    <row r="41" spans="1:27" ht="12" customHeight="1" x14ac:dyDescent="0.35">
      <c r="A41" s="7"/>
      <c r="B41" s="16" t="s">
        <v>33</v>
      </c>
      <c r="C41" s="4">
        <v>4014</v>
      </c>
      <c r="D41" s="4">
        <v>5781</v>
      </c>
      <c r="E41" s="4">
        <v>9984</v>
      </c>
      <c r="F41" s="4">
        <v>11509</v>
      </c>
      <c r="G41" s="4">
        <v>14142</v>
      </c>
      <c r="H41" s="4">
        <v>15545</v>
      </c>
      <c r="I41" s="4">
        <v>15382</v>
      </c>
      <c r="J41" s="4">
        <v>16185</v>
      </c>
      <c r="K41" s="4">
        <v>16282</v>
      </c>
      <c r="L41" s="23">
        <v>20506</v>
      </c>
      <c r="M41" s="6">
        <v>24815</v>
      </c>
      <c r="N41" s="18">
        <v>26335</v>
      </c>
      <c r="O41" s="18">
        <v>26427.390940000001</v>
      </c>
    </row>
    <row r="42" spans="1:27" ht="12" customHeight="1" x14ac:dyDescent="0.35">
      <c r="A42" s="7"/>
      <c r="B42" s="16" t="s">
        <v>25</v>
      </c>
      <c r="C42" s="4">
        <v>7909</v>
      </c>
      <c r="D42" s="4">
        <v>7290</v>
      </c>
      <c r="E42" s="4">
        <v>6706</v>
      </c>
      <c r="F42" s="4">
        <v>5958</v>
      </c>
      <c r="G42" s="4">
        <v>5585</v>
      </c>
      <c r="H42" s="4">
        <v>5084</v>
      </c>
      <c r="I42" s="4">
        <v>6897</v>
      </c>
      <c r="J42" s="4">
        <v>6354</v>
      </c>
      <c r="K42" s="4">
        <v>5628</v>
      </c>
      <c r="L42" s="23">
        <v>5070</v>
      </c>
      <c r="M42" s="6">
        <v>5164</v>
      </c>
      <c r="N42" s="18">
        <v>5043</v>
      </c>
      <c r="O42" s="18">
        <v>4867.7478099999998</v>
      </c>
    </row>
    <row r="43" spans="1:27" ht="12" customHeight="1" x14ac:dyDescent="0.35">
      <c r="A43" s="7"/>
      <c r="B43" s="16" t="s">
        <v>34</v>
      </c>
      <c r="C43" s="4">
        <v>2366</v>
      </c>
      <c r="D43" s="4">
        <v>2377</v>
      </c>
      <c r="E43" s="4">
        <v>2506</v>
      </c>
      <c r="F43" s="4">
        <v>2409</v>
      </c>
      <c r="G43" s="4">
        <v>1987</v>
      </c>
      <c r="H43" s="4">
        <v>1941</v>
      </c>
      <c r="I43" s="4">
        <v>1727</v>
      </c>
      <c r="J43" s="4">
        <v>1762</v>
      </c>
      <c r="K43" s="4">
        <v>1076</v>
      </c>
      <c r="L43" s="23">
        <v>1166</v>
      </c>
      <c r="M43" s="6">
        <v>1243</v>
      </c>
      <c r="N43" s="18">
        <v>1276</v>
      </c>
      <c r="O43" s="18">
        <v>680.33321000000001</v>
      </c>
    </row>
    <row r="44" spans="1:27" ht="12" customHeight="1" x14ac:dyDescent="0.35">
      <c r="A44" s="7"/>
      <c r="B44" s="16" t="s">
        <v>27</v>
      </c>
      <c r="C44" s="4">
        <v>25547</v>
      </c>
      <c r="D44" s="4">
        <v>26116</v>
      </c>
      <c r="E44" s="4">
        <v>26308</v>
      </c>
      <c r="F44" s="4">
        <v>24796</v>
      </c>
      <c r="G44" s="4">
        <v>25342</v>
      </c>
      <c r="H44" s="4">
        <v>6166</v>
      </c>
      <c r="I44" s="4">
        <v>5029</v>
      </c>
      <c r="J44" s="4">
        <v>3761</v>
      </c>
      <c r="K44" s="4">
        <v>3389</v>
      </c>
      <c r="L44" s="23">
        <v>3754</v>
      </c>
      <c r="M44" s="6">
        <v>4050</v>
      </c>
      <c r="N44" s="18">
        <v>3958</v>
      </c>
      <c r="O44" s="18">
        <v>3904.61861</v>
      </c>
    </row>
    <row r="45" spans="1:27" ht="12" customHeight="1" x14ac:dyDescent="0.35">
      <c r="A45" s="7"/>
      <c r="B45" s="25" t="s">
        <v>31</v>
      </c>
      <c r="C45" s="4">
        <v>677</v>
      </c>
      <c r="D45" s="4">
        <v>577</v>
      </c>
      <c r="E45" s="4">
        <v>661</v>
      </c>
      <c r="F45" s="4">
        <v>1716</v>
      </c>
      <c r="G45" s="4">
        <v>1612</v>
      </c>
      <c r="H45" s="4">
        <v>2816</v>
      </c>
      <c r="I45" s="4">
        <v>2488</v>
      </c>
      <c r="J45" s="4">
        <v>2835</v>
      </c>
      <c r="K45" s="4">
        <v>2426</v>
      </c>
      <c r="L45" s="4">
        <v>2719</v>
      </c>
      <c r="M45" s="6">
        <v>2758</v>
      </c>
      <c r="N45" s="18">
        <v>2777</v>
      </c>
      <c r="O45" s="18">
        <v>2578</v>
      </c>
    </row>
    <row r="46" spans="1:27" ht="12" customHeight="1" x14ac:dyDescent="0.25">
      <c r="A46" s="7"/>
      <c r="B46" s="12" t="s">
        <v>35</v>
      </c>
      <c r="C46" s="26">
        <v>184970</v>
      </c>
      <c r="D46" s="26">
        <v>184344</v>
      </c>
      <c r="E46" s="26">
        <v>184134</v>
      </c>
      <c r="F46" s="26">
        <v>171206</v>
      </c>
      <c r="G46" s="26">
        <v>175647</v>
      </c>
      <c r="H46" s="26">
        <v>163722</v>
      </c>
      <c r="I46" s="26">
        <v>151374</v>
      </c>
      <c r="J46" s="26">
        <v>138658</v>
      </c>
      <c r="K46" s="26">
        <v>121309</v>
      </c>
      <c r="L46" s="26">
        <v>123687</v>
      </c>
      <c r="M46" s="26">
        <v>119732</v>
      </c>
      <c r="N46" s="26">
        <v>105961</v>
      </c>
      <c r="O46" s="26">
        <v>94643.368820000003</v>
      </c>
    </row>
    <row r="47" spans="1:27" ht="12" customHeight="1" x14ac:dyDescent="0.25">
      <c r="A47" s="7"/>
      <c r="B47" s="14"/>
      <c r="C47" s="40"/>
      <c r="D47" s="4"/>
      <c r="E47" s="4"/>
      <c r="F47" s="4"/>
      <c r="G47" s="4"/>
      <c r="H47" s="7"/>
      <c r="I47" s="7"/>
      <c r="J47" s="7"/>
      <c r="K47" s="11"/>
      <c r="L47" s="11"/>
      <c r="M47" s="11"/>
      <c r="N47" s="11"/>
      <c r="O47" s="24">
        <v>0</v>
      </c>
    </row>
    <row r="48" spans="1:27" ht="12" customHeight="1" x14ac:dyDescent="0.25">
      <c r="A48" s="7"/>
      <c r="B48" s="12" t="s">
        <v>36</v>
      </c>
      <c r="C48" s="40"/>
      <c r="D48" s="4"/>
      <c r="E48" s="4"/>
      <c r="F48" s="4"/>
      <c r="G48" s="4"/>
      <c r="H48" s="7"/>
      <c r="I48" s="7"/>
      <c r="J48" s="7"/>
      <c r="K48" s="11"/>
      <c r="L48" s="11"/>
      <c r="M48" s="11"/>
      <c r="N48" s="11"/>
      <c r="O48" s="11"/>
    </row>
    <row r="49" spans="1:15" ht="12" customHeight="1" x14ac:dyDescent="0.35">
      <c r="A49" s="7"/>
      <c r="B49" s="16" t="s">
        <v>37</v>
      </c>
      <c r="C49" s="4">
        <v>7</v>
      </c>
      <c r="D49" s="4">
        <v>7</v>
      </c>
      <c r="E49" s="4">
        <v>7</v>
      </c>
      <c r="F49" s="4">
        <v>7</v>
      </c>
      <c r="G49" s="4">
        <v>7</v>
      </c>
      <c r="H49" s="4">
        <v>7</v>
      </c>
      <c r="I49" s="4">
        <v>7</v>
      </c>
      <c r="J49" s="4">
        <v>7</v>
      </c>
      <c r="K49" s="4">
        <v>7</v>
      </c>
      <c r="L49" s="23">
        <v>7</v>
      </c>
      <c r="M49" s="6">
        <v>7</v>
      </c>
      <c r="N49" s="18">
        <v>7</v>
      </c>
      <c r="O49" s="18">
        <v>6.6489599999999989</v>
      </c>
    </row>
    <row r="50" spans="1:15" ht="12" customHeight="1" x14ac:dyDescent="0.35">
      <c r="A50" s="7"/>
      <c r="B50" s="16" t="s">
        <v>38</v>
      </c>
      <c r="C50" s="4">
        <v>174646</v>
      </c>
      <c r="D50" s="4">
        <v>174646</v>
      </c>
      <c r="E50" s="4">
        <v>174646</v>
      </c>
      <c r="F50" s="4">
        <v>174646</v>
      </c>
      <c r="G50" s="4">
        <v>181092</v>
      </c>
      <c r="H50" s="4">
        <v>181552</v>
      </c>
      <c r="I50" s="4">
        <v>181552</v>
      </c>
      <c r="J50" s="4">
        <v>181517</v>
      </c>
      <c r="K50" s="4">
        <v>186333</v>
      </c>
      <c r="L50" s="23">
        <v>185173</v>
      </c>
      <c r="M50" s="6">
        <v>184183</v>
      </c>
      <c r="N50" s="18">
        <v>183314</v>
      </c>
      <c r="O50" s="18">
        <v>183395.22150999997</v>
      </c>
    </row>
    <row r="51" spans="1:15" ht="12" customHeight="1" x14ac:dyDescent="0.35">
      <c r="A51" s="7"/>
      <c r="B51" s="16" t="s">
        <v>39</v>
      </c>
      <c r="C51" s="4">
        <v>0</v>
      </c>
      <c r="D51" s="4">
        <v>0</v>
      </c>
      <c r="E51" s="4">
        <v>-3796</v>
      </c>
      <c r="F51" s="4">
        <v>-7757</v>
      </c>
      <c r="G51" s="4">
        <v>0</v>
      </c>
      <c r="H51" s="4">
        <v>-834</v>
      </c>
      <c r="I51" s="4">
        <v>-5858</v>
      </c>
      <c r="J51" s="4">
        <v>-9480</v>
      </c>
      <c r="K51" s="4">
        <v>-6457</v>
      </c>
      <c r="L51" s="23">
        <v>-11501</v>
      </c>
      <c r="M51" s="6">
        <v>-20147</v>
      </c>
      <c r="N51" s="18">
        <v>-28500</v>
      </c>
      <c r="O51" s="18">
        <v>-30016.285690000001</v>
      </c>
    </row>
    <row r="52" spans="1:15" ht="12" customHeight="1" x14ac:dyDescent="0.35">
      <c r="A52" s="7"/>
      <c r="B52" s="16" t="s">
        <v>40</v>
      </c>
      <c r="C52" s="4">
        <v>39314</v>
      </c>
      <c r="D52" s="4">
        <v>40443</v>
      </c>
      <c r="E52" s="4">
        <v>42336</v>
      </c>
      <c r="F52" s="4">
        <v>43781</v>
      </c>
      <c r="G52" s="4">
        <v>33945</v>
      </c>
      <c r="H52" s="4">
        <v>34480</v>
      </c>
      <c r="I52" s="4">
        <v>35759</v>
      </c>
      <c r="J52" s="4">
        <v>37758</v>
      </c>
      <c r="K52" s="4">
        <v>26659</v>
      </c>
      <c r="L52" s="23">
        <v>26122</v>
      </c>
      <c r="M52" s="6">
        <v>27365</v>
      </c>
      <c r="N52" s="18">
        <v>28568</v>
      </c>
      <c r="O52" s="18">
        <v>23179.882420000002</v>
      </c>
    </row>
    <row r="53" spans="1:15" ht="12" customHeight="1" x14ac:dyDescent="0.35">
      <c r="A53" s="7"/>
      <c r="B53" s="16" t="s">
        <v>41</v>
      </c>
      <c r="C53" s="4">
        <v>42051</v>
      </c>
      <c r="D53" s="4">
        <v>50442</v>
      </c>
      <c r="E53" s="4">
        <v>58334</v>
      </c>
      <c r="F53" s="4">
        <v>63857</v>
      </c>
      <c r="G53" s="4">
        <v>68414</v>
      </c>
      <c r="H53" s="4">
        <v>72937</v>
      </c>
      <c r="I53" s="4">
        <v>82248</v>
      </c>
      <c r="J53" s="4">
        <v>87399</v>
      </c>
      <c r="K53" s="4">
        <v>97908</v>
      </c>
      <c r="L53" s="23">
        <v>105355</v>
      </c>
      <c r="M53" s="6">
        <v>115097</v>
      </c>
      <c r="N53" s="18">
        <v>123960</v>
      </c>
      <c r="O53" s="18">
        <v>138528.4</v>
      </c>
    </row>
    <row r="54" spans="1:15" ht="12" customHeight="1" x14ac:dyDescent="0.35">
      <c r="A54" s="7"/>
      <c r="B54" s="25" t="s">
        <v>42</v>
      </c>
      <c r="C54" s="4">
        <v>-5338</v>
      </c>
      <c r="D54" s="4">
        <v>-182</v>
      </c>
      <c r="E54" s="4">
        <v>8387</v>
      </c>
      <c r="F54" s="4">
        <v>82</v>
      </c>
      <c r="G54" s="4">
        <v>8045</v>
      </c>
      <c r="H54" s="4">
        <v>2692</v>
      </c>
      <c r="I54" s="4">
        <v>-12138</v>
      </c>
      <c r="J54" s="4">
        <v>-4439</v>
      </c>
      <c r="K54" s="4">
        <v>-24326</v>
      </c>
      <c r="L54" s="4">
        <v>-14394</v>
      </c>
      <c r="M54" s="6">
        <v>-4294</v>
      </c>
      <c r="N54" s="18">
        <v>-1962</v>
      </c>
      <c r="O54" s="18">
        <v>-6157</v>
      </c>
    </row>
    <row r="55" spans="1:15" ht="12" customHeight="1" x14ac:dyDescent="0.25">
      <c r="A55" s="7"/>
      <c r="B55" s="12" t="s">
        <v>43</v>
      </c>
      <c r="C55" s="26">
        <v>250680</v>
      </c>
      <c r="D55" s="26">
        <v>265356</v>
      </c>
      <c r="E55" s="26">
        <v>279914</v>
      </c>
      <c r="F55" s="26">
        <v>274616</v>
      </c>
      <c r="G55" s="26">
        <v>291503</v>
      </c>
      <c r="H55" s="26">
        <v>290834</v>
      </c>
      <c r="I55" s="26">
        <v>281570</v>
      </c>
      <c r="J55" s="26">
        <v>292762</v>
      </c>
      <c r="K55" s="26">
        <v>280124</v>
      </c>
      <c r="L55" s="26">
        <v>290762</v>
      </c>
      <c r="M55" s="26">
        <v>302211</v>
      </c>
      <c r="N55" s="26">
        <v>305387</v>
      </c>
      <c r="O55" s="26">
        <v>308936.86719999998</v>
      </c>
    </row>
    <row r="56" spans="1:15" ht="12" customHeight="1" x14ac:dyDescent="0.25">
      <c r="A56" s="7"/>
      <c r="B56" s="11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ht="12" customHeight="1" x14ac:dyDescent="0.25">
      <c r="A57" s="7"/>
      <c r="B57" s="37" t="s">
        <v>44</v>
      </c>
      <c r="C57" s="41">
        <v>575533</v>
      </c>
      <c r="D57" s="41">
        <v>587202</v>
      </c>
      <c r="E57" s="41">
        <v>578767</v>
      </c>
      <c r="F57" s="41">
        <v>563899</v>
      </c>
      <c r="G57" s="41">
        <v>561190</v>
      </c>
      <c r="H57" s="41">
        <v>565057</v>
      </c>
      <c r="I57" s="41">
        <v>540838</v>
      </c>
      <c r="J57" s="41">
        <v>569055</v>
      </c>
      <c r="K57" s="41">
        <v>526416</v>
      </c>
      <c r="L57" s="41">
        <v>538200</v>
      </c>
      <c r="M57" s="41">
        <v>552802</v>
      </c>
      <c r="N57" s="41">
        <v>554313</v>
      </c>
      <c r="O57" s="41">
        <v>550497.85308000003</v>
      </c>
    </row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paperSize="9"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47" sqref="D47"/>
    </sheetView>
  </sheetViews>
  <sheetFormatPr defaultColWidth="12.6328125" defaultRowHeight="15" customHeight="1" x14ac:dyDescent="0.25"/>
  <cols>
    <col min="1" max="1" width="3.36328125" customWidth="1"/>
    <col min="2" max="2" width="46.36328125" customWidth="1"/>
    <col min="3" max="6" width="12.6328125" customWidth="1"/>
  </cols>
  <sheetData>
    <row r="1" spans="1:27" ht="12" customHeight="1" x14ac:dyDescent="0.25">
      <c r="A1" s="1" t="s">
        <v>0</v>
      </c>
      <c r="B1" s="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11"/>
      <c r="T1" s="11"/>
      <c r="U1" s="11"/>
      <c r="V1" s="11"/>
      <c r="W1" s="11"/>
      <c r="X1" s="11"/>
      <c r="Y1" s="11"/>
      <c r="Z1" s="11"/>
      <c r="AA1" s="11"/>
    </row>
    <row r="2" spans="1:27" ht="12" customHeight="1" x14ac:dyDescent="0.25">
      <c r="A2" s="38" t="s">
        <v>1</v>
      </c>
      <c r="B2" s="7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11"/>
      <c r="T2" s="11"/>
      <c r="U2" s="11"/>
      <c r="V2" s="11"/>
      <c r="W2" s="11"/>
      <c r="X2" s="11"/>
      <c r="Y2" s="11"/>
      <c r="Z2" s="11"/>
      <c r="AA2" s="11"/>
    </row>
    <row r="3" spans="1:27" ht="12" customHeight="1" x14ac:dyDescent="0.25">
      <c r="A3" s="7"/>
      <c r="B3" s="8"/>
      <c r="C3" s="44"/>
      <c r="D3" s="45"/>
      <c r="E3" s="45"/>
      <c r="F3" s="45"/>
      <c r="G3" s="46"/>
      <c r="H3" s="44"/>
      <c r="I3" s="46"/>
      <c r="J3" s="47"/>
      <c r="K3" s="47"/>
      <c r="L3" s="48"/>
      <c r="M3" s="44"/>
      <c r="N3" s="44"/>
      <c r="O3" s="44"/>
      <c r="P3" s="49"/>
      <c r="Q3" s="49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27" ht="12" customHeight="1" x14ac:dyDescent="0.25">
      <c r="A4" s="7"/>
      <c r="B4" s="7"/>
      <c r="C4" s="50">
        <v>2022</v>
      </c>
      <c r="D4" s="51" t="s">
        <v>45</v>
      </c>
      <c r="E4" s="51" t="s">
        <v>46</v>
      </c>
      <c r="F4" s="51" t="s">
        <v>47</v>
      </c>
      <c r="G4" s="51" t="s">
        <v>48</v>
      </c>
      <c r="H4" s="51">
        <v>2023</v>
      </c>
      <c r="I4" s="50" t="s">
        <v>49</v>
      </c>
      <c r="J4" s="50" t="s">
        <v>50</v>
      </c>
      <c r="K4" s="50" t="s">
        <v>51</v>
      </c>
      <c r="L4" s="50" t="s">
        <v>52</v>
      </c>
      <c r="M4" s="50">
        <v>2024</v>
      </c>
      <c r="N4" s="50" t="s">
        <v>53</v>
      </c>
      <c r="O4" s="50" t="s">
        <v>54</v>
      </c>
      <c r="P4" s="50" t="s">
        <v>55</v>
      </c>
      <c r="Q4" s="50" t="s">
        <v>56</v>
      </c>
      <c r="R4" s="50">
        <v>2025</v>
      </c>
      <c r="S4" s="52"/>
      <c r="T4" s="52"/>
      <c r="U4" s="11"/>
      <c r="V4" s="11"/>
      <c r="W4" s="11"/>
      <c r="X4" s="11"/>
      <c r="Y4" s="11"/>
      <c r="Z4" s="11"/>
      <c r="AA4" s="11"/>
    </row>
    <row r="5" spans="1:27" ht="4.5" customHeight="1" x14ac:dyDescent="0.25">
      <c r="A5" s="7"/>
      <c r="B5" s="7"/>
      <c r="C5" s="53"/>
      <c r="D5" s="48"/>
      <c r="E5" s="48"/>
      <c r="F5" s="48"/>
      <c r="G5" s="53"/>
      <c r="H5" s="53"/>
      <c r="I5" s="53"/>
      <c r="J5" s="53"/>
      <c r="K5" s="53"/>
      <c r="L5" s="48"/>
      <c r="M5" s="48"/>
      <c r="N5" s="48"/>
      <c r="O5" s="48"/>
      <c r="P5" s="53"/>
      <c r="Q5" s="53"/>
      <c r="R5" s="11"/>
      <c r="S5" s="52"/>
      <c r="T5" s="52"/>
      <c r="U5" s="11"/>
      <c r="V5" s="11"/>
      <c r="W5" s="11"/>
      <c r="X5" s="11"/>
      <c r="Y5" s="11"/>
      <c r="Z5" s="11"/>
      <c r="AA5" s="11"/>
    </row>
    <row r="6" spans="1:27" ht="12" customHeight="1" x14ac:dyDescent="0.25">
      <c r="A6" s="7"/>
      <c r="B6" s="38" t="s">
        <v>57</v>
      </c>
      <c r="C6" s="54">
        <v>424105.4</v>
      </c>
      <c r="D6" s="54">
        <v>117457.38499999999</v>
      </c>
      <c r="E6" s="54">
        <v>115554.075</v>
      </c>
      <c r="F6" s="54">
        <v>108430.52800000001</v>
      </c>
      <c r="G6" s="54">
        <v>105501.678</v>
      </c>
      <c r="H6" s="54">
        <v>446943</v>
      </c>
      <c r="I6" s="54">
        <v>105701.557</v>
      </c>
      <c r="J6" s="54">
        <v>108494</v>
      </c>
      <c r="K6" s="54">
        <v>112233.04300000001</v>
      </c>
      <c r="L6" s="54">
        <v>112533.337</v>
      </c>
      <c r="M6" s="54">
        <v>438961</v>
      </c>
      <c r="N6" s="54">
        <v>110876</v>
      </c>
      <c r="O6" s="54">
        <v>117185</v>
      </c>
      <c r="P6" s="54">
        <v>127312</v>
      </c>
      <c r="Q6" s="54">
        <v>134276.90941999998</v>
      </c>
      <c r="R6" s="54">
        <v>489649.90941999998</v>
      </c>
      <c r="S6" s="11"/>
      <c r="T6" s="11"/>
      <c r="U6" s="11"/>
      <c r="V6" s="11"/>
      <c r="W6" s="11"/>
      <c r="X6" s="11"/>
      <c r="Y6" s="11"/>
      <c r="Z6" s="11"/>
      <c r="AA6" s="11"/>
    </row>
    <row r="7" spans="1:27" ht="12" customHeight="1" x14ac:dyDescent="0.25">
      <c r="A7" s="7"/>
      <c r="B7" s="7" t="s">
        <v>58</v>
      </c>
      <c r="C7" s="6">
        <v>-276300.28100000002</v>
      </c>
      <c r="D7" s="6">
        <v>-78550.576000000001</v>
      </c>
      <c r="E7" s="6">
        <v>-75602.225000000006</v>
      </c>
      <c r="F7" s="6">
        <v>-73127.842000000004</v>
      </c>
      <c r="G7" s="6">
        <v>-70452.612999999998</v>
      </c>
      <c r="H7" s="6">
        <v>-297733</v>
      </c>
      <c r="I7" s="6">
        <v>-71877.505000000005</v>
      </c>
      <c r="J7" s="6">
        <v>-70892</v>
      </c>
      <c r="K7" s="6">
        <v>-73327.118000000002</v>
      </c>
      <c r="L7" s="6">
        <v>-72618.341</v>
      </c>
      <c r="M7" s="6">
        <v>-288715</v>
      </c>
      <c r="N7" s="6">
        <v>-76410</v>
      </c>
      <c r="O7" s="6">
        <v>-79498</v>
      </c>
      <c r="P7" s="6">
        <v>-86223</v>
      </c>
      <c r="Q7" s="6">
        <v>-90952.876519999903</v>
      </c>
      <c r="R7" s="6">
        <v>-333083.87651999993</v>
      </c>
      <c r="S7" s="11"/>
      <c r="T7" s="11"/>
      <c r="U7" s="11"/>
      <c r="V7" s="11"/>
      <c r="W7" s="11"/>
      <c r="X7" s="11"/>
      <c r="Y7" s="11"/>
      <c r="Z7" s="11"/>
      <c r="AA7" s="11"/>
    </row>
    <row r="8" spans="1:27" ht="12" customHeight="1" x14ac:dyDescent="0.25">
      <c r="A8" s="7"/>
      <c r="B8" s="38" t="s">
        <v>59</v>
      </c>
      <c r="C8" s="55">
        <v>147805.11900000001</v>
      </c>
      <c r="D8" s="55">
        <v>38906.808999999994</v>
      </c>
      <c r="E8" s="55">
        <v>39951.849999999991</v>
      </c>
      <c r="F8" s="55">
        <v>35302.686000000002</v>
      </c>
      <c r="G8" s="55">
        <v>35049.065000000002</v>
      </c>
      <c r="H8" s="55">
        <v>149210</v>
      </c>
      <c r="I8" s="55">
        <v>33824.051999999996</v>
      </c>
      <c r="J8" s="55">
        <v>37601.604999999996</v>
      </c>
      <c r="K8" s="55">
        <v>38905.925000000003</v>
      </c>
      <c r="L8" s="55">
        <v>39914.995999999999</v>
      </c>
      <c r="M8" s="55">
        <v>150246</v>
      </c>
      <c r="N8" s="55">
        <v>34466</v>
      </c>
      <c r="O8" s="55">
        <v>37687</v>
      </c>
      <c r="P8" s="55">
        <v>41089</v>
      </c>
      <c r="Q8" s="55">
        <v>43324.032900000078</v>
      </c>
      <c r="R8" s="55">
        <v>156566.03290000005</v>
      </c>
      <c r="S8" s="11"/>
      <c r="T8" s="11"/>
      <c r="U8" s="11"/>
      <c r="V8" s="11"/>
      <c r="W8" s="11"/>
      <c r="X8" s="11"/>
      <c r="Y8" s="11"/>
      <c r="Z8" s="11"/>
      <c r="AA8" s="11"/>
    </row>
    <row r="9" spans="1:27" ht="12" customHeight="1" x14ac:dyDescent="0.25">
      <c r="A9" s="7"/>
      <c r="B9" s="7" t="s">
        <v>60</v>
      </c>
      <c r="C9" s="6">
        <v>-94739</v>
      </c>
      <c r="D9" s="6">
        <v>-22425.689000000002</v>
      </c>
      <c r="E9" s="6">
        <v>-24231.109999999997</v>
      </c>
      <c r="F9" s="6">
        <v>-20882.215</v>
      </c>
      <c r="G9" s="6">
        <v>-24399.194</v>
      </c>
      <c r="H9" s="6">
        <v>-91939</v>
      </c>
      <c r="I9" s="6">
        <v>-23050.027000000002</v>
      </c>
      <c r="J9" s="6">
        <v>-22631.637000000002</v>
      </c>
      <c r="K9" s="6">
        <v>-23840.158000000003</v>
      </c>
      <c r="L9" s="6">
        <v>-22523.989999999998</v>
      </c>
      <c r="M9" s="6">
        <v>-92045</v>
      </c>
      <c r="N9" s="6">
        <v>-20586</v>
      </c>
      <c r="O9" s="6">
        <v>-22095</v>
      </c>
      <c r="P9" s="6">
        <v>-24158</v>
      </c>
      <c r="Q9" s="6">
        <v>-25498.627999999975</v>
      </c>
      <c r="R9" s="6">
        <f>SUM(R10:R12)</f>
        <v>-92316.627999999982</v>
      </c>
      <c r="S9" s="11"/>
      <c r="T9" s="11"/>
      <c r="U9" s="11"/>
      <c r="V9" s="11"/>
      <c r="W9" s="11"/>
      <c r="X9" s="11"/>
      <c r="Y9" s="11"/>
      <c r="Z9" s="11"/>
      <c r="AA9" s="11"/>
    </row>
    <row r="10" spans="1:27" ht="12" customHeight="1" x14ac:dyDescent="0.25">
      <c r="A10" s="56"/>
      <c r="B10" s="57" t="s">
        <v>61</v>
      </c>
      <c r="C10" s="58">
        <v>-31789.405999999999</v>
      </c>
      <c r="D10" s="58">
        <v>-8772.4879999999994</v>
      </c>
      <c r="E10" s="58">
        <v>-9353.5139999999992</v>
      </c>
      <c r="F10" s="58">
        <v>-8282.9120000000003</v>
      </c>
      <c r="G10" s="58">
        <v>-8351.1929999999993</v>
      </c>
      <c r="H10" s="58">
        <v>-34760</v>
      </c>
      <c r="I10" s="58">
        <v>-9336.0400000000009</v>
      </c>
      <c r="J10" s="58">
        <v>-9480.375</v>
      </c>
      <c r="K10" s="58">
        <v>-9774.15</v>
      </c>
      <c r="L10" s="58">
        <v>-10416.453</v>
      </c>
      <c r="M10" s="58">
        <v>-39007</v>
      </c>
      <c r="N10" s="58">
        <v>-8404</v>
      </c>
      <c r="O10" s="58">
        <v>-9444</v>
      </c>
      <c r="P10" s="58">
        <v>-10075</v>
      </c>
      <c r="Q10" s="58">
        <v>-11394.104629999983</v>
      </c>
      <c r="R10" s="58">
        <v>-39317.104629999987</v>
      </c>
      <c r="S10" s="11"/>
      <c r="T10" s="11"/>
      <c r="U10" s="11"/>
      <c r="V10" s="11"/>
      <c r="W10" s="11"/>
      <c r="X10" s="11"/>
      <c r="Y10" s="11"/>
      <c r="Z10" s="11"/>
      <c r="AA10" s="11"/>
    </row>
    <row r="11" spans="1:27" ht="12" customHeight="1" x14ac:dyDescent="0.25">
      <c r="A11" s="56"/>
      <c r="B11" s="57" t="s">
        <v>62</v>
      </c>
      <c r="C11" s="58">
        <v>-61322.008000000002</v>
      </c>
      <c r="D11" s="58">
        <v>-13715.59</v>
      </c>
      <c r="E11" s="58">
        <v>-14543.508</v>
      </c>
      <c r="F11" s="58">
        <v>-13287.084000000001</v>
      </c>
      <c r="G11" s="58">
        <v>-16724.744999999999</v>
      </c>
      <c r="H11" s="58">
        <v>-58271</v>
      </c>
      <c r="I11" s="58">
        <v>-13747.582</v>
      </c>
      <c r="J11" s="58">
        <v>-13240.593000000001</v>
      </c>
      <c r="K11" s="58">
        <v>-14158.985000000001</v>
      </c>
      <c r="L11" s="58">
        <v>-12421.704</v>
      </c>
      <c r="M11" s="58">
        <v>-53569</v>
      </c>
      <c r="N11" s="58">
        <v>-12424</v>
      </c>
      <c r="O11" s="58">
        <v>-13177</v>
      </c>
      <c r="P11" s="58">
        <v>-14062</v>
      </c>
      <c r="Q11" s="58">
        <v>-15616.523369999992</v>
      </c>
      <c r="R11" s="58">
        <v>-55279.523369999995</v>
      </c>
      <c r="S11" s="11"/>
      <c r="T11" s="11"/>
      <c r="U11" s="11"/>
      <c r="V11" s="11"/>
      <c r="W11" s="11"/>
      <c r="X11" s="11"/>
      <c r="Y11" s="11"/>
      <c r="Z11" s="11"/>
      <c r="AA11" s="11"/>
    </row>
    <row r="12" spans="1:27" ht="12" customHeight="1" x14ac:dyDescent="0.25">
      <c r="A12" s="56"/>
      <c r="B12" s="57" t="s">
        <v>63</v>
      </c>
      <c r="C12" s="58">
        <v>-1627.902</v>
      </c>
      <c r="D12" s="59">
        <v>62.389000000000003</v>
      </c>
      <c r="E12" s="59">
        <v>-334.08800000000002</v>
      </c>
      <c r="F12" s="59">
        <v>687.78099999999995</v>
      </c>
      <c r="G12" s="59">
        <v>676.74400000000003</v>
      </c>
      <c r="H12" s="58">
        <v>1092</v>
      </c>
      <c r="I12" s="59">
        <v>33.594999999999999</v>
      </c>
      <c r="J12" s="59">
        <v>89.331000000000003</v>
      </c>
      <c r="K12" s="59">
        <v>92.977000000000004</v>
      </c>
      <c r="L12" s="59">
        <v>314.16699999999997</v>
      </c>
      <c r="M12" s="59">
        <v>531</v>
      </c>
      <c r="N12" s="58">
        <v>242</v>
      </c>
      <c r="O12" s="6">
        <v>-92</v>
      </c>
      <c r="P12" s="6">
        <v>618</v>
      </c>
      <c r="Q12" s="58">
        <v>1512</v>
      </c>
      <c r="R12" s="58">
        <v>2280</v>
      </c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2" customHeight="1" x14ac:dyDescent="0.25">
      <c r="A13" s="7"/>
      <c r="B13" s="7" t="s">
        <v>64</v>
      </c>
      <c r="C13" s="6">
        <v>-17.914999999999999</v>
      </c>
      <c r="D13" s="60">
        <v>-309.86399999999998</v>
      </c>
      <c r="E13" s="60">
        <v>-27.231000000000002</v>
      </c>
      <c r="F13" s="60">
        <v>-171.05699999999999</v>
      </c>
      <c r="G13" s="60">
        <v>202.72</v>
      </c>
      <c r="H13" s="6">
        <v>-305</v>
      </c>
      <c r="I13" s="60">
        <v>-372.39499999999998</v>
      </c>
      <c r="J13" s="60">
        <v>-147.845</v>
      </c>
      <c r="K13" s="60">
        <v>-946.44799999999998</v>
      </c>
      <c r="L13" s="60">
        <v>-1143.1610000000001</v>
      </c>
      <c r="M13" s="60">
        <v>-2610</v>
      </c>
      <c r="N13" s="6">
        <v>331</v>
      </c>
      <c r="O13" s="58">
        <v>526</v>
      </c>
      <c r="P13" s="58">
        <v>-21</v>
      </c>
      <c r="Q13" s="6">
        <v>500</v>
      </c>
      <c r="R13" s="6">
        <v>1336</v>
      </c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2" customHeight="1" x14ac:dyDescent="0.25">
      <c r="A14" s="7"/>
      <c r="B14" s="38" t="s">
        <v>65</v>
      </c>
      <c r="C14" s="55">
        <v>53048.204000000005</v>
      </c>
      <c r="D14" s="61">
        <v>16171.255999999996</v>
      </c>
      <c r="E14" s="61">
        <v>15693.508999999993</v>
      </c>
      <c r="F14" s="61">
        <v>14249.414000000001</v>
      </c>
      <c r="G14" s="61">
        <v>10852.591000000004</v>
      </c>
      <c r="H14" s="55">
        <v>56966</v>
      </c>
      <c r="I14" s="61">
        <v>10401.629999999994</v>
      </c>
      <c r="J14" s="61">
        <v>14822.122999999996</v>
      </c>
      <c r="K14" s="61">
        <v>14119.319000000001</v>
      </c>
      <c r="L14" s="61">
        <v>16247.845000000001</v>
      </c>
      <c r="M14" s="55">
        <v>55591</v>
      </c>
      <c r="N14" s="55">
        <v>14211</v>
      </c>
      <c r="O14" s="55">
        <v>15500</v>
      </c>
      <c r="P14" s="55">
        <v>17549</v>
      </c>
      <c r="Q14" s="55">
        <v>18325.404900000103</v>
      </c>
      <c r="R14" s="55">
        <v>65585.404900000067</v>
      </c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2" customHeight="1" x14ac:dyDescent="0.25">
      <c r="A15" s="56"/>
      <c r="B15" s="56" t="s">
        <v>66</v>
      </c>
      <c r="C15" s="62">
        <v>34001.442000000003</v>
      </c>
      <c r="D15" s="63">
        <v>3979.7089999999998</v>
      </c>
      <c r="E15" s="63">
        <v>5743.9489999999996</v>
      </c>
      <c r="F15" s="63">
        <v>2766.62</v>
      </c>
      <c r="G15" s="63">
        <v>2601.2629999999999</v>
      </c>
      <c r="H15" s="62">
        <v>15092</v>
      </c>
      <c r="I15" s="63">
        <v>2160.4389999999999</v>
      </c>
      <c r="J15" s="63">
        <v>4496.6090000000004</v>
      </c>
      <c r="K15" s="63">
        <v>3936.3380000000002</v>
      </c>
      <c r="L15" s="63">
        <v>4407.3810000000003</v>
      </c>
      <c r="M15" s="64">
        <v>15000.767</v>
      </c>
      <c r="N15" s="58">
        <v>4812</v>
      </c>
      <c r="O15" s="58">
        <v>4730</v>
      </c>
      <c r="P15" s="58">
        <v>4542</v>
      </c>
      <c r="Q15" s="58">
        <v>2583.2376100000001</v>
      </c>
      <c r="R15" s="58">
        <v>16666.437610000001</v>
      </c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2" customHeight="1" x14ac:dyDescent="0.25">
      <c r="A16" s="56"/>
      <c r="B16" s="56" t="s">
        <v>67</v>
      </c>
      <c r="C16" s="58">
        <v>-48226.415999999997</v>
      </c>
      <c r="D16" s="58">
        <v>-7818.491</v>
      </c>
      <c r="E16" s="58">
        <v>-9466.9269999999997</v>
      </c>
      <c r="F16" s="58">
        <v>-6933.7619999999997</v>
      </c>
      <c r="G16" s="58">
        <v>-6139.1369999999997</v>
      </c>
      <c r="H16" s="58">
        <v>-30359</v>
      </c>
      <c r="I16" s="58">
        <v>-4658.2969999999996</v>
      </c>
      <c r="J16" s="58">
        <v>-6720.3519999999999</v>
      </c>
      <c r="K16" s="58">
        <v>-7644.3289999999997</v>
      </c>
      <c r="L16" s="58">
        <v>-7800.0540000000001</v>
      </c>
      <c r="M16" s="58">
        <v>-26823</v>
      </c>
      <c r="N16" s="58">
        <v>-6556</v>
      </c>
      <c r="O16" s="58">
        <v>-5746</v>
      </c>
      <c r="P16" s="58">
        <v>-8653</v>
      </c>
      <c r="Q16" s="58">
        <v>-5172.7232799999992</v>
      </c>
      <c r="R16" s="58">
        <v>-26128.473279999998</v>
      </c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12" customHeight="1" x14ac:dyDescent="0.25">
      <c r="A17" s="7"/>
      <c r="B17" s="7" t="s">
        <v>68</v>
      </c>
      <c r="C17" s="6">
        <v>-14224.973999999995</v>
      </c>
      <c r="D17" s="60">
        <v>-3838.7820000000002</v>
      </c>
      <c r="E17" s="60">
        <v>-3722.9780000000001</v>
      </c>
      <c r="F17" s="60">
        <v>-4167.1419999999998</v>
      </c>
      <c r="G17" s="60">
        <v>-3537.8739999999998</v>
      </c>
      <c r="H17" s="6">
        <v>-15267</v>
      </c>
      <c r="I17" s="60">
        <v>-2497.8579999999997</v>
      </c>
      <c r="J17" s="60">
        <v>-2223</v>
      </c>
      <c r="K17" s="60">
        <v>-3707.9909999999995</v>
      </c>
      <c r="L17" s="60">
        <v>-3392.6729999999998</v>
      </c>
      <c r="M17" s="6">
        <v>-11822.233</v>
      </c>
      <c r="N17" s="6">
        <v>-1744</v>
      </c>
      <c r="O17" s="6">
        <v>-1016</v>
      </c>
      <c r="P17" s="6">
        <v>-4111</v>
      </c>
      <c r="Q17" s="6">
        <v>-2589.4856699999991</v>
      </c>
      <c r="R17" s="6">
        <v>-9462.0356699999975</v>
      </c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12" customHeight="1" x14ac:dyDescent="0.25">
      <c r="A18" s="7"/>
      <c r="B18" s="38" t="s">
        <v>69</v>
      </c>
      <c r="C18" s="61">
        <v>38823.23000000001</v>
      </c>
      <c r="D18" s="61">
        <v>12332.473999999995</v>
      </c>
      <c r="E18" s="61">
        <v>11970.530999999992</v>
      </c>
      <c r="F18" s="61">
        <v>10082.272000000001</v>
      </c>
      <c r="G18" s="61">
        <v>7314.7170000000042</v>
      </c>
      <c r="H18" s="61">
        <v>41699</v>
      </c>
      <c r="I18" s="61">
        <v>7903.7719999999936</v>
      </c>
      <c r="J18" s="61">
        <v>12599</v>
      </c>
      <c r="K18" s="61">
        <v>10411.328000000001</v>
      </c>
      <c r="L18" s="61">
        <v>12855.172000000002</v>
      </c>
      <c r="M18" s="61">
        <v>43768.767</v>
      </c>
      <c r="N18" s="61">
        <v>12467</v>
      </c>
      <c r="O18" s="61">
        <v>14484</v>
      </c>
      <c r="P18" s="61">
        <v>13438</v>
      </c>
      <c r="Q18" s="61">
        <v>15735.919230000105</v>
      </c>
      <c r="R18" s="61">
        <v>56123.369230000069</v>
      </c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12" customHeight="1" x14ac:dyDescent="0.25">
      <c r="A19" s="7"/>
      <c r="B19" s="7" t="s">
        <v>70</v>
      </c>
      <c r="C19" s="6">
        <v>-20116.364000000001</v>
      </c>
      <c r="D19" s="6">
        <v>-3941.2570000000001</v>
      </c>
      <c r="E19" s="6">
        <v>-4078.2910000000002</v>
      </c>
      <c r="F19" s="6">
        <v>-4559.4290000000001</v>
      </c>
      <c r="G19" s="6">
        <v>-2757.3049999999998</v>
      </c>
      <c r="H19" s="6">
        <v>-15336</v>
      </c>
      <c r="I19" s="6">
        <v>-3381.8359999999998</v>
      </c>
      <c r="J19" s="6">
        <v>-3288</v>
      </c>
      <c r="K19" s="6">
        <v>-5259.7359999999999</v>
      </c>
      <c r="L19" s="6">
        <v>-2346.5439999999999</v>
      </c>
      <c r="M19" s="6">
        <v>-14275</v>
      </c>
      <c r="N19" s="6">
        <v>-5020</v>
      </c>
      <c r="O19" s="6">
        <v>-4742</v>
      </c>
      <c r="P19" s="6">
        <v>-4575</v>
      </c>
      <c r="Q19" s="6">
        <v>-1166</v>
      </c>
      <c r="R19" s="6">
        <v>-15503</v>
      </c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12" customHeight="1" x14ac:dyDescent="0.25">
      <c r="A20" s="7"/>
      <c r="B20" s="38" t="s">
        <v>71</v>
      </c>
      <c r="C20" s="61">
        <v>18706.866000000009</v>
      </c>
      <c r="D20" s="61">
        <v>8391.2169999999951</v>
      </c>
      <c r="E20" s="61">
        <v>7892.2399999999916</v>
      </c>
      <c r="F20" s="61">
        <v>5522.8430000000008</v>
      </c>
      <c r="G20" s="61">
        <v>4557.4120000000039</v>
      </c>
      <c r="H20" s="61">
        <v>26363</v>
      </c>
      <c r="I20" s="61">
        <v>4521.9359999999942</v>
      </c>
      <c r="J20" s="61">
        <f>J18+J19</f>
        <v>9311</v>
      </c>
      <c r="K20" s="61">
        <v>5151.5920000000015</v>
      </c>
      <c r="L20" s="61">
        <v>10508.628000000002</v>
      </c>
      <c r="M20" s="61">
        <v>29493.767</v>
      </c>
      <c r="N20" s="61">
        <v>7447</v>
      </c>
      <c r="O20" s="61">
        <v>9742</v>
      </c>
      <c r="P20" s="61">
        <v>8863</v>
      </c>
      <c r="Q20" s="61">
        <v>14569.919230000105</v>
      </c>
      <c r="R20" s="61">
        <v>40620.369230000069</v>
      </c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12" customHeight="1" x14ac:dyDescent="0.25">
      <c r="A21" s="7"/>
      <c r="B21" s="38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11"/>
      <c r="T21" s="11"/>
      <c r="U21" s="11"/>
      <c r="V21" s="11"/>
      <c r="W21" s="11"/>
      <c r="X21" s="11"/>
      <c r="Y21" s="11"/>
      <c r="Z21" s="11"/>
      <c r="AA21" s="11"/>
    </row>
    <row r="22" spans="1:27" ht="12" customHeight="1" x14ac:dyDescent="0.25">
      <c r="A22" s="7"/>
      <c r="B22" s="66" t="s">
        <v>72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12" customHeight="1" x14ac:dyDescent="0.25">
      <c r="A23" s="7"/>
      <c r="B23" s="67" t="s">
        <v>73</v>
      </c>
      <c r="C23" s="68">
        <v>0.14045623458021533</v>
      </c>
      <c r="D23" s="68">
        <v>6.2698480277754445E-2</v>
      </c>
      <c r="E23" s="68">
        <v>5.9001881057634056E-2</v>
      </c>
      <c r="F23" s="68">
        <v>4.1542903831784779E-2</v>
      </c>
      <c r="G23" s="68">
        <v>3.3419902390441458E-2</v>
      </c>
      <c r="H23" s="68">
        <v>0.19324964752995716</v>
      </c>
      <c r="I23" s="68">
        <v>3.2914135340705676E-2</v>
      </c>
      <c r="J23" s="68">
        <v>6.8043690203984625E-2</v>
      </c>
      <c r="K23" s="68">
        <v>3.7885392597036015E-2</v>
      </c>
      <c r="L23" s="68">
        <v>7.7798750558543045E-2</v>
      </c>
      <c r="M23" s="68">
        <v>0.21801401336427359</v>
      </c>
      <c r="N23" s="68">
        <v>5.5155681595871101E-2</v>
      </c>
      <c r="O23" s="68">
        <v>7.4448770740138309E-2</v>
      </c>
      <c r="P23" s="68">
        <v>6.7799801803959725E-2</v>
      </c>
      <c r="Q23" s="68">
        <v>0.11202172047848674</v>
      </c>
      <c r="R23" s="68">
        <v>0.30700571320195147</v>
      </c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12" customHeight="1" x14ac:dyDescent="0.25">
      <c r="A24" s="7"/>
      <c r="B24" s="67" t="s">
        <v>74</v>
      </c>
      <c r="C24" s="68">
        <v>0.13880104803666604</v>
      </c>
      <c r="D24" s="68">
        <v>6.1124912160251101E-2</v>
      </c>
      <c r="E24" s="68">
        <v>5.716810041090381E-2</v>
      </c>
      <c r="F24" s="68">
        <v>4.0258636178536672E-2</v>
      </c>
      <c r="G24" s="68">
        <v>3.276420740259503E-2</v>
      </c>
      <c r="H24" s="68">
        <v>0.18945950458139788</v>
      </c>
      <c r="I24" s="68">
        <v>3.2281515936314953E-2</v>
      </c>
      <c r="J24" s="68">
        <v>6.6207723954661304E-2</v>
      </c>
      <c r="K24" s="68">
        <v>3.7081216296302857E-2</v>
      </c>
      <c r="L24" s="68">
        <v>7.6765645175861846E-2</v>
      </c>
      <c r="M24" s="68">
        <v>0.21512338076983342</v>
      </c>
      <c r="N24" s="68">
        <v>5.4277021257831883E-2</v>
      </c>
      <c r="O24" s="68">
        <v>7.3536264134652016E-2</v>
      </c>
      <c r="P24" s="68">
        <v>6.7148718653119277E-2</v>
      </c>
      <c r="Q24" s="68">
        <v>0.11104821821917552</v>
      </c>
      <c r="R24" s="68">
        <v>0.30438268590205936</v>
      </c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12" customHeight="1" x14ac:dyDescent="0.25">
      <c r="A25" s="7"/>
      <c r="B25" s="67" t="s">
        <v>75</v>
      </c>
      <c r="C25" s="69">
        <v>133186441</v>
      </c>
      <c r="D25" s="69">
        <v>133834456</v>
      </c>
      <c r="E25" s="69">
        <v>133762515</v>
      </c>
      <c r="F25" s="69">
        <v>132943114</v>
      </c>
      <c r="G25" s="69">
        <v>136368202</v>
      </c>
      <c r="H25" s="69">
        <v>136419395</v>
      </c>
      <c r="I25" s="69">
        <v>137385836</v>
      </c>
      <c r="J25" s="69">
        <v>136841476</v>
      </c>
      <c r="K25" s="69">
        <v>135978319</v>
      </c>
      <c r="L25" s="69">
        <v>135074508.58214399</v>
      </c>
      <c r="M25" s="69">
        <v>135283812.92958301</v>
      </c>
      <c r="N25" s="69">
        <v>135017822</v>
      </c>
      <c r="O25" s="69">
        <v>130855082</v>
      </c>
      <c r="P25" s="6">
        <v>130723096</v>
      </c>
      <c r="Q25" s="6">
        <v>130063341</v>
      </c>
      <c r="R25" s="6">
        <v>132311444</v>
      </c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12" customHeight="1" x14ac:dyDescent="0.25">
      <c r="A26" s="7"/>
      <c r="B26" s="70" t="s">
        <v>76</v>
      </c>
      <c r="C26" s="69">
        <v>134774674</v>
      </c>
      <c r="D26" s="69">
        <v>137279821</v>
      </c>
      <c r="E26" s="69">
        <v>138053214</v>
      </c>
      <c r="F26" s="69">
        <v>137184056</v>
      </c>
      <c r="G26" s="69">
        <v>139097276</v>
      </c>
      <c r="H26" s="69">
        <v>139148469</v>
      </c>
      <c r="I26" s="69">
        <v>140078180</v>
      </c>
      <c r="J26" s="69">
        <v>140636144</v>
      </c>
      <c r="K26" s="69">
        <v>138927266</v>
      </c>
      <c r="L26" s="69">
        <v>136892329.58214399</v>
      </c>
      <c r="M26" s="69">
        <v>137101633.92958301</v>
      </c>
      <c r="N26" s="69">
        <v>137203550</v>
      </c>
      <c r="O26" s="69">
        <v>132478854</v>
      </c>
      <c r="P26" s="6">
        <v>131990605.00000001</v>
      </c>
      <c r="Q26" s="6">
        <v>131203539</v>
      </c>
      <c r="R26" s="6">
        <v>133451642</v>
      </c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12" customHeight="1" x14ac:dyDescent="0.25">
      <c r="A27" s="71"/>
      <c r="B27" s="72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12" customHeight="1" x14ac:dyDescent="0.25">
      <c r="A28" s="7"/>
      <c r="B28" s="38" t="s">
        <v>77</v>
      </c>
      <c r="C28" s="7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12" customHeight="1" x14ac:dyDescent="0.25">
      <c r="A29" s="7"/>
      <c r="B29" s="7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11"/>
      <c r="V29" s="11"/>
      <c r="W29" s="11"/>
      <c r="X29" s="11"/>
      <c r="Y29" s="11"/>
      <c r="Z29" s="11"/>
      <c r="AA29" s="11"/>
    </row>
    <row r="30" spans="1:27" ht="12" customHeight="1" x14ac:dyDescent="0.25">
      <c r="A30" s="7"/>
      <c r="B30" s="8" t="s">
        <v>78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12" customHeight="1" x14ac:dyDescent="0.25">
      <c r="A31" s="7"/>
      <c r="B31" s="19" t="s">
        <v>57</v>
      </c>
      <c r="C31" s="75">
        <v>424105.4</v>
      </c>
      <c r="D31" s="75">
        <v>117457.38499999999</v>
      </c>
      <c r="E31" s="75">
        <v>115554.075</v>
      </c>
      <c r="F31" s="75">
        <v>108430.52800000001</v>
      </c>
      <c r="G31" s="75">
        <v>105501.678</v>
      </c>
      <c r="H31" s="75">
        <v>446943</v>
      </c>
      <c r="I31" s="75">
        <v>105701.557</v>
      </c>
      <c r="J31" s="75">
        <v>108494</v>
      </c>
      <c r="K31" s="75">
        <v>112233.04300000001</v>
      </c>
      <c r="L31" s="75">
        <v>112533.337</v>
      </c>
      <c r="M31" s="75">
        <v>438961</v>
      </c>
      <c r="N31" s="75">
        <v>110876</v>
      </c>
      <c r="O31" s="75">
        <v>117185</v>
      </c>
      <c r="P31" s="75">
        <v>127312</v>
      </c>
      <c r="Q31" s="75">
        <v>134276.90941999998</v>
      </c>
      <c r="R31" s="75">
        <v>489649.90941999998</v>
      </c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12" customHeight="1" x14ac:dyDescent="0.25">
      <c r="A32" s="7"/>
      <c r="B32" s="19" t="s">
        <v>79</v>
      </c>
      <c r="C32" s="75">
        <v>147805.11900000001</v>
      </c>
      <c r="D32" s="75">
        <v>38906.808999999994</v>
      </c>
      <c r="E32" s="75">
        <v>39951.849999999991</v>
      </c>
      <c r="F32" s="75">
        <v>35302.686000000002</v>
      </c>
      <c r="G32" s="75">
        <v>35049.065000000002</v>
      </c>
      <c r="H32" s="75">
        <v>149210</v>
      </c>
      <c r="I32" s="75">
        <v>33824.051999999996</v>
      </c>
      <c r="J32" s="75">
        <v>37602</v>
      </c>
      <c r="K32" s="75">
        <v>38905.925000000003</v>
      </c>
      <c r="L32" s="75">
        <v>39914.995999999999</v>
      </c>
      <c r="M32" s="75">
        <v>150246</v>
      </c>
      <c r="N32" s="75">
        <v>34466</v>
      </c>
      <c r="O32" s="75">
        <v>37687</v>
      </c>
      <c r="P32" s="75">
        <v>41089</v>
      </c>
      <c r="Q32" s="75">
        <v>43324.032900000078</v>
      </c>
      <c r="R32" s="75">
        <v>156566.03290000005</v>
      </c>
      <c r="S32" s="11"/>
      <c r="T32" s="11"/>
      <c r="U32" s="11"/>
      <c r="V32" s="11"/>
      <c r="W32" s="11"/>
      <c r="X32" s="11"/>
      <c r="Y32" s="11"/>
      <c r="Z32" s="11"/>
      <c r="AA32" s="11"/>
    </row>
    <row r="33" spans="1:27" ht="12" customHeight="1" x14ac:dyDescent="0.25">
      <c r="A33" s="7"/>
      <c r="B33" s="76" t="s">
        <v>80</v>
      </c>
      <c r="C33" s="75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12" customHeight="1" x14ac:dyDescent="0.25">
      <c r="A34" s="7"/>
      <c r="B34" s="77" t="s">
        <v>81</v>
      </c>
      <c r="C34" s="75">
        <v>7951</v>
      </c>
      <c r="D34" s="75">
        <v>1812.06232</v>
      </c>
      <c r="E34" s="75">
        <v>1763.5307600000001</v>
      </c>
      <c r="F34" s="75">
        <v>1868.1370999999999</v>
      </c>
      <c r="G34" s="75">
        <v>1757.4455700000001</v>
      </c>
      <c r="H34" s="75">
        <v>7201</v>
      </c>
      <c r="I34" s="78">
        <v>1622.08727</v>
      </c>
      <c r="J34" s="78">
        <v>1646</v>
      </c>
      <c r="K34" s="78">
        <v>1546.41635</v>
      </c>
      <c r="L34" s="78">
        <v>1567.4630400000001</v>
      </c>
      <c r="M34" s="75">
        <v>6382</v>
      </c>
      <c r="N34" s="6">
        <v>1502</v>
      </c>
      <c r="O34" s="6">
        <v>1512.82097</v>
      </c>
      <c r="P34" s="6">
        <v>1404.53421</v>
      </c>
      <c r="Q34" s="6">
        <v>1522.15551</v>
      </c>
      <c r="R34" s="79">
        <v>5940</v>
      </c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12" customHeight="1" x14ac:dyDescent="0.25">
      <c r="A35" s="7"/>
      <c r="B35" s="77" t="s">
        <v>82</v>
      </c>
      <c r="C35" s="75">
        <v>816</v>
      </c>
      <c r="D35" s="75">
        <v>457.84</v>
      </c>
      <c r="E35" s="75">
        <v>1029.3499999999999</v>
      </c>
      <c r="F35" s="75">
        <v>601.25</v>
      </c>
      <c r="G35" s="75">
        <v>702.96</v>
      </c>
      <c r="H35" s="75">
        <v>2791</v>
      </c>
      <c r="I35" s="78">
        <v>556.53</v>
      </c>
      <c r="J35" s="78">
        <v>878</v>
      </c>
      <c r="K35" s="78">
        <v>1370.47</v>
      </c>
      <c r="L35" s="78">
        <v>650</v>
      </c>
      <c r="M35" s="75">
        <v>3455</v>
      </c>
      <c r="N35" s="6">
        <v>758.36491000000001</v>
      </c>
      <c r="O35" s="6">
        <v>929</v>
      </c>
      <c r="P35" s="6">
        <v>649</v>
      </c>
      <c r="Q35" s="6">
        <v>577.94366000000014</v>
      </c>
      <c r="R35" s="79">
        <v>2914</v>
      </c>
      <c r="S35" s="11"/>
      <c r="T35" s="11"/>
      <c r="U35" s="11"/>
      <c r="V35" s="11"/>
      <c r="W35" s="11"/>
      <c r="X35" s="11"/>
      <c r="Y35" s="11"/>
      <c r="Z35" s="11"/>
      <c r="AA35" s="11"/>
    </row>
    <row r="36" spans="1:27" ht="12" customHeight="1" x14ac:dyDescent="0.25">
      <c r="A36" s="7"/>
      <c r="B36" s="8" t="s">
        <v>83</v>
      </c>
      <c r="C36" s="61">
        <v>156572.11900000001</v>
      </c>
      <c r="D36" s="61">
        <v>41176.711319999988</v>
      </c>
      <c r="E36" s="61">
        <v>42744.730759999991</v>
      </c>
      <c r="F36" s="61">
        <v>37772.073100000001</v>
      </c>
      <c r="G36" s="61">
        <v>37509.470570000005</v>
      </c>
      <c r="H36" s="61">
        <v>159202</v>
      </c>
      <c r="I36" s="61">
        <v>36002.669269999999</v>
      </c>
      <c r="J36" s="61">
        <f>SUM(J32:J35)</f>
        <v>40126</v>
      </c>
      <c r="K36" s="61">
        <v>41822.811350000004</v>
      </c>
      <c r="L36" s="61">
        <v>42132.459040000002</v>
      </c>
      <c r="M36" s="61">
        <v>160083</v>
      </c>
      <c r="N36" s="61">
        <v>36726.364909999997</v>
      </c>
      <c r="O36" s="61">
        <v>40128.820970000001</v>
      </c>
      <c r="P36" s="61">
        <v>43142.534209999998</v>
      </c>
      <c r="Q36" s="61">
        <v>45424.132070000072</v>
      </c>
      <c r="R36" s="61">
        <v>165420.03290000005</v>
      </c>
      <c r="S36" s="11"/>
      <c r="T36" s="11"/>
      <c r="U36" s="11"/>
      <c r="V36" s="11"/>
      <c r="W36" s="11"/>
      <c r="X36" s="11"/>
      <c r="Y36" s="11"/>
      <c r="Z36" s="11"/>
      <c r="AA36" s="11"/>
    </row>
    <row r="37" spans="1:27" ht="12" customHeight="1" x14ac:dyDescent="0.25">
      <c r="A37" s="7"/>
      <c r="B37" s="80" t="s">
        <v>84</v>
      </c>
      <c r="C37" s="81">
        <v>0.36918209247040945</v>
      </c>
      <c r="D37" s="81">
        <v>0.35056724036551629</v>
      </c>
      <c r="E37" s="81">
        <v>0.36991106337011476</v>
      </c>
      <c r="F37" s="81">
        <v>0.34835275449364222</v>
      </c>
      <c r="G37" s="81">
        <v>0.35553435055317323</v>
      </c>
      <c r="H37" s="81">
        <v>0.35620202128683076</v>
      </c>
      <c r="I37" s="81">
        <v>0.34060680175222013</v>
      </c>
      <c r="J37" s="81">
        <v>0.36983985244536471</v>
      </c>
      <c r="K37" s="81">
        <v>0.37264258574901155</v>
      </c>
      <c r="L37" s="81">
        <v>0.37439980154503016</v>
      </c>
      <c r="M37" s="81">
        <v>0.36468615662894882</v>
      </c>
      <c r="N37" s="81">
        <v>0.3312381841877412</v>
      </c>
      <c r="O37" s="81">
        <v>0.34243991099543458</v>
      </c>
      <c r="P37" s="81">
        <v>0.3388724881393741</v>
      </c>
      <c r="Q37" s="81">
        <v>0.33828699413924951</v>
      </c>
      <c r="R37" s="81">
        <v>0.33783327581116751</v>
      </c>
      <c r="S37" s="11"/>
      <c r="T37" s="11"/>
      <c r="U37" s="11"/>
      <c r="V37" s="11"/>
      <c r="W37" s="11"/>
      <c r="X37" s="11"/>
      <c r="Y37" s="11"/>
      <c r="Z37" s="11"/>
      <c r="AA37" s="11"/>
    </row>
    <row r="38" spans="1:27" ht="12" customHeight="1" x14ac:dyDescent="0.25">
      <c r="A38" s="7"/>
      <c r="B38" s="82"/>
      <c r="C38" s="83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81"/>
      <c r="Q38" s="81"/>
      <c r="R38" s="8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ht="12" customHeight="1" x14ac:dyDescent="0.25">
      <c r="A39" s="7"/>
      <c r="B39" s="8" t="s">
        <v>85</v>
      </c>
      <c r="C39" s="83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11"/>
      <c r="T39" s="11"/>
      <c r="U39" s="11"/>
      <c r="V39" s="11"/>
      <c r="W39" s="11"/>
      <c r="X39" s="11"/>
      <c r="Y39" s="11"/>
      <c r="Z39" s="11"/>
      <c r="AA39" s="11"/>
    </row>
    <row r="40" spans="1:27" ht="12" customHeight="1" x14ac:dyDescent="0.25">
      <c r="A40" s="7"/>
      <c r="B40" s="82" t="s">
        <v>71</v>
      </c>
      <c r="C40" s="75">
        <v>18706.866000000009</v>
      </c>
      <c r="D40" s="75">
        <v>8391.2169999999951</v>
      </c>
      <c r="E40" s="75">
        <v>7892.2399999999916</v>
      </c>
      <c r="F40" s="75">
        <v>5522.8430000000008</v>
      </c>
      <c r="G40" s="75">
        <v>4557.4120000000039</v>
      </c>
      <c r="H40" s="75">
        <v>26363</v>
      </c>
      <c r="I40" s="75">
        <v>4521.9359999999942</v>
      </c>
      <c r="J40" s="75">
        <v>9311.1989999999969</v>
      </c>
      <c r="K40" s="75">
        <v>5151.5920000000015</v>
      </c>
      <c r="L40" s="75">
        <v>10508.628000000002</v>
      </c>
      <c r="M40" s="75">
        <v>29493.767</v>
      </c>
      <c r="N40" s="75">
        <v>7447</v>
      </c>
      <c r="O40" s="75">
        <v>9742</v>
      </c>
      <c r="P40" s="75">
        <v>8863</v>
      </c>
      <c r="Q40" s="75">
        <v>14569.919230000105</v>
      </c>
      <c r="R40" s="75">
        <v>40620.369230000069</v>
      </c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5">
      <c r="A41" s="7"/>
      <c r="B41" s="76" t="s">
        <v>80</v>
      </c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11"/>
      <c r="T41" s="11"/>
      <c r="U41" s="11"/>
      <c r="V41" s="11"/>
      <c r="W41" s="11"/>
      <c r="X41" s="11"/>
      <c r="Y41" s="11"/>
      <c r="Z41" s="11"/>
      <c r="AA41" s="11"/>
    </row>
    <row r="42" spans="1:27" ht="12" customHeight="1" x14ac:dyDescent="0.25">
      <c r="A42" s="7"/>
      <c r="B42" s="20" t="s">
        <v>86</v>
      </c>
      <c r="C42" s="75">
        <v>14224.973999999995</v>
      </c>
      <c r="D42" s="75">
        <v>3838.7820000000002</v>
      </c>
      <c r="E42" s="75">
        <v>3722.9780000000001</v>
      </c>
      <c r="F42" s="75">
        <v>4167.1419999999998</v>
      </c>
      <c r="G42" s="75">
        <v>3537.8739999999998</v>
      </c>
      <c r="H42" s="75">
        <v>15267</v>
      </c>
      <c r="I42" s="84">
        <v>2497.8579999999997</v>
      </c>
      <c r="J42" s="84">
        <v>2223.7429999999995</v>
      </c>
      <c r="K42" s="84">
        <v>3707.9909999999995</v>
      </c>
      <c r="L42" s="84">
        <v>3392.6729999999998</v>
      </c>
      <c r="M42" s="84">
        <v>11822.233</v>
      </c>
      <c r="N42" s="84">
        <v>1744</v>
      </c>
      <c r="O42" s="75">
        <v>1016</v>
      </c>
      <c r="P42" s="75">
        <v>4111</v>
      </c>
      <c r="Q42" s="75">
        <v>2589.4856699999991</v>
      </c>
      <c r="R42" s="75">
        <v>9462.0356699999975</v>
      </c>
      <c r="S42" s="11"/>
      <c r="T42" s="11"/>
      <c r="U42" s="11"/>
      <c r="V42" s="11"/>
      <c r="W42" s="11"/>
      <c r="X42" s="11"/>
      <c r="Y42" s="11"/>
      <c r="Z42" s="11"/>
      <c r="AA42" s="11"/>
    </row>
    <row r="43" spans="1:27" ht="12" customHeight="1" x14ac:dyDescent="0.25">
      <c r="A43" s="7"/>
      <c r="B43" s="77" t="s">
        <v>87</v>
      </c>
      <c r="C43" s="75">
        <v>20116.364000000001</v>
      </c>
      <c r="D43" s="75">
        <v>3941.2570000000001</v>
      </c>
      <c r="E43" s="75">
        <v>4078.2910000000002</v>
      </c>
      <c r="F43" s="75">
        <v>4559.4290000000001</v>
      </c>
      <c r="G43" s="75">
        <v>2757.3049999999998</v>
      </c>
      <c r="H43" s="75">
        <v>15336</v>
      </c>
      <c r="I43" s="84">
        <v>3381.8359999999998</v>
      </c>
      <c r="J43" s="84">
        <v>3287.181</v>
      </c>
      <c r="K43" s="84">
        <v>5259.7359999999999</v>
      </c>
      <c r="L43" s="84">
        <v>2346.5439999999999</v>
      </c>
      <c r="M43" s="84">
        <v>14275</v>
      </c>
      <c r="N43" s="84">
        <v>5020</v>
      </c>
      <c r="O43" s="75">
        <v>4742</v>
      </c>
      <c r="P43" s="75">
        <v>4575</v>
      </c>
      <c r="Q43" s="75">
        <v>1166</v>
      </c>
      <c r="R43" s="75">
        <v>15503</v>
      </c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5">
      <c r="A44" s="7"/>
      <c r="B44" s="20" t="s">
        <v>88</v>
      </c>
      <c r="C44" s="75">
        <v>18364</v>
      </c>
      <c r="D44" s="75">
        <v>4824.4814800000004</v>
      </c>
      <c r="E44" s="75">
        <v>4658.1024500000003</v>
      </c>
      <c r="F44" s="75">
        <v>4687.3763900000004</v>
      </c>
      <c r="G44" s="75">
        <v>4489.3419400000002</v>
      </c>
      <c r="H44" s="75">
        <v>18659</v>
      </c>
      <c r="I44" s="84">
        <v>4417</v>
      </c>
      <c r="J44" s="84">
        <v>4485</v>
      </c>
      <c r="K44" s="84">
        <v>4304</v>
      </c>
      <c r="L44" s="84">
        <v>3682</v>
      </c>
      <c r="M44" s="84">
        <v>16888</v>
      </c>
      <c r="N44" s="85">
        <v>4397.1102000000001</v>
      </c>
      <c r="O44" s="6">
        <v>4604.7526399999997</v>
      </c>
      <c r="P44" s="6">
        <v>4684.6814599999998</v>
      </c>
      <c r="Q44" s="6">
        <v>5150.5153799999989</v>
      </c>
      <c r="R44" s="6">
        <v>18837.059679999998</v>
      </c>
      <c r="S44" s="11"/>
      <c r="T44" s="11"/>
      <c r="U44" s="11"/>
      <c r="V44" s="11"/>
      <c r="W44" s="11"/>
      <c r="X44" s="11"/>
      <c r="Y44" s="11"/>
      <c r="Z44" s="11"/>
      <c r="AA44" s="11"/>
    </row>
    <row r="45" spans="1:27" ht="12" customHeight="1" x14ac:dyDescent="0.25">
      <c r="A45" s="7"/>
      <c r="B45" s="77" t="s">
        <v>82</v>
      </c>
      <c r="C45" s="75">
        <v>1056.56466</v>
      </c>
      <c r="D45" s="75">
        <v>1038.8812800000001</v>
      </c>
      <c r="E45" s="75">
        <v>1982.87663</v>
      </c>
      <c r="F45" s="75">
        <v>1356.2844299999999</v>
      </c>
      <c r="G45" s="75">
        <v>1286.80277</v>
      </c>
      <c r="H45" s="75">
        <v>5664.8451100000002</v>
      </c>
      <c r="I45" s="84">
        <v>761</v>
      </c>
      <c r="J45" s="84">
        <v>1267</v>
      </c>
      <c r="K45" s="84">
        <v>1957</v>
      </c>
      <c r="L45" s="84">
        <v>1579</v>
      </c>
      <c r="M45" s="84">
        <v>5565</v>
      </c>
      <c r="N45" s="85">
        <v>961.49771999999996</v>
      </c>
      <c r="O45" s="6">
        <v>1422.6001300000007</v>
      </c>
      <c r="P45" s="6">
        <v>1300.1790500000004</v>
      </c>
      <c r="Q45" s="6">
        <v>1287.0749100000003</v>
      </c>
      <c r="R45" s="6">
        <v>4971.3518100000019</v>
      </c>
      <c r="S45" s="11"/>
      <c r="T45" s="11"/>
      <c r="U45" s="11"/>
      <c r="V45" s="11"/>
      <c r="W45" s="11"/>
      <c r="X45" s="11"/>
      <c r="Y45" s="11"/>
      <c r="Z45" s="11"/>
      <c r="AA45" s="11"/>
    </row>
    <row r="46" spans="1:27" ht="12" customHeight="1" x14ac:dyDescent="0.25">
      <c r="A46" s="7"/>
      <c r="B46" s="77" t="s">
        <v>89</v>
      </c>
      <c r="C46" s="75">
        <v>-217.48027999999999</v>
      </c>
      <c r="D46" s="75">
        <v>-26.822379999999999</v>
      </c>
      <c r="E46" s="75">
        <v>-28.28247</v>
      </c>
      <c r="F46" s="75">
        <v>-5.94489</v>
      </c>
      <c r="G46" s="75">
        <v>-127.41509000000001</v>
      </c>
      <c r="H46" s="75">
        <v>-188.46483000000001</v>
      </c>
      <c r="I46" s="84">
        <v>-14.385009999999999</v>
      </c>
      <c r="J46" s="84">
        <v>-58.528309999999998</v>
      </c>
      <c r="K46" s="84">
        <v>-164.13932</v>
      </c>
      <c r="L46" s="84">
        <v>237</v>
      </c>
      <c r="M46" s="84">
        <v>0</v>
      </c>
      <c r="N46" s="85">
        <v>0</v>
      </c>
      <c r="O46" s="6">
        <v>0</v>
      </c>
      <c r="P46" s="6">
        <v>0</v>
      </c>
      <c r="Q46" s="6">
        <v>0</v>
      </c>
      <c r="R46" s="6">
        <v>0</v>
      </c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5">
      <c r="A47" s="7"/>
      <c r="B47" s="77" t="s">
        <v>90</v>
      </c>
      <c r="C47" s="75">
        <v>8712.88266999999</v>
      </c>
      <c r="D47" s="75">
        <v>407.33310999999998</v>
      </c>
      <c r="E47" s="75">
        <v>800.16513999999995</v>
      </c>
      <c r="F47" s="75">
        <v>-274.55777999999998</v>
      </c>
      <c r="G47" s="75">
        <v>88.473960000000005</v>
      </c>
      <c r="H47" s="75">
        <v>1021.41443</v>
      </c>
      <c r="I47" s="84">
        <v>271</v>
      </c>
      <c r="J47" s="84">
        <v>282</v>
      </c>
      <c r="K47" s="84">
        <v>705</v>
      </c>
      <c r="L47" s="84">
        <v>-451</v>
      </c>
      <c r="M47" s="84">
        <v>808</v>
      </c>
      <c r="N47" s="85">
        <v>0</v>
      </c>
      <c r="O47" s="6">
        <v>0</v>
      </c>
      <c r="P47" s="6">
        <v>0</v>
      </c>
      <c r="Q47" s="6">
        <v>0</v>
      </c>
      <c r="R47" s="6">
        <v>0</v>
      </c>
      <c r="S47" s="11"/>
      <c r="T47" s="11"/>
      <c r="U47" s="11"/>
      <c r="V47" s="11"/>
      <c r="W47" s="11"/>
      <c r="X47" s="11"/>
      <c r="Y47" s="11"/>
      <c r="Z47" s="11"/>
      <c r="AA47" s="11"/>
    </row>
    <row r="48" spans="1:27" ht="12" customHeight="1" x14ac:dyDescent="0.25">
      <c r="A48" s="7"/>
      <c r="B48" s="77" t="s">
        <v>91</v>
      </c>
      <c r="C48" s="75">
        <v>0</v>
      </c>
      <c r="D48" s="75">
        <v>0</v>
      </c>
      <c r="E48" s="75">
        <v>0</v>
      </c>
      <c r="F48" s="75">
        <v>0</v>
      </c>
      <c r="G48" s="75">
        <v>4288.2653300000002</v>
      </c>
      <c r="H48" s="75">
        <v>4288.2653300000002</v>
      </c>
      <c r="I48" s="84">
        <v>1156</v>
      </c>
      <c r="J48" s="84">
        <v>79</v>
      </c>
      <c r="K48" s="84">
        <v>975</v>
      </c>
      <c r="L48" s="84">
        <v>893</v>
      </c>
      <c r="M48" s="84">
        <v>3103</v>
      </c>
      <c r="N48" s="85">
        <v>0</v>
      </c>
      <c r="O48" s="6">
        <v>0</v>
      </c>
      <c r="P48" s="6">
        <v>0</v>
      </c>
      <c r="Q48" s="6">
        <v>0</v>
      </c>
      <c r="R48" s="6">
        <v>0</v>
      </c>
      <c r="S48" s="11"/>
      <c r="T48" s="11"/>
      <c r="U48" s="11"/>
      <c r="V48" s="11"/>
      <c r="W48" s="11"/>
      <c r="X48" s="11"/>
      <c r="Y48" s="11"/>
      <c r="Z48" s="11"/>
      <c r="AA48" s="11"/>
    </row>
    <row r="49" spans="1:27" ht="12" customHeight="1" x14ac:dyDescent="0.25">
      <c r="A49" s="7"/>
      <c r="B49" s="8" t="s">
        <v>92</v>
      </c>
      <c r="C49" s="61">
        <v>80964.17104999999</v>
      </c>
      <c r="D49" s="61">
        <v>22415.129489999996</v>
      </c>
      <c r="E49" s="61">
        <v>23106.370749999991</v>
      </c>
      <c r="F49" s="61">
        <v>20012.572150000004</v>
      </c>
      <c r="G49" s="61">
        <v>20878.059910000004</v>
      </c>
      <c r="H49" s="61">
        <v>86411.060039999997</v>
      </c>
      <c r="I49" s="61">
        <v>16993.244989999992</v>
      </c>
      <c r="J49" s="61">
        <v>20876.594689999994</v>
      </c>
      <c r="K49" s="61">
        <v>21896.179680000001</v>
      </c>
      <c r="L49" s="61">
        <v>22187.845000000001</v>
      </c>
      <c r="M49" s="61">
        <v>81955</v>
      </c>
      <c r="N49" s="61">
        <v>19569.607919999999</v>
      </c>
      <c r="O49" s="61">
        <v>21527.352769999998</v>
      </c>
      <c r="P49" s="61">
        <v>23533.860509999999</v>
      </c>
      <c r="Q49" s="61">
        <v>24762.9951900001</v>
      </c>
      <c r="R49" s="61">
        <v>89392.816390000065</v>
      </c>
      <c r="S49" s="11"/>
      <c r="T49" s="11"/>
      <c r="U49" s="11"/>
      <c r="V49" s="11"/>
      <c r="W49" s="11"/>
      <c r="X49" s="11"/>
      <c r="Y49" s="11"/>
      <c r="Z49" s="11"/>
      <c r="AA49" s="11"/>
    </row>
    <row r="50" spans="1:27" ht="12" customHeight="1" x14ac:dyDescent="0.25">
      <c r="A50" s="7"/>
      <c r="B50" s="8" t="s">
        <v>93</v>
      </c>
      <c r="C50" s="81">
        <v>0.19090577731384695</v>
      </c>
      <c r="D50" s="81">
        <v>0.19083627215095925</v>
      </c>
      <c r="E50" s="81">
        <v>0.19996153965145749</v>
      </c>
      <c r="F50" s="81">
        <v>0.18456584616096311</v>
      </c>
      <c r="G50" s="81">
        <v>0.19789315493162113</v>
      </c>
      <c r="H50" s="81">
        <v>0.19333798726012041</v>
      </c>
      <c r="I50" s="81">
        <v>0.16076626941266337</v>
      </c>
      <c r="J50" s="81">
        <v>0.1924225243965749</v>
      </c>
      <c r="K50" s="81">
        <v>0.19509566073157261</v>
      </c>
      <c r="L50" s="81">
        <v>0.19716686265155367</v>
      </c>
      <c r="M50" s="81">
        <v>0.18670223550611559</v>
      </c>
      <c r="N50" s="81">
        <v>0.17649994516396694</v>
      </c>
      <c r="O50" s="81">
        <v>0.18370399598924775</v>
      </c>
      <c r="P50" s="81">
        <v>0.18485186400339323</v>
      </c>
      <c r="Q50" s="81">
        <v>0.18441737523571389</v>
      </c>
      <c r="R50" s="81">
        <v>0.18256475630902827</v>
      </c>
      <c r="S50" s="11"/>
      <c r="T50" s="11"/>
      <c r="U50" s="11"/>
      <c r="V50" s="11"/>
      <c r="W50" s="11"/>
      <c r="X50" s="11"/>
      <c r="Y50" s="11"/>
      <c r="Z50" s="11"/>
      <c r="AA50" s="11"/>
    </row>
    <row r="51" spans="1:27" ht="12" customHeight="1" x14ac:dyDescent="0.25">
      <c r="A51" s="7"/>
      <c r="B51" s="19"/>
      <c r="C51" s="65"/>
      <c r="D51" s="65"/>
      <c r="E51" s="65"/>
      <c r="F51" s="65"/>
      <c r="G51" s="65"/>
      <c r="H51" s="86"/>
      <c r="I51" s="65"/>
      <c r="J51" s="65"/>
      <c r="K51" s="65"/>
      <c r="L51" s="65"/>
      <c r="M51" s="86"/>
      <c r="N51" s="86"/>
      <c r="O51" s="86"/>
      <c r="P51" s="86"/>
      <c r="Q51" s="86"/>
      <c r="R51" s="86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12" customHeight="1" x14ac:dyDescent="0.25">
      <c r="A52" s="7"/>
      <c r="B52" s="8" t="s">
        <v>94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12" customHeight="1" x14ac:dyDescent="0.25">
      <c r="A53" s="7"/>
      <c r="B53" s="19" t="s">
        <v>71</v>
      </c>
      <c r="C53" s="75">
        <v>18706.866000000009</v>
      </c>
      <c r="D53" s="75">
        <v>8391.2169999999951</v>
      </c>
      <c r="E53" s="75">
        <v>7892.2399999999916</v>
      </c>
      <c r="F53" s="75">
        <v>5522.8430000000008</v>
      </c>
      <c r="G53" s="75">
        <v>4557.4120000000039</v>
      </c>
      <c r="H53" s="75">
        <v>26363</v>
      </c>
      <c r="I53" s="75">
        <v>4521.9359999999942</v>
      </c>
      <c r="J53" s="75">
        <v>9311.1989999999969</v>
      </c>
      <c r="K53" s="75">
        <v>5151.5920000000015</v>
      </c>
      <c r="L53" s="75">
        <v>10508.628000000002</v>
      </c>
      <c r="M53" s="75">
        <v>29493.767</v>
      </c>
      <c r="N53" s="75">
        <v>7447</v>
      </c>
      <c r="O53" s="75">
        <v>9742</v>
      </c>
      <c r="P53" s="75">
        <v>8863</v>
      </c>
      <c r="Q53" s="75">
        <v>14569.919230000105</v>
      </c>
      <c r="R53" s="75">
        <v>40620.369230000069</v>
      </c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12" customHeight="1" x14ac:dyDescent="0.25">
      <c r="A54" s="7"/>
      <c r="B54" s="76" t="s">
        <v>80</v>
      </c>
      <c r="C54" s="75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11"/>
      <c r="T54" s="11"/>
      <c r="U54" s="11"/>
      <c r="V54" s="11"/>
      <c r="W54" s="11"/>
      <c r="X54" s="11"/>
      <c r="Y54" s="11"/>
      <c r="Z54" s="11"/>
      <c r="AA54" s="11"/>
    </row>
    <row r="55" spans="1:27" ht="12" customHeight="1" x14ac:dyDescent="0.25">
      <c r="A55" s="7"/>
      <c r="B55" s="77" t="s">
        <v>90</v>
      </c>
      <c r="C55" s="75">
        <v>17082.632669999999</v>
      </c>
      <c r="D55" s="75">
        <v>2855.39311</v>
      </c>
      <c r="E55" s="75">
        <v>3083.51514</v>
      </c>
      <c r="F55" s="75">
        <v>1922.06222</v>
      </c>
      <c r="G55" s="75">
        <v>2268.4039600000001</v>
      </c>
      <c r="H55" s="75">
        <v>10129.37443</v>
      </c>
      <c r="I55" s="84">
        <v>2451</v>
      </c>
      <c r="J55" s="84">
        <v>2406</v>
      </c>
      <c r="K55" s="84">
        <v>2716</v>
      </c>
      <c r="L55" s="84">
        <v>761</v>
      </c>
      <c r="M55" s="84">
        <v>8334.3089</v>
      </c>
      <c r="N55" s="85">
        <v>2006</v>
      </c>
      <c r="O55" s="6">
        <v>2038</v>
      </c>
      <c r="P55" s="6">
        <v>2071</v>
      </c>
      <c r="Q55" s="6">
        <v>2074.5923700000003</v>
      </c>
      <c r="R55" s="6">
        <v>8189.4803600000005</v>
      </c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12" customHeight="1" x14ac:dyDescent="0.25">
      <c r="A56" s="7"/>
      <c r="B56" s="77" t="s">
        <v>91</v>
      </c>
      <c r="C56" s="75">
        <v>0</v>
      </c>
      <c r="D56" s="75">
        <v>0</v>
      </c>
      <c r="E56" s="75">
        <v>0</v>
      </c>
      <c r="F56" s="75">
        <v>0</v>
      </c>
      <c r="G56" s="75">
        <v>4288.2653300000002</v>
      </c>
      <c r="H56" s="75">
        <v>4288.2653300000002</v>
      </c>
      <c r="I56" s="84">
        <v>1156</v>
      </c>
      <c r="J56" s="87">
        <v>79</v>
      </c>
      <c r="K56" s="84">
        <v>975</v>
      </c>
      <c r="L56" s="84">
        <v>893</v>
      </c>
      <c r="M56" s="84">
        <v>3103</v>
      </c>
      <c r="N56" s="85">
        <v>0</v>
      </c>
      <c r="O56" s="6">
        <v>0</v>
      </c>
      <c r="P56" s="6">
        <v>0</v>
      </c>
      <c r="Q56" s="6">
        <v>0</v>
      </c>
      <c r="R56" s="6">
        <v>0</v>
      </c>
      <c r="S56" s="11"/>
      <c r="T56" s="11"/>
      <c r="U56" s="11"/>
      <c r="V56" s="11"/>
      <c r="W56" s="11"/>
      <c r="X56" s="11"/>
      <c r="Y56" s="11"/>
      <c r="Z56" s="11"/>
      <c r="AA56" s="11"/>
    </row>
    <row r="57" spans="1:27" ht="12" customHeight="1" x14ac:dyDescent="0.25">
      <c r="A57" s="7"/>
      <c r="B57" s="77" t="s">
        <v>82</v>
      </c>
      <c r="C57" s="75">
        <v>0</v>
      </c>
      <c r="D57" s="75">
        <v>1038.8812800000001</v>
      </c>
      <c r="E57" s="75">
        <v>1982.87663</v>
      </c>
      <c r="F57" s="75">
        <v>1356.2844299999999</v>
      </c>
      <c r="G57" s="75">
        <v>1286.80277</v>
      </c>
      <c r="H57" s="75">
        <v>5664.8451100000002</v>
      </c>
      <c r="I57" s="84">
        <v>761</v>
      </c>
      <c r="J57" s="84">
        <v>1267</v>
      </c>
      <c r="K57" s="84">
        <v>1957</v>
      </c>
      <c r="L57" s="84">
        <v>1579</v>
      </c>
      <c r="M57" s="84">
        <v>5565</v>
      </c>
      <c r="N57" s="85">
        <v>961</v>
      </c>
      <c r="O57" s="6">
        <v>1423</v>
      </c>
      <c r="P57" s="6">
        <v>1300</v>
      </c>
      <c r="Q57" s="6">
        <v>1287.0749100000003</v>
      </c>
      <c r="R57" s="6">
        <v>4971.3518100000019</v>
      </c>
      <c r="S57" s="11"/>
      <c r="T57" s="11"/>
      <c r="U57" s="11"/>
      <c r="V57" s="11"/>
      <c r="W57" s="11"/>
      <c r="X57" s="11"/>
      <c r="Y57" s="11"/>
      <c r="Z57" s="11"/>
      <c r="AA57" s="11"/>
    </row>
    <row r="58" spans="1:27" ht="12" customHeight="1" x14ac:dyDescent="0.25">
      <c r="A58" s="7"/>
      <c r="B58" s="77" t="s">
        <v>95</v>
      </c>
      <c r="C58" s="75">
        <v>-2686.5585299999998</v>
      </c>
      <c r="D58" s="75">
        <v>-278.43</v>
      </c>
      <c r="E58" s="75">
        <v>-433</v>
      </c>
      <c r="F58" s="75">
        <v>-108.12</v>
      </c>
      <c r="G58" s="75">
        <v>-1279</v>
      </c>
      <c r="H58" s="75">
        <v>-2098.5500000000002</v>
      </c>
      <c r="I58" s="84">
        <v>-472</v>
      </c>
      <c r="J58" s="84">
        <v>-531</v>
      </c>
      <c r="K58" s="84">
        <v>-605.91</v>
      </c>
      <c r="L58" s="84">
        <v>-530</v>
      </c>
      <c r="M58" s="84">
        <v>-2138.1799999999998</v>
      </c>
      <c r="N58" s="85">
        <v>-804</v>
      </c>
      <c r="O58" s="6">
        <v>-968</v>
      </c>
      <c r="P58" s="6">
        <v>-960</v>
      </c>
      <c r="Q58" s="6">
        <v>806.64594</v>
      </c>
      <c r="R58" s="6">
        <v>-1925.54819</v>
      </c>
      <c r="S58" s="11"/>
      <c r="T58" s="11"/>
      <c r="U58" s="11"/>
      <c r="V58" s="11"/>
      <c r="W58" s="11"/>
      <c r="X58" s="11"/>
      <c r="Y58" s="11"/>
      <c r="Z58" s="11"/>
      <c r="AA58" s="11"/>
    </row>
    <row r="59" spans="1:27" ht="12" customHeight="1" x14ac:dyDescent="0.25">
      <c r="A59" s="7"/>
      <c r="B59" s="8" t="s">
        <v>96</v>
      </c>
      <c r="C59" s="61">
        <v>33102.940140000006</v>
      </c>
      <c r="D59" s="61">
        <v>12007.061389999993</v>
      </c>
      <c r="E59" s="61">
        <v>12525.631769999993</v>
      </c>
      <c r="F59" s="61">
        <v>8693.0696499999995</v>
      </c>
      <c r="G59" s="61">
        <v>11121.884060000004</v>
      </c>
      <c r="H59" s="61">
        <v>44346.934869999997</v>
      </c>
      <c r="I59" s="61">
        <v>8418</v>
      </c>
      <c r="J59" s="61">
        <v>12532</v>
      </c>
      <c r="K59" s="61">
        <v>10194</v>
      </c>
      <c r="L59" s="61">
        <v>13312</v>
      </c>
      <c r="M59" s="61">
        <v>44357.895899999996</v>
      </c>
      <c r="N59" s="61">
        <v>9610</v>
      </c>
      <c r="O59" s="61">
        <v>12235</v>
      </c>
      <c r="P59" s="61">
        <v>11274</v>
      </c>
      <c r="Q59" s="61">
        <v>18739.232450000105</v>
      </c>
      <c r="R59" s="61">
        <v>51854</v>
      </c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12" customHeight="1" x14ac:dyDescent="0.25">
      <c r="A60" s="7"/>
      <c r="B60" s="8" t="s">
        <v>97</v>
      </c>
      <c r="C60" s="81">
        <v>7.8053569089193406E-2</v>
      </c>
      <c r="D60" s="81">
        <v>0.10222483149952635</v>
      </c>
      <c r="E60" s="81">
        <v>0.10839627914463418</v>
      </c>
      <c r="F60" s="81">
        <v>8.0171791195188122E-2</v>
      </c>
      <c r="G60" s="81">
        <v>0.10541902527844157</v>
      </c>
      <c r="H60" s="81">
        <v>9.9222797694560591E-2</v>
      </c>
      <c r="I60" s="81">
        <v>7.9130275819872684E-2</v>
      </c>
      <c r="J60" s="81">
        <v>0.11517506439187122</v>
      </c>
      <c r="K60" s="81">
        <v>9.0596286781603183E-2</v>
      </c>
      <c r="L60" s="81">
        <v>0.1184417629062222</v>
      </c>
      <c r="M60" s="81">
        <v>0.1010520203389367</v>
      </c>
      <c r="N60" s="81">
        <v>8.6673400916338975E-2</v>
      </c>
      <c r="O60" s="81">
        <v>0.10440756069462816</v>
      </c>
      <c r="P60" s="81">
        <v>8.8554103305265808E-2</v>
      </c>
      <c r="Q60" s="81">
        <v>0.13955662616113931</v>
      </c>
      <c r="R60" s="81">
        <v>0.10590148637303524</v>
      </c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12" customHeight="1" x14ac:dyDescent="0.25">
      <c r="A61" s="11"/>
      <c r="B61" s="70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ht="12" customHeight="1" x14ac:dyDescent="0.25">
      <c r="A62" s="11"/>
      <c r="B62" s="70" t="s">
        <v>76</v>
      </c>
      <c r="C62" s="88">
        <v>134774674</v>
      </c>
      <c r="D62" s="88">
        <v>137279821</v>
      </c>
      <c r="E62" s="88">
        <v>138053214</v>
      </c>
      <c r="F62" s="88">
        <v>137184056</v>
      </c>
      <c r="G62" s="88">
        <v>139097276</v>
      </c>
      <c r="H62" s="88">
        <v>139148469</v>
      </c>
      <c r="I62" s="88">
        <v>140078180</v>
      </c>
      <c r="J62" s="88">
        <v>140636144</v>
      </c>
      <c r="K62" s="88">
        <v>138927266</v>
      </c>
      <c r="L62" s="88">
        <v>136892329.58214399</v>
      </c>
      <c r="M62" s="88">
        <v>137101633.92958301</v>
      </c>
      <c r="N62" s="88">
        <v>137203550</v>
      </c>
      <c r="O62" s="88">
        <v>132478854</v>
      </c>
      <c r="P62" s="88">
        <v>131990605.00000001</v>
      </c>
      <c r="Q62" s="88">
        <v>131203539</v>
      </c>
      <c r="R62" s="88">
        <v>133451642</v>
      </c>
      <c r="S62" s="11"/>
      <c r="T62" s="11"/>
      <c r="U62" s="11"/>
      <c r="V62" s="11"/>
      <c r="W62" s="11"/>
      <c r="X62" s="11"/>
      <c r="Y62" s="11"/>
      <c r="Z62" s="11"/>
      <c r="AA62" s="11"/>
    </row>
    <row r="63" spans="1:27" ht="12" customHeight="1" x14ac:dyDescent="0.25">
      <c r="A63" s="11"/>
      <c r="B63" s="8" t="s">
        <v>98</v>
      </c>
      <c r="C63" s="89">
        <v>0.24561691865045807</v>
      </c>
      <c r="D63" s="89">
        <v>8.7464139321685105E-2</v>
      </c>
      <c r="E63" s="89">
        <v>9.0730461153914116E-2</v>
      </c>
      <c r="F63" s="89">
        <v>6.33679299436955E-2</v>
      </c>
      <c r="G63" s="89">
        <v>7.9957597875604733E-2</v>
      </c>
      <c r="H63" s="89">
        <v>0.31870228388930388</v>
      </c>
      <c r="I63" s="89">
        <v>5.9710894016469902E-2</v>
      </c>
      <c r="J63" s="89">
        <v>8.8851602543937744E-2</v>
      </c>
      <c r="K63" s="89">
        <v>7.3188634907707772E-2</v>
      </c>
      <c r="L63" s="89">
        <v>9.7365914223864369E-2</v>
      </c>
      <c r="M63" s="89">
        <v>0.32354024258224906</v>
      </c>
      <c r="N63" s="89">
        <v>7.0041919469284869E-2</v>
      </c>
      <c r="O63" s="89">
        <v>9.2354361700622806E-2</v>
      </c>
      <c r="P63" s="89">
        <v>8.5415170269126345E-2</v>
      </c>
      <c r="Q63" s="89">
        <v>0.14282566303337368</v>
      </c>
      <c r="R63" s="89">
        <v>0.38856511941606586</v>
      </c>
      <c r="S63" s="11"/>
      <c r="T63" s="11"/>
      <c r="U63" s="11"/>
      <c r="V63" s="11"/>
      <c r="W63" s="11"/>
      <c r="X63" s="11"/>
      <c r="Y63" s="11"/>
      <c r="Z63" s="11"/>
      <c r="AA63" s="11"/>
    </row>
    <row r="64" spans="1:27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ht="13.5" x14ac:dyDescent="0.25">
      <c r="B65" s="77" t="s">
        <v>99</v>
      </c>
      <c r="C65" s="88">
        <v>6904</v>
      </c>
      <c r="H65" s="90">
        <v>6111</v>
      </c>
      <c r="M65" s="90">
        <v>6907</v>
      </c>
      <c r="R65" s="90">
        <v>7993</v>
      </c>
    </row>
    <row r="66" spans="1:27" ht="15" customHeight="1" x14ac:dyDescent="0.25">
      <c r="A66" s="11"/>
      <c r="B66" s="77" t="s">
        <v>100</v>
      </c>
      <c r="C66" s="88">
        <v>5536</v>
      </c>
      <c r="D66" s="11"/>
      <c r="E66" s="11"/>
      <c r="F66" s="11"/>
      <c r="G66" s="11"/>
      <c r="H66" s="90">
        <v>5340</v>
      </c>
      <c r="I66" s="90"/>
      <c r="J66" s="90"/>
      <c r="K66" s="90"/>
      <c r="L66" s="90"/>
      <c r="M66" s="90">
        <v>5601</v>
      </c>
      <c r="N66" s="90"/>
      <c r="O66" s="90"/>
      <c r="P66" s="90"/>
      <c r="Q66" s="90"/>
      <c r="R66" s="90">
        <v>6408</v>
      </c>
      <c r="S66" s="11"/>
      <c r="T66" s="11"/>
      <c r="U66" s="11"/>
      <c r="V66" s="11"/>
      <c r="W66" s="11"/>
      <c r="X66" s="11"/>
      <c r="Y66" s="11"/>
      <c r="Z66" s="11"/>
      <c r="AA66" s="11"/>
    </row>
    <row r="67" spans="1:27" ht="15.75" customHeight="1" x14ac:dyDescent="0.25">
      <c r="A67" s="11"/>
      <c r="B67" s="11" t="s">
        <v>101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ht="15.75" customHeight="1" x14ac:dyDescent="0.25">
      <c r="A68" s="11"/>
      <c r="B68" s="11"/>
      <c r="C68" s="11"/>
      <c r="D68" s="11"/>
      <c r="E68" s="11"/>
      <c r="F68" s="11"/>
      <c r="G68" s="9"/>
      <c r="H68" s="11"/>
      <c r="I68" s="11"/>
      <c r="J68" s="11"/>
      <c r="K68" s="11"/>
      <c r="L68" s="11"/>
      <c r="M68" s="9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spans="1:27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</row>
    <row r="70" spans="1:27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</row>
    <row r="72" spans="1:27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 spans="1:27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spans="1:27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 spans="1:27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 spans="1:27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spans="1:27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spans="1:27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 spans="1:27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spans="1:27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spans="1:27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27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spans="1:27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</row>
    <row r="94" spans="1:27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</row>
    <row r="96" spans="1:27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 spans="1:27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spans="1:27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</row>
    <row r="100" spans="1:27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</row>
    <row r="102" spans="1:27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spans="1:27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pans="1:27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</row>
    <row r="106" spans="1:27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</row>
    <row r="108" spans="1:27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spans="1:27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pans="1:27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spans="1:27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spans="1:27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spans="1:27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 spans="1:27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pans="1:27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 spans="1:27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</row>
    <row r="124" spans="1:27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</row>
    <row r="132" spans="1:27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spans="1:27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spans="1:27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</row>
    <row r="136" spans="1:27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 spans="1:27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 spans="1:27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spans="1:27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</row>
    <row r="142" spans="1:27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</row>
    <row r="144" spans="1:27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spans="1:27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spans="1:27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 spans="1:27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  <row r="150" spans="1:27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 spans="1:27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spans="1:27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</row>
    <row r="154" spans="1:27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</row>
    <row r="156" spans="1:27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spans="1:27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spans="1:27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 spans="1:27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</row>
    <row r="162" spans="1:27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</row>
    <row r="163" spans="1:27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spans="1:27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</row>
    <row r="166" spans="1:27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</row>
    <row r="168" spans="1:27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  <row r="169" spans="1:27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 spans="1:27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</row>
    <row r="172" spans="1:27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</row>
    <row r="174" spans="1:27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</row>
    <row r="175" spans="1:27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 spans="1:27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</row>
    <row r="178" spans="1:27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</row>
    <row r="180" spans="1:27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</row>
    <row r="181" spans="1:27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 spans="1:27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</row>
    <row r="184" spans="1:27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</row>
    <row r="186" spans="1:27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</row>
    <row r="187" spans="1:27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  <row r="189" spans="1:27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</row>
    <row r="190" spans="1:27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</row>
    <row r="192" spans="1:27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</row>
    <row r="193" spans="1:27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</row>
    <row r="195" spans="1:27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</row>
    <row r="196" spans="1:27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 spans="1:27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</row>
    <row r="199" spans="1:27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  <row r="201" spans="1:27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</row>
    <row r="202" spans="1:27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</row>
    <row r="204" spans="1:27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</row>
    <row r="205" spans="1:27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</row>
    <row r="207" spans="1:27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</row>
    <row r="208" spans="1:27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</row>
    <row r="210" spans="1:27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</row>
    <row r="211" spans="1:27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</row>
    <row r="213" spans="1:27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</row>
    <row r="214" spans="1:27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</row>
    <row r="216" spans="1:27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</row>
    <row r="217" spans="1:27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</row>
    <row r="219" spans="1:27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</row>
    <row r="220" spans="1:27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</row>
    <row r="222" spans="1:27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</row>
    <row r="223" spans="1:27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 spans="1:27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</row>
    <row r="226" spans="1:27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</row>
    <row r="228" spans="1:27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</row>
    <row r="229" spans="1:27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</row>
    <row r="231" spans="1:27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</row>
    <row r="232" spans="1:27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</row>
    <row r="234" spans="1:27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</row>
    <row r="235" spans="1:27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</row>
    <row r="237" spans="1:27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</row>
    <row r="238" spans="1:27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</row>
    <row r="240" spans="1:27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</row>
    <row r="241" spans="1:27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</row>
    <row r="243" spans="1:27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</row>
    <row r="244" spans="1:27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</row>
    <row r="246" spans="1:27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</row>
    <row r="247" spans="1:27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</row>
    <row r="249" spans="1:27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</row>
    <row r="250" spans="1:27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</row>
    <row r="252" spans="1:27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</row>
    <row r="253" spans="1:27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</row>
    <row r="255" spans="1:27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</row>
    <row r="256" spans="1:27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</row>
    <row r="258" spans="1:27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</row>
    <row r="259" spans="1:27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</row>
    <row r="261" spans="1:27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</row>
    <row r="262" spans="1:27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</row>
    <row r="264" spans="1:27" ht="15.75" customHeight="1" x14ac:dyDescent="0.25"/>
    <row r="265" spans="1:27" ht="15.75" customHeight="1" x14ac:dyDescent="0.25"/>
    <row r="266" spans="1:27" ht="15.75" customHeight="1" x14ac:dyDescent="0.25"/>
    <row r="267" spans="1:27" ht="15.75" customHeight="1" x14ac:dyDescent="0.25"/>
    <row r="268" spans="1:27" ht="15.75" customHeight="1" x14ac:dyDescent="0.25"/>
    <row r="269" spans="1:27" ht="15.75" customHeight="1" x14ac:dyDescent="0.25"/>
    <row r="270" spans="1:27" ht="15.75" customHeight="1" x14ac:dyDescent="0.25"/>
    <row r="271" spans="1:27" ht="15.75" customHeight="1" x14ac:dyDescent="0.25"/>
    <row r="272" spans="1:27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0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4" sqref="C4:O4"/>
    </sheetView>
  </sheetViews>
  <sheetFormatPr defaultColWidth="12.6328125" defaultRowHeight="15" customHeight="1" x14ac:dyDescent="0.25"/>
  <cols>
    <col min="1" max="1" width="3.36328125" customWidth="1"/>
    <col min="2" max="2" width="60.08984375" customWidth="1"/>
    <col min="3" max="3" width="17.54296875" bestFit="1" customWidth="1"/>
    <col min="4" max="5" width="16.36328125" customWidth="1"/>
    <col min="6" max="6" width="17.453125" customWidth="1"/>
    <col min="7" max="7" width="16.36328125" customWidth="1"/>
    <col min="8" max="8" width="13.08984375" customWidth="1"/>
    <col min="9" max="9" width="12.36328125" customWidth="1"/>
    <col min="10" max="10" width="17.6328125" customWidth="1"/>
    <col min="11" max="12" width="16.36328125" customWidth="1"/>
    <col min="13" max="13" width="12.36328125" customWidth="1"/>
    <col min="14" max="14" width="17.453125" customWidth="1"/>
    <col min="15" max="15" width="16.453125" customWidth="1"/>
  </cols>
  <sheetData>
    <row r="1" spans="1:16" ht="12" customHeight="1" x14ac:dyDescent="0.25">
      <c r="A1" s="1" t="s">
        <v>0</v>
      </c>
      <c r="B1" s="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6" ht="12" customHeight="1" x14ac:dyDescent="0.25">
      <c r="A2" s="7"/>
      <c r="B2" s="19"/>
      <c r="C2" s="91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6" ht="12" customHeight="1" x14ac:dyDescent="0.25">
      <c r="A3" s="7"/>
      <c r="B3" s="7"/>
      <c r="C3" s="45"/>
      <c r="D3" s="45"/>
      <c r="E3" s="45"/>
      <c r="F3" s="45"/>
      <c r="G3" s="91"/>
      <c r="H3" s="48"/>
      <c r="I3" s="48"/>
      <c r="J3" s="48"/>
      <c r="K3" s="91"/>
      <c r="L3" s="91"/>
      <c r="M3" s="91"/>
      <c r="N3" s="91"/>
    </row>
    <row r="4" spans="1:16" ht="28" customHeight="1" x14ac:dyDescent="0.25">
      <c r="A4" s="7"/>
      <c r="B4" s="7"/>
      <c r="C4" s="10" t="s">
        <v>2</v>
      </c>
      <c r="D4" s="10" t="s">
        <v>156</v>
      </c>
      <c r="E4" s="10" t="s">
        <v>157</v>
      </c>
      <c r="F4" s="10" t="s">
        <v>158</v>
      </c>
      <c r="G4" s="10" t="s">
        <v>159</v>
      </c>
      <c r="H4" s="10" t="s">
        <v>160</v>
      </c>
      <c r="I4" s="10" t="s">
        <v>161</v>
      </c>
      <c r="J4" s="10" t="s">
        <v>162</v>
      </c>
      <c r="K4" s="10" t="s">
        <v>163</v>
      </c>
      <c r="L4" s="10" t="s">
        <v>164</v>
      </c>
      <c r="M4" s="10" t="s">
        <v>165</v>
      </c>
      <c r="N4" s="10" t="s">
        <v>166</v>
      </c>
      <c r="O4" s="10" t="s">
        <v>167</v>
      </c>
      <c r="P4" s="11"/>
    </row>
    <row r="5" spans="1:16" ht="12" customHeight="1" x14ac:dyDescent="0.35">
      <c r="A5" s="3" t="s">
        <v>1</v>
      </c>
      <c r="B5" s="93"/>
      <c r="C5" s="11"/>
      <c r="D5" s="11"/>
      <c r="E5" s="94"/>
      <c r="F5" s="94"/>
      <c r="G5" s="94"/>
      <c r="H5" s="95"/>
      <c r="I5" s="95"/>
      <c r="J5" s="95"/>
      <c r="K5" s="94"/>
      <c r="L5" s="94"/>
      <c r="M5" s="94"/>
    </row>
    <row r="6" spans="1:16" ht="12" customHeight="1" x14ac:dyDescent="0.35">
      <c r="A6" s="96"/>
      <c r="B6" s="96"/>
      <c r="C6" s="11"/>
      <c r="D6" s="11"/>
      <c r="E6" s="94"/>
      <c r="F6" s="94"/>
      <c r="G6" s="94"/>
      <c r="H6" s="94"/>
      <c r="I6" s="94"/>
      <c r="J6" s="94"/>
      <c r="K6" s="94"/>
      <c r="L6" s="94"/>
      <c r="M6" s="94"/>
    </row>
    <row r="7" spans="1:16" ht="12" customHeight="1" x14ac:dyDescent="0.35">
      <c r="A7" s="96"/>
      <c r="B7" s="97" t="s">
        <v>102</v>
      </c>
      <c r="C7" s="11"/>
      <c r="D7" s="11"/>
      <c r="E7" s="94"/>
      <c r="F7" s="94"/>
      <c r="G7" s="94"/>
      <c r="H7" s="94"/>
      <c r="I7" s="94"/>
      <c r="J7" s="94"/>
      <c r="K7" s="94"/>
      <c r="L7" s="94"/>
      <c r="M7" s="94"/>
      <c r="N7" s="98"/>
    </row>
    <row r="8" spans="1:16" ht="12" customHeight="1" x14ac:dyDescent="0.35">
      <c r="A8" s="96"/>
      <c r="B8" s="11" t="s">
        <v>71</v>
      </c>
      <c r="C8" s="4">
        <v>18707</v>
      </c>
      <c r="D8" s="4">
        <v>8391</v>
      </c>
      <c r="E8" s="4">
        <v>16283</v>
      </c>
      <c r="F8" s="4">
        <v>21806</v>
      </c>
      <c r="G8" s="4">
        <v>26363</v>
      </c>
      <c r="H8" s="4">
        <v>4522</v>
      </c>
      <c r="I8" s="4">
        <v>13833</v>
      </c>
      <c r="J8" s="4">
        <v>18985</v>
      </c>
      <c r="K8" s="4">
        <v>29494</v>
      </c>
      <c r="L8" s="5">
        <v>7447</v>
      </c>
      <c r="M8" s="6">
        <v>17189</v>
      </c>
      <c r="N8" s="18">
        <v>26052</v>
      </c>
      <c r="O8" s="18">
        <v>40620</v>
      </c>
      <c r="P8" s="99"/>
    </row>
    <row r="9" spans="1:16" ht="12" customHeight="1" x14ac:dyDescent="0.25">
      <c r="A9" s="7"/>
      <c r="B9" s="100" t="s">
        <v>103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01"/>
      <c r="O9" s="101"/>
      <c r="P9" s="99"/>
    </row>
    <row r="10" spans="1:16" ht="12" customHeight="1" x14ac:dyDescent="0.35">
      <c r="A10" s="7"/>
      <c r="B10" s="102" t="s">
        <v>104</v>
      </c>
      <c r="C10" s="4">
        <v>18364</v>
      </c>
      <c r="D10" s="4">
        <v>4827</v>
      </c>
      <c r="E10" s="4">
        <v>9484</v>
      </c>
      <c r="F10" s="4">
        <v>14171</v>
      </c>
      <c r="G10" s="4">
        <v>18659</v>
      </c>
      <c r="H10" s="4">
        <v>4419</v>
      </c>
      <c r="I10" s="4">
        <v>8903</v>
      </c>
      <c r="J10" s="4">
        <v>13206</v>
      </c>
      <c r="K10" s="4">
        <v>16888</v>
      </c>
      <c r="L10" s="5">
        <v>4398</v>
      </c>
      <c r="M10" s="6">
        <v>9002</v>
      </c>
      <c r="N10" s="18">
        <v>13686</v>
      </c>
      <c r="O10" s="18">
        <v>18837</v>
      </c>
      <c r="P10" s="99"/>
    </row>
    <row r="11" spans="1:16" ht="12" customHeight="1" x14ac:dyDescent="0.35">
      <c r="A11" s="7"/>
      <c r="B11" s="102" t="s">
        <v>105</v>
      </c>
      <c r="C11" s="4">
        <v>750</v>
      </c>
      <c r="D11" s="4">
        <v>-19</v>
      </c>
      <c r="E11" s="4">
        <v>42</v>
      </c>
      <c r="F11" s="4">
        <v>180</v>
      </c>
      <c r="G11" s="4">
        <v>348</v>
      </c>
      <c r="H11" s="4">
        <v>65</v>
      </c>
      <c r="I11" s="4">
        <v>74</v>
      </c>
      <c r="J11" s="4">
        <v>506</v>
      </c>
      <c r="K11" s="4">
        <v>808</v>
      </c>
      <c r="L11" s="5">
        <v>-4</v>
      </c>
      <c r="M11" s="6">
        <v>36</v>
      </c>
      <c r="N11" s="18">
        <v>84</v>
      </c>
      <c r="O11" s="18">
        <v>97</v>
      </c>
      <c r="P11" s="99"/>
    </row>
    <row r="12" spans="1:16" ht="12" customHeight="1" x14ac:dyDescent="0.35">
      <c r="A12" s="7"/>
      <c r="B12" s="102" t="s">
        <v>106</v>
      </c>
      <c r="C12" s="4">
        <v>13172</v>
      </c>
      <c r="D12" s="4">
        <v>5029</v>
      </c>
      <c r="E12" s="4">
        <v>9729</v>
      </c>
      <c r="F12" s="4">
        <v>13660</v>
      </c>
      <c r="G12" s="4">
        <v>18325</v>
      </c>
      <c r="H12" s="4">
        <v>3927</v>
      </c>
      <c r="I12" s="4">
        <v>7871</v>
      </c>
      <c r="J12" s="4">
        <v>11291</v>
      </c>
      <c r="K12" s="4">
        <v>13553</v>
      </c>
      <c r="L12" s="5">
        <v>2823</v>
      </c>
      <c r="M12" s="6">
        <v>4570</v>
      </c>
      <c r="N12" s="18">
        <v>9136</v>
      </c>
      <c r="O12" s="18">
        <v>11795</v>
      </c>
      <c r="P12" s="99"/>
    </row>
    <row r="13" spans="1:16" ht="12" customHeight="1" x14ac:dyDescent="0.35">
      <c r="A13" s="7"/>
      <c r="B13" s="82" t="s">
        <v>107</v>
      </c>
      <c r="C13" s="4">
        <v>-1347</v>
      </c>
      <c r="D13" s="4">
        <v>-876</v>
      </c>
      <c r="E13" s="4">
        <v>-2794</v>
      </c>
      <c r="F13" s="4">
        <v>-2665</v>
      </c>
      <c r="G13" s="4">
        <v>-2967</v>
      </c>
      <c r="H13" s="4">
        <v>-47</v>
      </c>
      <c r="I13" s="4">
        <v>1110</v>
      </c>
      <c r="J13" s="4">
        <v>1022</v>
      </c>
      <c r="K13" s="4">
        <v>2125</v>
      </c>
      <c r="L13" s="5">
        <v>-823</v>
      </c>
      <c r="M13" s="6">
        <v>-1386</v>
      </c>
      <c r="N13" s="18">
        <v>-1410</v>
      </c>
      <c r="O13" s="18">
        <v>-1632</v>
      </c>
      <c r="P13" s="103"/>
    </row>
    <row r="14" spans="1:16" ht="12" customHeight="1" x14ac:dyDescent="0.35">
      <c r="A14" s="7"/>
      <c r="B14" s="104" t="s">
        <v>108</v>
      </c>
      <c r="C14" s="4">
        <v>20116</v>
      </c>
      <c r="D14" s="4">
        <v>3945</v>
      </c>
      <c r="E14" s="4">
        <v>8023</v>
      </c>
      <c r="F14" s="4">
        <v>12582</v>
      </c>
      <c r="G14" s="4">
        <v>15336</v>
      </c>
      <c r="H14" s="4">
        <v>3382</v>
      </c>
      <c r="I14" s="4">
        <v>6670</v>
      </c>
      <c r="J14" s="4">
        <v>11929</v>
      </c>
      <c r="K14" s="4">
        <v>14275</v>
      </c>
      <c r="L14" s="5">
        <v>5020</v>
      </c>
      <c r="M14" s="6">
        <v>9762</v>
      </c>
      <c r="N14" s="18">
        <v>14337</v>
      </c>
      <c r="O14" s="18">
        <v>15503</v>
      </c>
      <c r="P14" s="99"/>
    </row>
    <row r="15" spans="1:16" ht="12" customHeight="1" x14ac:dyDescent="0.35">
      <c r="A15" s="7"/>
      <c r="B15" s="104" t="s">
        <v>109</v>
      </c>
      <c r="C15" s="105">
        <v>18</v>
      </c>
      <c r="D15" s="105">
        <v>310</v>
      </c>
      <c r="E15" s="105">
        <v>337</v>
      </c>
      <c r="F15" s="105">
        <v>508</v>
      </c>
      <c r="G15" s="4">
        <v>305</v>
      </c>
      <c r="H15" s="4">
        <v>372</v>
      </c>
      <c r="I15" s="4">
        <v>520</v>
      </c>
      <c r="J15" s="4">
        <v>1467</v>
      </c>
      <c r="K15" s="4">
        <v>2610</v>
      </c>
      <c r="L15" s="5">
        <v>-331</v>
      </c>
      <c r="M15" s="6">
        <v>-239</v>
      </c>
      <c r="N15" s="18">
        <v>-218</v>
      </c>
      <c r="O15" s="18">
        <v>-1336</v>
      </c>
      <c r="P15" s="99"/>
    </row>
    <row r="16" spans="1:16" ht="12" customHeight="1" x14ac:dyDescent="0.35">
      <c r="A16" s="7"/>
      <c r="B16" s="82" t="s">
        <v>110</v>
      </c>
      <c r="C16" s="4">
        <v>1057</v>
      </c>
      <c r="D16" s="4">
        <v>1062</v>
      </c>
      <c r="E16" s="4">
        <v>3022</v>
      </c>
      <c r="F16" s="4">
        <v>4375</v>
      </c>
      <c r="G16" s="4">
        <v>5665</v>
      </c>
      <c r="H16" s="4">
        <v>761</v>
      </c>
      <c r="I16" s="4">
        <v>2029</v>
      </c>
      <c r="J16" s="4">
        <v>4024</v>
      </c>
      <c r="K16" s="4">
        <v>5565</v>
      </c>
      <c r="L16" s="5">
        <v>961</v>
      </c>
      <c r="M16" s="6">
        <v>2384</v>
      </c>
      <c r="N16" s="18">
        <v>3684</v>
      </c>
      <c r="O16" s="18">
        <v>4971</v>
      </c>
      <c r="P16" s="99"/>
    </row>
    <row r="17" spans="1:16" ht="12" customHeight="1" x14ac:dyDescent="0.35">
      <c r="A17" s="7"/>
      <c r="B17" s="102" t="s">
        <v>111</v>
      </c>
      <c r="C17" s="4">
        <v>-268</v>
      </c>
      <c r="D17" s="4">
        <v>-53</v>
      </c>
      <c r="E17" s="4">
        <v>-52</v>
      </c>
      <c r="F17" s="4">
        <v>-169</v>
      </c>
      <c r="G17" s="4">
        <v>3546</v>
      </c>
      <c r="H17" s="4">
        <v>17</v>
      </c>
      <c r="I17" s="4">
        <v>-3</v>
      </c>
      <c r="J17" s="4">
        <v>-3</v>
      </c>
      <c r="K17" s="4">
        <v>-17</v>
      </c>
      <c r="L17" s="5">
        <v>4</v>
      </c>
      <c r="M17" s="6">
        <v>20</v>
      </c>
      <c r="N17" s="18">
        <v>20</v>
      </c>
      <c r="O17" s="18">
        <v>6</v>
      </c>
      <c r="P17" s="99"/>
    </row>
    <row r="18" spans="1:16" ht="12" customHeight="1" x14ac:dyDescent="0.25">
      <c r="A18" s="7"/>
      <c r="B18" s="106" t="s">
        <v>112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107"/>
      <c r="O18" s="107"/>
    </row>
    <row r="19" spans="1:16" ht="12" customHeight="1" x14ac:dyDescent="0.35">
      <c r="A19" s="7"/>
      <c r="B19" s="82" t="s">
        <v>113</v>
      </c>
      <c r="C19" s="4">
        <v>-37043</v>
      </c>
      <c r="D19" s="4">
        <v>5642</v>
      </c>
      <c r="E19" s="4">
        <v>-4236</v>
      </c>
      <c r="F19" s="4">
        <v>7001</v>
      </c>
      <c r="G19" s="4">
        <v>13819</v>
      </c>
      <c r="H19" s="4">
        <v>13285</v>
      </c>
      <c r="I19" s="4">
        <v>-5774</v>
      </c>
      <c r="J19" s="4">
        <v>-5144</v>
      </c>
      <c r="K19" s="4">
        <v>52</v>
      </c>
      <c r="L19" s="5">
        <v>4796</v>
      </c>
      <c r="M19" s="6">
        <v>869</v>
      </c>
      <c r="N19" s="18">
        <v>-16357</v>
      </c>
      <c r="O19" s="18">
        <v>-10412</v>
      </c>
    </row>
    <row r="20" spans="1:16" ht="12" customHeight="1" x14ac:dyDescent="0.35">
      <c r="A20" s="7"/>
      <c r="B20" s="17" t="s">
        <v>8</v>
      </c>
      <c r="C20" s="4">
        <v>-209</v>
      </c>
      <c r="D20" s="4">
        <v>-2056</v>
      </c>
      <c r="E20" s="4">
        <v>-3699</v>
      </c>
      <c r="F20" s="4">
        <v>-4612</v>
      </c>
      <c r="G20" s="4">
        <v>-6325</v>
      </c>
      <c r="H20" s="4">
        <v>-1438</v>
      </c>
      <c r="I20" s="4">
        <v>-2505</v>
      </c>
      <c r="J20" s="4">
        <v>-3813</v>
      </c>
      <c r="K20" s="4">
        <v>-6554</v>
      </c>
      <c r="L20" s="5">
        <v>-72</v>
      </c>
      <c r="M20" s="6">
        <v>1280</v>
      </c>
      <c r="N20" s="18">
        <v>-1266</v>
      </c>
      <c r="O20" s="18">
        <v>-2087</v>
      </c>
    </row>
    <row r="21" spans="1:16" ht="12" customHeight="1" x14ac:dyDescent="0.35">
      <c r="A21" s="7"/>
      <c r="B21" s="102" t="s">
        <v>23</v>
      </c>
      <c r="C21" s="4">
        <v>-5746</v>
      </c>
      <c r="D21" s="4">
        <v>-2250.4894807000001</v>
      </c>
      <c r="E21" s="4">
        <v>-2653.4894807000001</v>
      </c>
      <c r="F21" s="4">
        <v>-3146.4894807000001</v>
      </c>
      <c r="G21" s="4">
        <v>-2502.4894807000001</v>
      </c>
      <c r="H21" s="4">
        <v>-112</v>
      </c>
      <c r="I21" s="4">
        <v>-427</v>
      </c>
      <c r="J21" s="4">
        <v>-1413</v>
      </c>
      <c r="K21" s="4">
        <v>-43</v>
      </c>
      <c r="L21" s="5">
        <v>-641</v>
      </c>
      <c r="M21" s="6">
        <v>-364</v>
      </c>
      <c r="N21" s="18">
        <v>-1896</v>
      </c>
      <c r="O21" s="18">
        <v>-639</v>
      </c>
    </row>
    <row r="22" spans="1:16" ht="12" customHeight="1" x14ac:dyDescent="0.35">
      <c r="A22" s="7"/>
      <c r="B22" s="102" t="s">
        <v>26</v>
      </c>
      <c r="C22" s="4">
        <v>1289</v>
      </c>
      <c r="D22" s="4">
        <v>-1449</v>
      </c>
      <c r="E22" s="4">
        <v>-11832</v>
      </c>
      <c r="F22" s="4">
        <v>-8368</v>
      </c>
      <c r="G22" s="4">
        <v>-12364</v>
      </c>
      <c r="H22" s="4">
        <v>2432</v>
      </c>
      <c r="I22" s="4">
        <v>1042</v>
      </c>
      <c r="J22" s="4">
        <v>9681</v>
      </c>
      <c r="K22" s="4">
        <v>12290</v>
      </c>
      <c r="L22" s="5">
        <v>1627</v>
      </c>
      <c r="M22" s="6">
        <v>-4454</v>
      </c>
      <c r="N22" s="18">
        <v>3919</v>
      </c>
      <c r="O22" s="18">
        <v>8136</v>
      </c>
    </row>
    <row r="23" spans="1:16" ht="12" customHeight="1" x14ac:dyDescent="0.35">
      <c r="A23" s="7"/>
      <c r="B23" s="82" t="s">
        <v>114</v>
      </c>
      <c r="C23" s="4">
        <v>1837</v>
      </c>
      <c r="D23" s="4">
        <v>-2188</v>
      </c>
      <c r="E23" s="4">
        <v>173</v>
      </c>
      <c r="F23" s="4">
        <v>-3569</v>
      </c>
      <c r="G23" s="4">
        <v>3673</v>
      </c>
      <c r="H23" s="4">
        <v>-3963</v>
      </c>
      <c r="I23" s="4">
        <v>-5199</v>
      </c>
      <c r="J23" s="4">
        <v>-4469</v>
      </c>
      <c r="K23" s="4">
        <v>-2805</v>
      </c>
      <c r="L23" s="5">
        <v>-4655</v>
      </c>
      <c r="M23" s="6">
        <v>-5781</v>
      </c>
      <c r="N23" s="18">
        <v>-6013</v>
      </c>
      <c r="O23" s="18">
        <v>-2916</v>
      </c>
    </row>
    <row r="24" spans="1:16" ht="12" customHeight="1" x14ac:dyDescent="0.35">
      <c r="A24" s="7"/>
      <c r="B24" s="82" t="s">
        <v>115</v>
      </c>
      <c r="C24" s="4">
        <v>-1111</v>
      </c>
      <c r="D24" s="4">
        <v>2149</v>
      </c>
      <c r="E24" s="4">
        <v>941</v>
      </c>
      <c r="F24" s="4">
        <v>-783</v>
      </c>
      <c r="G24" s="4">
        <v>1352</v>
      </c>
      <c r="H24" s="4">
        <v>-1330</v>
      </c>
      <c r="I24" s="4">
        <v>-1603</v>
      </c>
      <c r="J24" s="4">
        <v>-1161</v>
      </c>
      <c r="K24" s="4">
        <v>-2602</v>
      </c>
      <c r="L24" s="5">
        <v>-902</v>
      </c>
      <c r="M24" s="6">
        <v>757</v>
      </c>
      <c r="N24" s="18">
        <v>2668</v>
      </c>
      <c r="O24" s="18">
        <v>208</v>
      </c>
    </row>
    <row r="25" spans="1:16" ht="12" customHeight="1" x14ac:dyDescent="0.25">
      <c r="A25" s="7"/>
      <c r="B25" s="108" t="s">
        <v>116</v>
      </c>
      <c r="C25" s="35">
        <v>29586</v>
      </c>
      <c r="D25" s="35">
        <v>22463.510519299998</v>
      </c>
      <c r="E25" s="35">
        <v>22767.510519299998</v>
      </c>
      <c r="F25" s="35">
        <v>50970.510519299998</v>
      </c>
      <c r="G25" s="35">
        <v>83232.510519300005</v>
      </c>
      <c r="H25" s="35">
        <v>26292</v>
      </c>
      <c r="I25" s="35">
        <f>SUM(I8:I24)</f>
        <v>26541</v>
      </c>
      <c r="J25" s="35">
        <v>56108</v>
      </c>
      <c r="K25" s="35">
        <v>85639</v>
      </c>
      <c r="L25" s="35">
        <v>19648</v>
      </c>
      <c r="M25" s="35">
        <v>33645</v>
      </c>
      <c r="N25" s="35">
        <v>46426</v>
      </c>
      <c r="O25" s="35">
        <v>81151</v>
      </c>
    </row>
    <row r="26" spans="1:16" ht="12" customHeight="1" x14ac:dyDescent="0.35">
      <c r="A26" s="7"/>
      <c r="B26" s="102" t="s">
        <v>117</v>
      </c>
      <c r="C26" s="4">
        <v>-9495</v>
      </c>
      <c r="D26" s="4">
        <v>-1313</v>
      </c>
      <c r="E26" s="4">
        <v>-3728</v>
      </c>
      <c r="F26" s="4">
        <v>-5120</v>
      </c>
      <c r="G26" s="4">
        <v>-5499</v>
      </c>
      <c r="H26" s="4">
        <v>-667</v>
      </c>
      <c r="I26" s="4">
        <v>-1393</v>
      </c>
      <c r="J26" s="4">
        <v>-3068</v>
      </c>
      <c r="K26" s="4">
        <v>-4415</v>
      </c>
      <c r="L26" s="4">
        <v>-324</v>
      </c>
      <c r="M26" s="6">
        <v>-6704</v>
      </c>
      <c r="N26" s="18">
        <v>-7508</v>
      </c>
      <c r="O26" s="18">
        <v>-8371</v>
      </c>
    </row>
    <row r="27" spans="1:16" ht="12" customHeight="1" x14ac:dyDescent="0.35">
      <c r="A27" s="7"/>
      <c r="B27" s="102" t="s">
        <v>118</v>
      </c>
      <c r="C27" s="4">
        <v>-13540</v>
      </c>
      <c r="D27" s="4">
        <v>-2983</v>
      </c>
      <c r="E27" s="4">
        <v>-7348</v>
      </c>
      <c r="F27" s="4">
        <v>-10515</v>
      </c>
      <c r="G27" s="4">
        <v>-18485</v>
      </c>
      <c r="H27" s="4">
        <v>-1419</v>
      </c>
      <c r="I27" s="4">
        <v>-5114</v>
      </c>
      <c r="J27" s="4">
        <v>-6978</v>
      </c>
      <c r="K27" s="4">
        <v>-12399</v>
      </c>
      <c r="L27" s="4">
        <v>-1687</v>
      </c>
      <c r="M27" s="6">
        <v>-5449</v>
      </c>
      <c r="N27" s="18">
        <v>-8309</v>
      </c>
      <c r="O27" s="18">
        <v>-11877</v>
      </c>
    </row>
    <row r="28" spans="1:16" ht="12" customHeight="1" x14ac:dyDescent="0.35">
      <c r="A28" s="7"/>
      <c r="B28" s="82" t="s">
        <v>119</v>
      </c>
      <c r="C28" s="4">
        <v>-1199</v>
      </c>
      <c r="D28" s="4">
        <v>-221</v>
      </c>
      <c r="E28" s="4">
        <v>-424</v>
      </c>
      <c r="F28" s="4">
        <v>-612</v>
      </c>
      <c r="G28" s="4">
        <v>-811</v>
      </c>
      <c r="H28" s="4">
        <v>-166</v>
      </c>
      <c r="I28" s="4">
        <v>-328</v>
      </c>
      <c r="J28" s="4">
        <v>-510</v>
      </c>
      <c r="K28" s="4">
        <v>-703</v>
      </c>
      <c r="L28" s="4">
        <v>-170</v>
      </c>
      <c r="M28" s="6">
        <v>-353</v>
      </c>
      <c r="N28" s="18">
        <v>-596</v>
      </c>
      <c r="O28" s="18">
        <v>-829</v>
      </c>
    </row>
    <row r="29" spans="1:16" ht="12" customHeight="1" x14ac:dyDescent="0.35">
      <c r="A29" s="7"/>
      <c r="B29" s="82" t="s">
        <v>120</v>
      </c>
      <c r="C29" s="4">
        <v>0</v>
      </c>
      <c r="D29" s="4">
        <v>0</v>
      </c>
      <c r="E29" s="4">
        <v>506</v>
      </c>
      <c r="F29" s="4">
        <v>853</v>
      </c>
      <c r="G29" s="4">
        <v>853</v>
      </c>
      <c r="H29" s="4">
        <v>0</v>
      </c>
      <c r="I29" s="4">
        <v>67</v>
      </c>
      <c r="J29" s="4">
        <v>823</v>
      </c>
      <c r="K29" s="4">
        <v>862</v>
      </c>
      <c r="L29" s="4">
        <v>121</v>
      </c>
      <c r="M29" s="6">
        <v>127</v>
      </c>
      <c r="N29" s="18">
        <v>469</v>
      </c>
      <c r="O29" s="18">
        <v>486</v>
      </c>
    </row>
    <row r="30" spans="1:16" ht="12" customHeight="1" x14ac:dyDescent="0.25">
      <c r="A30" s="7"/>
      <c r="B30" s="108" t="s">
        <v>121</v>
      </c>
      <c r="C30" s="35">
        <v>5352</v>
      </c>
      <c r="D30" s="35">
        <v>17944.510519299998</v>
      </c>
      <c r="E30" s="35">
        <v>11772.510519299998</v>
      </c>
      <c r="F30" s="35">
        <v>35579.510519299998</v>
      </c>
      <c r="G30" s="35">
        <v>59290.510519300005</v>
      </c>
      <c r="H30" s="35">
        <v>24040</v>
      </c>
      <c r="I30" s="35">
        <f>SUM(I25:I29)</f>
        <v>19773</v>
      </c>
      <c r="J30" s="35">
        <v>46375</v>
      </c>
      <c r="K30" s="35">
        <v>68984</v>
      </c>
      <c r="L30" s="35">
        <v>17588</v>
      </c>
      <c r="M30" s="35">
        <v>21266</v>
      </c>
      <c r="N30" s="35">
        <v>30482</v>
      </c>
      <c r="O30" s="35">
        <v>60560</v>
      </c>
    </row>
    <row r="31" spans="1:16" ht="12" customHeight="1" x14ac:dyDescent="0.25">
      <c r="A31" s="7"/>
      <c r="B31" s="106" t="s">
        <v>122</v>
      </c>
      <c r="C31" s="4"/>
      <c r="D31" s="11"/>
      <c r="E31" s="94"/>
      <c r="F31" s="94"/>
      <c r="G31" s="4"/>
      <c r="H31" s="4"/>
      <c r="I31" s="4"/>
      <c r="J31" s="4"/>
      <c r="K31" s="4"/>
      <c r="L31" s="4"/>
      <c r="M31" s="4"/>
      <c r="N31" s="107"/>
    </row>
    <row r="32" spans="1:16" ht="12" customHeight="1" x14ac:dyDescent="0.35">
      <c r="A32" s="7"/>
      <c r="B32" s="102" t="s">
        <v>123</v>
      </c>
      <c r="C32" s="4">
        <v>-4451</v>
      </c>
      <c r="D32" s="4">
        <v>-819</v>
      </c>
      <c r="E32" s="4">
        <v>-1634</v>
      </c>
      <c r="F32" s="4">
        <v>-2955</v>
      </c>
      <c r="G32" s="4">
        <v>-4843</v>
      </c>
      <c r="H32" s="4">
        <v>-2201</v>
      </c>
      <c r="I32" s="4">
        <v>-4772</v>
      </c>
      <c r="J32" s="4">
        <v>-7455</v>
      </c>
      <c r="K32" s="4">
        <v>-10572</v>
      </c>
      <c r="L32" s="4">
        <v>-3023</v>
      </c>
      <c r="M32" s="6">
        <v>-6376</v>
      </c>
      <c r="N32" s="18">
        <v>-10339</v>
      </c>
      <c r="O32" s="18">
        <v>-14765</v>
      </c>
    </row>
    <row r="33" spans="1:15" ht="12" customHeight="1" x14ac:dyDescent="0.35">
      <c r="A33" s="7"/>
      <c r="B33" s="102" t="s">
        <v>124</v>
      </c>
      <c r="C33" s="4">
        <v>-141855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109">
        <v>0</v>
      </c>
      <c r="O33" s="109">
        <v>0</v>
      </c>
    </row>
    <row r="34" spans="1:15" ht="12" customHeight="1" x14ac:dyDescent="0.35">
      <c r="A34" s="7"/>
      <c r="B34" s="17" t="s">
        <v>125</v>
      </c>
      <c r="C34" s="4">
        <v>123697</v>
      </c>
      <c r="D34" s="4">
        <v>286</v>
      </c>
      <c r="E34" s="4">
        <v>11520</v>
      </c>
      <c r="F34" s="4">
        <v>10995</v>
      </c>
      <c r="G34" s="4">
        <v>18122</v>
      </c>
      <c r="H34" s="4">
        <v>635</v>
      </c>
      <c r="I34" s="4">
        <v>635</v>
      </c>
      <c r="J34" s="4">
        <v>635</v>
      </c>
      <c r="K34" s="4">
        <v>635</v>
      </c>
      <c r="L34" s="4">
        <v>0</v>
      </c>
      <c r="M34" s="4">
        <v>0</v>
      </c>
      <c r="N34" s="109">
        <v>0</v>
      </c>
      <c r="O34" s="109">
        <v>0</v>
      </c>
    </row>
    <row r="35" spans="1:15" ht="12" customHeight="1" x14ac:dyDescent="0.35">
      <c r="A35" s="7"/>
      <c r="B35" s="82" t="s">
        <v>126</v>
      </c>
      <c r="C35" s="4">
        <v>4801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109">
        <v>0</v>
      </c>
      <c r="O35" s="109">
        <v>0</v>
      </c>
    </row>
    <row r="36" spans="1:15" ht="12" customHeight="1" x14ac:dyDescent="0.35">
      <c r="A36" s="7"/>
      <c r="B36" s="82" t="s">
        <v>127</v>
      </c>
      <c r="C36" s="4">
        <v>1018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109">
        <v>0</v>
      </c>
      <c r="O36" s="109">
        <v>0</v>
      </c>
    </row>
    <row r="37" spans="1:15" ht="12" customHeight="1" x14ac:dyDescent="0.25">
      <c r="A37" s="7"/>
      <c r="B37" s="108" t="s">
        <v>128</v>
      </c>
      <c r="C37" s="35">
        <v>-16790</v>
      </c>
      <c r="D37" s="35">
        <v>-534</v>
      </c>
      <c r="E37" s="35">
        <v>9887</v>
      </c>
      <c r="F37" s="35">
        <v>8040</v>
      </c>
      <c r="G37" s="35">
        <v>13279</v>
      </c>
      <c r="H37" s="35">
        <v>-1566</v>
      </c>
      <c r="I37" s="35">
        <v>-4137</v>
      </c>
      <c r="J37" s="35">
        <v>-6820</v>
      </c>
      <c r="K37" s="35">
        <v>-9937</v>
      </c>
      <c r="L37" s="35">
        <v>-3023</v>
      </c>
      <c r="M37" s="35">
        <v>-6376</v>
      </c>
      <c r="N37" s="35">
        <v>-10339</v>
      </c>
      <c r="O37" s="35">
        <v>-14765</v>
      </c>
    </row>
    <row r="38" spans="1:15" ht="12" customHeight="1" x14ac:dyDescent="0.25">
      <c r="A38" s="7"/>
      <c r="B38" s="80" t="s">
        <v>129</v>
      </c>
      <c r="C38" s="4"/>
      <c r="D38" s="11"/>
      <c r="E38" s="94"/>
      <c r="F38" s="94"/>
      <c r="G38" s="4"/>
      <c r="H38" s="4"/>
      <c r="I38" s="4"/>
      <c r="J38" s="4"/>
      <c r="K38" s="4"/>
      <c r="L38" s="4"/>
      <c r="M38" s="4"/>
      <c r="N38" s="107"/>
      <c r="O38" s="107"/>
    </row>
    <row r="39" spans="1:15" ht="12" customHeight="1" x14ac:dyDescent="0.35">
      <c r="A39" s="7"/>
      <c r="B39" s="102" t="s">
        <v>130</v>
      </c>
      <c r="C39" s="4">
        <v>-5240</v>
      </c>
      <c r="D39" s="4">
        <v>-1140</v>
      </c>
      <c r="E39" s="4">
        <v>-2426</v>
      </c>
      <c r="F39" s="4">
        <v>-3691</v>
      </c>
      <c r="G39" s="4">
        <v>-4821</v>
      </c>
      <c r="H39" s="4">
        <v>-1152</v>
      </c>
      <c r="I39" s="4">
        <v>-2258</v>
      </c>
      <c r="J39" s="4">
        <v>-3143</v>
      </c>
      <c r="K39" s="4">
        <v>-4195</v>
      </c>
      <c r="L39" s="4">
        <v>-1137</v>
      </c>
      <c r="M39" s="6">
        <v>-2304</v>
      </c>
      <c r="N39" s="18">
        <v>-3790</v>
      </c>
      <c r="O39" s="18">
        <v>-4830</v>
      </c>
    </row>
    <row r="40" spans="1:15" ht="12" customHeight="1" x14ac:dyDescent="0.35">
      <c r="A40" s="7"/>
      <c r="B40" s="102" t="s">
        <v>131</v>
      </c>
      <c r="C40" s="4">
        <v>102371</v>
      </c>
      <c r="D40" s="4">
        <v>0</v>
      </c>
      <c r="E40" s="4">
        <v>0</v>
      </c>
      <c r="F40" s="4">
        <v>9990</v>
      </c>
      <c r="G40" s="4">
        <v>42084</v>
      </c>
      <c r="H40" s="4">
        <v>10000</v>
      </c>
      <c r="I40" s="4">
        <v>10000</v>
      </c>
      <c r="J40" s="4">
        <v>19818</v>
      </c>
      <c r="K40" s="4">
        <v>19818</v>
      </c>
      <c r="L40" s="4">
        <v>0</v>
      </c>
      <c r="M40" s="6">
        <v>24722</v>
      </c>
      <c r="N40" s="18">
        <v>24722</v>
      </c>
      <c r="O40" s="18">
        <v>24722</v>
      </c>
    </row>
    <row r="41" spans="1:15" ht="12" customHeight="1" x14ac:dyDescent="0.35">
      <c r="A41" s="7"/>
      <c r="B41" s="110" t="s">
        <v>132</v>
      </c>
      <c r="C41" s="4">
        <v>69</v>
      </c>
      <c r="D41" s="4">
        <v>548</v>
      </c>
      <c r="E41" s="4">
        <v>1183</v>
      </c>
      <c r="F41" s="4">
        <v>1876</v>
      </c>
      <c r="G41" s="4">
        <v>2447</v>
      </c>
      <c r="H41" s="4">
        <v>555</v>
      </c>
      <c r="I41" s="4">
        <v>1032</v>
      </c>
      <c r="J41" s="4">
        <v>1370</v>
      </c>
      <c r="K41" s="4">
        <v>1542</v>
      </c>
      <c r="L41" s="4">
        <v>-71</v>
      </c>
      <c r="M41" s="6">
        <v>-41</v>
      </c>
      <c r="N41" s="18">
        <v>91</v>
      </c>
      <c r="O41" s="18">
        <v>174</v>
      </c>
    </row>
    <row r="42" spans="1:15" ht="12" customHeight="1" x14ac:dyDescent="0.35">
      <c r="A42" s="7"/>
      <c r="B42" s="102" t="s">
        <v>133</v>
      </c>
      <c r="C42" s="4">
        <v>-69189</v>
      </c>
      <c r="D42" s="4">
        <v>-3757</v>
      </c>
      <c r="E42" s="4">
        <v>-15329</v>
      </c>
      <c r="F42" s="4">
        <v>-33344</v>
      </c>
      <c r="G42" s="4">
        <v>-82956</v>
      </c>
      <c r="H42" s="4">
        <v>-1816</v>
      </c>
      <c r="I42" s="4">
        <v>-6597</v>
      </c>
      <c r="J42" s="4">
        <v>-14224</v>
      </c>
      <c r="K42" s="4">
        <v>-21994</v>
      </c>
      <c r="L42" s="4">
        <v>-3172</v>
      </c>
      <c r="M42" s="6">
        <v>-21177</v>
      </c>
      <c r="N42" s="18">
        <v>-34011</v>
      </c>
      <c r="O42" s="18">
        <v>-45400</v>
      </c>
    </row>
    <row r="43" spans="1:15" ht="12" customHeight="1" x14ac:dyDescent="0.35">
      <c r="A43" s="7"/>
      <c r="B43" s="110" t="s">
        <v>134</v>
      </c>
      <c r="C43" s="4">
        <v>-12123</v>
      </c>
      <c r="D43" s="4">
        <v>-240</v>
      </c>
      <c r="E43" s="4">
        <v>-8643</v>
      </c>
      <c r="F43" s="4">
        <v>-9518</v>
      </c>
      <c r="G43" s="4">
        <v>-15418</v>
      </c>
      <c r="H43" s="4">
        <v>0</v>
      </c>
      <c r="I43" s="4">
        <v>-698</v>
      </c>
      <c r="J43" s="4">
        <v>-1893</v>
      </c>
      <c r="K43" s="4">
        <v>-17900</v>
      </c>
      <c r="L43" s="4">
        <v>0</v>
      </c>
      <c r="M43" s="6">
        <v>-758</v>
      </c>
      <c r="N43" s="18">
        <v>-1842</v>
      </c>
      <c r="O43" s="18">
        <v>-1842</v>
      </c>
    </row>
    <row r="44" spans="1:15" ht="12" customHeight="1" x14ac:dyDescent="0.35">
      <c r="A44" s="7"/>
      <c r="B44" s="82" t="s">
        <v>135</v>
      </c>
      <c r="C44" s="4">
        <v>2413</v>
      </c>
      <c r="D44" s="4">
        <v>92</v>
      </c>
      <c r="E44" s="4">
        <v>103</v>
      </c>
      <c r="F44" s="4">
        <v>112</v>
      </c>
      <c r="G44" s="4">
        <v>243</v>
      </c>
      <c r="H44" s="4">
        <v>187</v>
      </c>
      <c r="I44" s="4">
        <v>226</v>
      </c>
      <c r="J44" s="4">
        <v>611</v>
      </c>
      <c r="K44" s="4">
        <v>857</v>
      </c>
      <c r="L44" s="4">
        <v>575</v>
      </c>
      <c r="M44" s="6">
        <v>882</v>
      </c>
      <c r="N44" s="18">
        <v>1368</v>
      </c>
      <c r="O44" s="18">
        <v>1592</v>
      </c>
    </row>
    <row r="45" spans="1:15" ht="12" customHeight="1" x14ac:dyDescent="0.35">
      <c r="A45" s="7"/>
      <c r="B45" s="82" t="s">
        <v>136</v>
      </c>
      <c r="C45" s="4">
        <v>0</v>
      </c>
      <c r="D45" s="4">
        <v>0</v>
      </c>
      <c r="E45" s="4">
        <v>-3786</v>
      </c>
      <c r="F45" s="4">
        <v>-7745</v>
      </c>
      <c r="G45" s="4">
        <v>-8853</v>
      </c>
      <c r="H45" s="4">
        <v>-834</v>
      </c>
      <c r="I45" s="4">
        <v>-5858</v>
      </c>
      <c r="J45" s="4">
        <v>-9480</v>
      </c>
      <c r="K45" s="4">
        <v>-14098</v>
      </c>
      <c r="L45" s="4">
        <v>-7324</v>
      </c>
      <c r="M45" s="6">
        <v>-17592</v>
      </c>
      <c r="N45" s="18">
        <v>-27342</v>
      </c>
      <c r="O45" s="18">
        <v>-35527</v>
      </c>
    </row>
    <row r="46" spans="1:15" ht="12" customHeight="1" x14ac:dyDescent="0.25">
      <c r="A46" s="7"/>
      <c r="B46" s="108" t="s">
        <v>137</v>
      </c>
      <c r="C46" s="35">
        <v>18301</v>
      </c>
      <c r="D46" s="35">
        <v>-4499</v>
      </c>
      <c r="E46" s="35">
        <v>-28897</v>
      </c>
      <c r="F46" s="35">
        <v>-42318</v>
      </c>
      <c r="G46" s="35">
        <v>-67274</v>
      </c>
      <c r="H46" s="35">
        <v>6940</v>
      </c>
      <c r="I46" s="35">
        <v>-4153</v>
      </c>
      <c r="J46" s="35">
        <v>-6941</v>
      </c>
      <c r="K46" s="35">
        <v>-35970</v>
      </c>
      <c r="L46" s="35">
        <v>-11129</v>
      </c>
      <c r="M46" s="35">
        <v>-16268</v>
      </c>
      <c r="N46" s="35">
        <v>-40804</v>
      </c>
      <c r="O46" s="35">
        <v>-61111</v>
      </c>
    </row>
    <row r="47" spans="1:15" ht="12" customHeight="1" x14ac:dyDescent="0.25">
      <c r="A47" s="7"/>
      <c r="B47" s="106" t="s">
        <v>138</v>
      </c>
      <c r="C47" s="40">
        <v>6863</v>
      </c>
      <c r="D47" s="40">
        <v>12912.510519299998</v>
      </c>
      <c r="E47" s="40">
        <v>-7238.4894807000019</v>
      </c>
      <c r="F47" s="40">
        <v>1300.5105192999981</v>
      </c>
      <c r="G47" s="40">
        <v>5295.5105193000054</v>
      </c>
      <c r="H47" s="40">
        <v>29414</v>
      </c>
      <c r="I47" s="40">
        <f t="shared" ref="I47:L47" si="0">I30+I37+I46</f>
        <v>11483</v>
      </c>
      <c r="J47" s="40">
        <f t="shared" si="0"/>
        <v>32614</v>
      </c>
      <c r="K47" s="40">
        <f t="shared" si="0"/>
        <v>23077</v>
      </c>
      <c r="L47" s="40">
        <f t="shared" si="0"/>
        <v>3436</v>
      </c>
      <c r="M47" s="40">
        <v>-1378</v>
      </c>
      <c r="N47" s="40">
        <v>-20661</v>
      </c>
      <c r="O47" s="40">
        <v>-15316</v>
      </c>
    </row>
    <row r="48" spans="1:15" ht="12" customHeight="1" x14ac:dyDescent="0.25">
      <c r="A48" s="7"/>
      <c r="B48" s="1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107"/>
    </row>
    <row r="49" spans="1:16" ht="12" customHeight="1" x14ac:dyDescent="0.35">
      <c r="A49" s="7"/>
      <c r="B49" s="102" t="s">
        <v>139</v>
      </c>
      <c r="C49" s="4">
        <v>24322</v>
      </c>
      <c r="D49" s="4">
        <v>35596</v>
      </c>
      <c r="E49" s="4">
        <v>35596</v>
      </c>
      <c r="F49" s="4">
        <v>35596</v>
      </c>
      <c r="G49" s="4">
        <v>35596</v>
      </c>
      <c r="H49" s="4">
        <v>43715</v>
      </c>
      <c r="I49" s="4">
        <v>43715</v>
      </c>
      <c r="J49" s="4">
        <v>43715</v>
      </c>
      <c r="K49" s="4">
        <v>43715</v>
      </c>
      <c r="L49" s="4">
        <v>56621</v>
      </c>
      <c r="M49" s="6">
        <v>56621</v>
      </c>
      <c r="N49" s="18">
        <v>56621</v>
      </c>
      <c r="O49" s="18">
        <v>56621</v>
      </c>
      <c r="P49" s="99"/>
    </row>
    <row r="50" spans="1:16" ht="12" customHeight="1" x14ac:dyDescent="0.35">
      <c r="A50" s="7"/>
      <c r="B50" s="102" t="s">
        <v>140</v>
      </c>
      <c r="C50" s="4">
        <v>4411</v>
      </c>
      <c r="D50" s="4">
        <v>1005</v>
      </c>
      <c r="E50" s="4">
        <v>2613</v>
      </c>
      <c r="F50" s="4">
        <v>1907</v>
      </c>
      <c r="G50" s="4">
        <v>2823</v>
      </c>
      <c r="H50" s="4">
        <v>-1016</v>
      </c>
      <c r="I50" s="4">
        <v>-7563</v>
      </c>
      <c r="J50" s="4">
        <v>-5954</v>
      </c>
      <c r="K50" s="4">
        <v>-10171</v>
      </c>
      <c r="L50" s="4">
        <v>2756</v>
      </c>
      <c r="M50" s="6">
        <v>3400</v>
      </c>
      <c r="N50" s="18">
        <v>7338</v>
      </c>
      <c r="O50" s="18">
        <v>6559</v>
      </c>
      <c r="P50" s="99"/>
    </row>
    <row r="51" spans="1:16" ht="12" customHeight="1" x14ac:dyDescent="0.25">
      <c r="A51" s="7"/>
      <c r="B51" s="111" t="s">
        <v>4</v>
      </c>
      <c r="C51" s="35">
        <v>35596</v>
      </c>
      <c r="D51" s="35">
        <v>49513.510519299998</v>
      </c>
      <c r="E51" s="35">
        <v>30969.510519299998</v>
      </c>
      <c r="F51" s="35">
        <v>38803.510519299998</v>
      </c>
      <c r="G51" s="35">
        <v>43714.510519300005</v>
      </c>
      <c r="H51" s="35">
        <v>72123</v>
      </c>
      <c r="I51" s="35">
        <v>47635</v>
      </c>
      <c r="J51" s="35">
        <v>70375</v>
      </c>
      <c r="K51" s="35">
        <v>56621</v>
      </c>
      <c r="L51" s="35">
        <v>62813</v>
      </c>
      <c r="M51" s="35">
        <v>58643</v>
      </c>
      <c r="N51" s="35">
        <v>43298</v>
      </c>
      <c r="O51" s="35">
        <v>47864</v>
      </c>
    </row>
    <row r="52" spans="1:16" ht="12" customHeight="1" x14ac:dyDescent="0.25">
      <c r="A52" s="7"/>
      <c r="B52" s="97"/>
      <c r="C52" s="11"/>
      <c r="D52" s="11"/>
      <c r="E52" s="11"/>
      <c r="F52" s="11"/>
      <c r="G52" s="11"/>
      <c r="H52" s="94"/>
      <c r="I52" s="94"/>
      <c r="J52" s="94"/>
      <c r="K52" s="11"/>
      <c r="L52" s="11"/>
      <c r="M52" s="11"/>
    </row>
    <row r="53" spans="1:16" ht="12" customHeight="1" x14ac:dyDescent="0.25">
      <c r="A53" s="7"/>
      <c r="B53" s="97"/>
      <c r="C53" s="11"/>
      <c r="D53" s="11"/>
      <c r="E53" s="94"/>
      <c r="F53" s="94"/>
      <c r="G53" s="94"/>
      <c r="H53" s="94"/>
      <c r="I53" s="94"/>
      <c r="J53" s="94"/>
      <c r="K53" s="94"/>
      <c r="L53" s="94"/>
      <c r="M53" s="94"/>
    </row>
    <row r="54" spans="1:16" ht="15.75" customHeight="1" x14ac:dyDescent="0.25"/>
    <row r="55" spans="1:16" ht="15.75" customHeight="1" x14ac:dyDescent="0.25"/>
    <row r="56" spans="1:16" ht="15.75" customHeight="1" x14ac:dyDescent="0.25"/>
    <row r="57" spans="1:16" ht="15.75" customHeight="1" x14ac:dyDescent="0.25"/>
    <row r="58" spans="1:16" ht="15.75" customHeight="1" x14ac:dyDescent="0.25"/>
    <row r="59" spans="1:16" ht="15.75" customHeight="1" x14ac:dyDescent="0.25"/>
    <row r="60" spans="1:16" ht="15.75" customHeight="1" x14ac:dyDescent="0.25"/>
    <row r="61" spans="1:16" ht="15.75" customHeight="1" x14ac:dyDescent="0.25"/>
    <row r="62" spans="1:16" ht="15.75" customHeight="1" x14ac:dyDescent="0.25"/>
    <row r="63" spans="1:16" ht="15.75" customHeight="1" x14ac:dyDescent="0.25"/>
    <row r="64" spans="1:1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999"/>
  <sheetViews>
    <sheetView showGridLines="0" tabSelected="1" workbookViewId="0">
      <pane xSplit="2" topLeftCell="C1" activePane="topRight" state="frozen"/>
      <selection pane="topRight" activeCell="D2" sqref="D2"/>
    </sheetView>
  </sheetViews>
  <sheetFormatPr defaultColWidth="12.6328125" defaultRowHeight="15" customHeight="1" x14ac:dyDescent="0.25"/>
  <cols>
    <col min="1" max="1" width="4.36328125" customWidth="1"/>
    <col min="2" max="2" width="36.7265625" customWidth="1"/>
    <col min="3" max="3" width="10.6328125" customWidth="1"/>
    <col min="4" max="4" width="5.6328125" customWidth="1"/>
    <col min="5" max="5" width="10.6328125" customWidth="1"/>
    <col min="6" max="6" width="5.6328125" customWidth="1"/>
    <col min="7" max="7" width="10.6328125" customWidth="1"/>
    <col min="8" max="8" width="5.6328125" customWidth="1"/>
    <col min="9" max="9" width="10.6328125" customWidth="1"/>
    <col min="10" max="10" width="5.6328125" customWidth="1"/>
    <col min="11" max="11" width="10.6328125" customWidth="1"/>
    <col min="12" max="12" width="5.6328125" customWidth="1"/>
    <col min="13" max="13" width="10.6328125" customWidth="1"/>
    <col min="14" max="14" width="5.6328125" customWidth="1"/>
    <col min="15" max="15" width="10.6328125" customWidth="1"/>
    <col min="16" max="16" width="5.6328125" customWidth="1"/>
    <col min="17" max="17" width="10.6328125" customWidth="1"/>
    <col min="18" max="18" width="5.6328125" customWidth="1"/>
    <col min="19" max="19" width="10.6328125" customWidth="1"/>
    <col min="20" max="20" width="5.6328125" customWidth="1"/>
    <col min="21" max="21" width="10.6328125" customWidth="1"/>
    <col min="22" max="22" width="5.6328125" customWidth="1"/>
    <col min="23" max="23" width="10.6328125" customWidth="1"/>
    <col min="24" max="24" width="5.6328125" customWidth="1"/>
    <col min="25" max="25" width="10.6328125" customWidth="1"/>
    <col min="26" max="26" width="5.6328125" customWidth="1"/>
    <col min="27" max="27" width="10.6328125" customWidth="1"/>
    <col min="28" max="28" width="5.6328125" customWidth="1"/>
    <col min="29" max="29" width="7.36328125" customWidth="1"/>
    <col min="30" max="30" width="5.6328125" customWidth="1"/>
    <col min="31" max="31" width="8.36328125" customWidth="1"/>
    <col min="32" max="32" width="5.6328125" customWidth="1"/>
    <col min="33" max="33" width="8.7265625" customWidth="1"/>
    <col min="34" max="35" width="5.6328125" customWidth="1"/>
  </cols>
  <sheetData>
    <row r="1" spans="1:35" ht="12" customHeight="1" x14ac:dyDescent="0.25">
      <c r="A1" s="1" t="s">
        <v>141</v>
      </c>
      <c r="B1" s="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3"/>
      <c r="AD1" s="113"/>
      <c r="AE1" s="113"/>
      <c r="AF1" s="113"/>
      <c r="AG1" s="113"/>
      <c r="AH1" s="113"/>
      <c r="AI1" s="113"/>
    </row>
    <row r="2" spans="1:35" ht="12" customHeight="1" x14ac:dyDescent="0.25">
      <c r="A2" s="3"/>
      <c r="B2" s="3" t="s">
        <v>1</v>
      </c>
      <c r="C2" s="114"/>
      <c r="D2" s="115"/>
      <c r="E2" s="114"/>
      <c r="F2" s="115"/>
      <c r="G2" s="114"/>
      <c r="H2" s="115"/>
      <c r="I2" s="114"/>
      <c r="J2" s="115"/>
      <c r="K2" s="114"/>
      <c r="L2" s="115"/>
      <c r="M2" s="114"/>
      <c r="N2" s="115"/>
      <c r="O2" s="114"/>
      <c r="P2" s="115"/>
      <c r="Q2" s="114"/>
      <c r="R2" s="115"/>
      <c r="S2" s="114"/>
      <c r="T2" s="115"/>
      <c r="U2" s="114"/>
      <c r="V2" s="115"/>
      <c r="W2" s="114"/>
      <c r="X2" s="115"/>
      <c r="Y2" s="114"/>
      <c r="Z2" s="115"/>
      <c r="AA2" s="114"/>
      <c r="AB2" s="115"/>
      <c r="AC2" s="116"/>
      <c r="AD2" s="116"/>
      <c r="AE2" s="116"/>
      <c r="AF2" s="116"/>
      <c r="AG2" s="116"/>
      <c r="AH2" s="116"/>
      <c r="AI2" s="116"/>
    </row>
    <row r="3" spans="1:35" ht="12" customHeight="1" x14ac:dyDescent="0.25">
      <c r="A3" s="38"/>
      <c r="B3" s="19"/>
      <c r="C3" s="117"/>
      <c r="D3" s="116"/>
      <c r="E3" s="117"/>
      <c r="F3" s="116"/>
      <c r="G3" s="117"/>
      <c r="H3" s="116"/>
      <c r="I3" s="117"/>
      <c r="J3" s="116"/>
      <c r="K3" s="117"/>
      <c r="L3" s="116"/>
      <c r="M3" s="117"/>
      <c r="N3" s="116"/>
      <c r="O3" s="117"/>
      <c r="P3" s="116"/>
      <c r="Q3" s="117"/>
      <c r="R3" s="116"/>
      <c r="S3" s="117"/>
      <c r="T3" s="116"/>
      <c r="U3" s="117"/>
      <c r="V3" s="116"/>
      <c r="W3" s="117"/>
      <c r="X3" s="116"/>
      <c r="Y3" s="117"/>
      <c r="Z3" s="116"/>
      <c r="AA3" s="117"/>
      <c r="AB3" s="116"/>
      <c r="AC3" s="116"/>
      <c r="AD3" s="116"/>
      <c r="AE3" s="116"/>
      <c r="AF3" s="116"/>
      <c r="AG3" s="116"/>
      <c r="AH3" s="116"/>
      <c r="AI3" s="116"/>
    </row>
    <row r="4" spans="1:35" ht="12" customHeight="1" x14ac:dyDescent="0.25">
      <c r="A4" s="38"/>
      <c r="B4" s="8" t="s">
        <v>142</v>
      </c>
      <c r="C4" s="117"/>
      <c r="D4" s="116"/>
      <c r="E4" s="117"/>
      <c r="F4" s="116"/>
      <c r="G4" s="117"/>
      <c r="H4" s="116"/>
      <c r="I4" s="117"/>
      <c r="J4" s="116"/>
      <c r="K4" s="117"/>
      <c r="L4" s="116"/>
      <c r="M4" s="117"/>
      <c r="N4" s="116"/>
      <c r="O4" s="117"/>
      <c r="P4" s="116"/>
      <c r="Q4" s="117"/>
      <c r="R4" s="116"/>
      <c r="S4" s="117"/>
      <c r="T4" s="116"/>
      <c r="U4" s="117"/>
      <c r="V4" s="116"/>
      <c r="W4" s="117"/>
      <c r="X4" s="116"/>
      <c r="Y4" s="117"/>
      <c r="Z4" s="116"/>
      <c r="AA4" s="117"/>
      <c r="AB4" s="116"/>
      <c r="AC4" s="116"/>
      <c r="AD4" s="116"/>
      <c r="AE4" s="116"/>
      <c r="AF4" s="116"/>
      <c r="AG4" s="116"/>
      <c r="AH4" s="116"/>
      <c r="AI4" s="116"/>
    </row>
    <row r="5" spans="1:35" ht="12" customHeight="1" x14ac:dyDescent="0.25">
      <c r="A5" s="19"/>
      <c r="B5" s="82"/>
      <c r="C5" s="139">
        <v>2022</v>
      </c>
      <c r="D5" s="140"/>
      <c r="E5" s="139" t="s">
        <v>45</v>
      </c>
      <c r="F5" s="140"/>
      <c r="G5" s="139" t="s">
        <v>46</v>
      </c>
      <c r="H5" s="140"/>
      <c r="I5" s="139" t="s">
        <v>47</v>
      </c>
      <c r="J5" s="140"/>
      <c r="K5" s="139" t="s">
        <v>48</v>
      </c>
      <c r="L5" s="140"/>
      <c r="M5" s="139">
        <v>2023</v>
      </c>
      <c r="N5" s="140"/>
      <c r="O5" s="139" t="s">
        <v>49</v>
      </c>
      <c r="P5" s="140"/>
      <c r="Q5" s="139" t="s">
        <v>50</v>
      </c>
      <c r="R5" s="140"/>
      <c r="S5" s="139" t="s">
        <v>51</v>
      </c>
      <c r="T5" s="140"/>
      <c r="U5" s="139" t="s">
        <v>52</v>
      </c>
      <c r="V5" s="140"/>
      <c r="W5" s="139">
        <v>2024</v>
      </c>
      <c r="X5" s="140"/>
      <c r="Y5" s="139" t="s">
        <v>53</v>
      </c>
      <c r="Z5" s="140"/>
      <c r="AA5" s="139" t="s">
        <v>54</v>
      </c>
      <c r="AB5" s="140"/>
      <c r="AC5" s="139" t="s">
        <v>55</v>
      </c>
      <c r="AD5" s="140"/>
      <c r="AE5" s="139" t="s">
        <v>56</v>
      </c>
      <c r="AF5" s="140"/>
      <c r="AG5" s="139">
        <v>2025</v>
      </c>
      <c r="AH5" s="140"/>
      <c r="AI5" s="118"/>
    </row>
    <row r="6" spans="1:35" ht="12" customHeight="1" x14ac:dyDescent="0.35">
      <c r="A6" s="19"/>
      <c r="B6" s="11" t="s">
        <v>143</v>
      </c>
      <c r="C6" s="119">
        <v>126529</v>
      </c>
      <c r="D6" s="120">
        <v>0.29834357057804084</v>
      </c>
      <c r="E6" s="119">
        <v>33653</v>
      </c>
      <c r="F6" s="120">
        <v>0.2865133623368552</v>
      </c>
      <c r="G6" s="119">
        <v>32147</v>
      </c>
      <c r="H6" s="120">
        <v>0.27819893729338663</v>
      </c>
      <c r="I6" s="119">
        <v>32502</v>
      </c>
      <c r="J6" s="120">
        <v>0.29974822698305836</v>
      </c>
      <c r="K6" s="119">
        <v>31210</v>
      </c>
      <c r="L6" s="120">
        <v>0.29582377585259045</v>
      </c>
      <c r="M6" s="119">
        <v>129512</v>
      </c>
      <c r="N6" s="120">
        <v>0.28977296881257791</v>
      </c>
      <c r="O6" s="119">
        <v>29828</v>
      </c>
      <c r="P6" s="120">
        <v>0.2821895517587179</v>
      </c>
      <c r="Q6" s="119">
        <v>30262</v>
      </c>
      <c r="R6" s="120">
        <v>0.15218123758517513</v>
      </c>
      <c r="S6" s="119">
        <v>31826</v>
      </c>
      <c r="T6" s="120">
        <v>0.28356825917279971</v>
      </c>
      <c r="U6" s="119">
        <v>34661</v>
      </c>
      <c r="V6" s="120">
        <v>0.30800742893195776</v>
      </c>
      <c r="W6" s="119">
        <v>126576</v>
      </c>
      <c r="X6" s="120">
        <v>0.2883536350609735</v>
      </c>
      <c r="Y6" s="119">
        <v>37246.438999999998</v>
      </c>
      <c r="Z6" s="120">
        <v>0.33592743107814677</v>
      </c>
      <c r="AA6" s="6">
        <v>41782</v>
      </c>
      <c r="AB6" s="120">
        <v>0.35654733967657976</v>
      </c>
      <c r="AC6" s="18">
        <v>48072</v>
      </c>
      <c r="AD6" s="121">
        <v>0.37759205730803064</v>
      </c>
      <c r="AE6" s="18">
        <v>49677.100899999998</v>
      </c>
      <c r="AF6" s="121">
        <v>0.36996011186679473</v>
      </c>
      <c r="AG6" s="18">
        <v>176778.07527000003</v>
      </c>
      <c r="AH6" s="121">
        <v>0.36102933818077831</v>
      </c>
      <c r="AI6" s="122"/>
    </row>
    <row r="7" spans="1:35" ht="12" customHeight="1" x14ac:dyDescent="0.35">
      <c r="A7" s="19"/>
      <c r="B7" s="11" t="s">
        <v>144</v>
      </c>
      <c r="C7" s="119">
        <v>91920</v>
      </c>
      <c r="D7" s="120">
        <v>0.21673877931172705</v>
      </c>
      <c r="E7" s="119">
        <v>22369</v>
      </c>
      <c r="F7" s="120">
        <v>0.19044416254459079</v>
      </c>
      <c r="G7" s="119">
        <v>24658</v>
      </c>
      <c r="H7" s="120">
        <v>0.21338941101130207</v>
      </c>
      <c r="I7" s="119">
        <v>21639</v>
      </c>
      <c r="J7" s="120">
        <v>0.1995647001318811</v>
      </c>
      <c r="K7" s="119">
        <v>21182</v>
      </c>
      <c r="L7" s="120">
        <v>0.20077344505317435</v>
      </c>
      <c r="M7" s="119">
        <v>89847</v>
      </c>
      <c r="N7" s="120">
        <v>0.20102563414126634</v>
      </c>
      <c r="O7" s="119">
        <v>22205</v>
      </c>
      <c r="P7" s="120">
        <v>0.21007171103668804</v>
      </c>
      <c r="Q7" s="119">
        <v>25259</v>
      </c>
      <c r="R7" s="120">
        <v>0.12702220210706294</v>
      </c>
      <c r="S7" s="119">
        <v>25113</v>
      </c>
      <c r="T7" s="120">
        <v>0.22375572464672025</v>
      </c>
      <c r="U7" s="119">
        <v>22992</v>
      </c>
      <c r="V7" s="120">
        <v>0.20431340140225535</v>
      </c>
      <c r="W7" s="119">
        <v>95568</v>
      </c>
      <c r="X7" s="120">
        <v>0.21771410216397358</v>
      </c>
      <c r="Y7" s="119">
        <v>22868.809000000001</v>
      </c>
      <c r="Z7" s="120">
        <v>0.2062548921572557</v>
      </c>
      <c r="AA7" s="6">
        <v>24954</v>
      </c>
      <c r="AB7" s="120">
        <v>0.21294534283398045</v>
      </c>
      <c r="AC7" s="18">
        <v>26199</v>
      </c>
      <c r="AD7" s="121">
        <v>0.20578578610028905</v>
      </c>
      <c r="AE7" s="18">
        <v>24504.342109999998</v>
      </c>
      <c r="AF7" s="121">
        <v>0.18249110725054021</v>
      </c>
      <c r="AG7" s="18">
        <v>96995.282510000019</v>
      </c>
      <c r="AH7" s="121">
        <v>0.19809098270675454</v>
      </c>
      <c r="AI7" s="122"/>
    </row>
    <row r="8" spans="1:35" ht="12" customHeight="1" x14ac:dyDescent="0.35">
      <c r="A8" s="19"/>
      <c r="B8" s="67" t="s">
        <v>145</v>
      </c>
      <c r="C8" s="119">
        <v>59763</v>
      </c>
      <c r="D8" s="120">
        <v>0.14091557515237971</v>
      </c>
      <c r="E8" s="119">
        <v>14599</v>
      </c>
      <c r="F8" s="120">
        <v>0.12429229420128217</v>
      </c>
      <c r="G8" s="119">
        <v>13768</v>
      </c>
      <c r="H8" s="120">
        <v>0.11914775775827752</v>
      </c>
      <c r="I8" s="119">
        <v>13207</v>
      </c>
      <c r="J8" s="120">
        <v>0.12180096097979361</v>
      </c>
      <c r="K8" s="119">
        <v>13369</v>
      </c>
      <c r="L8" s="120">
        <v>0.12671797691039033</v>
      </c>
      <c r="M8" s="119">
        <v>54942</v>
      </c>
      <c r="N8" s="120">
        <v>0.122928427114867</v>
      </c>
      <c r="O8" s="119">
        <v>18385</v>
      </c>
      <c r="P8" s="120">
        <v>0.17393237592476962</v>
      </c>
      <c r="Q8" s="119">
        <v>20204</v>
      </c>
      <c r="R8" s="120">
        <v>0.10160166955822081</v>
      </c>
      <c r="S8" s="119">
        <v>23511</v>
      </c>
      <c r="T8" s="120">
        <v>0.20948197515904271</v>
      </c>
      <c r="U8" s="119">
        <v>23754</v>
      </c>
      <c r="V8" s="120">
        <v>0.21108474847378103</v>
      </c>
      <c r="W8" s="119">
        <v>85855</v>
      </c>
      <c r="X8" s="120">
        <v>0.19558685167930637</v>
      </c>
      <c r="Y8" s="119">
        <v>24220.688999999998</v>
      </c>
      <c r="Z8" s="120">
        <v>0.21844756312711469</v>
      </c>
      <c r="AA8" s="6">
        <v>24169</v>
      </c>
      <c r="AB8" s="120">
        <v>0.2062465332593762</v>
      </c>
      <c r="AC8" s="18">
        <v>24668</v>
      </c>
      <c r="AD8" s="121">
        <v>0.19376021113484981</v>
      </c>
      <c r="AE8" s="18">
        <v>27134.981210000002</v>
      </c>
      <c r="AF8" s="121">
        <v>0.20208225725899745</v>
      </c>
      <c r="AG8" s="18">
        <v>101723.72314999999</v>
      </c>
      <c r="AH8" s="121">
        <v>0.20774775599314174</v>
      </c>
      <c r="AI8" s="122"/>
    </row>
    <row r="9" spans="1:35" ht="12" customHeight="1" x14ac:dyDescent="0.35">
      <c r="A9" s="19"/>
      <c r="B9" s="67" t="s">
        <v>146</v>
      </c>
      <c r="C9" s="119">
        <v>63795</v>
      </c>
      <c r="D9" s="120">
        <v>0.15042265476709776</v>
      </c>
      <c r="E9" s="119">
        <v>24081</v>
      </c>
      <c r="F9" s="120">
        <v>0.20501970934043948</v>
      </c>
      <c r="G9" s="119">
        <v>21023</v>
      </c>
      <c r="H9" s="120">
        <v>0.18193225678037975</v>
      </c>
      <c r="I9" s="119">
        <v>17244</v>
      </c>
      <c r="J9" s="120">
        <v>0.15903201114072543</v>
      </c>
      <c r="K9" s="119">
        <v>14927</v>
      </c>
      <c r="L9" s="120">
        <v>0.14148546946977308</v>
      </c>
      <c r="M9" s="119">
        <v>77275</v>
      </c>
      <c r="N9" s="120">
        <v>0.1728967675967629</v>
      </c>
      <c r="O9" s="119">
        <v>12242</v>
      </c>
      <c r="P9" s="120">
        <v>0.11581616241887571</v>
      </c>
      <c r="Q9" s="119">
        <v>12299</v>
      </c>
      <c r="R9" s="120">
        <v>6.18490860174499E-2</v>
      </c>
      <c r="S9" s="119">
        <v>12783</v>
      </c>
      <c r="T9" s="120">
        <v>0.11389596735392127</v>
      </c>
      <c r="U9" s="119">
        <v>13245</v>
      </c>
      <c r="V9" s="120">
        <v>0.11769880834955079</v>
      </c>
      <c r="W9" s="119">
        <v>50569</v>
      </c>
      <c r="X9" s="120">
        <v>0.11520157827232944</v>
      </c>
      <c r="Y9" s="119">
        <v>11387.905000000001</v>
      </c>
      <c r="Z9" s="120">
        <v>0.10270806484378234</v>
      </c>
      <c r="AA9" s="6">
        <v>10212</v>
      </c>
      <c r="AB9" s="120">
        <v>8.7144259077526987E-2</v>
      </c>
      <c r="AC9" s="18">
        <v>12140</v>
      </c>
      <c r="AD9" s="121">
        <v>9.5356290059067483E-2</v>
      </c>
      <c r="AE9" s="18">
        <v>13482.365740000001</v>
      </c>
      <c r="AF9" s="121">
        <v>0.10040717849940879</v>
      </c>
      <c r="AG9" s="18">
        <v>47222.244050000001</v>
      </c>
      <c r="AH9" s="121">
        <v>9.6440780287621541E-2</v>
      </c>
      <c r="AI9" s="122"/>
    </row>
    <row r="10" spans="1:35" ht="12" customHeight="1" x14ac:dyDescent="0.35">
      <c r="A10" s="19"/>
      <c r="B10" s="67" t="s">
        <v>147</v>
      </c>
      <c r="C10" s="119">
        <v>53164</v>
      </c>
      <c r="D10" s="120">
        <v>0.12535574916589051</v>
      </c>
      <c r="E10" s="119">
        <v>12186</v>
      </c>
      <c r="F10" s="120">
        <v>0.10374860587278749</v>
      </c>
      <c r="G10" s="119">
        <v>12999</v>
      </c>
      <c r="H10" s="120">
        <v>0.11249286048081417</v>
      </c>
      <c r="I10" s="119">
        <v>11754</v>
      </c>
      <c r="J10" s="120">
        <v>0.10840073410740471</v>
      </c>
      <c r="K10" s="119">
        <v>12519</v>
      </c>
      <c r="L10" s="120">
        <v>0.11866125760649088</v>
      </c>
      <c r="M10" s="119">
        <v>49457</v>
      </c>
      <c r="N10" s="120">
        <v>0.1106561686837024</v>
      </c>
      <c r="O10" s="119">
        <v>10979</v>
      </c>
      <c r="P10" s="120">
        <v>0.10386747649051106</v>
      </c>
      <c r="Q10" s="119">
        <v>10430</v>
      </c>
      <c r="R10" s="120">
        <v>5.2450277840637653E-2</v>
      </c>
      <c r="S10" s="119">
        <v>9264</v>
      </c>
      <c r="T10" s="120">
        <v>8.2541832243348712E-2</v>
      </c>
      <c r="U10" s="119">
        <v>9661</v>
      </c>
      <c r="V10" s="120">
        <v>8.5850372779540218E-2</v>
      </c>
      <c r="W10" s="119">
        <v>40334</v>
      </c>
      <c r="X10" s="120">
        <v>9.1885156084481306E-2</v>
      </c>
      <c r="Y10" s="119">
        <v>9057.2540000000008</v>
      </c>
      <c r="Z10" s="120">
        <v>8.1687810983548506E-2</v>
      </c>
      <c r="AA10" s="6">
        <v>9461</v>
      </c>
      <c r="AB10" s="120">
        <v>8.0735589025899224E-2</v>
      </c>
      <c r="AC10" s="18">
        <v>9690</v>
      </c>
      <c r="AD10" s="121">
        <v>7.6112228226718606E-2</v>
      </c>
      <c r="AE10" s="18">
        <v>10984.988160000001</v>
      </c>
      <c r="AF10" s="121">
        <v>8.1808466575170366E-2</v>
      </c>
      <c r="AG10" s="18">
        <v>39193.077559999998</v>
      </c>
      <c r="AH10" s="121">
        <v>8.0043019085613953E-2</v>
      </c>
      <c r="AI10" s="122"/>
    </row>
    <row r="11" spans="1:35" ht="12" customHeight="1" x14ac:dyDescent="0.35">
      <c r="A11" s="19"/>
      <c r="B11" s="123" t="s">
        <v>111</v>
      </c>
      <c r="C11" s="119">
        <v>28934</v>
      </c>
      <c r="D11" s="120">
        <v>6.8223671024864124E-2</v>
      </c>
      <c r="E11" s="119">
        <v>10569</v>
      </c>
      <c r="F11" s="120">
        <v>8.9981865704044886E-2</v>
      </c>
      <c r="G11" s="119">
        <v>10959</v>
      </c>
      <c r="H11" s="120">
        <v>9.483877667583987E-2</v>
      </c>
      <c r="I11" s="119">
        <v>12085</v>
      </c>
      <c r="J11" s="120">
        <v>0.1114533666571368</v>
      </c>
      <c r="K11" s="119">
        <v>12295</v>
      </c>
      <c r="L11" s="120">
        <v>0.11653807510758089</v>
      </c>
      <c r="M11" s="119">
        <v>45910</v>
      </c>
      <c r="N11" s="120">
        <v>0.10272003365082348</v>
      </c>
      <c r="O11" s="119">
        <v>12063</v>
      </c>
      <c r="P11" s="120">
        <v>0.11412272237043765</v>
      </c>
      <c r="Q11" s="119">
        <v>10040</v>
      </c>
      <c r="R11" s="120">
        <v>0.50489552689145356</v>
      </c>
      <c r="S11" s="119">
        <v>9737</v>
      </c>
      <c r="T11" s="120">
        <v>8.6756241424167366E-2</v>
      </c>
      <c r="U11" s="119">
        <v>8220</v>
      </c>
      <c r="V11" s="120">
        <v>7.3045240062914879E-2</v>
      </c>
      <c r="W11" s="119">
        <v>40059</v>
      </c>
      <c r="X11" s="120">
        <v>9.1258676738935798E-2</v>
      </c>
      <c r="Y11" s="119">
        <v>6095.348</v>
      </c>
      <c r="Z11" s="120">
        <v>5.4974237810151989E-2</v>
      </c>
      <c r="AA11" s="6">
        <v>6607</v>
      </c>
      <c r="AB11" s="120">
        <v>5.6380936126637367E-2</v>
      </c>
      <c r="AC11" s="18">
        <v>6543</v>
      </c>
      <c r="AD11" s="121">
        <v>5.1393427171044365E-2</v>
      </c>
      <c r="AE11" s="18">
        <v>8493.1325699999998</v>
      </c>
      <c r="AF11" s="121">
        <v>6.3250878549088549E-2</v>
      </c>
      <c r="AG11" s="18">
        <v>27737.763180000002</v>
      </c>
      <c r="AH11" s="121">
        <v>5.6648123746089928E-2</v>
      </c>
      <c r="AI11" s="122"/>
    </row>
    <row r="12" spans="1:35" ht="12" customHeight="1" x14ac:dyDescent="0.25">
      <c r="A12" s="19"/>
      <c r="B12" s="124" t="s">
        <v>148</v>
      </c>
      <c r="C12" s="125">
        <v>424105</v>
      </c>
      <c r="D12" s="126"/>
      <c r="E12" s="125">
        <v>117457</v>
      </c>
      <c r="F12" s="126"/>
      <c r="G12" s="125">
        <v>115554</v>
      </c>
      <c r="H12" s="126"/>
      <c r="I12" s="125">
        <v>108431</v>
      </c>
      <c r="J12" s="126"/>
      <c r="K12" s="125">
        <v>105502</v>
      </c>
      <c r="L12" s="126"/>
      <c r="M12" s="125">
        <v>446943</v>
      </c>
      <c r="N12" s="126"/>
      <c r="O12" s="125">
        <v>105702</v>
      </c>
      <c r="P12" s="126"/>
      <c r="Q12" s="125">
        <v>108494</v>
      </c>
      <c r="R12" s="126"/>
      <c r="S12" s="125">
        <v>112234</v>
      </c>
      <c r="T12" s="126"/>
      <c r="U12" s="125">
        <v>112533</v>
      </c>
      <c r="V12" s="126"/>
      <c r="W12" s="125">
        <v>438961</v>
      </c>
      <c r="X12" s="126"/>
      <c r="Y12" s="125">
        <v>110876.444</v>
      </c>
      <c r="Z12" s="126"/>
      <c r="AA12" s="125">
        <v>117185</v>
      </c>
      <c r="AB12" s="126"/>
      <c r="AC12" s="125">
        <v>127312</v>
      </c>
      <c r="AD12" s="126"/>
      <c r="AE12" s="125">
        <v>134276.91068999999</v>
      </c>
      <c r="AF12" s="126"/>
      <c r="AG12" s="125">
        <v>489650.16572000005</v>
      </c>
      <c r="AH12" s="126"/>
      <c r="AI12" s="127"/>
    </row>
    <row r="13" spans="1:35" ht="12" customHeight="1" x14ac:dyDescent="0.25">
      <c r="A13" s="19"/>
      <c r="B13" s="19"/>
      <c r="C13" s="119"/>
      <c r="D13" s="116"/>
      <c r="E13" s="119"/>
      <c r="F13" s="116"/>
      <c r="G13" s="119"/>
      <c r="H13" s="116"/>
      <c r="I13" s="119"/>
      <c r="J13" s="116"/>
      <c r="K13" s="119"/>
      <c r="L13" s="116"/>
      <c r="M13" s="119"/>
      <c r="N13" s="116"/>
      <c r="O13" s="119"/>
      <c r="P13" s="116"/>
      <c r="Q13" s="119"/>
      <c r="R13" s="116"/>
      <c r="S13" s="119"/>
      <c r="T13" s="116"/>
      <c r="U13" s="119"/>
      <c r="V13" s="116"/>
      <c r="W13" s="119"/>
      <c r="X13" s="116"/>
      <c r="Y13" s="119"/>
      <c r="Z13" s="116"/>
      <c r="AA13" s="119"/>
      <c r="AB13" s="116"/>
      <c r="AC13" s="116"/>
      <c r="AD13" s="116"/>
      <c r="AE13" s="116"/>
      <c r="AF13" s="116"/>
      <c r="AG13" s="116"/>
      <c r="AH13" s="116"/>
      <c r="AI13" s="116"/>
    </row>
    <row r="14" spans="1:35" ht="12" customHeight="1" x14ac:dyDescent="0.25">
      <c r="A14" s="19"/>
      <c r="B14" s="19"/>
      <c r="C14" s="31"/>
      <c r="D14" s="116"/>
      <c r="E14" s="31"/>
      <c r="F14" s="116"/>
      <c r="G14" s="31"/>
      <c r="H14" s="116"/>
      <c r="I14" s="31"/>
      <c r="J14" s="116"/>
      <c r="K14" s="31"/>
      <c r="L14" s="116"/>
      <c r="M14" s="31"/>
      <c r="N14" s="116"/>
      <c r="O14" s="31"/>
      <c r="P14" s="116"/>
      <c r="Q14" s="31"/>
      <c r="R14" s="116"/>
      <c r="S14" s="31"/>
      <c r="T14" s="116"/>
      <c r="U14" s="31"/>
      <c r="V14" s="116"/>
      <c r="W14" s="31"/>
      <c r="X14" s="116"/>
      <c r="Y14" s="31"/>
      <c r="Z14" s="116"/>
      <c r="AA14" s="31"/>
      <c r="AB14" s="116"/>
      <c r="AC14" s="116"/>
      <c r="AD14" s="116"/>
      <c r="AE14" s="116"/>
      <c r="AF14" s="116"/>
      <c r="AG14" s="116"/>
      <c r="AH14" s="116"/>
      <c r="AI14" s="116"/>
    </row>
    <row r="15" spans="1:35" ht="12" customHeight="1" x14ac:dyDescent="0.25">
      <c r="A15" s="19"/>
      <c r="B15" s="8" t="s">
        <v>149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35" ht="12" customHeight="1" x14ac:dyDescent="0.25">
      <c r="A16" s="19"/>
      <c r="B16" s="19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</row>
    <row r="17" spans="1:35" ht="12" customHeight="1" x14ac:dyDescent="0.25">
      <c r="A17" s="19"/>
      <c r="B17" s="19"/>
      <c r="C17" s="139">
        <v>2022</v>
      </c>
      <c r="D17" s="140"/>
      <c r="E17" s="139" t="s">
        <v>45</v>
      </c>
      <c r="F17" s="140"/>
      <c r="G17" s="139" t="s">
        <v>46</v>
      </c>
      <c r="H17" s="140"/>
      <c r="I17" s="139" t="s">
        <v>47</v>
      </c>
      <c r="J17" s="140"/>
      <c r="K17" s="139" t="s">
        <v>48</v>
      </c>
      <c r="L17" s="140"/>
      <c r="M17" s="139">
        <v>2023</v>
      </c>
      <c r="N17" s="140"/>
      <c r="O17" s="139" t="s">
        <v>49</v>
      </c>
      <c r="P17" s="140"/>
      <c r="Q17" s="139" t="s">
        <v>50</v>
      </c>
      <c r="R17" s="140"/>
      <c r="S17" s="139" t="s">
        <v>51</v>
      </c>
      <c r="T17" s="140"/>
      <c r="U17" s="139" t="s">
        <v>52</v>
      </c>
      <c r="V17" s="140"/>
      <c r="W17" s="139">
        <v>2024</v>
      </c>
      <c r="X17" s="140"/>
      <c r="Y17" s="139" t="s">
        <v>53</v>
      </c>
      <c r="Z17" s="140"/>
      <c r="AA17" s="139" t="s">
        <v>54</v>
      </c>
      <c r="AB17" s="140"/>
      <c r="AC17" s="139" t="s">
        <v>55</v>
      </c>
      <c r="AD17" s="140"/>
      <c r="AE17" s="139" t="s">
        <v>56</v>
      </c>
      <c r="AF17" s="140"/>
      <c r="AG17" s="139">
        <v>2025</v>
      </c>
      <c r="AH17" s="140"/>
      <c r="AI17" s="118"/>
    </row>
    <row r="18" spans="1:35" ht="12" customHeight="1" x14ac:dyDescent="0.35">
      <c r="A18" s="19"/>
      <c r="B18" s="128" t="s">
        <v>150</v>
      </c>
      <c r="C18" s="119">
        <v>178846</v>
      </c>
      <c r="D18" s="129">
        <v>0.42170217281097844</v>
      </c>
      <c r="E18" s="119">
        <v>50717</v>
      </c>
      <c r="F18" s="129">
        <v>0.43179206007304799</v>
      </c>
      <c r="G18" s="119">
        <v>51891</v>
      </c>
      <c r="H18" s="129">
        <v>0.44906277584505944</v>
      </c>
      <c r="I18" s="119">
        <v>45667</v>
      </c>
      <c r="J18" s="129">
        <v>0.4211618448598648</v>
      </c>
      <c r="K18" s="119">
        <v>43489</v>
      </c>
      <c r="L18" s="129">
        <v>0.41221019506739209</v>
      </c>
      <c r="M18" s="119">
        <v>195437</v>
      </c>
      <c r="N18" s="129">
        <v>0.43727499927283792</v>
      </c>
      <c r="O18" s="119">
        <v>44001</v>
      </c>
      <c r="P18" s="129">
        <v>0.4162740534710791</v>
      </c>
      <c r="Q18" s="119">
        <v>48205</v>
      </c>
      <c r="R18" s="129">
        <v>0.4443102844396925</v>
      </c>
      <c r="S18" s="119">
        <v>51396</v>
      </c>
      <c r="T18" s="129">
        <v>0.4579360977956769</v>
      </c>
      <c r="U18" s="119">
        <v>50876</v>
      </c>
      <c r="V18" s="129">
        <v>0.45209849555241571</v>
      </c>
      <c r="W18" s="119">
        <v>194478</v>
      </c>
      <c r="X18" s="129">
        <v>0.44304163695635829</v>
      </c>
      <c r="Y18" s="119">
        <v>49058.983840000001</v>
      </c>
      <c r="Z18" s="129">
        <v>0.4424653472049902</v>
      </c>
      <c r="AA18" s="6">
        <v>51775</v>
      </c>
      <c r="AB18" s="129">
        <v>0.44182275888552291</v>
      </c>
      <c r="AC18" s="18">
        <v>54558</v>
      </c>
      <c r="AD18" s="121">
        <v>0.42853776548950612</v>
      </c>
      <c r="AE18" s="18">
        <v>56926.748119999997</v>
      </c>
      <c r="AF18" s="121">
        <v>0.42395038600291307</v>
      </c>
      <c r="AG18" s="18">
        <v>212318.2549</v>
      </c>
      <c r="AH18" s="121">
        <v>0.43361213822597039</v>
      </c>
      <c r="AI18" s="122"/>
    </row>
    <row r="19" spans="1:35" ht="13.5" x14ac:dyDescent="0.35">
      <c r="A19" s="19"/>
      <c r="B19" s="82" t="s">
        <v>151</v>
      </c>
      <c r="C19" s="119">
        <v>189330</v>
      </c>
      <c r="D19" s="129">
        <v>0.44642246613456571</v>
      </c>
      <c r="E19" s="119">
        <v>46330</v>
      </c>
      <c r="F19" s="129">
        <v>0.39444222140868573</v>
      </c>
      <c r="G19" s="119">
        <v>46105</v>
      </c>
      <c r="H19" s="129">
        <v>0.39899094795506862</v>
      </c>
      <c r="I19" s="119">
        <v>47104</v>
      </c>
      <c r="J19" s="129">
        <v>0.43441451245492524</v>
      </c>
      <c r="K19" s="119">
        <v>45711</v>
      </c>
      <c r="L19" s="129">
        <v>0.43327140717711515</v>
      </c>
      <c r="M19" s="119">
        <v>185250</v>
      </c>
      <c r="N19" s="129">
        <v>0.41448238365966128</v>
      </c>
      <c r="O19" s="119">
        <v>44964</v>
      </c>
      <c r="P19" s="129">
        <v>0.42538457172049726</v>
      </c>
      <c r="Q19" s="119">
        <v>43373</v>
      </c>
      <c r="R19" s="129">
        <v>0.39977325935074753</v>
      </c>
      <c r="S19" s="119">
        <v>45350</v>
      </c>
      <c r="T19" s="129">
        <v>0.4040665039114707</v>
      </c>
      <c r="U19" s="119">
        <v>48294</v>
      </c>
      <c r="V19" s="129">
        <v>0.42915411479299403</v>
      </c>
      <c r="W19" s="119">
        <v>181981</v>
      </c>
      <c r="X19" s="129">
        <v>0.41457213738805954</v>
      </c>
      <c r="Y19" s="119">
        <v>49686.6181</v>
      </c>
      <c r="Z19" s="129">
        <v>0.44812601094140903</v>
      </c>
      <c r="AA19" s="6">
        <v>54519</v>
      </c>
      <c r="AB19" s="129">
        <v>0.46523872509280195</v>
      </c>
      <c r="AC19" s="18">
        <v>61342</v>
      </c>
      <c r="AD19" s="121">
        <v>0.48182417996732435</v>
      </c>
      <c r="AE19" s="18">
        <v>65122.38493</v>
      </c>
      <c r="AF19" s="121">
        <v>0.48498572534488543</v>
      </c>
      <c r="AG19" s="18">
        <v>230669.72697999998</v>
      </c>
      <c r="AH19" s="121">
        <v>0.47109087999478744</v>
      </c>
      <c r="AI19" s="122"/>
    </row>
    <row r="20" spans="1:35" ht="13.5" x14ac:dyDescent="0.35">
      <c r="A20" s="130"/>
      <c r="B20" s="131" t="s">
        <v>152</v>
      </c>
      <c r="C20" s="132">
        <v>55929</v>
      </c>
      <c r="D20" s="133">
        <v>0.13187536105445585</v>
      </c>
      <c r="E20" s="132">
        <v>20410</v>
      </c>
      <c r="F20" s="133">
        <v>0.17376571851826625</v>
      </c>
      <c r="G20" s="132">
        <v>17558</v>
      </c>
      <c r="H20" s="133">
        <v>0.15194627619987192</v>
      </c>
      <c r="I20" s="132">
        <v>15660</v>
      </c>
      <c r="J20" s="133">
        <v>0.14442364268520994</v>
      </c>
      <c r="K20" s="132">
        <v>16302</v>
      </c>
      <c r="L20" s="133">
        <v>0.15451839775549278</v>
      </c>
      <c r="M20" s="132">
        <v>66256</v>
      </c>
      <c r="N20" s="133">
        <v>0.14824261706750078</v>
      </c>
      <c r="O20" s="132">
        <v>16737</v>
      </c>
      <c r="P20" s="133">
        <v>0.15834137480842367</v>
      </c>
      <c r="Q20" s="132">
        <v>16916</v>
      </c>
      <c r="R20" s="133">
        <v>0.15591645620955999</v>
      </c>
      <c r="S20" s="132">
        <v>15488</v>
      </c>
      <c r="T20" s="133">
        <v>0.13799739829285243</v>
      </c>
      <c r="U20" s="132">
        <v>13363</v>
      </c>
      <c r="V20" s="133">
        <v>0.11874738965459021</v>
      </c>
      <c r="W20" s="132">
        <v>62502</v>
      </c>
      <c r="X20" s="133">
        <v>0.14238622565558215</v>
      </c>
      <c r="Y20" s="132">
        <v>12129.841039999999</v>
      </c>
      <c r="Z20" s="133">
        <v>0.1093996228052517</v>
      </c>
      <c r="AA20" s="132">
        <v>10891</v>
      </c>
      <c r="AB20" s="133">
        <v>9.2938516021675133E-2</v>
      </c>
      <c r="AC20" s="132">
        <v>11412</v>
      </c>
      <c r="AD20" s="133">
        <v>8.9638054543169532E-2</v>
      </c>
      <c r="AE20" s="132">
        <v>12227.777644000002</v>
      </c>
      <c r="AF20" s="133">
        <v>9.1063888652201344E-2</v>
      </c>
      <c r="AG20" s="132">
        <v>46662.182824000003</v>
      </c>
      <c r="AH20" s="133">
        <v>9.5296981779242146E-2</v>
      </c>
      <c r="AI20" s="134"/>
    </row>
    <row r="21" spans="1:35" ht="12" customHeight="1" x14ac:dyDescent="0.25">
      <c r="A21" s="19"/>
      <c r="B21" s="135" t="s">
        <v>148</v>
      </c>
      <c r="C21" s="125">
        <v>424105</v>
      </c>
      <c r="D21" s="136"/>
      <c r="E21" s="125">
        <v>117457</v>
      </c>
      <c r="F21" s="136"/>
      <c r="G21" s="125">
        <v>115554</v>
      </c>
      <c r="H21" s="136"/>
      <c r="I21" s="125">
        <v>108431</v>
      </c>
      <c r="J21" s="136"/>
      <c r="K21" s="125">
        <v>105502</v>
      </c>
      <c r="L21" s="136"/>
      <c r="M21" s="125">
        <v>446943</v>
      </c>
      <c r="N21" s="136"/>
      <c r="O21" s="125">
        <v>105702</v>
      </c>
      <c r="P21" s="136"/>
      <c r="Q21" s="125">
        <v>108494</v>
      </c>
      <c r="R21" s="136"/>
      <c r="S21" s="125">
        <v>112234</v>
      </c>
      <c r="T21" s="136"/>
      <c r="U21" s="125">
        <v>112533</v>
      </c>
      <c r="V21" s="136"/>
      <c r="W21" s="125">
        <v>438961</v>
      </c>
      <c r="X21" s="136"/>
      <c r="Y21" s="125">
        <v>110876.44298000001</v>
      </c>
      <c r="Z21" s="136"/>
      <c r="AA21" s="125">
        <v>117185</v>
      </c>
      <c r="AB21" s="136"/>
      <c r="AC21" s="125">
        <v>127312</v>
      </c>
      <c r="AD21" s="136"/>
      <c r="AE21" s="125">
        <v>134276.91069400002</v>
      </c>
      <c r="AF21" s="126"/>
      <c r="AG21" s="125">
        <v>489650.164704</v>
      </c>
      <c r="AH21" s="126"/>
      <c r="AI21" s="137"/>
    </row>
    <row r="22" spans="1:35" ht="12" customHeight="1" x14ac:dyDescent="0.25">
      <c r="A22" s="19"/>
      <c r="B22" s="38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</row>
    <row r="23" spans="1:35" ht="12" customHeight="1" x14ac:dyDescent="0.25">
      <c r="A23" s="19"/>
      <c r="B23" s="8" t="s">
        <v>153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</row>
    <row r="24" spans="1:35" ht="12" customHeight="1" x14ac:dyDescent="0.25">
      <c r="A24" s="19"/>
      <c r="B24" s="8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</row>
    <row r="25" spans="1:35" ht="12" customHeight="1" x14ac:dyDescent="0.25">
      <c r="A25" s="19"/>
      <c r="B25" s="82"/>
      <c r="C25" s="139">
        <v>2022</v>
      </c>
      <c r="D25" s="140"/>
      <c r="E25" s="139" t="s">
        <v>45</v>
      </c>
      <c r="F25" s="140"/>
      <c r="G25" s="139" t="s">
        <v>46</v>
      </c>
      <c r="H25" s="140"/>
      <c r="I25" s="139" t="s">
        <v>47</v>
      </c>
      <c r="J25" s="140"/>
      <c r="K25" s="139" t="s">
        <v>48</v>
      </c>
      <c r="L25" s="140"/>
      <c r="M25" s="139">
        <v>2023</v>
      </c>
      <c r="N25" s="140"/>
      <c r="O25" s="139" t="s">
        <v>49</v>
      </c>
      <c r="P25" s="140"/>
      <c r="Q25" s="139" t="s">
        <v>50</v>
      </c>
      <c r="R25" s="140"/>
      <c r="S25" s="139" t="s">
        <v>51</v>
      </c>
      <c r="T25" s="140"/>
      <c r="U25" s="139" t="s">
        <v>52</v>
      </c>
      <c r="V25" s="140"/>
      <c r="W25" s="139">
        <v>2024</v>
      </c>
      <c r="X25" s="140"/>
      <c r="Y25" s="139" t="s">
        <v>53</v>
      </c>
      <c r="Z25" s="140"/>
      <c r="AA25" s="139" t="s">
        <v>54</v>
      </c>
      <c r="AB25" s="140"/>
      <c r="AC25" s="139" t="s">
        <v>55</v>
      </c>
      <c r="AD25" s="140"/>
      <c r="AE25" s="139" t="s">
        <v>56</v>
      </c>
      <c r="AF25" s="140"/>
      <c r="AG25" s="139">
        <v>2025</v>
      </c>
      <c r="AH25" s="140"/>
      <c r="AI25" s="118"/>
    </row>
    <row r="26" spans="1:35" ht="12" customHeight="1" x14ac:dyDescent="0.35">
      <c r="A26" s="19"/>
      <c r="B26" s="82" t="s">
        <v>154</v>
      </c>
      <c r="C26" s="102">
        <v>63213</v>
      </c>
      <c r="D26" s="138">
        <v>0.1490503530965209</v>
      </c>
      <c r="E26" s="102">
        <v>12985</v>
      </c>
      <c r="F26" s="138">
        <v>0.11055109529444818</v>
      </c>
      <c r="G26" s="102">
        <v>12474</v>
      </c>
      <c r="H26" s="138">
        <v>0.10794953008982813</v>
      </c>
      <c r="I26" s="102">
        <v>7682</v>
      </c>
      <c r="J26" s="138">
        <v>7.0846898027316918E-2</v>
      </c>
      <c r="K26" s="102">
        <v>6683</v>
      </c>
      <c r="L26" s="138">
        <v>6.3344770715247106E-2</v>
      </c>
      <c r="M26" s="102">
        <v>36911</v>
      </c>
      <c r="N26" s="138">
        <v>8.2585475105326628E-2</v>
      </c>
      <c r="O26" s="102">
        <v>6834</v>
      </c>
      <c r="P26" s="138">
        <v>6.4653459726400631E-2</v>
      </c>
      <c r="Q26" s="102">
        <v>6861</v>
      </c>
      <c r="R26" s="138">
        <f>Q26/Q21</f>
        <v>6.3238520102494145E-2</v>
      </c>
      <c r="S26" s="102">
        <v>8720</v>
      </c>
      <c r="T26" s="138">
        <v>7.769481618760804E-2</v>
      </c>
      <c r="U26" s="102">
        <v>11002</v>
      </c>
      <c r="V26" s="138">
        <v>9.7766877271555905E-2</v>
      </c>
      <c r="W26" s="102">
        <v>33416</v>
      </c>
      <c r="X26" s="138">
        <v>7.6125213857267504E-2</v>
      </c>
      <c r="Y26" s="102">
        <v>11758.362639999999</v>
      </c>
      <c r="Z26" s="138">
        <v>0.10604924115504845</v>
      </c>
      <c r="AA26" s="6">
        <v>13161.929109999999</v>
      </c>
      <c r="AB26" s="138">
        <v>0.11231752451252293</v>
      </c>
      <c r="AC26" s="18">
        <v>14919.30148</v>
      </c>
      <c r="AD26" s="121">
        <v>0.11718692252105065</v>
      </c>
      <c r="AE26" s="6">
        <v>14728.77231</v>
      </c>
      <c r="AF26" s="138">
        <v>0.10968953808868151</v>
      </c>
      <c r="AG26" s="18">
        <v>54568.365539999999</v>
      </c>
      <c r="AH26" s="121">
        <v>0.11144357640109709</v>
      </c>
      <c r="AI26" s="122"/>
    </row>
    <row r="27" spans="1:35" ht="12" customHeight="1" x14ac:dyDescent="0.35">
      <c r="A27" s="19"/>
      <c r="B27" s="82" t="s">
        <v>155</v>
      </c>
      <c r="C27" s="102">
        <v>209605</v>
      </c>
      <c r="D27" s="138">
        <v>0.49422902347296072</v>
      </c>
      <c r="E27" s="102">
        <v>52078</v>
      </c>
      <c r="F27" s="138">
        <v>0.44337927922558895</v>
      </c>
      <c r="G27" s="102">
        <v>49250</v>
      </c>
      <c r="H27" s="138">
        <v>0.42620766048773734</v>
      </c>
      <c r="I27" s="102">
        <v>42697</v>
      </c>
      <c r="J27" s="138">
        <v>0.39377115400577328</v>
      </c>
      <c r="K27" s="102">
        <v>40242</v>
      </c>
      <c r="L27" s="138">
        <v>0.38143352732649616</v>
      </c>
      <c r="M27" s="102">
        <v>177419</v>
      </c>
      <c r="N27" s="138">
        <v>0.39696113374636138</v>
      </c>
      <c r="O27" s="102">
        <v>43435.25</v>
      </c>
      <c r="P27" s="138">
        <v>0.4109217422565325</v>
      </c>
      <c r="Q27" s="102">
        <v>45477</v>
      </c>
      <c r="R27" s="138">
        <f>Q27/Q21</f>
        <v>0.41916603683152986</v>
      </c>
      <c r="S27" s="102">
        <v>47080</v>
      </c>
      <c r="T27" s="138">
        <v>0.41948072776520484</v>
      </c>
      <c r="U27" s="102">
        <v>47955</v>
      </c>
      <c r="V27" s="138">
        <v>0.42614166511156726</v>
      </c>
      <c r="W27" s="102">
        <v>180481</v>
      </c>
      <c r="X27" s="138">
        <v>0.41115497732144768</v>
      </c>
      <c r="Y27" s="102">
        <v>46565.913950000002</v>
      </c>
      <c r="Z27" s="138">
        <v>0.41998022932968371</v>
      </c>
      <c r="AA27" s="6">
        <v>50803.307639999992</v>
      </c>
      <c r="AB27" s="138">
        <v>0.43353080718521986</v>
      </c>
      <c r="AC27" s="18">
        <v>56240.429389999998</v>
      </c>
      <c r="AD27" s="121">
        <v>0.44175277577918809</v>
      </c>
      <c r="AE27" s="6">
        <v>57839.32763</v>
      </c>
      <c r="AF27" s="138">
        <v>0.430746636417697</v>
      </c>
      <c r="AG27" s="18">
        <v>210279.66890000002</v>
      </c>
      <c r="AH27" s="121">
        <v>0.42944878621069565</v>
      </c>
      <c r="AI27" s="122"/>
    </row>
    <row r="28" spans="1:35" ht="12" customHeight="1" x14ac:dyDescent="0.3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</row>
    <row r="29" spans="1:35" ht="12" customHeight="1" x14ac:dyDescent="0.3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</row>
    <row r="30" spans="1:35" ht="15.75" customHeight="1" x14ac:dyDescent="0.25"/>
    <row r="31" spans="1:35" ht="15.75" customHeight="1" x14ac:dyDescent="0.25"/>
    <row r="32" spans="1:35" ht="15.75" customHeight="1" x14ac:dyDescent="0.25"/>
    <row r="33" spans="20:20" ht="15.75" customHeight="1" x14ac:dyDescent="0.3">
      <c r="T33" s="98"/>
    </row>
    <row r="34" spans="20:20" ht="15.75" customHeight="1" x14ac:dyDescent="0.25"/>
    <row r="35" spans="20:20" ht="15.75" customHeight="1" x14ac:dyDescent="0.25"/>
    <row r="36" spans="20:20" ht="15.75" customHeight="1" x14ac:dyDescent="0.25"/>
    <row r="37" spans="20:20" ht="15.75" customHeight="1" x14ac:dyDescent="0.25"/>
    <row r="38" spans="20:20" ht="15.75" customHeight="1" x14ac:dyDescent="0.25"/>
    <row r="39" spans="20:20" ht="15.75" customHeight="1" x14ac:dyDescent="0.25"/>
    <row r="40" spans="20:20" ht="15.75" customHeight="1" x14ac:dyDescent="0.25"/>
    <row r="41" spans="20:20" ht="15.75" customHeight="1" x14ac:dyDescent="0.25"/>
    <row r="42" spans="20:20" ht="15.75" customHeight="1" x14ac:dyDescent="0.25"/>
    <row r="43" spans="20:20" ht="15.75" customHeight="1" x14ac:dyDescent="0.25"/>
    <row r="44" spans="20:20" ht="15.75" customHeight="1" x14ac:dyDescent="0.25"/>
    <row r="45" spans="20:20" ht="15.75" customHeight="1" x14ac:dyDescent="0.25"/>
    <row r="46" spans="20:20" ht="15.75" customHeight="1" x14ac:dyDescent="0.25"/>
    <row r="47" spans="20:20" ht="15.75" customHeight="1" x14ac:dyDescent="0.25"/>
    <row r="48" spans="20:2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48">
    <mergeCell ref="AC5:AD5"/>
    <mergeCell ref="AE25:AF25"/>
    <mergeCell ref="AG25:AH25"/>
    <mergeCell ref="Q25:R25"/>
    <mergeCell ref="S25:T25"/>
    <mergeCell ref="U25:V25"/>
    <mergeCell ref="W25:X25"/>
    <mergeCell ref="Y25:Z25"/>
    <mergeCell ref="AA25:AB25"/>
    <mergeCell ref="AC25:AD25"/>
    <mergeCell ref="S5:T5"/>
    <mergeCell ref="U5:V5"/>
    <mergeCell ref="W5:X5"/>
    <mergeCell ref="Y5:Z5"/>
    <mergeCell ref="AA5:AB5"/>
    <mergeCell ref="C5:D5"/>
    <mergeCell ref="E5:F5"/>
    <mergeCell ref="G5:H5"/>
    <mergeCell ref="I5:J5"/>
    <mergeCell ref="K5:L5"/>
    <mergeCell ref="M5:N5"/>
    <mergeCell ref="O5:P5"/>
    <mergeCell ref="AE17:AF17"/>
    <mergeCell ref="AG17:AH17"/>
    <mergeCell ref="Q17:R17"/>
    <mergeCell ref="S17:T17"/>
    <mergeCell ref="U17:V17"/>
    <mergeCell ref="W17:X17"/>
    <mergeCell ref="Y17:Z17"/>
    <mergeCell ref="AA17:AB17"/>
    <mergeCell ref="AC17:AD17"/>
    <mergeCell ref="M17:N17"/>
    <mergeCell ref="O17:P17"/>
    <mergeCell ref="AE5:AF5"/>
    <mergeCell ref="AG5:AH5"/>
    <mergeCell ref="Q5:R5"/>
    <mergeCell ref="C17:D17"/>
    <mergeCell ref="E17:F17"/>
    <mergeCell ref="G17:H17"/>
    <mergeCell ref="I17:J17"/>
    <mergeCell ref="K17:L17"/>
    <mergeCell ref="M25:N25"/>
    <mergeCell ref="O25:P25"/>
    <mergeCell ref="C25:D25"/>
    <mergeCell ref="E25:F25"/>
    <mergeCell ref="G25:H25"/>
    <mergeCell ref="I25:J25"/>
    <mergeCell ref="K25:L25"/>
  </mergeCells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Balance Sheet</vt:lpstr>
      <vt:lpstr>Income Statement, KPIs</vt:lpstr>
      <vt:lpstr>Cash Flow</vt:lpstr>
      <vt:lpstr>Revenue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José Geraldo de Camargo Alves</cp:lastModifiedBy>
  <dcterms:modified xsi:type="dcterms:W3CDTF">2026-04-20T18:50:21Z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{22D53EA2-A522-4387-9E2F-2AE62B53C72E}</vt:lpwstr>
  </property>
</Properties>
</file>