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drawings/drawing6.xml" ContentType="application/vnd.openxmlformats-officedocument.drawing+xml"/>
  <Override PartName="/xl/customProperty6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3-RI\Balanços e Análises\II Trimestre 2026\Divulgação\Pacote\"/>
    </mc:Choice>
  </mc:AlternateContent>
  <xr:revisionPtr revIDLastSave="0" documentId="13_ncr:1_{9BD4C0F6-B0F9-4BB7-91C1-959F92D34E58}" xr6:coauthVersionLast="47" xr6:coauthVersionMax="47" xr10:uidLastSave="{00000000-0000-0000-0000-000000000000}"/>
  <bookViews>
    <workbookView xWindow="20370" yWindow="-4770" windowWidth="29040" windowHeight="15720" xr2:uid="{00000000-000D-0000-FFFF-FFFF00000000}"/>
  </bookViews>
  <sheets>
    <sheet name="Index" sheetId="3" r:id="rId1"/>
    <sheet name="Endividamento - Plataforma" sheetId="4" r:id="rId2"/>
    <sheet name="Endividamento - Ativo" sheetId="9" r:id="rId3"/>
    <sheet name="Custo Médio" sheetId="5" r:id="rId4"/>
    <sheet name="Indebtedness - Platform" sheetId="1" r:id="rId5"/>
    <sheet name="Indebtedness - Asset" sheetId="12" r:id="rId6"/>
    <sheet name="Average Cost" sheetId="2" r:id="rId7"/>
  </sheets>
  <definedNames>
    <definedName name="_xlnm._FilterDatabase" localSheetId="2" hidden="1">'Endividamento - Ativo'!$A$5:$B$67</definedName>
    <definedName name="_xlnm._FilterDatabase" localSheetId="5" hidden="1">'Indebtedness - Asset'!$A$5:$B$67</definedName>
    <definedName name="Z_F7172E9C_A36C_4D7E_97A9_CF1BEFA18B4E_.wvu.Cols" localSheetId="4" hidden="1">'Indebtedness - Platform'!#REF!</definedName>
  </definedNames>
  <calcPr calcId="191029" concurrentManualCount="8"/>
  <customWorkbookViews>
    <customWorkbookView name="Teste config vis" guid="{F7172E9C-A36C-4D7E-97A9-CF1BEFA18B4E}" includePrintSettings="0" maximized="1" xWindow="-8" yWindow="-8" windowWidth="1382" windowHeight="744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9" i="12" l="1"/>
  <c r="F195" i="12"/>
  <c r="F131" i="12"/>
  <c r="F67" i="12"/>
  <c r="F259" i="9" l="1"/>
  <c r="F195" i="9"/>
  <c r="F131" i="9"/>
  <c r="F67" i="9"/>
  <c r="G10" i="5" l="1"/>
  <c r="E10" i="5"/>
  <c r="F10" i="5" s="1"/>
  <c r="F7" i="5" l="1"/>
  <c r="F6" i="5"/>
  <c r="F8" i="5"/>
  <c r="F9" i="5"/>
</calcChain>
</file>

<file path=xl/sharedStrings.xml><?xml version="1.0" encoding="utf-8"?>
<sst xmlns="http://schemas.openxmlformats.org/spreadsheetml/2006/main" count="669" uniqueCount="172">
  <si>
    <t>(R$ MM)</t>
  </si>
  <si>
    <t>Index</t>
  </si>
  <si>
    <t>Average Cost p.a.</t>
  </si>
  <si>
    <t>BNDES</t>
  </si>
  <si>
    <t>TJLP</t>
  </si>
  <si>
    <t>Local Bond, Credit Deposit and others</t>
  </si>
  <si>
    <t>CDI</t>
  </si>
  <si>
    <t>Local Bond</t>
  </si>
  <si>
    <t>IPCA</t>
  </si>
  <si>
    <t>Other</t>
  </si>
  <si>
    <t>Pre fixed</t>
  </si>
  <si>
    <t>Total</t>
  </si>
  <si>
    <t>R$ MM</t>
  </si>
  <si>
    <t>% Total</t>
  </si>
  <si>
    <t xml:space="preserve">Total </t>
  </si>
  <si>
    <t>Debt Breakdown*</t>
  </si>
  <si>
    <t>%</t>
  </si>
  <si>
    <t>Whitout Hedge</t>
  </si>
  <si>
    <t>Hedged</t>
  </si>
  <si>
    <t>Values</t>
  </si>
  <si>
    <t>Debt Amortization Schedule</t>
  </si>
  <si>
    <t>Years</t>
  </si>
  <si>
    <t>Indexador</t>
  </si>
  <si>
    <t>Custo Médio ao ano</t>
  </si>
  <si>
    <t>Sem Hedge</t>
  </si>
  <si>
    <t>Com Hedge</t>
  </si>
  <si>
    <t>Valores</t>
  </si>
  <si>
    <t>Debêntures, CCB e outros</t>
  </si>
  <si>
    <t>Debêntures</t>
  </si>
  <si>
    <t>Outros</t>
  </si>
  <si>
    <t>Pré fixado</t>
  </si>
  <si>
    <t>Calendário de Amortização da Dívida</t>
  </si>
  <si>
    <t>Dívida Bruta¹ - Consolidada</t>
  </si>
  <si>
    <t>Rodovias</t>
  </si>
  <si>
    <t>Aeroportos</t>
  </si>
  <si>
    <t>Caixa, Equivalentes e Aplicações Financeiras³ - Consolidadas</t>
  </si>
  <si>
    <t>Saldo líquido de derivativos a receber (pagar) - Consolidado</t>
  </si>
  <si>
    <t>Dívida Líquida - Consolidada</t>
  </si>
  <si>
    <t>Dívida Líquida CCR Holding</t>
  </si>
  <si>
    <t>Gross Debt¹ - Consolidated</t>
  </si>
  <si>
    <t>Toll Roads</t>
  </si>
  <si>
    <t>Airports</t>
  </si>
  <si>
    <t>Cash, Equivalents and Financial Investments³ - Consolidated</t>
  </si>
  <si>
    <t>Net balance of derivatives receivable (payable) - Consolidated</t>
  </si>
  <si>
    <t>Net Debt - Consolidated</t>
  </si>
  <si>
    <t>Net Debt CCR Holding</t>
  </si>
  <si>
    <t>6,14% a.a. - 9,76% a.a.</t>
  </si>
  <si>
    <t>Composição da Dívida
(R$ MM)</t>
  </si>
  <si>
    <t>dez/24</t>
  </si>
  <si>
    <t>dec/24</t>
  </si>
  <si>
    <t>Anos</t>
  </si>
  <si>
    <t>1Q25</t>
  </si>
  <si>
    <t>1T25</t>
  </si>
  <si>
    <t>Ponte</t>
  </si>
  <si>
    <t>NovaDutra</t>
  </si>
  <si>
    <t>ViaLagos</t>
  </si>
  <si>
    <t>RodoNorte</t>
  </si>
  <si>
    <t>Parques</t>
  </si>
  <si>
    <t>AutoBAn</t>
  </si>
  <si>
    <t>ViaOeste</t>
  </si>
  <si>
    <t>RodoAnel Oeste</t>
  </si>
  <si>
    <t>Samm</t>
  </si>
  <si>
    <t>SPVias</t>
  </si>
  <si>
    <t>Inovap 5 Adm. e Part</t>
  </si>
  <si>
    <t>Conces. ViaRio S.A</t>
  </si>
  <si>
    <t>MSVia</t>
  </si>
  <si>
    <t>Renovias</t>
  </si>
  <si>
    <t>CCR ViaCosteira</t>
  </si>
  <si>
    <t>CCR Rio-SP</t>
  </si>
  <si>
    <t>Sorocabana</t>
  </si>
  <si>
    <t>PR Vias</t>
  </si>
  <si>
    <t>MTH Houdster en Mari</t>
  </si>
  <si>
    <t>ViaQuatro</t>
  </si>
  <si>
    <t>Barcas</t>
  </si>
  <si>
    <t>Conces. VLT Carioca</t>
  </si>
  <si>
    <t>Metrô Bahia</t>
  </si>
  <si>
    <t>Linha 15</t>
  </si>
  <si>
    <t>CCR México</t>
  </si>
  <si>
    <t>CCR España</t>
  </si>
  <si>
    <t>CCR Espanha S.L.U.</t>
  </si>
  <si>
    <t>Corporación Quiport</t>
  </si>
  <si>
    <t>Quiama</t>
  </si>
  <si>
    <t>ADC Ecuador</t>
  </si>
  <si>
    <t>IAF</t>
  </si>
  <si>
    <t>Aeris Holding</t>
  </si>
  <si>
    <t>CAP</t>
  </si>
  <si>
    <t>CARE</t>
  </si>
  <si>
    <t>BH Airport</t>
  </si>
  <si>
    <t>CCR USA Airport</t>
  </si>
  <si>
    <t>TAS</t>
  </si>
  <si>
    <t>Bloco Sul</t>
  </si>
  <si>
    <t>Bloco Central</t>
  </si>
  <si>
    <t>CPC Pampulha</t>
  </si>
  <si>
    <t>CCR S.A.</t>
  </si>
  <si>
    <t>Engelog</t>
  </si>
  <si>
    <t>CIIS - Cia Invest In²</t>
  </si>
  <si>
    <t>Actua ServIços</t>
  </si>
  <si>
    <t>Soc. Paulista Infra.</t>
  </si>
  <si>
    <t>Infra. Latinoamerica</t>
  </si>
  <si>
    <t>CPC</t>
  </si>
  <si>
    <t>SPCP</t>
  </si>
  <si>
    <t>Quicko</t>
  </si>
  <si>
    <t>STP</t>
  </si>
  <si>
    <t>Controlar S.A.</t>
  </si>
  <si>
    <t>Divida Bruta</t>
  </si>
  <si>
    <t>Gross Debt</t>
  </si>
  <si>
    <t>Caixa, Equivalentes e Aplicações Financeiras</t>
  </si>
  <si>
    <t>Cash, Equivalents and Financial Investments</t>
  </si>
  <si>
    <t>ViaSul</t>
  </si>
  <si>
    <t>Dívida Liquida</t>
  </si>
  <si>
    <t>Consolidado</t>
  </si>
  <si>
    <t>Others</t>
  </si>
  <si>
    <t>Consolidated</t>
  </si>
  <si>
    <t>Rails</t>
  </si>
  <si>
    <t>ViaRails L 8/9</t>
  </si>
  <si>
    <t>Trilhos</t>
  </si>
  <si>
    <t>ViaTrilhos L 8/9</t>
  </si>
  <si>
    <t>CIP</t>
  </si>
  <si>
    <t>ViaMobilidade</t>
  </si>
  <si>
    <t>Saldo líquido de derivativos a receber (pagar)</t>
  </si>
  <si>
    <t xml:space="preserve">Net balance of derivatives receivable (payable) </t>
  </si>
  <si>
    <t xml:space="preserve">Net Debt </t>
  </si>
  <si>
    <t>2T25</t>
  </si>
  <si>
    <t>2Q25</t>
  </si>
  <si>
    <t>3T25</t>
  </si>
  <si>
    <t>*Dados proforma, considerando de maneira proporcional todas as empresas em que a Motiva não possui controle ou controladas em conjunto. (ex-IFRS 10 e 11).</t>
  </si>
  <si>
    <t>sep/25</t>
  </si>
  <si>
    <t>3Q25</t>
  </si>
  <si>
    <t>* Pro forma data, considering proportionally all companies of which Motiva does not have control or jointly-owned subsidiaries (ex IFRS 10 and 11).</t>
  </si>
  <si>
    <t>dec/25</t>
  </si>
  <si>
    <t>4T25</t>
  </si>
  <si>
    <t>TJLP + 0,0% - 4,0% a.a., IPCA + 2,28% - 8,68%</t>
  </si>
  <si>
    <t>4Q25</t>
  </si>
  <si>
    <t>From 2034</t>
  </si>
  <si>
    <t>2026</t>
  </si>
  <si>
    <t>2027</t>
  </si>
  <si>
    <t>2028</t>
  </si>
  <si>
    <t>2029</t>
  </si>
  <si>
    <t>2030</t>
  </si>
  <si>
    <t>2031</t>
  </si>
  <si>
    <t>2032</t>
  </si>
  <si>
    <t>2033</t>
  </si>
  <si>
    <t>A partir de 2034</t>
  </si>
  <si>
    <t>1. A dívida bruta está reduzida dos custos de transação, incorridos na estruturação dos respectivos instrumentos financeiros, quando mensurados ao custo amortizado.</t>
  </si>
  <si>
    <t>2. No Balanço Patrimonial os montantes relacionados a Plataforma de Aeroportos passaram a ser considerados como Ativos Mantidos para Venda e Passivos Mantidos para Venda.</t>
  </si>
  <si>
    <t>3. Não alocados (Holdings).</t>
  </si>
  <si>
    <t>Aeroportos²</t>
  </si>
  <si>
    <t>Outros³</t>
  </si>
  <si>
    <t>CDI - 1,30% - + 3,75% a.a.</t>
  </si>
  <si>
    <t>1. Gross debt is net of transaction costs incurred in the structuring of the respective financial instruments when measured at amortized cost.</t>
  </si>
  <si>
    <t>2. In the Statement of Financial Position, the amounts related to the Airport Platform began to be classified as Assets Held for Sale and Liabilities Held for Sale.</t>
  </si>
  <si>
    <t>3. Holdings</t>
  </si>
  <si>
    <t>Airports²</t>
  </si>
  <si>
    <t>Others³</t>
  </si>
  <si>
    <t>CDI - 1.30% - + 3.75% a.a.</t>
  </si>
  <si>
    <t>6.14% a.a. - 9.76% a.a.</t>
  </si>
  <si>
    <t>-</t>
  </si>
  <si>
    <t>1T26</t>
  </si>
  <si>
    <t>1Q26</t>
  </si>
  <si>
    <t>Minas_SP</t>
  </si>
  <si>
    <t>2T26</t>
  </si>
  <si>
    <t>IPCA + 4,25% + 7,78% a.a.</t>
  </si>
  <si>
    <t>2Q26</t>
  </si>
  <si>
    <t>Motiva ViaCosteira</t>
  </si>
  <si>
    <t>Motiva Rio-SP</t>
  </si>
  <si>
    <t>Motiva México</t>
  </si>
  <si>
    <t>Motiva España</t>
  </si>
  <si>
    <t>Motiva Espanha S.L.U.</t>
  </si>
  <si>
    <t>Motiva USA Airport</t>
  </si>
  <si>
    <t>Motiva S.A.</t>
  </si>
  <si>
    <t>IPCA + 4.25% + 7.78% a.a.</t>
  </si>
  <si>
    <t>TJLP + 0.0% - 4.0% a.a., IPCA + 2.28% - 8.68%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</si>
</sst>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#,##0.0"/>
    <numFmt numFmtId="166" formatCode="#,##0.0_);\(#,##0.0\)"/>
    <numFmt numFmtId="167" formatCode="#,##0.0;\(#,##0.0\);0.0"/>
    <numFmt numFmtId="168" formatCode="_(* #,##0_);_(* \(#,##0\);_(* &quot;-&quot;??_);_(@_)"/>
    <numFmt numFmtId="169" formatCode="_-* #,##0_-;\-* #,##0_-;_-* &quot;-&quot;??_-;_-@_-"/>
    <numFmt numFmtId="170" formatCode="&quot;[-] &quot;@"/>
    <numFmt numFmtId="171" formatCode="#,##0;\(#,##0\);0"/>
    <numFmt numFmtId="172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theme="1"/>
      <name val="Arial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  <scheme val="minor"/>
    </font>
    <font>
      <b/>
      <sz val="10"/>
      <color rgb="FF333333"/>
      <name val="Arial"/>
      <family val="2"/>
    </font>
    <font>
      <b/>
      <sz val="11"/>
      <color rgb="FF33333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53565A"/>
      <name val="Arial"/>
      <family val="2"/>
    </font>
    <font>
      <b/>
      <sz val="8"/>
      <color rgb="FF53565A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9F7F0"/>
        <bgColor rgb="FFFFFFFF"/>
      </patternFill>
    </fill>
    <fill>
      <patternFill patternType="solid">
        <fgColor rgb="FFE3E3E3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E3E3E3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rgb="FFE8E8E8"/>
        </stop>
        <stop position="1">
          <color rgb="FFECECEC"/>
        </stop>
      </gradientFill>
    </fill>
    <fill>
      <patternFill patternType="solid">
        <fgColor rgb="FF5E22F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2" fillId="0" borderId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170" fontId="16" fillId="10" borderId="0" applyNumberFormat="0">
      <alignment horizontal="left" vertical="center"/>
      <protection locked="0"/>
    </xf>
    <xf numFmtId="0" fontId="4" fillId="0" borderId="0"/>
  </cellStyleXfs>
  <cellXfs count="70">
    <xf numFmtId="0" fontId="0" fillId="0" borderId="0" xfId="0"/>
    <xf numFmtId="0" fontId="5" fillId="3" borderId="0" xfId="4" applyFont="1" applyFill="1" applyAlignment="1">
      <alignment vertical="center"/>
    </xf>
    <xf numFmtId="0" fontId="6" fillId="0" borderId="0" xfId="0" applyFont="1"/>
    <xf numFmtId="164" fontId="7" fillId="5" borderId="0" xfId="2" applyNumberFormat="1" applyFont="1" applyFill="1" applyBorder="1" applyAlignment="1">
      <alignment horizontal="right"/>
    </xf>
    <xf numFmtId="1" fontId="9" fillId="7" borderId="0" xfId="0" applyNumberFormat="1" applyFont="1" applyFill="1" applyAlignment="1">
      <alignment horizontal="center"/>
    </xf>
    <xf numFmtId="1" fontId="9" fillId="5" borderId="0" xfId="0" applyNumberFormat="1" applyFont="1" applyFill="1" applyAlignment="1">
      <alignment horizontal="center"/>
    </xf>
    <xf numFmtId="0" fontId="10" fillId="8" borderId="5" xfId="0" applyFont="1" applyFill="1" applyBorder="1" applyAlignment="1">
      <alignment horizontal="center" vertical="center"/>
    </xf>
    <xf numFmtId="165" fontId="10" fillId="8" borderId="5" xfId="1" applyNumberFormat="1" applyFont="1" applyFill="1" applyBorder="1" applyAlignment="1">
      <alignment horizontal="center" vertical="center" wrapText="1"/>
    </xf>
    <xf numFmtId="167" fontId="9" fillId="7" borderId="7" xfId="0" applyNumberFormat="1" applyFont="1" applyFill="1" applyBorder="1" applyAlignment="1">
      <alignment horizontal="center"/>
    </xf>
    <xf numFmtId="167" fontId="9" fillId="5" borderId="8" xfId="0" applyNumberFormat="1" applyFont="1" applyFill="1" applyBorder="1" applyAlignment="1">
      <alignment horizontal="center"/>
    </xf>
    <xf numFmtId="166" fontId="11" fillId="8" borderId="9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3" fontId="13" fillId="0" borderId="0" xfId="0" applyNumberFormat="1" applyFont="1" applyAlignment="1">
      <alignment horizontal="center" vertical="center" wrapText="1"/>
    </xf>
    <xf numFmtId="3" fontId="13" fillId="2" borderId="0" xfId="0" applyNumberFormat="1" applyFont="1" applyFill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3" fontId="13" fillId="2" borderId="15" xfId="0" applyNumberFormat="1" applyFont="1" applyFill="1" applyBorder="1" applyAlignment="1">
      <alignment horizontal="center" vertical="center" wrapText="1"/>
    </xf>
    <xf numFmtId="3" fontId="13" fillId="2" borderId="20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/>
    <xf numFmtId="168" fontId="15" fillId="2" borderId="24" xfId="1" applyNumberFormat="1" applyFont="1" applyFill="1" applyBorder="1"/>
    <xf numFmtId="0" fontId="0" fillId="0" borderId="23" xfId="0" applyBorder="1"/>
    <xf numFmtId="168" fontId="4" fillId="9" borderId="8" xfId="6" applyNumberFormat="1" applyFill="1" applyBorder="1"/>
    <xf numFmtId="168" fontId="4" fillId="9" borderId="25" xfId="1" applyNumberFormat="1" applyFont="1" applyFill="1" applyBorder="1"/>
    <xf numFmtId="168" fontId="4" fillId="0" borderId="8" xfId="6" applyNumberFormat="1" applyBorder="1"/>
    <xf numFmtId="168" fontId="4" fillId="0" borderId="25" xfId="1" applyNumberFormat="1" applyFont="1" applyBorder="1"/>
    <xf numFmtId="168" fontId="4" fillId="0" borderId="0" xfId="6" applyNumberFormat="1"/>
    <xf numFmtId="168" fontId="4" fillId="0" borderId="26" xfId="6" applyNumberFormat="1" applyBorder="1"/>
    <xf numFmtId="0" fontId="0" fillId="0" borderId="27" xfId="0" applyBorder="1"/>
    <xf numFmtId="37" fontId="3" fillId="11" borderId="1" xfId="3" applyFont="1" applyFill="1" applyBorder="1" applyAlignment="1">
      <alignment horizontal="left" vertical="center"/>
    </xf>
    <xf numFmtId="17" fontId="12" fillId="11" borderId="0" xfId="0" applyNumberFormat="1" applyFont="1" applyFill="1" applyAlignment="1">
      <alignment horizontal="center" vertical="center"/>
    </xf>
    <xf numFmtId="0" fontId="3" fillId="11" borderId="21" xfId="0" applyFont="1" applyFill="1" applyBorder="1"/>
    <xf numFmtId="0" fontId="3" fillId="11" borderId="22" xfId="0" applyFont="1" applyFill="1" applyBorder="1" applyAlignment="1">
      <alignment horizontal="center" vertical="center"/>
    </xf>
    <xf numFmtId="169" fontId="3" fillId="11" borderId="22" xfId="1" applyNumberFormat="1" applyFont="1" applyFill="1" applyBorder="1" applyAlignment="1">
      <alignment horizontal="left"/>
    </xf>
    <xf numFmtId="168" fontId="3" fillId="11" borderId="22" xfId="1" applyNumberFormat="1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168" fontId="0" fillId="0" borderId="0" xfId="0" applyNumberFormat="1"/>
    <xf numFmtId="171" fontId="7" fillId="4" borderId="3" xfId="0" applyNumberFormat="1" applyFont="1" applyFill="1" applyBorder="1" applyAlignment="1">
      <alignment horizontal="right"/>
    </xf>
    <xf numFmtId="171" fontId="7" fillId="5" borderId="3" xfId="0" applyNumberFormat="1" applyFont="1" applyFill="1" applyBorder="1" applyAlignment="1">
      <alignment horizontal="right"/>
    </xf>
    <xf numFmtId="171" fontId="11" fillId="8" borderId="14" xfId="3" applyNumberFormat="1" applyFont="1" applyFill="1" applyBorder="1" applyAlignment="1">
      <alignment horizontal="right" vertical="center"/>
    </xf>
    <xf numFmtId="9" fontId="8" fillId="6" borderId="5" xfId="2" applyFont="1" applyFill="1" applyBorder="1" applyAlignment="1">
      <alignment horizontal="right" vertical="center"/>
    </xf>
    <xf numFmtId="171" fontId="8" fillId="6" borderId="4" xfId="3" applyNumberFormat="1" applyFont="1" applyFill="1" applyBorder="1" applyAlignment="1">
      <alignment horizontal="right" vertical="center"/>
    </xf>
    <xf numFmtId="171" fontId="9" fillId="7" borderId="12" xfId="0" applyNumberFormat="1" applyFont="1" applyFill="1" applyBorder="1" applyAlignment="1">
      <alignment horizontal="right"/>
    </xf>
    <xf numFmtId="171" fontId="9" fillId="5" borderId="13" xfId="0" applyNumberFormat="1" applyFont="1" applyFill="1" applyBorder="1" applyAlignment="1">
      <alignment horizontal="right"/>
    </xf>
    <xf numFmtId="164" fontId="7" fillId="4" borderId="3" xfId="0" applyNumberFormat="1" applyFont="1" applyFill="1" applyBorder="1" applyAlignment="1">
      <alignment horizontal="right"/>
    </xf>
    <xf numFmtId="167" fontId="7" fillId="4" borderId="3" xfId="0" applyNumberFormat="1" applyFont="1" applyFill="1" applyBorder="1" applyAlignment="1">
      <alignment horizontal="center"/>
    </xf>
    <xf numFmtId="167" fontId="7" fillId="5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9" fontId="9" fillId="7" borderId="0" xfId="2" applyFont="1" applyFill="1" applyBorder="1" applyAlignment="1">
      <alignment horizontal="center"/>
    </xf>
    <xf numFmtId="9" fontId="9" fillId="5" borderId="0" xfId="2" applyFont="1" applyFill="1" applyBorder="1" applyAlignment="1">
      <alignment horizontal="center"/>
    </xf>
    <xf numFmtId="9" fontId="10" fillId="8" borderId="5" xfId="2" applyFont="1" applyFill="1" applyBorder="1" applyAlignment="1">
      <alignment horizontal="center" vertical="center" wrapText="1"/>
    </xf>
    <xf numFmtId="3" fontId="0" fillId="0" borderId="0" xfId="0" applyNumberFormat="1"/>
    <xf numFmtId="43" fontId="0" fillId="0" borderId="0" xfId="1" applyFont="1"/>
    <xf numFmtId="172" fontId="9" fillId="7" borderId="0" xfId="0" applyNumberFormat="1" applyFont="1" applyFill="1" applyAlignment="1">
      <alignment horizontal="center"/>
    </xf>
    <xf numFmtId="172" fontId="9" fillId="5" borderId="0" xfId="0" applyNumberFormat="1" applyFont="1" applyFill="1" applyAlignment="1">
      <alignment horizontal="center"/>
    </xf>
    <xf numFmtId="172" fontId="10" fillId="8" borderId="5" xfId="0" applyNumberFormat="1" applyFont="1" applyFill="1" applyBorder="1" applyAlignment="1">
      <alignment horizontal="center" vertical="center"/>
    </xf>
    <xf numFmtId="9" fontId="9" fillId="7" borderId="0" xfId="2" applyFont="1" applyFill="1" applyAlignment="1">
      <alignment horizontal="center"/>
    </xf>
    <xf numFmtId="9" fontId="9" fillId="5" borderId="0" xfId="2" applyFont="1" applyFill="1" applyAlignment="1">
      <alignment horizontal="center"/>
    </xf>
    <xf numFmtId="9" fontId="10" fillId="8" borderId="5" xfId="2" applyFont="1" applyFill="1" applyBorder="1" applyAlignment="1">
      <alignment horizontal="center" vertical="center"/>
    </xf>
    <xf numFmtId="168" fontId="0" fillId="0" borderId="23" xfId="0" applyNumberFormat="1" applyBorder="1"/>
    <xf numFmtId="37" fontId="3" fillId="11" borderId="6" xfId="3" applyFont="1" applyFill="1" applyBorder="1" applyAlignment="1">
      <alignment horizontal="center" vertical="center" wrapText="1"/>
    </xf>
    <xf numFmtId="37" fontId="3" fillId="11" borderId="1" xfId="3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/>
    </xf>
    <xf numFmtId="37" fontId="3" fillId="11" borderId="16" xfId="3" applyFont="1" applyFill="1" applyBorder="1" applyAlignment="1">
      <alignment horizontal="center" vertical="center" wrapText="1"/>
    </xf>
    <xf numFmtId="37" fontId="3" fillId="11" borderId="17" xfId="3" applyFont="1" applyFill="1" applyBorder="1" applyAlignment="1">
      <alignment horizontal="center" vertical="center" wrapText="1"/>
    </xf>
    <xf numFmtId="37" fontId="3" fillId="11" borderId="10" xfId="3" applyFont="1" applyFill="1" applyBorder="1" applyAlignment="1">
      <alignment horizontal="center" vertical="center" wrapText="1"/>
    </xf>
  </cellXfs>
  <cellStyles count="9">
    <cellStyle name="Normal" xfId="0" builtinId="0"/>
    <cellStyle name="Normal 2" xfId="6" xr:uid="{58737488-0111-4D5C-A632-BF51015D1507}"/>
    <cellStyle name="Normal 2 2" xfId="8" xr:uid="{67FCF4FE-79C1-4F29-927A-F9B74A42B073}"/>
    <cellStyle name="Normal_Tabelas Press Release 1T05 - inglês_Cópia de planilha_porteng 1T09" xfId="4" xr:uid="{00000000-0005-0000-0000-000002000000}"/>
    <cellStyle name="Normal_Tabelas3T02_v1" xfId="3" xr:uid="{00000000-0005-0000-0000-000003000000}"/>
    <cellStyle name="Porcentagem" xfId="2" builtinId="5"/>
    <cellStyle name="SAPMemberCell" xfId="7" xr:uid="{979A0851-963A-437A-B6A9-14C957EF691A}"/>
    <cellStyle name="Vírgula" xfId="1" builtinId="3"/>
    <cellStyle name="Vírgula 2" xfId="5" xr:uid="{B7BE0274-87F4-45AE-BF77-1EA08F934369}"/>
  </cellStyles>
  <dxfs count="0"/>
  <tableStyles count="0" defaultTableStyle="TableStyleMedium2" defaultPivotStyle="PivotStyleLight16"/>
  <colors>
    <mruColors>
      <color rgb="FF3B3C44"/>
      <color rgb="FFCCB8FF"/>
      <color rgb="FF5E22F3"/>
      <color rgb="FF6A5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Endividamento - Ativo'!A1"/><Relationship Id="rId7" Type="http://schemas.openxmlformats.org/officeDocument/2006/relationships/hyperlink" Target="#'Indebtedness - Asset'!A1"/><Relationship Id="rId2" Type="http://schemas.openxmlformats.org/officeDocument/2006/relationships/hyperlink" Target="#'Custo M&#233;dio'!A1"/><Relationship Id="rId1" Type="http://schemas.openxmlformats.org/officeDocument/2006/relationships/hyperlink" Target="#'Endividamento - Plataforma'!A1"/><Relationship Id="rId6" Type="http://schemas.openxmlformats.org/officeDocument/2006/relationships/hyperlink" Target="#'Average Cost'!A1"/><Relationship Id="rId5" Type="http://schemas.openxmlformats.org/officeDocument/2006/relationships/hyperlink" Target="#'Indebtedness - Platform'!A1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187778</xdr:rowOff>
    </xdr:from>
    <xdr:to>
      <xdr:col>7</xdr:col>
      <xdr:colOff>470807</xdr:colOff>
      <xdr:row>10</xdr:row>
      <xdr:rowOff>63220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09A1318D-D926-CCDF-DCCB-D72BCDC651FB}"/>
            </a:ext>
          </a:extLst>
        </xdr:cNvPr>
        <xdr:cNvSpPr/>
      </xdr:nvSpPr>
      <xdr:spPr>
        <a:xfrm>
          <a:off x="228601" y="187778"/>
          <a:ext cx="4509406" cy="178044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330654</xdr:colOff>
      <xdr:row>1</xdr:row>
      <xdr:rowOff>35379</xdr:rowOff>
    </xdr:from>
    <xdr:to>
      <xdr:col>6</xdr:col>
      <xdr:colOff>283029</xdr:colOff>
      <xdr:row>4</xdr:row>
      <xdr:rowOff>5443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51E69-BD18-4BEB-2797-5FE22A1779F3}"/>
            </a:ext>
          </a:extLst>
        </xdr:cNvPr>
        <xdr:cNvSpPr/>
      </xdr:nvSpPr>
      <xdr:spPr>
        <a:xfrm>
          <a:off x="2769054" y="225879"/>
          <a:ext cx="1171575" cy="541564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Endividamento</a:t>
          </a:r>
          <a:br>
            <a:rPr lang="pt-BR" sz="1100"/>
          </a:br>
          <a:r>
            <a:rPr lang="pt-BR" sz="1100"/>
            <a:t>Plataforma</a:t>
          </a:r>
        </a:p>
      </xdr:txBody>
    </xdr:sp>
    <xdr:clientData/>
  </xdr:twoCellAnchor>
  <xdr:twoCellAnchor>
    <xdr:from>
      <xdr:col>4</xdr:col>
      <xdr:colOff>299357</xdr:colOff>
      <xdr:row>8</xdr:row>
      <xdr:rowOff>87085</xdr:rowOff>
    </xdr:from>
    <xdr:to>
      <xdr:col>6</xdr:col>
      <xdr:colOff>308882</xdr:colOff>
      <xdr:row>10</xdr:row>
      <xdr:rowOff>106135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198AB-CE46-47F8-A3CF-CBFC3AD487D7}"/>
            </a:ext>
          </a:extLst>
        </xdr:cNvPr>
        <xdr:cNvSpPr/>
      </xdr:nvSpPr>
      <xdr:spPr>
        <a:xfrm>
          <a:off x="2737757" y="1611085"/>
          <a:ext cx="1228725" cy="400050"/>
        </a:xfrm>
        <a:prstGeom prst="roundRect">
          <a:avLst/>
        </a:prstGeom>
        <a:solidFill>
          <a:srgbClr val="3B3C4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Custo Médio</a:t>
          </a:r>
        </a:p>
        <a:p>
          <a:pPr algn="ctr"/>
          <a:endParaRPr lang="pt-BR" sz="1100"/>
        </a:p>
      </xdr:txBody>
    </xdr:sp>
    <xdr:clientData/>
  </xdr:twoCellAnchor>
  <xdr:twoCellAnchor>
    <xdr:from>
      <xdr:col>4</xdr:col>
      <xdr:colOff>299358</xdr:colOff>
      <xdr:row>4</xdr:row>
      <xdr:rowOff>141515</xdr:rowOff>
    </xdr:from>
    <xdr:to>
      <xdr:col>6</xdr:col>
      <xdr:colOff>308883</xdr:colOff>
      <xdr:row>7</xdr:row>
      <xdr:rowOff>141514</xdr:rowOff>
    </xdr:to>
    <xdr:sp macro="" textlink="">
      <xdr:nvSpPr>
        <xdr:cNvPr id="8" name="Retângulo: Cantos Arredondado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07E67-111F-1B1B-E846-5CAE98A01C24}"/>
            </a:ext>
          </a:extLst>
        </xdr:cNvPr>
        <xdr:cNvSpPr/>
      </xdr:nvSpPr>
      <xdr:spPr>
        <a:xfrm>
          <a:off x="2737758" y="903515"/>
          <a:ext cx="1228725" cy="571499"/>
        </a:xfrm>
        <a:prstGeom prst="roundRect">
          <a:avLst/>
        </a:prstGeom>
        <a:solidFill>
          <a:srgbClr val="CCB8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Endividamento</a:t>
          </a:r>
          <a:b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Ativo</a:t>
          </a:r>
          <a:endParaRPr lang="pt-BR">
            <a:effectLst/>
          </a:endParaRPr>
        </a:p>
      </xdr:txBody>
    </xdr:sp>
    <xdr:clientData/>
  </xdr:twoCellAnchor>
  <xdr:twoCellAnchor editAs="oneCell">
    <xdr:from>
      <xdr:col>0</xdr:col>
      <xdr:colOff>21772</xdr:colOff>
      <xdr:row>3</xdr:row>
      <xdr:rowOff>136072</xdr:rowOff>
    </xdr:from>
    <xdr:to>
      <xdr:col>4</xdr:col>
      <xdr:colOff>26562</xdr:colOff>
      <xdr:row>8</xdr:row>
      <xdr:rowOff>54429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AF637173-DA90-DB62-BF15-FA68ABF6A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2" y="707572"/>
          <a:ext cx="2443190" cy="870857"/>
        </a:xfrm>
        <a:prstGeom prst="rect">
          <a:avLst/>
        </a:prstGeom>
      </xdr:spPr>
    </xdr:pic>
    <xdr:clientData/>
  </xdr:twoCellAnchor>
  <xdr:twoCellAnchor>
    <xdr:from>
      <xdr:col>6</xdr:col>
      <xdr:colOff>417740</xdr:colOff>
      <xdr:row>1</xdr:row>
      <xdr:rowOff>46264</xdr:rowOff>
    </xdr:from>
    <xdr:to>
      <xdr:col>8</xdr:col>
      <xdr:colOff>370115</xdr:colOff>
      <xdr:row>4</xdr:row>
      <xdr:rowOff>16328</xdr:rowOff>
    </xdr:to>
    <xdr:sp macro="" textlink="">
      <xdr:nvSpPr>
        <xdr:cNvPr id="13" name="Retângulo: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EA2AF6-9EEA-E76A-62EC-403E442AFFF2}"/>
            </a:ext>
          </a:extLst>
        </xdr:cNvPr>
        <xdr:cNvSpPr/>
      </xdr:nvSpPr>
      <xdr:spPr>
        <a:xfrm>
          <a:off x="4075340" y="236764"/>
          <a:ext cx="1171575" cy="541564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Indebttedness</a:t>
          </a:r>
          <a:br>
            <a:rPr lang="pt-BR" sz="1100"/>
          </a:br>
          <a:r>
            <a:rPr lang="pt-BR" sz="1100"/>
            <a:t>Platform</a:t>
          </a:r>
        </a:p>
      </xdr:txBody>
    </xdr:sp>
    <xdr:clientData/>
  </xdr:twoCellAnchor>
  <xdr:twoCellAnchor>
    <xdr:from>
      <xdr:col>6</xdr:col>
      <xdr:colOff>386443</xdr:colOff>
      <xdr:row>8</xdr:row>
      <xdr:rowOff>97970</xdr:rowOff>
    </xdr:from>
    <xdr:to>
      <xdr:col>8</xdr:col>
      <xdr:colOff>395968</xdr:colOff>
      <xdr:row>10</xdr:row>
      <xdr:rowOff>117020</xdr:rowOff>
    </xdr:to>
    <xdr:sp macro="" textlink="">
      <xdr:nvSpPr>
        <xdr:cNvPr id="14" name="Retângulo: Cantos Arredondados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7044D0-8324-452C-74E1-A86A94C56D46}"/>
            </a:ext>
          </a:extLst>
        </xdr:cNvPr>
        <xdr:cNvSpPr/>
      </xdr:nvSpPr>
      <xdr:spPr>
        <a:xfrm>
          <a:off x="4044043" y="1621970"/>
          <a:ext cx="1228725" cy="400050"/>
        </a:xfrm>
        <a:prstGeom prst="roundRect">
          <a:avLst/>
        </a:prstGeom>
        <a:solidFill>
          <a:srgbClr val="3B3C4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Average</a:t>
          </a:r>
          <a:r>
            <a:rPr lang="pt-BR" sz="1100" baseline="0"/>
            <a:t> Cost</a:t>
          </a:r>
        </a:p>
      </xdr:txBody>
    </xdr:sp>
    <xdr:clientData/>
  </xdr:twoCellAnchor>
  <xdr:twoCellAnchor>
    <xdr:from>
      <xdr:col>6</xdr:col>
      <xdr:colOff>386444</xdr:colOff>
      <xdr:row>4</xdr:row>
      <xdr:rowOff>152400</xdr:rowOff>
    </xdr:from>
    <xdr:to>
      <xdr:col>8</xdr:col>
      <xdr:colOff>395969</xdr:colOff>
      <xdr:row>7</xdr:row>
      <xdr:rowOff>152399</xdr:rowOff>
    </xdr:to>
    <xdr:sp macro="" textlink="">
      <xdr:nvSpPr>
        <xdr:cNvPr id="15" name="Retângulo: Cantos Arredondados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BEA6D8-1A8A-0921-7C9E-F69435AC7048}"/>
            </a:ext>
          </a:extLst>
        </xdr:cNvPr>
        <xdr:cNvSpPr/>
      </xdr:nvSpPr>
      <xdr:spPr>
        <a:xfrm>
          <a:off x="4044044" y="914400"/>
          <a:ext cx="1228725" cy="571499"/>
        </a:xfrm>
        <a:prstGeom prst="roundRect">
          <a:avLst/>
        </a:prstGeom>
        <a:solidFill>
          <a:srgbClr val="CCB8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Indebttedness</a:t>
          </a:r>
          <a:b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Asset</a:t>
          </a:r>
          <a:endParaRPr lang="pt-BR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19050</xdr:colOff>
      <xdr:row>2</xdr:row>
      <xdr:rowOff>91440</xdr:rowOff>
    </xdr:to>
    <xdr:pic>
      <xdr:nvPicPr>
        <xdr:cNvPr id="2" name="Gráfico 1" descr="Voltar com preenchiment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9976D-C878-4140-A04A-AC7735E10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057650" y="0"/>
          <a:ext cx="628650" cy="466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538369</xdr:colOff>
      <xdr:row>0</xdr:row>
      <xdr:rowOff>115958</xdr:rowOff>
    </xdr:from>
    <xdr:to>
      <xdr:col>0</xdr:col>
      <xdr:colOff>1159399</xdr:colOff>
      <xdr:row>3</xdr:row>
      <xdr:rowOff>16898</xdr:rowOff>
    </xdr:to>
    <xdr:pic>
      <xdr:nvPicPr>
        <xdr:cNvPr id="2" name="Gráfico 1" descr="Voltar com preenchiment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74CDC-28F5-485C-A2A9-8A2835D9E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38369" y="115958"/>
          <a:ext cx="628650" cy="4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85725</xdr:rowOff>
    </xdr:from>
    <xdr:to>
      <xdr:col>3</xdr:col>
      <xdr:colOff>859155</xdr:colOff>
      <xdr:row>2</xdr:row>
      <xdr:rowOff>167640</xdr:rowOff>
    </xdr:to>
    <xdr:pic>
      <xdr:nvPicPr>
        <xdr:cNvPr id="2" name="Gráfico 1" descr="Voltar com preenchiment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D0FB5-3639-49E2-8E9F-3935733E5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00" y="85725"/>
          <a:ext cx="628650" cy="466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15240</xdr:colOff>
      <xdr:row>2</xdr:row>
      <xdr:rowOff>95250</xdr:rowOff>
    </xdr:to>
    <xdr:pic>
      <xdr:nvPicPr>
        <xdr:cNvPr id="3" name="Gráfico 2" descr="Voltar com preenchiment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B83D6-E3F7-9C20-DACE-7FB91297A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057650" y="0"/>
          <a:ext cx="628650" cy="4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795130</xdr:colOff>
      <xdr:row>0</xdr:row>
      <xdr:rowOff>132521</xdr:rowOff>
    </xdr:from>
    <xdr:to>
      <xdr:col>0</xdr:col>
      <xdr:colOff>1427590</xdr:colOff>
      <xdr:row>3</xdr:row>
      <xdr:rowOff>18221</xdr:rowOff>
    </xdr:to>
    <xdr:pic>
      <xdr:nvPicPr>
        <xdr:cNvPr id="3" name="Gráfico 2" descr="Voltar com preenchiment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6922A-1C61-A48B-5DDA-89669C3DF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95130" y="132521"/>
          <a:ext cx="628650" cy="466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85725</xdr:rowOff>
    </xdr:from>
    <xdr:to>
      <xdr:col>3</xdr:col>
      <xdr:colOff>859155</xdr:colOff>
      <xdr:row>2</xdr:row>
      <xdr:rowOff>167640</xdr:rowOff>
    </xdr:to>
    <xdr:pic>
      <xdr:nvPicPr>
        <xdr:cNvPr id="2" name="Gráfico 1" descr="Voltar com preenchiment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40E60-E51A-4E57-8E58-8AB72C1E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00" y="85725"/>
          <a:ext cx="6286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2D9F-CCBE-491D-8463-A65E22C2A00D}">
  <dimension ref="A19"/>
  <sheetViews>
    <sheetView showGridLines="0" tabSelected="1" view="pageBreakPreview" zoomScale="175" zoomScaleNormal="100" zoomScaleSheetLayoutView="175" workbookViewId="0">
      <selection activeCell="B1" sqref="B1"/>
    </sheetView>
  </sheetViews>
  <sheetFormatPr defaultRowHeight="15" x14ac:dyDescent="0.25"/>
  <sheetData>
    <row r="19" ht="18" customHeight="1" x14ac:dyDescent="0.25"/>
  </sheetData>
  <customSheetViews>
    <customSheetView guid="{F7172E9C-A36C-4D7E-97A9-CF1BEFA18B4E}" showPageBreaks="1">
      <selection activeCell="F1" sqref="F1"/>
    </customSheetView>
  </customSheetViews>
  <pageMargins left="0.511811024" right="0.511811024" top="0.78740157499999996" bottom="0.78740157499999996" header="0.31496062000000002" footer="0.31496062000000002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50BE-C026-4BA7-8023-9CD2CF3E0833}">
  <dimension ref="B1:L20"/>
  <sheetViews>
    <sheetView zoomScale="130" zoomScaleNormal="130" workbookViewId="0">
      <selection activeCell="J2" sqref="J2"/>
    </sheetView>
  </sheetViews>
  <sheetFormatPr defaultRowHeight="15" x14ac:dyDescent="0.25"/>
  <cols>
    <col min="1" max="1" width="2.7109375" customWidth="1"/>
    <col min="2" max="2" width="48.42578125" bestFit="1" customWidth="1"/>
  </cols>
  <sheetData>
    <row r="1" spans="2:12" x14ac:dyDescent="0.25">
      <c r="B1" s="1"/>
    </row>
    <row r="2" spans="2:12" x14ac:dyDescent="0.25">
      <c r="B2" s="1"/>
    </row>
    <row r="3" spans="2:12" x14ac:dyDescent="0.25">
      <c r="B3" s="1"/>
    </row>
    <row r="4" spans="2:12" ht="23.25" customHeight="1" thickBot="1" x14ac:dyDescent="0.3">
      <c r="B4" s="32" t="s">
        <v>0</v>
      </c>
      <c r="C4" s="33" t="s">
        <v>48</v>
      </c>
      <c r="D4" s="33">
        <v>45717</v>
      </c>
      <c r="E4" s="33">
        <v>45809</v>
      </c>
      <c r="F4" s="33">
        <v>45901</v>
      </c>
      <c r="G4" s="33">
        <v>45992</v>
      </c>
      <c r="H4" s="33">
        <v>46082</v>
      </c>
      <c r="I4" s="33">
        <v>46174</v>
      </c>
    </row>
    <row r="5" spans="2:12" ht="16.5" thickTop="1" thickBot="1" x14ac:dyDescent="0.3">
      <c r="B5" s="19" t="s">
        <v>32</v>
      </c>
      <c r="C5" s="18">
        <v>35433.269999999997</v>
      </c>
      <c r="D5" s="18">
        <v>39058.194000000003</v>
      </c>
      <c r="E5" s="18">
        <v>40370.228999999999</v>
      </c>
      <c r="F5" s="18">
        <v>41568.641000000003</v>
      </c>
      <c r="G5" s="18">
        <v>45007.144</v>
      </c>
      <c r="H5" s="18">
        <v>40521</v>
      </c>
      <c r="I5" s="18">
        <v>43933</v>
      </c>
    </row>
    <row r="6" spans="2:12" ht="15.75" thickTop="1" x14ac:dyDescent="0.25">
      <c r="B6" s="11" t="s">
        <v>33</v>
      </c>
      <c r="C6" s="15">
        <v>11832.373</v>
      </c>
      <c r="D6" s="15">
        <v>15201.620999999999</v>
      </c>
      <c r="E6" s="15">
        <v>15060.95</v>
      </c>
      <c r="F6" s="15">
        <v>16223.021000000001</v>
      </c>
      <c r="G6" s="15">
        <v>17522.25</v>
      </c>
      <c r="H6" s="15">
        <v>20230</v>
      </c>
      <c r="I6" s="15">
        <v>22260</v>
      </c>
    </row>
    <row r="7" spans="2:12" x14ac:dyDescent="0.25">
      <c r="B7" s="11" t="s">
        <v>115</v>
      </c>
      <c r="C7" s="15">
        <v>11711.776</v>
      </c>
      <c r="D7" s="15">
        <v>11761.779</v>
      </c>
      <c r="E7" s="15">
        <v>11777.789000000001</v>
      </c>
      <c r="F7" s="15">
        <v>11772.438</v>
      </c>
      <c r="G7" s="15">
        <v>11749.44</v>
      </c>
      <c r="H7" s="15">
        <v>11861</v>
      </c>
      <c r="I7" s="15">
        <v>13213</v>
      </c>
    </row>
    <row r="8" spans="2:12" x14ac:dyDescent="0.25">
      <c r="B8" s="11" t="s">
        <v>146</v>
      </c>
      <c r="C8" s="15">
        <v>6768.1549999999997</v>
      </c>
      <c r="D8" s="15">
        <v>6975.759</v>
      </c>
      <c r="E8" s="15">
        <v>6928.9380000000001</v>
      </c>
      <c r="F8" s="15">
        <v>7016.3329999999996</v>
      </c>
      <c r="G8" s="15">
        <v>7341.1120000000001</v>
      </c>
      <c r="H8" s="15" t="s">
        <v>156</v>
      </c>
      <c r="I8" s="15" t="s">
        <v>156</v>
      </c>
    </row>
    <row r="9" spans="2:12" x14ac:dyDescent="0.25">
      <c r="B9" s="11" t="s">
        <v>147</v>
      </c>
      <c r="C9" s="15">
        <v>5120.9660000000003</v>
      </c>
      <c r="D9" s="15">
        <v>5119.0349999999999</v>
      </c>
      <c r="E9" s="15">
        <v>6602.5519999999997</v>
      </c>
      <c r="F9" s="15">
        <v>6556.8490000000002</v>
      </c>
      <c r="G9" s="15">
        <v>8394.3420000000006</v>
      </c>
      <c r="H9" s="15">
        <v>8430</v>
      </c>
      <c r="I9" s="15">
        <v>8460</v>
      </c>
    </row>
    <row r="10" spans="2:12" ht="22.5" x14ac:dyDescent="0.25">
      <c r="B10" s="12" t="s">
        <v>35</v>
      </c>
      <c r="C10" s="16">
        <v>7142.2290000000003</v>
      </c>
      <c r="D10" s="16">
        <v>6920.33</v>
      </c>
      <c r="E10" s="16">
        <v>7110.1189999999997</v>
      </c>
      <c r="F10" s="16">
        <v>8011.3779999999997</v>
      </c>
      <c r="G10" s="16">
        <v>9669.1350000000002</v>
      </c>
      <c r="H10" s="16">
        <v>9476</v>
      </c>
      <c r="I10" s="16">
        <v>10850</v>
      </c>
      <c r="L10" s="55"/>
    </row>
    <row r="11" spans="2:12" x14ac:dyDescent="0.25">
      <c r="B11" s="11" t="s">
        <v>33</v>
      </c>
      <c r="C11" s="15">
        <v>2938.3620000000001</v>
      </c>
      <c r="D11" s="15">
        <v>4250.5519999999997</v>
      </c>
      <c r="E11" s="15">
        <v>3422.2449999999999</v>
      </c>
      <c r="F11" s="15">
        <v>4043.6959999999999</v>
      </c>
      <c r="G11" s="15">
        <v>4716.8310000000001</v>
      </c>
      <c r="H11" s="15">
        <v>7378</v>
      </c>
      <c r="I11" s="15">
        <v>8235</v>
      </c>
    </row>
    <row r="12" spans="2:12" x14ac:dyDescent="0.25">
      <c r="B12" s="11" t="s">
        <v>115</v>
      </c>
      <c r="C12" s="15">
        <v>1223.8499999999999</v>
      </c>
      <c r="D12" s="15">
        <v>913.86500000000001</v>
      </c>
      <c r="E12" s="15">
        <v>933.78499999999997</v>
      </c>
      <c r="F12" s="15">
        <v>1449.2619999999999</v>
      </c>
      <c r="G12" s="15">
        <v>1219.4860000000001</v>
      </c>
      <c r="H12" s="15">
        <v>1018</v>
      </c>
      <c r="I12" s="15">
        <v>994</v>
      </c>
    </row>
    <row r="13" spans="2:12" x14ac:dyDescent="0.25">
      <c r="B13" s="11" t="s">
        <v>146</v>
      </c>
      <c r="C13" s="15">
        <v>1065.8399999999999</v>
      </c>
      <c r="D13" s="15">
        <v>1268.414</v>
      </c>
      <c r="E13" s="15">
        <v>1249.3109999999999</v>
      </c>
      <c r="F13" s="15">
        <v>1526.8050000000001</v>
      </c>
      <c r="G13" s="15">
        <v>1433.79</v>
      </c>
      <c r="H13" s="15" t="s">
        <v>156</v>
      </c>
      <c r="I13" s="15" t="s">
        <v>156</v>
      </c>
    </row>
    <row r="14" spans="2:12" x14ac:dyDescent="0.25">
      <c r="B14" s="11" t="s">
        <v>147</v>
      </c>
      <c r="C14" s="15">
        <v>1914.1769999999999</v>
      </c>
      <c r="D14" s="15">
        <v>487.49900000000002</v>
      </c>
      <c r="E14" s="15">
        <v>1504.778</v>
      </c>
      <c r="F14" s="15">
        <v>991.61500000000001</v>
      </c>
      <c r="G14" s="15">
        <v>2299.0279999999998</v>
      </c>
      <c r="H14" s="15">
        <v>1080</v>
      </c>
      <c r="I14" s="15">
        <v>1621</v>
      </c>
    </row>
    <row r="15" spans="2:12" ht="22.5" x14ac:dyDescent="0.25">
      <c r="B15" s="13" t="s">
        <v>36</v>
      </c>
      <c r="C15" s="17">
        <v>-132.70099999999999</v>
      </c>
      <c r="D15" s="17">
        <v>-115.05</v>
      </c>
      <c r="E15" s="17">
        <v>-18.16</v>
      </c>
      <c r="F15" s="17">
        <v>-156.065</v>
      </c>
      <c r="G15" s="17">
        <v>-94.266999999999996</v>
      </c>
      <c r="H15" s="17">
        <v>-103</v>
      </c>
      <c r="I15" s="17">
        <v>-260</v>
      </c>
      <c r="K15" s="55"/>
    </row>
    <row r="16" spans="2:12" x14ac:dyDescent="0.25">
      <c r="B16" s="13" t="s">
        <v>37</v>
      </c>
      <c r="C16" s="20">
        <v>28423.741999999998</v>
      </c>
      <c r="D16" s="20">
        <v>32252.914000000001</v>
      </c>
      <c r="E16" s="20">
        <v>33278.269999999997</v>
      </c>
      <c r="F16" s="20">
        <v>33713.328000000001</v>
      </c>
      <c r="G16" s="20">
        <v>35432.275999999998</v>
      </c>
      <c r="H16" s="20">
        <v>31148</v>
      </c>
      <c r="I16" s="20">
        <v>33343</v>
      </c>
    </row>
    <row r="17" spans="2:9" ht="15.75" thickBot="1" x14ac:dyDescent="0.3">
      <c r="B17" s="14" t="s">
        <v>38</v>
      </c>
      <c r="C17" s="21">
        <v>3278.1869999999999</v>
      </c>
      <c r="D17" s="21">
        <v>4673.0209999999997</v>
      </c>
      <c r="E17" s="21">
        <v>5100.9430000000002</v>
      </c>
      <c r="F17" s="21">
        <v>5608.9350000000004</v>
      </c>
      <c r="G17" s="21">
        <v>6089.3090000000002</v>
      </c>
      <c r="H17" s="21">
        <v>7333</v>
      </c>
      <c r="I17" s="21">
        <v>6829</v>
      </c>
    </row>
    <row r="18" spans="2:9" x14ac:dyDescent="0.25">
      <c r="B18" t="s">
        <v>143</v>
      </c>
    </row>
    <row r="19" spans="2:9" x14ac:dyDescent="0.25">
      <c r="B19" t="s">
        <v>144</v>
      </c>
    </row>
    <row r="20" spans="2:9" x14ac:dyDescent="0.25">
      <c r="B20" t="s">
        <v>145</v>
      </c>
    </row>
  </sheetData>
  <pageMargins left="0.511811024" right="0.511811024" top="0.78740157499999996" bottom="0.78740157499999996" header="0.31496062000000002" footer="0.31496062000000002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0300-32C9-4976-80DE-BDF4E44E89EC}">
  <dimension ref="A5:AC259"/>
  <sheetViews>
    <sheetView zoomScale="85" zoomScaleNormal="85" workbookViewId="0">
      <selection activeCell="H4" sqref="H4"/>
    </sheetView>
  </sheetViews>
  <sheetFormatPr defaultRowHeight="15" outlineLevelRow="1" x14ac:dyDescent="0.25"/>
  <cols>
    <col min="1" max="1" width="57.42578125" customWidth="1"/>
    <col min="2" max="7" width="13.140625" bestFit="1" customWidth="1"/>
  </cols>
  <sheetData>
    <row r="5" spans="1:29" ht="15.75" customHeight="1" thickBot="1" x14ac:dyDescent="0.3">
      <c r="A5" s="34" t="s">
        <v>104</v>
      </c>
      <c r="B5" s="35" t="s">
        <v>52</v>
      </c>
      <c r="C5" s="35" t="s">
        <v>122</v>
      </c>
      <c r="D5" s="35" t="s">
        <v>124</v>
      </c>
      <c r="E5" s="35" t="s">
        <v>130</v>
      </c>
      <c r="F5" s="35" t="s">
        <v>157</v>
      </c>
      <c r="G5" s="35" t="s">
        <v>160</v>
      </c>
      <c r="H5" s="40"/>
      <c r="I5" s="40"/>
    </row>
    <row r="6" spans="1:29" s="24" customFormat="1" ht="15.75" thickBot="1" x14ac:dyDescent="0.3">
      <c r="A6" s="22" t="s">
        <v>33</v>
      </c>
      <c r="B6" s="23">
        <v>-15201.620999999999</v>
      </c>
      <c r="C6" s="23">
        <v>-15060.95</v>
      </c>
      <c r="D6" s="23">
        <v>-16223.021000000001</v>
      </c>
      <c r="E6" s="23">
        <v>-17522.25</v>
      </c>
      <c r="F6" s="23">
        <v>-20230</v>
      </c>
      <c r="G6" s="23">
        <v>-22260</v>
      </c>
      <c r="I6" s="63"/>
    </row>
    <row r="7" spans="1:29" ht="15.75" hidden="1" outlineLevel="1" thickBot="1" x14ac:dyDescent="0.3">
      <c r="A7" s="28" t="s">
        <v>98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31"/>
      <c r="I7" s="63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ht="15.75" hidden="1" outlineLevel="1" thickBot="1" x14ac:dyDescent="0.3">
      <c r="A8" s="25" t="s">
        <v>53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7"/>
      <c r="I8" s="63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15.75" hidden="1" outlineLevel="1" thickBot="1" x14ac:dyDescent="0.3">
      <c r="A9" s="28" t="s">
        <v>54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31"/>
      <c r="I9" s="63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29" ht="15.75" hidden="1" outlineLevel="1" thickBot="1" x14ac:dyDescent="0.3">
      <c r="A10" s="25" t="s">
        <v>55</v>
      </c>
      <c r="B10" s="26">
        <v>-293.875</v>
      </c>
      <c r="C10" s="26">
        <v>-200.697</v>
      </c>
      <c r="D10" s="26">
        <v>-208.54499999999999</v>
      </c>
      <c r="E10" s="26">
        <v>-200.916</v>
      </c>
      <c r="F10" s="26">
        <v>-208</v>
      </c>
      <c r="G10" s="26">
        <v>-201</v>
      </c>
      <c r="H10" s="27"/>
      <c r="I10" s="63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5.75" hidden="1" outlineLevel="1" thickBot="1" x14ac:dyDescent="0.3">
      <c r="A11" s="28" t="s">
        <v>56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31"/>
      <c r="I11" s="63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29" ht="15.75" hidden="1" outlineLevel="1" thickBot="1" x14ac:dyDescent="0.3">
      <c r="A12" s="25" t="s">
        <v>57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7"/>
      <c r="I12" s="63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15.75" hidden="1" outlineLevel="1" thickBot="1" x14ac:dyDescent="0.3">
      <c r="A13" s="28" t="s">
        <v>58</v>
      </c>
      <c r="B13" s="28">
        <v>-4816.2219999999998</v>
      </c>
      <c r="C13" s="28">
        <v>-4692.5749999999998</v>
      </c>
      <c r="D13" s="28">
        <v>-5263.7160000000003</v>
      </c>
      <c r="E13" s="28">
        <v>-4707.2749999999996</v>
      </c>
      <c r="F13" s="28">
        <v>-4721</v>
      </c>
      <c r="G13" s="28">
        <v>-4700</v>
      </c>
      <c r="H13" s="31"/>
      <c r="I13" s="63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ht="15.75" hidden="1" outlineLevel="1" thickBot="1" x14ac:dyDescent="0.3">
      <c r="A14" s="25" t="s">
        <v>59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7"/>
      <c r="I14" s="63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15.75" hidden="1" outlineLevel="1" thickBot="1" x14ac:dyDescent="0.3">
      <c r="A15" s="28" t="s">
        <v>60</v>
      </c>
      <c r="B15" s="28">
        <v>-571.36300000000006</v>
      </c>
      <c r="C15" s="28">
        <v>-565.19399999999996</v>
      </c>
      <c r="D15" s="28">
        <v>-578.37300000000005</v>
      </c>
      <c r="E15" s="28">
        <v>-571.18200000000002</v>
      </c>
      <c r="F15" s="28">
        <v>-589</v>
      </c>
      <c r="G15" s="28">
        <v>-589</v>
      </c>
      <c r="H15" s="31"/>
      <c r="I15" s="63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.75" hidden="1" outlineLevel="1" thickBot="1" x14ac:dyDescent="0.3">
      <c r="A16" s="25" t="s">
        <v>61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7"/>
      <c r="I16" s="63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t="15.75" hidden="1" outlineLevel="1" thickBot="1" x14ac:dyDescent="0.3">
      <c r="A17" s="28" t="s">
        <v>62</v>
      </c>
      <c r="B17" s="28">
        <v>-1021.203</v>
      </c>
      <c r="C17" s="28">
        <v>-854.899</v>
      </c>
      <c r="D17" s="28">
        <v>-806.29899999999998</v>
      </c>
      <c r="E17" s="28">
        <v>-794.82299999999998</v>
      </c>
      <c r="F17" s="28">
        <v>-805</v>
      </c>
      <c r="G17" s="28">
        <v>-1369</v>
      </c>
      <c r="H17" s="31"/>
      <c r="I17" s="63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.75" hidden="1" outlineLevel="1" thickBot="1" x14ac:dyDescent="0.3">
      <c r="A18" s="25" t="s">
        <v>63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7"/>
      <c r="I18" s="63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ht="15.75" hidden="1" outlineLevel="1" thickBot="1" x14ac:dyDescent="0.3">
      <c r="A19" s="28" t="s">
        <v>64</v>
      </c>
      <c r="B19" s="28">
        <v>-405.63200000000001</v>
      </c>
      <c r="C19" s="28">
        <v>-421.99099999999999</v>
      </c>
      <c r="D19" s="28">
        <v>-407.69200000000001</v>
      </c>
      <c r="E19" s="28">
        <v>-425.34100000000001</v>
      </c>
      <c r="F19" s="28">
        <v>-396</v>
      </c>
      <c r="G19" s="28">
        <v>-411</v>
      </c>
      <c r="H19" s="31"/>
      <c r="I19" s="63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pans="1:29" ht="15.75" hidden="1" outlineLevel="1" thickBot="1" x14ac:dyDescent="0.3">
      <c r="A20" s="25" t="s">
        <v>65</v>
      </c>
      <c r="B20" s="26">
        <v>-682.18200000000002</v>
      </c>
      <c r="C20" s="26">
        <v>-674.38599999999997</v>
      </c>
      <c r="D20" s="26">
        <v>-667.14599999999996</v>
      </c>
      <c r="E20" s="26">
        <v>-659.93200000000002</v>
      </c>
      <c r="F20" s="26">
        <v>-2089</v>
      </c>
      <c r="G20" s="26">
        <v>-2055</v>
      </c>
      <c r="H20" s="27"/>
      <c r="I20" s="63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t="15.75" hidden="1" outlineLevel="1" thickBot="1" x14ac:dyDescent="0.3">
      <c r="A21" s="28" t="s">
        <v>66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31"/>
      <c r="I21" s="63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29" ht="15.75" hidden="1" outlineLevel="1" thickBot="1" x14ac:dyDescent="0.3">
      <c r="A22" s="25" t="s">
        <v>108</v>
      </c>
      <c r="B22" s="26">
        <v>-1407.316</v>
      </c>
      <c r="C22" s="26">
        <v>-1496.4380000000001</v>
      </c>
      <c r="D22" s="26">
        <v>-1699.5719999999999</v>
      </c>
      <c r="E22" s="26">
        <v>-1720.2339999999999</v>
      </c>
      <c r="F22" s="26">
        <v>-1711</v>
      </c>
      <c r="G22" s="26">
        <v>-1752</v>
      </c>
      <c r="H22" s="27"/>
      <c r="I22" s="63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15.75" hidden="1" outlineLevel="1" thickBot="1" x14ac:dyDescent="0.3">
      <c r="A23" s="28" t="s">
        <v>67</v>
      </c>
      <c r="B23" s="28">
        <v>-300.58999999999997</v>
      </c>
      <c r="C23" s="28">
        <v>-311.05399999999997</v>
      </c>
      <c r="D23" s="28">
        <v>-673.79200000000003</v>
      </c>
      <c r="E23" s="28">
        <v>-698.88</v>
      </c>
      <c r="F23" s="28">
        <v>-675</v>
      </c>
      <c r="G23" s="28">
        <v>-698</v>
      </c>
      <c r="H23" s="27"/>
      <c r="I23" s="63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t="15.75" hidden="1" outlineLevel="1" thickBot="1" x14ac:dyDescent="0.3">
      <c r="A24" s="25" t="s">
        <v>68</v>
      </c>
      <c r="B24" s="26">
        <v>-2631.2460000000001</v>
      </c>
      <c r="C24" s="26">
        <v>-2616.3449999999998</v>
      </c>
      <c r="D24" s="26">
        <v>-2678.3589999999999</v>
      </c>
      <c r="E24" s="26">
        <v>-4393.2690000000002</v>
      </c>
      <c r="F24" s="26">
        <v>-4527</v>
      </c>
      <c r="G24" s="26">
        <v>-4550</v>
      </c>
      <c r="H24" s="31"/>
      <c r="I24" s="63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pans="1:29" ht="15.75" hidden="1" outlineLevel="1" thickBot="1" x14ac:dyDescent="0.3">
      <c r="A25" s="28" t="s">
        <v>69</v>
      </c>
      <c r="B25" s="28">
        <v>-2063.12</v>
      </c>
      <c r="C25" s="28">
        <v>-2170.6669999999999</v>
      </c>
      <c r="D25" s="28">
        <v>-2173.413</v>
      </c>
      <c r="E25" s="28">
        <v>-2253.2330000000002</v>
      </c>
      <c r="F25" s="28">
        <v>-3375</v>
      </c>
      <c r="G25" s="28">
        <v>-3416</v>
      </c>
      <c r="H25" s="27"/>
      <c r="I25" s="63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15.75" hidden="1" outlineLevel="1" thickBot="1" x14ac:dyDescent="0.3">
      <c r="A26" s="25" t="s">
        <v>70</v>
      </c>
      <c r="B26" s="26">
        <v>-1008.872</v>
      </c>
      <c r="C26" s="26">
        <v>-1056.704</v>
      </c>
      <c r="D26" s="26">
        <v>-1066.114</v>
      </c>
      <c r="E26" s="26">
        <v>-1097.165</v>
      </c>
      <c r="F26" s="26">
        <v>-1134</v>
      </c>
      <c r="G26" s="26">
        <v>-1152</v>
      </c>
      <c r="H26" s="31"/>
      <c r="I26" s="63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1:29" ht="15.75" hidden="1" outlineLevel="1" thickBot="1" x14ac:dyDescent="0.3">
      <c r="A27" s="28" t="s">
        <v>159</v>
      </c>
      <c r="B27" s="28"/>
      <c r="C27" s="28"/>
      <c r="D27" s="28"/>
      <c r="E27" s="28"/>
      <c r="F27" s="28"/>
      <c r="G27" s="28">
        <v>-1367</v>
      </c>
      <c r="I27" s="63"/>
    </row>
    <row r="28" spans="1:29" ht="15.75" collapsed="1" thickBot="1" x14ac:dyDescent="0.3">
      <c r="A28" s="22" t="s">
        <v>115</v>
      </c>
      <c r="B28" s="23">
        <v>-11761.779</v>
      </c>
      <c r="C28" s="23">
        <v>-11777.789000000001</v>
      </c>
      <c r="D28" s="23">
        <v>-11772.438</v>
      </c>
      <c r="E28" s="23">
        <v>-11749.44</v>
      </c>
      <c r="F28" s="23">
        <v>-11861</v>
      </c>
      <c r="G28" s="23">
        <v>-13213</v>
      </c>
      <c r="H28" s="29"/>
      <c r="I28" s="63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5.75" hidden="1" outlineLevel="1" thickBot="1" x14ac:dyDescent="0.3">
      <c r="A29" s="28" t="s">
        <v>71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31"/>
      <c r="I29" s="63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ht="15.75" hidden="1" outlineLevel="1" thickBot="1" x14ac:dyDescent="0.3">
      <c r="A30" s="25" t="s">
        <v>72</v>
      </c>
      <c r="B30" s="26">
        <v>-1674.579</v>
      </c>
      <c r="C30" s="26">
        <v>-1666.06</v>
      </c>
      <c r="D30" s="26">
        <v>-1584.547</v>
      </c>
      <c r="E30" s="26">
        <v>-1568.3389999999999</v>
      </c>
      <c r="F30" s="26">
        <v>-1485</v>
      </c>
      <c r="G30" s="26">
        <v>-2813</v>
      </c>
      <c r="H30" s="27"/>
      <c r="I30" s="63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5.75" hidden="1" outlineLevel="1" thickBot="1" x14ac:dyDescent="0.3">
      <c r="A31" s="28" t="s">
        <v>73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7"/>
      <c r="I31" s="63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5.75" hidden="1" outlineLevel="1" thickBot="1" x14ac:dyDescent="0.3">
      <c r="A32" s="25" t="s">
        <v>74</v>
      </c>
      <c r="B32" s="26">
        <v>-963.14</v>
      </c>
      <c r="C32" s="26">
        <v>-956.5</v>
      </c>
      <c r="D32" s="26">
        <v>-955.86900000000003</v>
      </c>
      <c r="E32" s="26">
        <v>-955.08299999999997</v>
      </c>
      <c r="F32" s="26">
        <v>-954</v>
      </c>
      <c r="G32" s="26">
        <v>-940</v>
      </c>
      <c r="H32" s="31"/>
      <c r="I32" s="63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</row>
    <row r="33" spans="1:29" ht="15.75" hidden="1" outlineLevel="1" thickBot="1" x14ac:dyDescent="0.3">
      <c r="A33" s="28" t="s">
        <v>75</v>
      </c>
      <c r="B33" s="28">
        <v>-3696.424</v>
      </c>
      <c r="C33" s="28">
        <v>-3698.2449999999999</v>
      </c>
      <c r="D33" s="28">
        <v>-3702.4340000000002</v>
      </c>
      <c r="E33" s="28">
        <v>-3706.9389999999999</v>
      </c>
      <c r="F33" s="28">
        <v>-3713</v>
      </c>
      <c r="G33" s="28">
        <v>-3715</v>
      </c>
      <c r="H33" s="27"/>
      <c r="I33" s="63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1:29" ht="15.75" hidden="1" outlineLevel="1" thickBot="1" x14ac:dyDescent="0.3">
      <c r="A34" s="25" t="s">
        <v>117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31"/>
      <c r="I34" s="63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</row>
    <row r="35" spans="1:29" ht="15.75" hidden="1" outlineLevel="1" thickBot="1" x14ac:dyDescent="0.3">
      <c r="A35" s="28" t="s">
        <v>118</v>
      </c>
      <c r="B35" s="28">
        <v>-450.75299999999999</v>
      </c>
      <c r="C35" s="28">
        <v>-438.38099999999997</v>
      </c>
      <c r="D35" s="28">
        <v>-453.78500000000003</v>
      </c>
      <c r="E35" s="28">
        <v>-428.59699999999998</v>
      </c>
      <c r="F35" s="28">
        <v>-440</v>
      </c>
      <c r="G35" s="28">
        <v>-389</v>
      </c>
      <c r="H35" s="27"/>
      <c r="I35" s="63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 ht="15.75" hidden="1" outlineLevel="1" thickBot="1" x14ac:dyDescent="0.3">
      <c r="A36" s="25" t="s">
        <v>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7"/>
      <c r="I36" s="63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1:29" ht="15.75" hidden="1" outlineLevel="1" thickBot="1" x14ac:dyDescent="0.3">
      <c r="A37" s="28" t="s">
        <v>116</v>
      </c>
      <c r="B37" s="28">
        <v>-4976.8829999999998</v>
      </c>
      <c r="C37" s="28">
        <v>-5018.6030000000001</v>
      </c>
      <c r="D37" s="28">
        <v>-5075.8029999999999</v>
      </c>
      <c r="E37" s="28">
        <v>-5090.482</v>
      </c>
      <c r="F37" s="28">
        <v>-5269</v>
      </c>
      <c r="G37" s="28">
        <v>-5356</v>
      </c>
      <c r="H37" s="31"/>
      <c r="I37" s="63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</row>
    <row r="38" spans="1:29" ht="15.75" collapsed="1" thickBot="1" x14ac:dyDescent="0.3">
      <c r="A38" s="22" t="s">
        <v>34</v>
      </c>
      <c r="B38" s="23">
        <v>-6975.759</v>
      </c>
      <c r="C38" s="23">
        <v>-6928.9380000000001</v>
      </c>
      <c r="D38" s="23">
        <v>-7016.3329999999996</v>
      </c>
      <c r="E38" s="23">
        <v>-7341.1120000000001</v>
      </c>
      <c r="F38" s="23">
        <v>0</v>
      </c>
      <c r="G38" s="23">
        <v>0</v>
      </c>
      <c r="H38" s="29"/>
      <c r="I38" s="63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1:29" ht="15.75" hidden="1" outlineLevel="1" thickBot="1" x14ac:dyDescent="0.3">
      <c r="A39" s="28" t="s">
        <v>34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31"/>
      <c r="I39" s="63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</row>
    <row r="40" spans="1:29" ht="15.75" hidden="1" outlineLevel="1" thickBot="1" x14ac:dyDescent="0.3">
      <c r="A40" s="25" t="s">
        <v>77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7"/>
      <c r="I40" s="63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 ht="15.75" hidden="1" outlineLevel="1" thickBot="1" x14ac:dyDescent="0.3">
      <c r="A41" s="28" t="s">
        <v>78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31"/>
      <c r="I41" s="63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</row>
    <row r="42" spans="1:29" ht="15.75" hidden="1" outlineLevel="1" thickBot="1" x14ac:dyDescent="0.3">
      <c r="A42" s="25" t="s">
        <v>79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7"/>
      <c r="I42" s="63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 ht="15.75" hidden="1" outlineLevel="1" thickBot="1" x14ac:dyDescent="0.3">
      <c r="A43" s="28" t="s">
        <v>99</v>
      </c>
      <c r="B43" s="28">
        <v>-74.629000000000005</v>
      </c>
      <c r="C43" s="28">
        <v>-77.3</v>
      </c>
      <c r="D43" s="28">
        <v>-75.387</v>
      </c>
      <c r="E43" s="28">
        <v>-78.3</v>
      </c>
      <c r="F43" s="28">
        <v>0</v>
      </c>
      <c r="G43" s="28">
        <v>0</v>
      </c>
      <c r="H43" s="31"/>
      <c r="I43" s="63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ht="15.75" hidden="1" outlineLevel="1" thickBot="1" x14ac:dyDescent="0.3">
      <c r="A44" s="25" t="s">
        <v>80</v>
      </c>
      <c r="B44" s="26">
        <v>-35.554000000000002</v>
      </c>
      <c r="C44" s="26">
        <v>-33.700000000000003</v>
      </c>
      <c r="D44" s="26">
        <v>-32.79</v>
      </c>
      <c r="E44" s="26">
        <v>-1237.489</v>
      </c>
      <c r="F44" s="26">
        <v>0</v>
      </c>
      <c r="G44" s="26">
        <v>0</v>
      </c>
      <c r="H44" s="27"/>
      <c r="I44" s="63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 ht="15.75" hidden="1" outlineLevel="1" thickBot="1" x14ac:dyDescent="0.3">
      <c r="A45" s="28" t="s">
        <v>81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31"/>
      <c r="I45" s="63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</row>
    <row r="46" spans="1:29" ht="15.75" hidden="1" outlineLevel="1" thickBot="1" x14ac:dyDescent="0.3">
      <c r="A46" s="25" t="s">
        <v>82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7"/>
      <c r="I46" s="63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 ht="15.75" hidden="1" outlineLevel="1" thickBot="1" x14ac:dyDescent="0.3">
      <c r="A47" s="28" t="s">
        <v>83</v>
      </c>
      <c r="B47" s="28">
        <v>-969.57600000000002</v>
      </c>
      <c r="C47" s="28">
        <v>-948.97699999999998</v>
      </c>
      <c r="D47" s="28">
        <v>-864.55100000000004</v>
      </c>
      <c r="E47" s="28">
        <v>-6.0000000000000001E-3</v>
      </c>
      <c r="F47" s="28">
        <v>0</v>
      </c>
      <c r="G47" s="28">
        <v>0</v>
      </c>
      <c r="H47" s="31"/>
      <c r="I47" s="63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</row>
    <row r="48" spans="1:29" ht="15.75" hidden="1" outlineLevel="1" thickBot="1" x14ac:dyDescent="0.3">
      <c r="A48" s="25" t="s">
        <v>84</v>
      </c>
      <c r="B48" s="26">
        <v>-377.08</v>
      </c>
      <c r="C48" s="26">
        <v>-366.45299999999997</v>
      </c>
      <c r="D48" s="26">
        <v>-453.11799999999999</v>
      </c>
      <c r="E48" s="26">
        <v>-476.83300000000003</v>
      </c>
      <c r="F48" s="26">
        <v>0</v>
      </c>
      <c r="G48" s="26">
        <v>0</v>
      </c>
      <c r="H48" s="27"/>
      <c r="I48" s="63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1:29" ht="15.75" hidden="1" outlineLevel="1" thickBot="1" x14ac:dyDescent="0.3">
      <c r="A49" s="28" t="s">
        <v>85</v>
      </c>
      <c r="B49" s="28">
        <v>-188.31100000000001</v>
      </c>
      <c r="C49" s="28">
        <v>-173.684</v>
      </c>
      <c r="D49" s="28">
        <v>-164.06399999999999</v>
      </c>
      <c r="E49" s="28">
        <v>-164.285</v>
      </c>
      <c r="F49" s="28">
        <v>0</v>
      </c>
      <c r="G49" s="28">
        <v>0</v>
      </c>
      <c r="H49" s="27"/>
      <c r="I49" s="63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 ht="15.75" hidden="1" outlineLevel="1" thickBot="1" x14ac:dyDescent="0.3">
      <c r="A50" s="25" t="s">
        <v>86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31"/>
      <c r="I50" s="63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1:29" ht="15.75" hidden="1" outlineLevel="1" thickBot="1" x14ac:dyDescent="0.3">
      <c r="A51" s="28" t="s">
        <v>87</v>
      </c>
      <c r="B51" s="28">
        <v>-407.14</v>
      </c>
      <c r="C51" s="28">
        <v>-403.61099999999999</v>
      </c>
      <c r="D51" s="28">
        <v>-400.21</v>
      </c>
      <c r="E51" s="28">
        <v>-396.709</v>
      </c>
      <c r="F51" s="28">
        <v>0</v>
      </c>
      <c r="G51" s="28">
        <v>0</v>
      </c>
      <c r="H51" s="31"/>
      <c r="I51" s="63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1:29" ht="15.75" hidden="1" outlineLevel="1" thickBot="1" x14ac:dyDescent="0.3">
      <c r="A52" s="25" t="s">
        <v>88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31"/>
      <c r="I52" s="63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</row>
    <row r="53" spans="1:29" ht="15.75" hidden="1" outlineLevel="1" thickBot="1" x14ac:dyDescent="0.3">
      <c r="A53" s="28" t="s">
        <v>89</v>
      </c>
      <c r="B53" s="28">
        <v>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7"/>
      <c r="I53" s="63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1:29" ht="15.75" hidden="1" outlineLevel="1" thickBot="1" x14ac:dyDescent="0.3">
      <c r="A54" s="25" t="s">
        <v>90</v>
      </c>
      <c r="B54" s="26">
        <v>-3629.3119999999999</v>
      </c>
      <c r="C54" s="26">
        <v>-3630.982</v>
      </c>
      <c r="D54" s="26">
        <v>-3715.3690000000001</v>
      </c>
      <c r="E54" s="26">
        <v>-3680.1390000000001</v>
      </c>
      <c r="F54" s="26">
        <v>0</v>
      </c>
      <c r="G54" s="26">
        <v>0</v>
      </c>
      <c r="H54" s="31"/>
      <c r="I54" s="63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</row>
    <row r="55" spans="1:29" ht="15.75" hidden="1" outlineLevel="1" thickBot="1" x14ac:dyDescent="0.3">
      <c r="A55" s="28" t="s">
        <v>91</v>
      </c>
      <c r="B55" s="28">
        <v>-1128.204</v>
      </c>
      <c r="C55" s="28">
        <v>-1122.5160000000001</v>
      </c>
      <c r="D55" s="28">
        <v>-1143.2329999999999</v>
      </c>
      <c r="E55" s="28">
        <v>-1133.3489999999999</v>
      </c>
      <c r="F55" s="28">
        <v>0</v>
      </c>
      <c r="G55" s="28">
        <v>0</v>
      </c>
      <c r="H55" s="27"/>
      <c r="I55" s="63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1:29" ht="15.75" hidden="1" outlineLevel="1" thickBot="1" x14ac:dyDescent="0.3">
      <c r="A56" s="25" t="s">
        <v>92</v>
      </c>
      <c r="B56" s="26">
        <v>-165.953</v>
      </c>
      <c r="C56" s="26">
        <v>-171.715</v>
      </c>
      <c r="D56" s="26">
        <v>-167.61099999999999</v>
      </c>
      <c r="E56" s="26">
        <v>-174.00200000000001</v>
      </c>
      <c r="F56" s="26">
        <v>0</v>
      </c>
      <c r="G56" s="26">
        <v>0</v>
      </c>
      <c r="H56" s="31"/>
      <c r="I56" s="63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 spans="1:29" ht="15.75" collapsed="1" thickBot="1" x14ac:dyDescent="0.3">
      <c r="A57" s="22" t="s">
        <v>29</v>
      </c>
      <c r="B57" s="23">
        <v>-5119.0349999999999</v>
      </c>
      <c r="C57" s="23">
        <v>-6602.5519999999997</v>
      </c>
      <c r="D57" s="23">
        <v>-6556.8490000000002</v>
      </c>
      <c r="E57" s="23">
        <v>-8394.3420000000006</v>
      </c>
      <c r="F57" s="23">
        <v>-8430</v>
      </c>
      <c r="G57" s="23">
        <v>-8460</v>
      </c>
      <c r="H57" s="29"/>
      <c r="I57" s="6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1:29" ht="15.75" hidden="1" outlineLevel="1" thickBot="1" x14ac:dyDescent="0.3">
      <c r="A58" s="28" t="s">
        <v>93</v>
      </c>
      <c r="B58" s="28">
        <v>-5119.0349999999999</v>
      </c>
      <c r="C58" s="28">
        <v>-6602.5519999999997</v>
      </c>
      <c r="D58" s="28">
        <v>-6556.8490000000002</v>
      </c>
      <c r="E58" s="28">
        <v>-8394.3420000000006</v>
      </c>
      <c r="F58" s="28">
        <v>-8430</v>
      </c>
      <c r="G58" s="28">
        <v>-8460</v>
      </c>
      <c r="H58" s="31"/>
      <c r="I58" s="63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</row>
    <row r="59" spans="1:29" ht="15.75" hidden="1" outlineLevel="1" thickBot="1" x14ac:dyDescent="0.3">
      <c r="A59" s="25" t="s">
        <v>94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7"/>
      <c r="I59" s="63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1:29" ht="15.75" hidden="1" outlineLevel="1" thickBot="1" x14ac:dyDescent="0.3">
      <c r="A60" s="28" t="s">
        <v>95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31"/>
      <c r="I60" s="63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</row>
    <row r="61" spans="1:29" ht="15.75" hidden="1" outlineLevel="1" thickBot="1" x14ac:dyDescent="0.3">
      <c r="A61" s="25" t="s">
        <v>96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7"/>
      <c r="I61" s="63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1:29" ht="15.75" hidden="1" outlineLevel="1" thickBot="1" x14ac:dyDescent="0.3">
      <c r="A62" s="28" t="s">
        <v>97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31"/>
      <c r="I62" s="63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</row>
    <row r="63" spans="1:29" ht="15.75" hidden="1" outlineLevel="1" thickBot="1" x14ac:dyDescent="0.3">
      <c r="A63" s="25" t="s">
        <v>100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7"/>
      <c r="I63" s="63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1:29" ht="15.75" hidden="1" outlineLevel="1" thickBot="1" x14ac:dyDescent="0.3">
      <c r="A64" s="28" t="s">
        <v>101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7"/>
      <c r="I64" s="63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1:29" ht="15.75" hidden="1" outlineLevel="1" thickBot="1" x14ac:dyDescent="0.3">
      <c r="A65" s="25" t="s">
        <v>102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30"/>
      <c r="I65" s="63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1:29" ht="15.75" hidden="1" outlineLevel="1" thickBot="1" x14ac:dyDescent="0.3">
      <c r="A66" s="28" t="s">
        <v>103</v>
      </c>
      <c r="B66" s="28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I66" s="63"/>
    </row>
    <row r="67" spans="1:29" ht="15.75" customHeight="1" collapsed="1" thickBot="1" x14ac:dyDescent="0.3">
      <c r="A67" s="36" t="s">
        <v>110</v>
      </c>
      <c r="B67" s="37">
        <v>-39058.194000000003</v>
      </c>
      <c r="C67" s="37">
        <v>-40370.228999999999</v>
      </c>
      <c r="D67" s="37">
        <v>-41568.641000000003</v>
      </c>
      <c r="E67" s="37">
        <v>-45007.144</v>
      </c>
      <c r="F67" s="37">
        <f>SUM(F57,F28,F6)</f>
        <v>-40521</v>
      </c>
      <c r="G67" s="37">
        <v>-43933</v>
      </c>
      <c r="I67" s="63"/>
    </row>
    <row r="68" spans="1:29" s="24" customFormat="1" ht="15.75" thickBot="1" x14ac:dyDescent="0.3">
      <c r="I68" s="63"/>
    </row>
    <row r="69" spans="1:29" ht="15.75" customHeight="1" thickBot="1" x14ac:dyDescent="0.3">
      <c r="A69" s="34" t="s">
        <v>106</v>
      </c>
      <c r="B69" s="35" t="s">
        <v>52</v>
      </c>
      <c r="C69" s="35" t="s">
        <v>122</v>
      </c>
      <c r="D69" s="35" t="s">
        <v>124</v>
      </c>
      <c r="E69" s="35" t="s">
        <v>130</v>
      </c>
      <c r="F69" s="35" t="s">
        <v>157</v>
      </c>
      <c r="G69" s="35" t="s">
        <v>160</v>
      </c>
      <c r="H69" s="40"/>
      <c r="I69" s="63"/>
    </row>
    <row r="70" spans="1:29" s="24" customFormat="1" ht="15.75" thickBot="1" x14ac:dyDescent="0.3">
      <c r="A70" s="22" t="s">
        <v>33</v>
      </c>
      <c r="B70" s="23">
        <v>4250.5519999999997</v>
      </c>
      <c r="C70" s="23">
        <v>3422.2449999999999</v>
      </c>
      <c r="D70" s="23">
        <v>4043.6959999999999</v>
      </c>
      <c r="E70" s="23">
        <v>4716.8310000000001</v>
      </c>
      <c r="F70" s="23">
        <v>7378</v>
      </c>
      <c r="G70" s="23">
        <v>8235</v>
      </c>
      <c r="I70" s="63"/>
    </row>
    <row r="71" spans="1:29" ht="15.75" hidden="1" outlineLevel="1" thickBot="1" x14ac:dyDescent="0.3">
      <c r="A71" s="28" t="s">
        <v>98</v>
      </c>
      <c r="B71" s="28">
        <v>0.40400000000000003</v>
      </c>
      <c r="C71" s="28">
        <v>0.41199999999999998</v>
      </c>
      <c r="D71" s="28">
        <v>0.42299999999999999</v>
      </c>
      <c r="E71" s="28">
        <v>0.434</v>
      </c>
      <c r="F71" s="28">
        <v>0</v>
      </c>
      <c r="G71" s="28">
        <v>0</v>
      </c>
      <c r="H71" s="31"/>
      <c r="I71" s="63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</row>
    <row r="72" spans="1:29" ht="15.75" hidden="1" outlineLevel="1" thickBot="1" x14ac:dyDescent="0.3">
      <c r="A72" s="25" t="s">
        <v>53</v>
      </c>
      <c r="B72" s="26">
        <v>1.627</v>
      </c>
      <c r="C72" s="26">
        <v>1.4670000000000001</v>
      </c>
      <c r="D72" s="26">
        <v>1.353</v>
      </c>
      <c r="E72" s="26">
        <v>1.3069999999999999</v>
      </c>
      <c r="F72" s="26">
        <v>1</v>
      </c>
      <c r="G72" s="26">
        <v>1</v>
      </c>
      <c r="H72" s="27"/>
      <c r="I72" s="63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</row>
    <row r="73" spans="1:29" ht="15.75" hidden="1" outlineLevel="1" thickBot="1" x14ac:dyDescent="0.3">
      <c r="A73" s="28" t="s">
        <v>54</v>
      </c>
      <c r="B73" s="28">
        <v>43.145000000000003</v>
      </c>
      <c r="C73" s="28">
        <v>31.135999999999999</v>
      </c>
      <c r="D73" s="28">
        <v>23.515999999999998</v>
      </c>
      <c r="E73" s="28">
        <v>24.003</v>
      </c>
      <c r="F73" s="28">
        <v>22</v>
      </c>
      <c r="G73" s="28">
        <v>16</v>
      </c>
      <c r="H73" s="31"/>
      <c r="I73" s="63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</row>
    <row r="74" spans="1:29" ht="15.75" hidden="1" outlineLevel="1" thickBot="1" x14ac:dyDescent="0.3">
      <c r="A74" s="25" t="s">
        <v>55</v>
      </c>
      <c r="B74" s="26">
        <v>114.31399999999999</v>
      </c>
      <c r="C74" s="26">
        <v>33.405999999999999</v>
      </c>
      <c r="D74" s="26">
        <v>14.598000000000001</v>
      </c>
      <c r="E74" s="26">
        <v>16.565000000000001</v>
      </c>
      <c r="F74" s="26">
        <v>53</v>
      </c>
      <c r="G74" s="26">
        <v>38</v>
      </c>
      <c r="H74" s="27"/>
      <c r="I74" s="63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</row>
    <row r="75" spans="1:29" ht="15.75" hidden="1" outlineLevel="1" thickBot="1" x14ac:dyDescent="0.3">
      <c r="A75" s="28" t="s">
        <v>56</v>
      </c>
      <c r="B75" s="28">
        <v>72.322000000000003</v>
      </c>
      <c r="C75" s="28">
        <v>43.694000000000003</v>
      </c>
      <c r="D75" s="28">
        <v>33.771000000000001</v>
      </c>
      <c r="E75" s="28">
        <v>48.252000000000002</v>
      </c>
      <c r="F75" s="28">
        <v>46</v>
      </c>
      <c r="G75" s="28">
        <v>10</v>
      </c>
      <c r="H75" s="31"/>
      <c r="I75" s="63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</row>
    <row r="76" spans="1:29" ht="15.75" hidden="1" outlineLevel="1" thickBot="1" x14ac:dyDescent="0.3">
      <c r="A76" s="25" t="s">
        <v>57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7"/>
      <c r="I76" s="63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</row>
    <row r="77" spans="1:29" ht="15.75" hidden="1" outlineLevel="1" thickBot="1" x14ac:dyDescent="0.3">
      <c r="A77" s="28" t="s">
        <v>58</v>
      </c>
      <c r="B77" s="28">
        <v>861.93100000000004</v>
      </c>
      <c r="C77" s="28">
        <v>746.97900000000004</v>
      </c>
      <c r="D77" s="28">
        <v>899.97900000000004</v>
      </c>
      <c r="E77" s="28">
        <v>617.32799999999997</v>
      </c>
      <c r="F77" s="28">
        <v>969</v>
      </c>
      <c r="G77" s="28">
        <v>801</v>
      </c>
      <c r="H77" s="31"/>
      <c r="I77" s="63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</row>
    <row r="78" spans="1:29" ht="15.75" hidden="1" outlineLevel="1" thickBot="1" x14ac:dyDescent="0.3">
      <c r="A78" s="25" t="s">
        <v>59</v>
      </c>
      <c r="B78" s="26">
        <v>269.05599999999998</v>
      </c>
      <c r="C78" s="26">
        <v>119.18899999999999</v>
      </c>
      <c r="D78" s="26">
        <v>145.12700000000001</v>
      </c>
      <c r="E78" s="26">
        <v>148.44300000000001</v>
      </c>
      <c r="F78" s="26">
        <v>186</v>
      </c>
      <c r="G78" s="26">
        <v>50</v>
      </c>
      <c r="H78" s="27"/>
      <c r="I78" s="63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</row>
    <row r="79" spans="1:29" ht="15.75" hidden="1" outlineLevel="1" thickBot="1" x14ac:dyDescent="0.3">
      <c r="A79" s="28" t="s">
        <v>60</v>
      </c>
      <c r="B79" s="28">
        <v>95.704999999999998</v>
      </c>
      <c r="C79" s="28">
        <v>93.918000000000006</v>
      </c>
      <c r="D79" s="28">
        <v>117.334</v>
      </c>
      <c r="E79" s="28">
        <v>118.599</v>
      </c>
      <c r="F79" s="28">
        <v>161</v>
      </c>
      <c r="G79" s="28">
        <v>173</v>
      </c>
      <c r="H79" s="31"/>
      <c r="I79" s="63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</row>
    <row r="80" spans="1:29" ht="15.75" hidden="1" outlineLevel="1" thickBot="1" x14ac:dyDescent="0.3">
      <c r="A80" s="25" t="s">
        <v>61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7"/>
      <c r="I80" s="63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</row>
    <row r="81" spans="1:29" ht="15.75" hidden="1" outlineLevel="1" thickBot="1" x14ac:dyDescent="0.3">
      <c r="A81" s="28" t="s">
        <v>62</v>
      </c>
      <c r="B81" s="28">
        <v>192.71700000000001</v>
      </c>
      <c r="C81" s="28">
        <v>111.87</v>
      </c>
      <c r="D81" s="28">
        <v>177.715</v>
      </c>
      <c r="E81" s="28">
        <v>136.143</v>
      </c>
      <c r="F81" s="28">
        <v>154</v>
      </c>
      <c r="G81" s="28">
        <v>787</v>
      </c>
      <c r="H81" s="31"/>
      <c r="I81" s="63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</row>
    <row r="82" spans="1:29" ht="15.75" hidden="1" outlineLevel="1" thickBot="1" x14ac:dyDescent="0.3">
      <c r="A82" s="25" t="s">
        <v>63</v>
      </c>
      <c r="B82" s="26">
        <v>1.05</v>
      </c>
      <c r="C82" s="26">
        <v>1.0740000000000001</v>
      </c>
      <c r="D82" s="26">
        <v>1.083</v>
      </c>
      <c r="E82" s="26">
        <v>1.1850000000000001</v>
      </c>
      <c r="F82" s="26">
        <v>4</v>
      </c>
      <c r="G82" s="26">
        <v>3</v>
      </c>
      <c r="H82" s="27"/>
      <c r="I82" s="63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</row>
    <row r="83" spans="1:29" ht="15.75" hidden="1" outlineLevel="1" thickBot="1" x14ac:dyDescent="0.3">
      <c r="A83" s="28" t="s">
        <v>64</v>
      </c>
      <c r="B83" s="28">
        <v>103.143</v>
      </c>
      <c r="C83" s="28">
        <v>125.755</v>
      </c>
      <c r="D83" s="28">
        <v>49.561</v>
      </c>
      <c r="E83" s="28">
        <v>89.147000000000006</v>
      </c>
      <c r="F83" s="28">
        <v>66</v>
      </c>
      <c r="G83" s="28">
        <v>95</v>
      </c>
      <c r="H83" s="31"/>
      <c r="I83" s="63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</row>
    <row r="84" spans="1:29" ht="15.75" hidden="1" outlineLevel="1" thickBot="1" x14ac:dyDescent="0.3">
      <c r="A84" s="25" t="s">
        <v>65</v>
      </c>
      <c r="B84" s="26">
        <v>68.513999999999996</v>
      </c>
      <c r="C84" s="26">
        <v>66.56</v>
      </c>
      <c r="D84" s="26">
        <v>314.62299999999999</v>
      </c>
      <c r="E84" s="26">
        <v>231.47200000000001</v>
      </c>
      <c r="F84" s="26">
        <v>1465</v>
      </c>
      <c r="G84" s="26">
        <v>1258</v>
      </c>
      <c r="H84" s="27"/>
      <c r="I84" s="63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1:29" ht="15.75" hidden="1" outlineLevel="1" thickBot="1" x14ac:dyDescent="0.3">
      <c r="A85" s="28" t="s">
        <v>66</v>
      </c>
      <c r="B85" s="28">
        <v>50.902000000000001</v>
      </c>
      <c r="C85" s="28">
        <v>90.846999999999994</v>
      </c>
      <c r="D85" s="28">
        <v>120.73</v>
      </c>
      <c r="E85" s="28">
        <v>51.845999999999997</v>
      </c>
      <c r="F85" s="28">
        <v>70</v>
      </c>
      <c r="G85" s="28">
        <v>75</v>
      </c>
      <c r="H85" s="31"/>
      <c r="I85" s="63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</row>
    <row r="86" spans="1:29" ht="15.75" hidden="1" outlineLevel="1" thickBot="1" x14ac:dyDescent="0.3">
      <c r="A86" s="25" t="s">
        <v>108</v>
      </c>
      <c r="B86" s="26">
        <v>225.59</v>
      </c>
      <c r="C86" s="26">
        <v>229.84100000000001</v>
      </c>
      <c r="D86" s="26">
        <v>259.31400000000002</v>
      </c>
      <c r="E86" s="26">
        <v>188.52</v>
      </c>
      <c r="F86" s="26">
        <v>144</v>
      </c>
      <c r="G86" s="26">
        <v>64</v>
      </c>
      <c r="H86" s="27"/>
      <c r="I86" s="63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</row>
    <row r="87" spans="1:29" ht="15.75" hidden="1" outlineLevel="1" thickBot="1" x14ac:dyDescent="0.3">
      <c r="A87" s="28" t="s">
        <v>67</v>
      </c>
      <c r="B87" s="28">
        <v>214.85900000000001</v>
      </c>
      <c r="C87" s="28">
        <v>132.92500000000001</v>
      </c>
      <c r="D87" s="28">
        <v>383.09899999999999</v>
      </c>
      <c r="E87" s="28">
        <v>311.53100000000001</v>
      </c>
      <c r="F87" s="28">
        <v>212</v>
      </c>
      <c r="G87" s="28">
        <v>171</v>
      </c>
      <c r="H87" s="27"/>
      <c r="I87" s="63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</row>
    <row r="88" spans="1:29" ht="15.75" hidden="1" outlineLevel="1" thickBot="1" x14ac:dyDescent="0.3">
      <c r="A88" s="25" t="s">
        <v>68</v>
      </c>
      <c r="B88" s="26">
        <v>824.98099999999999</v>
      </c>
      <c r="C88" s="26">
        <v>597.15099999999995</v>
      </c>
      <c r="D88" s="26">
        <v>553.81100000000004</v>
      </c>
      <c r="E88" s="26">
        <v>1891.7750000000001</v>
      </c>
      <c r="F88" s="26">
        <v>1769</v>
      </c>
      <c r="G88" s="26">
        <v>1569</v>
      </c>
      <c r="H88" s="31"/>
      <c r="I88" s="63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</row>
    <row r="89" spans="1:29" ht="15.75" hidden="1" outlineLevel="1" thickBot="1" x14ac:dyDescent="0.3">
      <c r="A89" s="28" t="s">
        <v>69</v>
      </c>
      <c r="B89" s="28">
        <v>390.69799999999998</v>
      </c>
      <c r="C89" s="28">
        <v>385.95299999999997</v>
      </c>
      <c r="D89" s="28">
        <v>319.495</v>
      </c>
      <c r="E89" s="28">
        <v>265.39699999999999</v>
      </c>
      <c r="F89" s="28">
        <v>1260</v>
      </c>
      <c r="G89" s="28">
        <v>1299</v>
      </c>
      <c r="H89" s="27"/>
      <c r="I89" s="63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</row>
    <row r="90" spans="1:29" ht="15.75" hidden="1" outlineLevel="1" thickBot="1" x14ac:dyDescent="0.3">
      <c r="A90" s="25" t="s">
        <v>70</v>
      </c>
      <c r="B90" s="26">
        <v>719.59400000000005</v>
      </c>
      <c r="C90" s="26">
        <v>610.06799999999998</v>
      </c>
      <c r="D90" s="26">
        <v>628.16399999999999</v>
      </c>
      <c r="E90" s="26">
        <v>574.88400000000001</v>
      </c>
      <c r="F90" s="26">
        <v>796</v>
      </c>
      <c r="G90" s="26">
        <v>707</v>
      </c>
      <c r="H90" s="31"/>
      <c r="I90" s="63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</row>
    <row r="91" spans="1:29" ht="15.75" hidden="1" outlineLevel="1" thickBot="1" x14ac:dyDescent="0.3">
      <c r="A91" s="28" t="s">
        <v>159</v>
      </c>
      <c r="B91" s="28"/>
      <c r="C91" s="28"/>
      <c r="D91" s="28"/>
      <c r="E91" s="28"/>
      <c r="F91" s="28"/>
      <c r="G91" s="28">
        <v>1118</v>
      </c>
      <c r="I91" s="63"/>
    </row>
    <row r="92" spans="1:29" ht="15.75" collapsed="1" thickBot="1" x14ac:dyDescent="0.3">
      <c r="A92" s="22" t="s">
        <v>115</v>
      </c>
      <c r="B92" s="23">
        <v>913.86500000000001</v>
      </c>
      <c r="C92" s="23">
        <v>933.78499999999997</v>
      </c>
      <c r="D92" s="23">
        <v>1449.2619999999999</v>
      </c>
      <c r="E92" s="23">
        <v>1219.4860000000001</v>
      </c>
      <c r="F92" s="23">
        <v>1018</v>
      </c>
      <c r="G92" s="23">
        <v>994</v>
      </c>
      <c r="H92" s="29"/>
      <c r="I92" s="63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ht="15.75" hidden="1" outlineLevel="1" thickBot="1" x14ac:dyDescent="0.3">
      <c r="A93" s="28" t="s">
        <v>71</v>
      </c>
      <c r="B93" s="28">
        <v>0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31"/>
      <c r="I93" s="63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</row>
    <row r="94" spans="1:29" ht="15.75" hidden="1" outlineLevel="1" thickBot="1" x14ac:dyDescent="0.3">
      <c r="A94" s="25" t="s">
        <v>72</v>
      </c>
      <c r="B94" s="26">
        <v>220.44</v>
      </c>
      <c r="C94" s="26">
        <v>221.489</v>
      </c>
      <c r="D94" s="26">
        <v>758.95799999999997</v>
      </c>
      <c r="E94" s="26">
        <v>627.94299999999998</v>
      </c>
      <c r="F94" s="26">
        <v>414</v>
      </c>
      <c r="G94" s="26">
        <v>310</v>
      </c>
      <c r="H94" s="27"/>
      <c r="I94" s="63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</row>
    <row r="95" spans="1:29" ht="15.75" hidden="1" outlineLevel="1" thickBot="1" x14ac:dyDescent="0.3">
      <c r="A95" s="28" t="s">
        <v>73</v>
      </c>
      <c r="B95" s="28">
        <v>35.680999999999997</v>
      </c>
      <c r="C95" s="28">
        <v>29.727</v>
      </c>
      <c r="D95" s="28">
        <v>25.628</v>
      </c>
      <c r="E95" s="28">
        <v>22.19</v>
      </c>
      <c r="F95" s="28">
        <v>17</v>
      </c>
      <c r="G95" s="28">
        <v>13</v>
      </c>
      <c r="H95" s="27"/>
      <c r="I95" s="63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1:29" ht="15.75" hidden="1" outlineLevel="1" thickBot="1" x14ac:dyDescent="0.3">
      <c r="A96" s="25" t="s">
        <v>74</v>
      </c>
      <c r="B96" s="26">
        <v>30.835000000000001</v>
      </c>
      <c r="C96" s="26">
        <v>32.131</v>
      </c>
      <c r="D96" s="26">
        <v>42.186999999999998</v>
      </c>
      <c r="E96" s="26">
        <v>32.082999999999998</v>
      </c>
      <c r="F96" s="26">
        <v>44</v>
      </c>
      <c r="G96" s="26">
        <v>41</v>
      </c>
      <c r="H96" s="31"/>
      <c r="I96" s="63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</row>
    <row r="97" spans="1:29" ht="15.75" hidden="1" outlineLevel="1" thickBot="1" x14ac:dyDescent="0.3">
      <c r="A97" s="28" t="s">
        <v>75</v>
      </c>
      <c r="B97" s="28">
        <v>93.807000000000002</v>
      </c>
      <c r="C97" s="28">
        <v>114.054</v>
      </c>
      <c r="D97" s="28">
        <v>78.587999999999994</v>
      </c>
      <c r="E97" s="28">
        <v>65.765000000000001</v>
      </c>
      <c r="F97" s="28">
        <v>88</v>
      </c>
      <c r="G97" s="28">
        <v>90</v>
      </c>
      <c r="H97" s="27"/>
      <c r="I97" s="63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1:29" ht="15.75" hidden="1" outlineLevel="1" thickBot="1" x14ac:dyDescent="0.3">
      <c r="A98" s="25" t="s">
        <v>117</v>
      </c>
      <c r="B98" s="26">
        <v>0.16400000000000001</v>
      </c>
      <c r="C98" s="26">
        <v>0.16700000000000001</v>
      </c>
      <c r="D98" s="26">
        <v>0.17</v>
      </c>
      <c r="E98" s="26">
        <v>0.17399999999999999</v>
      </c>
      <c r="F98" s="26">
        <v>0</v>
      </c>
      <c r="G98" s="26">
        <v>0</v>
      </c>
      <c r="H98" s="31"/>
      <c r="I98" s="63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pans="1:29" ht="15.75" hidden="1" outlineLevel="1" thickBot="1" x14ac:dyDescent="0.3">
      <c r="A99" s="28" t="s">
        <v>118</v>
      </c>
      <c r="B99" s="28">
        <v>121.33499999999999</v>
      </c>
      <c r="C99" s="28">
        <v>110.197</v>
      </c>
      <c r="D99" s="28">
        <v>248.571</v>
      </c>
      <c r="E99" s="28">
        <v>196.88300000000001</v>
      </c>
      <c r="F99" s="28">
        <v>218</v>
      </c>
      <c r="G99" s="28">
        <v>203</v>
      </c>
      <c r="H99" s="27"/>
      <c r="I99" s="63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</row>
    <row r="100" spans="1:29" ht="15.75" hidden="1" outlineLevel="1" thickBot="1" x14ac:dyDescent="0.3">
      <c r="A100" s="25" t="s">
        <v>76</v>
      </c>
      <c r="B100" s="26">
        <v>2.008</v>
      </c>
      <c r="C100" s="26">
        <v>2.04</v>
      </c>
      <c r="D100" s="26">
        <v>2.1</v>
      </c>
      <c r="E100" s="26">
        <v>2.1640000000000001</v>
      </c>
      <c r="F100" s="26">
        <v>2</v>
      </c>
      <c r="G100" s="26">
        <v>2</v>
      </c>
      <c r="H100" s="27"/>
      <c r="I100" s="63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1:29" ht="15.75" hidden="1" outlineLevel="1" thickBot="1" x14ac:dyDescent="0.3">
      <c r="A101" s="28" t="s">
        <v>116</v>
      </c>
      <c r="B101" s="28">
        <v>409.59500000000003</v>
      </c>
      <c r="C101" s="28">
        <v>423.98</v>
      </c>
      <c r="D101" s="28">
        <v>293.06</v>
      </c>
      <c r="E101" s="28">
        <v>272.28399999999999</v>
      </c>
      <c r="F101" s="28">
        <v>235</v>
      </c>
      <c r="G101" s="28">
        <v>335</v>
      </c>
      <c r="H101" s="31"/>
      <c r="I101" s="63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</row>
    <row r="102" spans="1:29" ht="15.75" collapsed="1" thickBot="1" x14ac:dyDescent="0.3">
      <c r="A102" s="22" t="s">
        <v>34</v>
      </c>
      <c r="B102" s="23">
        <v>1268.414</v>
      </c>
      <c r="C102" s="23">
        <v>1249.3109999999999</v>
      </c>
      <c r="D102" s="23">
        <v>1526.8050000000001</v>
      </c>
      <c r="E102" s="23">
        <v>1433.79</v>
      </c>
      <c r="F102" s="23">
        <v>0</v>
      </c>
      <c r="G102" s="23">
        <v>0</v>
      </c>
      <c r="H102" s="29"/>
      <c r="I102" s="63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ht="15.75" hidden="1" outlineLevel="1" thickBot="1" x14ac:dyDescent="0.3">
      <c r="A103" s="28" t="s">
        <v>34</v>
      </c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31"/>
      <c r="I103" s="63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</row>
    <row r="104" spans="1:29" ht="15.75" hidden="1" outlineLevel="1" thickBot="1" x14ac:dyDescent="0.3">
      <c r="A104" s="25" t="s">
        <v>77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7"/>
      <c r="I104" s="63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1:29" ht="15.75" hidden="1" outlineLevel="1" thickBot="1" x14ac:dyDescent="0.3">
      <c r="A105" s="28" t="s">
        <v>78</v>
      </c>
      <c r="B105" s="28">
        <v>30.004999999999999</v>
      </c>
      <c r="C105" s="28">
        <v>28.577999999999999</v>
      </c>
      <c r="D105" s="28">
        <v>27.306000000000001</v>
      </c>
      <c r="E105" s="28">
        <v>24.327000000000002</v>
      </c>
      <c r="F105" s="28">
        <v>0</v>
      </c>
      <c r="G105" s="28">
        <v>0</v>
      </c>
      <c r="H105" s="31"/>
      <c r="I105" s="63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</row>
    <row r="106" spans="1:29" ht="15.75" hidden="1" outlineLevel="1" thickBot="1" x14ac:dyDescent="0.3">
      <c r="A106" s="25" t="s">
        <v>79</v>
      </c>
      <c r="B106" s="26">
        <v>29.69</v>
      </c>
      <c r="C106" s="26">
        <v>24.992999999999999</v>
      </c>
      <c r="D106" s="26">
        <v>83.692999999999998</v>
      </c>
      <c r="E106" s="26">
        <v>29.794</v>
      </c>
      <c r="F106" s="26">
        <v>0</v>
      </c>
      <c r="G106" s="26">
        <v>0</v>
      </c>
      <c r="H106" s="27"/>
      <c r="I106" s="63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1:29" ht="15.75" hidden="1" outlineLevel="1" thickBot="1" x14ac:dyDescent="0.3">
      <c r="A107" s="28" t="s">
        <v>99</v>
      </c>
      <c r="B107" s="28">
        <v>57.313000000000002</v>
      </c>
      <c r="C107" s="28">
        <v>59.42</v>
      </c>
      <c r="D107" s="28">
        <v>54.027999999999999</v>
      </c>
      <c r="E107" s="28">
        <v>157.32300000000001</v>
      </c>
      <c r="F107" s="28">
        <v>0</v>
      </c>
      <c r="G107" s="28">
        <v>0</v>
      </c>
      <c r="H107" s="31"/>
      <c r="I107" s="63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</row>
    <row r="108" spans="1:29" ht="15.75" hidden="1" outlineLevel="1" thickBot="1" x14ac:dyDescent="0.3">
      <c r="A108" s="25" t="s">
        <v>80</v>
      </c>
      <c r="B108" s="26">
        <v>150.12</v>
      </c>
      <c r="C108" s="26">
        <v>138.34800000000001</v>
      </c>
      <c r="D108" s="26">
        <v>153.142</v>
      </c>
      <c r="E108" s="26">
        <v>207.673</v>
      </c>
      <c r="F108" s="26">
        <v>0</v>
      </c>
      <c r="G108" s="26">
        <v>0</v>
      </c>
      <c r="H108" s="27"/>
      <c r="I108" s="63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1:29" ht="15.75" hidden="1" outlineLevel="1" thickBot="1" x14ac:dyDescent="0.3">
      <c r="A109" s="28" t="s">
        <v>81</v>
      </c>
      <c r="B109" s="28">
        <v>1.0229999999999999</v>
      </c>
      <c r="C109" s="28">
        <v>12.576000000000001</v>
      </c>
      <c r="D109" s="28">
        <v>0.63900000000000001</v>
      </c>
      <c r="E109" s="28">
        <v>12.807</v>
      </c>
      <c r="F109" s="28">
        <v>0</v>
      </c>
      <c r="G109" s="28">
        <v>0</v>
      </c>
      <c r="H109" s="31"/>
      <c r="I109" s="63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</row>
    <row r="110" spans="1:29" ht="15.75" hidden="1" outlineLevel="1" thickBot="1" x14ac:dyDescent="0.3">
      <c r="A110" s="25" t="s">
        <v>82</v>
      </c>
      <c r="B110" s="26">
        <v>2.5640000000000001</v>
      </c>
      <c r="C110" s="26">
        <v>2.9529999999999998</v>
      </c>
      <c r="D110" s="26">
        <v>3.0019999999999998</v>
      </c>
      <c r="E110" s="26">
        <v>2.508</v>
      </c>
      <c r="F110" s="26">
        <v>0</v>
      </c>
      <c r="G110" s="26">
        <v>0</v>
      </c>
      <c r="H110" s="27"/>
      <c r="I110" s="63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</row>
    <row r="111" spans="1:29" ht="15.75" hidden="1" outlineLevel="1" thickBot="1" x14ac:dyDescent="0.3">
      <c r="A111" s="28" t="s">
        <v>83</v>
      </c>
      <c r="B111" s="28">
        <v>19.84</v>
      </c>
      <c r="C111" s="28">
        <v>64.659000000000006</v>
      </c>
      <c r="D111" s="28">
        <v>19.446999999999999</v>
      </c>
      <c r="E111" s="28">
        <v>3.899</v>
      </c>
      <c r="F111" s="28">
        <v>0</v>
      </c>
      <c r="G111" s="28">
        <v>0</v>
      </c>
      <c r="H111" s="31"/>
      <c r="I111" s="63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</row>
    <row r="112" spans="1:29" ht="15.75" hidden="1" outlineLevel="1" thickBot="1" x14ac:dyDescent="0.3">
      <c r="A112" s="25" t="s">
        <v>84</v>
      </c>
      <c r="B112" s="26">
        <v>194.12200000000001</v>
      </c>
      <c r="C112" s="26">
        <v>213.542</v>
      </c>
      <c r="D112" s="26">
        <v>313.34899999999999</v>
      </c>
      <c r="E112" s="26">
        <v>294.72699999999998</v>
      </c>
      <c r="F112" s="26">
        <v>0</v>
      </c>
      <c r="G112" s="26">
        <v>0</v>
      </c>
      <c r="H112" s="27"/>
      <c r="I112" s="63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</row>
    <row r="113" spans="1:29" ht="15.75" hidden="1" outlineLevel="1" thickBot="1" x14ac:dyDescent="0.3">
      <c r="A113" s="28" t="s">
        <v>85</v>
      </c>
      <c r="B113" s="28">
        <v>177.845</v>
      </c>
      <c r="C113" s="28">
        <v>147.334</v>
      </c>
      <c r="D113" s="28">
        <v>164.71700000000001</v>
      </c>
      <c r="E113" s="28">
        <v>139.58199999999999</v>
      </c>
      <c r="F113" s="28">
        <v>0</v>
      </c>
      <c r="G113" s="28">
        <v>0</v>
      </c>
      <c r="H113" s="27"/>
      <c r="I113" s="63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1:29" ht="15.75" hidden="1" outlineLevel="1" thickBot="1" x14ac:dyDescent="0.3">
      <c r="A114" s="25" t="s">
        <v>86</v>
      </c>
      <c r="B114" s="26">
        <v>5.0000000000000001E-3</v>
      </c>
      <c r="C114" s="26">
        <v>5.0000000000000001E-3</v>
      </c>
      <c r="D114" s="26">
        <v>5.0000000000000001E-3</v>
      </c>
      <c r="E114" s="26">
        <v>5.0000000000000001E-3</v>
      </c>
      <c r="F114" s="26">
        <v>0</v>
      </c>
      <c r="G114" s="26">
        <v>0</v>
      </c>
      <c r="H114" s="31"/>
      <c r="I114" s="63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</row>
    <row r="115" spans="1:29" ht="15.75" hidden="1" outlineLevel="1" thickBot="1" x14ac:dyDescent="0.3">
      <c r="A115" s="28" t="s">
        <v>87</v>
      </c>
      <c r="B115" s="28">
        <v>101.105</v>
      </c>
      <c r="C115" s="28">
        <v>146.34</v>
      </c>
      <c r="D115" s="28">
        <v>218.702</v>
      </c>
      <c r="E115" s="28">
        <v>115.498</v>
      </c>
      <c r="F115" s="28">
        <v>0</v>
      </c>
      <c r="G115" s="28">
        <v>0</v>
      </c>
      <c r="H115" s="31"/>
      <c r="I115" s="63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</row>
    <row r="116" spans="1:29" ht="15.75" hidden="1" outlineLevel="1" thickBot="1" x14ac:dyDescent="0.3">
      <c r="A116" s="25" t="s">
        <v>88</v>
      </c>
      <c r="B116" s="26">
        <v>19.963000000000001</v>
      </c>
      <c r="C116" s="26">
        <v>19.061</v>
      </c>
      <c r="D116" s="26">
        <v>18.646999999999998</v>
      </c>
      <c r="E116" s="26">
        <v>19.334</v>
      </c>
      <c r="F116" s="26">
        <v>0</v>
      </c>
      <c r="G116" s="26">
        <v>0</v>
      </c>
      <c r="H116" s="31"/>
      <c r="I116" s="63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</row>
    <row r="117" spans="1:29" ht="15.75" hidden="1" outlineLevel="1" thickBot="1" x14ac:dyDescent="0.3">
      <c r="A117" s="28" t="s">
        <v>89</v>
      </c>
      <c r="B117" s="28">
        <v>0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7"/>
      <c r="I117" s="63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1:29" ht="15.75" hidden="1" outlineLevel="1" thickBot="1" x14ac:dyDescent="0.3">
      <c r="A118" s="25" t="s">
        <v>90</v>
      </c>
      <c r="B118" s="26">
        <v>255.172</v>
      </c>
      <c r="C118" s="26">
        <v>202.83199999999999</v>
      </c>
      <c r="D118" s="26">
        <v>273.00200000000001</v>
      </c>
      <c r="E118" s="26">
        <v>269.39400000000001</v>
      </c>
      <c r="F118" s="26">
        <v>0</v>
      </c>
      <c r="G118" s="26">
        <v>0</v>
      </c>
      <c r="H118" s="31"/>
      <c r="I118" s="63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</row>
    <row r="119" spans="1:29" ht="15.75" hidden="1" outlineLevel="1" thickBot="1" x14ac:dyDescent="0.3">
      <c r="A119" s="28" t="s">
        <v>91</v>
      </c>
      <c r="B119" s="28">
        <v>102.908</v>
      </c>
      <c r="C119" s="28">
        <v>59.595999999999997</v>
      </c>
      <c r="D119" s="28">
        <v>80.066000000000003</v>
      </c>
      <c r="E119" s="28">
        <v>53.683</v>
      </c>
      <c r="F119" s="28">
        <v>0</v>
      </c>
      <c r="G119" s="28">
        <v>0</v>
      </c>
      <c r="H119" s="27"/>
      <c r="I119" s="63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</row>
    <row r="120" spans="1:29" ht="15.75" hidden="1" outlineLevel="1" thickBot="1" x14ac:dyDescent="0.3">
      <c r="A120" s="25" t="s">
        <v>92</v>
      </c>
      <c r="B120" s="26">
        <v>126.739</v>
      </c>
      <c r="C120" s="26">
        <v>129.07400000000001</v>
      </c>
      <c r="D120" s="26">
        <v>117.06</v>
      </c>
      <c r="E120" s="26">
        <v>103.236</v>
      </c>
      <c r="F120" s="26">
        <v>0</v>
      </c>
      <c r="G120" s="26">
        <v>0</v>
      </c>
      <c r="H120" s="31"/>
      <c r="I120" s="63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</row>
    <row r="121" spans="1:29" ht="15.75" collapsed="1" thickBot="1" x14ac:dyDescent="0.3">
      <c r="A121" s="22" t="s">
        <v>29</v>
      </c>
      <c r="B121" s="23">
        <v>487.49900000000002</v>
      </c>
      <c r="C121" s="23">
        <v>1504.778</v>
      </c>
      <c r="D121" s="23">
        <v>991.61500000000001</v>
      </c>
      <c r="E121" s="23">
        <v>2299.0279999999998</v>
      </c>
      <c r="F121" s="23">
        <v>1080</v>
      </c>
      <c r="G121" s="23">
        <v>1621</v>
      </c>
      <c r="H121" s="29"/>
      <c r="I121" s="63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ht="15.75" hidden="1" outlineLevel="1" thickBot="1" x14ac:dyDescent="0.3">
      <c r="A122" s="28" t="s">
        <v>93</v>
      </c>
      <c r="B122" s="28">
        <v>482.22300000000001</v>
      </c>
      <c r="C122" s="28">
        <v>1499.3869999999999</v>
      </c>
      <c r="D122" s="28">
        <v>985.97400000000005</v>
      </c>
      <c r="E122" s="28">
        <v>2292.5650000000001</v>
      </c>
      <c r="F122" s="28">
        <v>1074</v>
      </c>
      <c r="G122" s="28">
        <v>1614</v>
      </c>
      <c r="H122" s="31"/>
      <c r="I122" s="63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</row>
    <row r="123" spans="1:29" ht="15.75" hidden="1" outlineLevel="1" thickBot="1" x14ac:dyDescent="0.3">
      <c r="A123" s="25" t="s">
        <v>94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7"/>
      <c r="I123" s="63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</row>
    <row r="124" spans="1:29" ht="15.75" hidden="1" outlineLevel="1" thickBot="1" x14ac:dyDescent="0.3">
      <c r="A124" s="28" t="s">
        <v>95</v>
      </c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31"/>
      <c r="I124" s="63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</row>
    <row r="125" spans="1:29" ht="15.75" hidden="1" outlineLevel="1" thickBot="1" x14ac:dyDescent="0.3">
      <c r="A125" s="25" t="s">
        <v>96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7"/>
      <c r="I125" s="63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</row>
    <row r="126" spans="1:29" ht="15.75" hidden="1" outlineLevel="1" thickBot="1" x14ac:dyDescent="0.3">
      <c r="A126" s="28" t="s">
        <v>97</v>
      </c>
      <c r="B126" s="28">
        <v>0</v>
      </c>
      <c r="C126" s="28">
        <v>0</v>
      </c>
      <c r="D126" s="28">
        <v>0</v>
      </c>
      <c r="E126" s="28">
        <v>0</v>
      </c>
      <c r="F126" s="28">
        <v>0</v>
      </c>
      <c r="G126" s="28">
        <v>0</v>
      </c>
      <c r="H126" s="31"/>
      <c r="I126" s="63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</row>
    <row r="127" spans="1:29" ht="15.75" hidden="1" outlineLevel="1" thickBot="1" x14ac:dyDescent="0.3">
      <c r="A127" s="25" t="s">
        <v>100</v>
      </c>
      <c r="B127" s="26">
        <v>5.2690000000000001</v>
      </c>
      <c r="C127" s="26">
        <v>5.3570000000000002</v>
      </c>
      <c r="D127" s="26">
        <v>5.3959999999999999</v>
      </c>
      <c r="E127" s="26">
        <v>6.3650000000000002</v>
      </c>
      <c r="F127" s="26">
        <v>6</v>
      </c>
      <c r="G127" s="26">
        <v>7</v>
      </c>
      <c r="H127" s="27"/>
      <c r="I127" s="63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</row>
    <row r="128" spans="1:29" ht="15.75" hidden="1" outlineLevel="1" thickBot="1" x14ac:dyDescent="0.3">
      <c r="A128" s="28" t="s">
        <v>101</v>
      </c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7"/>
      <c r="I128" s="63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</row>
    <row r="129" spans="1:29" ht="15.75" hidden="1" outlineLevel="1" thickBot="1" x14ac:dyDescent="0.3">
      <c r="A129" s="25" t="s">
        <v>102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30"/>
      <c r="I129" s="63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</row>
    <row r="130" spans="1:29" ht="15.75" hidden="1" outlineLevel="1" thickBot="1" x14ac:dyDescent="0.3">
      <c r="A130" s="28" t="s">
        <v>103</v>
      </c>
      <c r="B130" s="28">
        <v>7.0000000000000001E-3</v>
      </c>
      <c r="C130" s="28">
        <v>3.4000000000000002E-2</v>
      </c>
      <c r="D130" s="28">
        <v>0.245</v>
      </c>
      <c r="E130" s="28">
        <v>9.8000000000000004E-2</v>
      </c>
      <c r="F130" s="28">
        <v>0</v>
      </c>
      <c r="G130" s="28">
        <v>0</v>
      </c>
      <c r="I130" s="63"/>
    </row>
    <row r="131" spans="1:29" ht="15.75" customHeight="1" collapsed="1" thickBot="1" x14ac:dyDescent="0.3">
      <c r="A131" s="36" t="s">
        <v>110</v>
      </c>
      <c r="B131" s="37">
        <v>6920.33</v>
      </c>
      <c r="C131" s="37">
        <v>7110.1189999999997</v>
      </c>
      <c r="D131" s="37">
        <v>8011.3779999999997</v>
      </c>
      <c r="E131" s="37">
        <v>9669.1350000000002</v>
      </c>
      <c r="F131" s="37">
        <f>SUM(F121,F92,F70)</f>
        <v>9476</v>
      </c>
      <c r="G131" s="37">
        <v>10850</v>
      </c>
      <c r="I131" s="63"/>
    </row>
    <row r="132" spans="1:29" ht="15.75" thickBot="1" x14ac:dyDescent="0.3">
      <c r="A132" s="28"/>
      <c r="B132" s="28"/>
      <c r="C132" s="28"/>
      <c r="D132" s="28"/>
      <c r="E132" s="28"/>
      <c r="F132" s="28"/>
      <c r="G132" s="28"/>
      <c r="H132" s="31"/>
      <c r="I132" s="63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</row>
    <row r="133" spans="1:29" ht="15.75" customHeight="1" thickBot="1" x14ac:dyDescent="0.3">
      <c r="A133" s="34" t="s">
        <v>119</v>
      </c>
      <c r="B133" s="35" t="s">
        <v>52</v>
      </c>
      <c r="C133" s="35" t="s">
        <v>122</v>
      </c>
      <c r="D133" s="35" t="s">
        <v>124</v>
      </c>
      <c r="E133" s="35" t="s">
        <v>130</v>
      </c>
      <c r="F133" s="35" t="s">
        <v>157</v>
      </c>
      <c r="G133" s="35" t="s">
        <v>160</v>
      </c>
      <c r="H133" s="40"/>
      <c r="I133" s="63"/>
    </row>
    <row r="134" spans="1:29" s="24" customFormat="1" ht="15.75" thickBot="1" x14ac:dyDescent="0.3">
      <c r="A134" s="22" t="s">
        <v>33</v>
      </c>
      <c r="B134" s="23">
        <v>1.607</v>
      </c>
      <c r="C134" s="23">
        <v>39.92</v>
      </c>
      <c r="D134" s="23">
        <v>-52.692999999999998</v>
      </c>
      <c r="E134" s="23">
        <v>-54.250999999999998</v>
      </c>
      <c r="F134" s="23">
        <v>-38</v>
      </c>
      <c r="G134" s="23">
        <v>-190</v>
      </c>
      <c r="I134" s="63"/>
    </row>
    <row r="135" spans="1:29" ht="15.75" hidden="1" outlineLevel="1" thickBot="1" x14ac:dyDescent="0.3">
      <c r="A135" s="28" t="s">
        <v>98</v>
      </c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31"/>
      <c r="I135" s="63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</row>
    <row r="136" spans="1:29" ht="15.75" hidden="1" outlineLevel="1" thickBot="1" x14ac:dyDescent="0.3">
      <c r="A136" s="25" t="s">
        <v>53</v>
      </c>
      <c r="B136" s="26">
        <v>0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7"/>
      <c r="I136" s="63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</row>
    <row r="137" spans="1:29" ht="15.75" hidden="1" outlineLevel="1" thickBot="1" x14ac:dyDescent="0.3">
      <c r="A137" s="28" t="s">
        <v>54</v>
      </c>
      <c r="B137" s="28">
        <v>0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31"/>
      <c r="I137" s="63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</row>
    <row r="138" spans="1:29" ht="15.75" hidden="1" outlineLevel="1" thickBot="1" x14ac:dyDescent="0.3">
      <c r="A138" s="25" t="s">
        <v>55</v>
      </c>
      <c r="B138" s="26">
        <v>12.669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7"/>
      <c r="I138" s="63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1:29" ht="15.75" hidden="1" outlineLevel="1" thickBot="1" x14ac:dyDescent="0.3">
      <c r="A139" s="28" t="s">
        <v>56</v>
      </c>
      <c r="B139" s="28">
        <v>0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31"/>
      <c r="I139" s="63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</row>
    <row r="140" spans="1:29" ht="15.75" hidden="1" outlineLevel="1" thickBot="1" x14ac:dyDescent="0.3">
      <c r="A140" s="25" t="s">
        <v>57</v>
      </c>
      <c r="B140" s="26">
        <v>0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7"/>
      <c r="I140" s="63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1:29" ht="15.75" hidden="1" outlineLevel="1" thickBot="1" x14ac:dyDescent="0.3">
      <c r="A141" s="28" t="s">
        <v>58</v>
      </c>
      <c r="B141" s="28">
        <v>0</v>
      </c>
      <c r="C141" s="28">
        <v>0</v>
      </c>
      <c r="D141" s="28">
        <v>7.8449999999999998</v>
      </c>
      <c r="E141" s="28">
        <v>16.616</v>
      </c>
      <c r="F141" s="28">
        <v>44</v>
      </c>
      <c r="G141" s="28">
        <v>10</v>
      </c>
      <c r="H141" s="31"/>
      <c r="I141" s="63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</row>
    <row r="142" spans="1:29" ht="15.75" hidden="1" outlineLevel="1" thickBot="1" x14ac:dyDescent="0.3">
      <c r="A142" s="25" t="s">
        <v>59</v>
      </c>
      <c r="B142" s="26">
        <v>0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7"/>
      <c r="I142" s="63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</row>
    <row r="143" spans="1:29" ht="15.75" hidden="1" outlineLevel="1" thickBot="1" x14ac:dyDescent="0.3">
      <c r="A143" s="28" t="s">
        <v>60</v>
      </c>
      <c r="B143" s="28">
        <v>0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31"/>
      <c r="I143" s="63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</row>
    <row r="144" spans="1:29" ht="15.75" hidden="1" outlineLevel="1" thickBot="1" x14ac:dyDescent="0.3">
      <c r="A144" s="25" t="s">
        <v>61</v>
      </c>
      <c r="B144" s="26">
        <v>0</v>
      </c>
      <c r="C144" s="26">
        <v>0</v>
      </c>
      <c r="D144" s="26">
        <v>0</v>
      </c>
      <c r="E144" s="26">
        <v>0</v>
      </c>
      <c r="F144" s="26">
        <v>0</v>
      </c>
      <c r="G144" s="26">
        <v>0</v>
      </c>
      <c r="H144" s="27"/>
      <c r="I144" s="63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</row>
    <row r="145" spans="1:29" ht="15.75" hidden="1" outlineLevel="1" thickBot="1" x14ac:dyDescent="0.3">
      <c r="A145" s="28" t="s">
        <v>62</v>
      </c>
      <c r="B145" s="28">
        <v>0</v>
      </c>
      <c r="C145" s="28">
        <v>0</v>
      </c>
      <c r="D145" s="28">
        <v>0</v>
      </c>
      <c r="E145" s="28">
        <v>0</v>
      </c>
      <c r="F145" s="28">
        <v>0</v>
      </c>
      <c r="G145" s="28">
        <v>-31</v>
      </c>
      <c r="H145" s="31"/>
      <c r="I145" s="63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</row>
    <row r="146" spans="1:29" ht="15.75" hidden="1" outlineLevel="1" thickBot="1" x14ac:dyDescent="0.3">
      <c r="A146" s="25" t="s">
        <v>63</v>
      </c>
      <c r="B146" s="26">
        <v>0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7"/>
      <c r="I146" s="63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1:29" ht="15.75" hidden="1" outlineLevel="1" thickBot="1" x14ac:dyDescent="0.3">
      <c r="A147" s="28" t="s">
        <v>64</v>
      </c>
      <c r="B147" s="28">
        <v>0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  <c r="H147" s="31"/>
      <c r="I147" s="63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</row>
    <row r="148" spans="1:29" ht="15.75" hidden="1" outlineLevel="1" thickBot="1" x14ac:dyDescent="0.3">
      <c r="A148" s="25" t="s">
        <v>65</v>
      </c>
      <c r="B148" s="26">
        <v>0</v>
      </c>
      <c r="C148" s="26">
        <v>0</v>
      </c>
      <c r="D148" s="26">
        <v>0</v>
      </c>
      <c r="E148" s="26">
        <v>0</v>
      </c>
      <c r="F148" s="26">
        <v>-1</v>
      </c>
      <c r="G148" s="26">
        <v>-3</v>
      </c>
      <c r="H148" s="27"/>
      <c r="I148" s="63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</row>
    <row r="149" spans="1:29" ht="15.75" hidden="1" outlineLevel="1" thickBot="1" x14ac:dyDescent="0.3">
      <c r="A149" s="28" t="s">
        <v>66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31"/>
      <c r="I149" s="63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</row>
    <row r="150" spans="1:29" ht="15.75" hidden="1" outlineLevel="1" thickBot="1" x14ac:dyDescent="0.3">
      <c r="A150" s="25" t="s">
        <v>108</v>
      </c>
      <c r="B150" s="26">
        <v>0</v>
      </c>
      <c r="C150" s="26">
        <v>0</v>
      </c>
      <c r="D150" s="26">
        <v>0</v>
      </c>
      <c r="E150" s="26">
        <v>0</v>
      </c>
      <c r="F150" s="26">
        <v>0</v>
      </c>
      <c r="G150" s="26">
        <v>0</v>
      </c>
      <c r="H150" s="27"/>
      <c r="I150" s="63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</row>
    <row r="151" spans="1:29" ht="15.75" hidden="1" outlineLevel="1" thickBot="1" x14ac:dyDescent="0.3">
      <c r="A151" s="28" t="s">
        <v>67</v>
      </c>
      <c r="B151" s="28">
        <v>0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7"/>
      <c r="I151" s="63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</row>
    <row r="152" spans="1:29" ht="15.75" hidden="1" outlineLevel="1" thickBot="1" x14ac:dyDescent="0.3">
      <c r="A152" s="25" t="s">
        <v>68</v>
      </c>
      <c r="B152" s="26">
        <v>0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31"/>
      <c r="I152" s="63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</row>
    <row r="153" spans="1:29" ht="15.75" hidden="1" outlineLevel="1" thickBot="1" x14ac:dyDescent="0.3">
      <c r="A153" s="28" t="s">
        <v>69</v>
      </c>
      <c r="B153" s="28">
        <v>-0.502</v>
      </c>
      <c r="C153" s="28">
        <v>38.030999999999999</v>
      </c>
      <c r="D153" s="28">
        <v>-37.585000000000001</v>
      </c>
      <c r="E153" s="28">
        <v>-37.107999999999997</v>
      </c>
      <c r="F153" s="28">
        <v>-43</v>
      </c>
      <c r="G153" s="28">
        <v>-109</v>
      </c>
      <c r="H153" s="27"/>
      <c r="I153" s="63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1:29" ht="15.75" hidden="1" outlineLevel="1" thickBot="1" x14ac:dyDescent="0.3">
      <c r="A154" s="25" t="s">
        <v>70</v>
      </c>
      <c r="B154" s="26">
        <v>-10.56</v>
      </c>
      <c r="C154" s="26">
        <v>1.889</v>
      </c>
      <c r="D154" s="26">
        <v>-22.952999999999999</v>
      </c>
      <c r="E154" s="26">
        <v>-33.759</v>
      </c>
      <c r="F154" s="26">
        <v>-38</v>
      </c>
      <c r="G154" s="26">
        <v>-57</v>
      </c>
      <c r="H154" s="31"/>
      <c r="I154" s="63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</row>
    <row r="155" spans="1:29" ht="15.75" hidden="1" outlineLevel="1" thickBot="1" x14ac:dyDescent="0.3">
      <c r="A155" s="28" t="s">
        <v>159</v>
      </c>
      <c r="B155" s="28"/>
      <c r="C155" s="28"/>
      <c r="D155" s="28"/>
      <c r="E155" s="28"/>
      <c r="F155" s="28"/>
      <c r="G155" s="28">
        <v>0</v>
      </c>
      <c r="I155" s="63"/>
    </row>
    <row r="156" spans="1:29" ht="15.75" collapsed="1" thickBot="1" x14ac:dyDescent="0.3">
      <c r="A156" s="22" t="s">
        <v>115</v>
      </c>
      <c r="B156" s="23">
        <v>-80.45</v>
      </c>
      <c r="C156" s="23">
        <v>-60.304000000000002</v>
      </c>
      <c r="D156" s="23">
        <v>-65.313999999999993</v>
      </c>
      <c r="E156" s="23">
        <v>-52.484000000000002</v>
      </c>
      <c r="F156" s="23">
        <v>-88</v>
      </c>
      <c r="G156" s="23">
        <v>-87</v>
      </c>
      <c r="H156" s="29"/>
      <c r="I156" s="63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1:29" ht="15.75" hidden="1" outlineLevel="1" thickBot="1" x14ac:dyDescent="0.3">
      <c r="A157" s="28" t="s">
        <v>71</v>
      </c>
      <c r="B157" s="28">
        <v>0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31"/>
      <c r="I157" s="63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29" ht="15.75" hidden="1" outlineLevel="1" thickBot="1" x14ac:dyDescent="0.3">
      <c r="A158" s="25" t="s">
        <v>72</v>
      </c>
      <c r="B158" s="26">
        <v>0</v>
      </c>
      <c r="C158" s="26">
        <v>0</v>
      </c>
      <c r="D158" s="26">
        <v>0</v>
      </c>
      <c r="E158" s="26">
        <v>0.40799999999999997</v>
      </c>
      <c r="F158" s="26">
        <v>-28</v>
      </c>
      <c r="G158" s="26">
        <v>-38</v>
      </c>
      <c r="H158" s="27"/>
      <c r="I158" s="63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</row>
    <row r="159" spans="1:29" ht="15.75" hidden="1" outlineLevel="1" thickBot="1" x14ac:dyDescent="0.3">
      <c r="A159" s="28" t="s">
        <v>73</v>
      </c>
      <c r="B159" s="28">
        <v>0</v>
      </c>
      <c r="C159" s="28">
        <v>0</v>
      </c>
      <c r="D159" s="28">
        <v>0</v>
      </c>
      <c r="E159" s="28">
        <v>0</v>
      </c>
      <c r="F159" s="28">
        <v>0</v>
      </c>
      <c r="G159" s="28">
        <v>0</v>
      </c>
      <c r="H159" s="27"/>
      <c r="I159" s="63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</row>
    <row r="160" spans="1:29" ht="15.75" hidden="1" outlineLevel="1" thickBot="1" x14ac:dyDescent="0.3">
      <c r="A160" s="25" t="s">
        <v>74</v>
      </c>
      <c r="B160" s="26">
        <v>0</v>
      </c>
      <c r="C160" s="26">
        <v>0</v>
      </c>
      <c r="D160" s="26">
        <v>0</v>
      </c>
      <c r="E160" s="26">
        <v>0</v>
      </c>
      <c r="F160" s="26">
        <v>0</v>
      </c>
      <c r="G160" s="26">
        <v>0</v>
      </c>
      <c r="H160" s="31"/>
      <c r="I160" s="63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  <row r="161" spans="1:29" ht="15.75" hidden="1" outlineLevel="1" thickBot="1" x14ac:dyDescent="0.3">
      <c r="A161" s="28" t="s">
        <v>75</v>
      </c>
      <c r="B161" s="28">
        <v>0</v>
      </c>
      <c r="C161" s="28">
        <v>0</v>
      </c>
      <c r="D161" s="28">
        <v>0</v>
      </c>
      <c r="E161" s="28">
        <v>0</v>
      </c>
      <c r="F161" s="28">
        <v>0</v>
      </c>
      <c r="G161" s="28">
        <v>0</v>
      </c>
      <c r="H161" s="27"/>
      <c r="I161" s="63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</row>
    <row r="162" spans="1:29" ht="15.75" hidden="1" outlineLevel="1" thickBot="1" x14ac:dyDescent="0.3">
      <c r="A162" s="25" t="s">
        <v>117</v>
      </c>
      <c r="B162" s="26">
        <v>0</v>
      </c>
      <c r="C162" s="26">
        <v>0</v>
      </c>
      <c r="D162" s="26">
        <v>0</v>
      </c>
      <c r="E162" s="26">
        <v>0</v>
      </c>
      <c r="F162" s="26">
        <v>0</v>
      </c>
      <c r="G162" s="26">
        <v>0</v>
      </c>
      <c r="H162" s="31"/>
      <c r="I162" s="63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</row>
    <row r="163" spans="1:29" ht="15.75" hidden="1" outlineLevel="1" thickBot="1" x14ac:dyDescent="0.3">
      <c r="A163" s="28" t="s">
        <v>118</v>
      </c>
      <c r="B163" s="28">
        <v>-80.45</v>
      </c>
      <c r="C163" s="28">
        <v>-60.304000000000002</v>
      </c>
      <c r="D163" s="28">
        <v>-65.313999999999993</v>
      </c>
      <c r="E163" s="28">
        <v>-52.892000000000003</v>
      </c>
      <c r="F163" s="28">
        <v>-60</v>
      </c>
      <c r="G163" s="28">
        <v>-49</v>
      </c>
      <c r="H163" s="27"/>
      <c r="I163" s="63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</row>
    <row r="164" spans="1:29" ht="15.75" hidden="1" outlineLevel="1" thickBot="1" x14ac:dyDescent="0.3">
      <c r="A164" s="25" t="s">
        <v>76</v>
      </c>
      <c r="B164" s="26">
        <v>0</v>
      </c>
      <c r="C164" s="26">
        <v>0</v>
      </c>
      <c r="D164" s="26">
        <v>0</v>
      </c>
      <c r="E164" s="26">
        <v>0</v>
      </c>
      <c r="F164" s="26">
        <v>0</v>
      </c>
      <c r="G164" s="26">
        <v>0</v>
      </c>
      <c r="H164" s="27"/>
      <c r="I164" s="63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</row>
    <row r="165" spans="1:29" ht="15.75" hidden="1" outlineLevel="1" thickBot="1" x14ac:dyDescent="0.3">
      <c r="A165" s="28" t="s">
        <v>116</v>
      </c>
      <c r="B165" s="28">
        <v>0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31"/>
      <c r="I165" s="63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pans="1:29" ht="15.75" collapsed="1" thickBot="1" x14ac:dyDescent="0.3">
      <c r="A166" s="22" t="s">
        <v>34</v>
      </c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9"/>
      <c r="I166" s="63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1:29" ht="15.75" hidden="1" outlineLevel="1" thickBot="1" x14ac:dyDescent="0.3">
      <c r="A167" s="28" t="s">
        <v>34</v>
      </c>
      <c r="B167" s="28">
        <v>0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31"/>
      <c r="I167" s="63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</row>
    <row r="168" spans="1:29" ht="15.75" hidden="1" outlineLevel="1" thickBot="1" x14ac:dyDescent="0.3">
      <c r="A168" s="25" t="s">
        <v>77</v>
      </c>
      <c r="B168" s="26">
        <v>0</v>
      </c>
      <c r="C168" s="26">
        <v>0</v>
      </c>
      <c r="D168" s="26">
        <v>0</v>
      </c>
      <c r="E168" s="26">
        <v>0</v>
      </c>
      <c r="F168" s="26">
        <v>0</v>
      </c>
      <c r="G168" s="26">
        <v>0</v>
      </c>
      <c r="H168" s="27"/>
      <c r="I168" s="63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</row>
    <row r="169" spans="1:29" ht="15.75" hidden="1" outlineLevel="1" thickBot="1" x14ac:dyDescent="0.3">
      <c r="A169" s="28" t="s">
        <v>78</v>
      </c>
      <c r="B169" s="28">
        <v>0</v>
      </c>
      <c r="C169" s="28">
        <v>0</v>
      </c>
      <c r="D169" s="28">
        <v>0</v>
      </c>
      <c r="E169" s="28">
        <v>0</v>
      </c>
      <c r="F169" s="28">
        <v>0</v>
      </c>
      <c r="G169" s="28">
        <v>0</v>
      </c>
      <c r="H169" s="31"/>
      <c r="I169" s="6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29" ht="15.75" hidden="1" outlineLevel="1" thickBot="1" x14ac:dyDescent="0.3">
      <c r="A170" s="25" t="s">
        <v>79</v>
      </c>
      <c r="B170" s="26">
        <v>0</v>
      </c>
      <c r="C170" s="26">
        <v>0</v>
      </c>
      <c r="D170" s="26">
        <v>0</v>
      </c>
      <c r="E170" s="26">
        <v>0</v>
      </c>
      <c r="F170" s="26">
        <v>0</v>
      </c>
      <c r="G170" s="26">
        <v>0</v>
      </c>
      <c r="H170" s="27"/>
      <c r="I170" s="63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</row>
    <row r="171" spans="1:29" ht="15.75" hidden="1" outlineLevel="1" thickBot="1" x14ac:dyDescent="0.3">
      <c r="A171" s="28" t="s">
        <v>99</v>
      </c>
      <c r="B171" s="28">
        <v>0</v>
      </c>
      <c r="C171" s="28">
        <v>0</v>
      </c>
      <c r="D171" s="28">
        <v>0</v>
      </c>
      <c r="E171" s="28">
        <v>0</v>
      </c>
      <c r="F171" s="28">
        <v>0</v>
      </c>
      <c r="G171" s="28">
        <v>0</v>
      </c>
      <c r="H171" s="31"/>
      <c r="I171" s="63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</row>
    <row r="172" spans="1:29" ht="15.75" hidden="1" outlineLevel="1" thickBot="1" x14ac:dyDescent="0.3">
      <c r="A172" s="25" t="s">
        <v>80</v>
      </c>
      <c r="B172" s="26">
        <v>0</v>
      </c>
      <c r="C172" s="26">
        <v>0</v>
      </c>
      <c r="D172" s="26">
        <v>0</v>
      </c>
      <c r="E172" s="26">
        <v>0</v>
      </c>
      <c r="F172" s="26">
        <v>0</v>
      </c>
      <c r="G172" s="26">
        <v>0</v>
      </c>
      <c r="H172" s="27"/>
      <c r="I172" s="63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</row>
    <row r="173" spans="1:29" ht="15.75" hidden="1" outlineLevel="1" thickBot="1" x14ac:dyDescent="0.3">
      <c r="A173" s="28" t="s">
        <v>81</v>
      </c>
      <c r="B173" s="28">
        <v>0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31"/>
      <c r="I173" s="63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</row>
    <row r="174" spans="1:29" ht="15.75" hidden="1" outlineLevel="1" thickBot="1" x14ac:dyDescent="0.3">
      <c r="A174" s="25" t="s">
        <v>82</v>
      </c>
      <c r="B174" s="26">
        <v>0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7"/>
      <c r="I174" s="63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</row>
    <row r="175" spans="1:29" ht="15.75" hidden="1" outlineLevel="1" thickBot="1" x14ac:dyDescent="0.3">
      <c r="A175" s="28" t="s">
        <v>83</v>
      </c>
      <c r="B175" s="28">
        <v>0</v>
      </c>
      <c r="C175" s="28">
        <v>0</v>
      </c>
      <c r="D175" s="28">
        <v>0</v>
      </c>
      <c r="E175" s="28">
        <v>0</v>
      </c>
      <c r="F175" s="28">
        <v>0</v>
      </c>
      <c r="G175" s="28">
        <v>0</v>
      </c>
      <c r="H175" s="31"/>
      <c r="I175" s="63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</row>
    <row r="176" spans="1:29" ht="15.75" hidden="1" outlineLevel="1" thickBot="1" x14ac:dyDescent="0.3">
      <c r="A176" s="25" t="s">
        <v>84</v>
      </c>
      <c r="B176" s="26">
        <v>0</v>
      </c>
      <c r="C176" s="26">
        <v>0</v>
      </c>
      <c r="D176" s="26">
        <v>0</v>
      </c>
      <c r="E176" s="26">
        <v>0</v>
      </c>
      <c r="F176" s="26">
        <v>0</v>
      </c>
      <c r="G176" s="26">
        <v>0</v>
      </c>
      <c r="H176" s="27"/>
      <c r="I176" s="63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</row>
    <row r="177" spans="1:29" ht="15.75" hidden="1" outlineLevel="1" thickBot="1" x14ac:dyDescent="0.3">
      <c r="A177" s="28" t="s">
        <v>85</v>
      </c>
      <c r="B177" s="28">
        <v>0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7"/>
      <c r="I177" s="63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</row>
    <row r="178" spans="1:29" ht="15.75" hidden="1" outlineLevel="1" thickBot="1" x14ac:dyDescent="0.3">
      <c r="A178" s="25" t="s">
        <v>86</v>
      </c>
      <c r="B178" s="26">
        <v>0</v>
      </c>
      <c r="C178" s="26">
        <v>0</v>
      </c>
      <c r="D178" s="26">
        <v>0</v>
      </c>
      <c r="E178" s="26">
        <v>0</v>
      </c>
      <c r="F178" s="26">
        <v>0</v>
      </c>
      <c r="G178" s="26">
        <v>0</v>
      </c>
      <c r="H178" s="31"/>
      <c r="I178" s="63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</row>
    <row r="179" spans="1:29" ht="15.75" hidden="1" outlineLevel="1" thickBot="1" x14ac:dyDescent="0.3">
      <c r="A179" s="28" t="s">
        <v>87</v>
      </c>
      <c r="B179" s="28">
        <v>0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31"/>
      <c r="I179" s="63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</row>
    <row r="180" spans="1:29" ht="15.75" hidden="1" outlineLevel="1" thickBot="1" x14ac:dyDescent="0.3">
      <c r="A180" s="25" t="s">
        <v>88</v>
      </c>
      <c r="B180" s="26">
        <v>0</v>
      </c>
      <c r="C180" s="26">
        <v>0</v>
      </c>
      <c r="D180" s="26">
        <v>0</v>
      </c>
      <c r="E180" s="26">
        <v>0</v>
      </c>
      <c r="F180" s="26">
        <v>0</v>
      </c>
      <c r="G180" s="26">
        <v>0</v>
      </c>
      <c r="H180" s="31"/>
      <c r="I180" s="63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</row>
    <row r="181" spans="1:29" ht="15.75" hidden="1" outlineLevel="1" thickBot="1" x14ac:dyDescent="0.3">
      <c r="A181" s="28" t="s">
        <v>89</v>
      </c>
      <c r="B181" s="28">
        <v>0</v>
      </c>
      <c r="C181" s="28">
        <v>0</v>
      </c>
      <c r="D181" s="28">
        <v>0</v>
      </c>
      <c r="E181" s="28">
        <v>0</v>
      </c>
      <c r="F181" s="28">
        <v>0</v>
      </c>
      <c r="G181" s="28">
        <v>0</v>
      </c>
      <c r="H181" s="27"/>
      <c r="I181" s="63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</row>
    <row r="182" spans="1:29" ht="15.75" hidden="1" outlineLevel="1" thickBot="1" x14ac:dyDescent="0.3">
      <c r="A182" s="25" t="s">
        <v>90</v>
      </c>
      <c r="B182" s="26">
        <v>0</v>
      </c>
      <c r="C182" s="26">
        <v>0</v>
      </c>
      <c r="D182" s="26">
        <v>0</v>
      </c>
      <c r="E182" s="26">
        <v>0</v>
      </c>
      <c r="F182" s="26">
        <v>0</v>
      </c>
      <c r="G182" s="26">
        <v>0</v>
      </c>
      <c r="H182" s="31"/>
      <c r="I182" s="63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</row>
    <row r="183" spans="1:29" ht="15.75" hidden="1" outlineLevel="1" thickBot="1" x14ac:dyDescent="0.3">
      <c r="A183" s="28" t="s">
        <v>91</v>
      </c>
      <c r="B183" s="28">
        <v>0</v>
      </c>
      <c r="C183" s="28">
        <v>0</v>
      </c>
      <c r="D183" s="28">
        <v>0</v>
      </c>
      <c r="E183" s="28">
        <v>0</v>
      </c>
      <c r="F183" s="28">
        <v>0</v>
      </c>
      <c r="G183" s="28">
        <v>0</v>
      </c>
      <c r="H183" s="27"/>
      <c r="I183" s="63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</row>
    <row r="184" spans="1:29" ht="15.75" hidden="1" outlineLevel="1" thickBot="1" x14ac:dyDescent="0.3">
      <c r="A184" s="25" t="s">
        <v>92</v>
      </c>
      <c r="B184" s="26">
        <v>0</v>
      </c>
      <c r="C184" s="26">
        <v>0</v>
      </c>
      <c r="D184" s="26">
        <v>0</v>
      </c>
      <c r="E184" s="26">
        <v>0</v>
      </c>
      <c r="F184" s="26">
        <v>0</v>
      </c>
      <c r="G184" s="26">
        <v>0</v>
      </c>
      <c r="H184" s="31"/>
      <c r="I184" s="63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</row>
    <row r="185" spans="1:29" ht="15.75" collapsed="1" thickBot="1" x14ac:dyDescent="0.3">
      <c r="A185" s="22" t="s">
        <v>29</v>
      </c>
      <c r="B185" s="23">
        <v>-36.209000000000003</v>
      </c>
      <c r="C185" s="23">
        <v>2.222</v>
      </c>
      <c r="D185" s="23">
        <v>-38.06</v>
      </c>
      <c r="E185" s="23">
        <v>12.468</v>
      </c>
      <c r="F185" s="23">
        <v>23</v>
      </c>
      <c r="G185" s="23">
        <v>17</v>
      </c>
      <c r="H185" s="29"/>
      <c r="I185" s="63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1:29" ht="15.75" hidden="1" outlineLevel="1" thickBot="1" x14ac:dyDescent="0.3">
      <c r="A186" s="28" t="s">
        <v>93</v>
      </c>
      <c r="B186" s="28">
        <v>-36.209000000000003</v>
      </c>
      <c r="C186" s="28">
        <v>2.222</v>
      </c>
      <c r="D186" s="28">
        <v>-38.06</v>
      </c>
      <c r="E186" s="28">
        <v>12.468</v>
      </c>
      <c r="F186" s="28">
        <v>23</v>
      </c>
      <c r="G186" s="28">
        <v>17</v>
      </c>
      <c r="H186" s="31"/>
      <c r="I186" s="63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</row>
    <row r="187" spans="1:29" ht="15.75" hidden="1" outlineLevel="1" thickBot="1" x14ac:dyDescent="0.3">
      <c r="A187" s="25" t="s">
        <v>94</v>
      </c>
      <c r="B187" s="26">
        <v>0</v>
      </c>
      <c r="C187" s="26">
        <v>0</v>
      </c>
      <c r="D187" s="26">
        <v>0</v>
      </c>
      <c r="E187" s="26">
        <v>0</v>
      </c>
      <c r="F187" s="26">
        <v>0</v>
      </c>
      <c r="G187" s="26">
        <v>0</v>
      </c>
      <c r="H187" s="27"/>
      <c r="I187" s="63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</row>
    <row r="188" spans="1:29" ht="15.75" hidden="1" outlineLevel="1" thickBot="1" x14ac:dyDescent="0.3">
      <c r="A188" s="28" t="s">
        <v>95</v>
      </c>
      <c r="B188" s="28">
        <v>0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31"/>
      <c r="I188" s="63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</row>
    <row r="189" spans="1:29" ht="15.75" hidden="1" outlineLevel="1" thickBot="1" x14ac:dyDescent="0.3">
      <c r="A189" s="25" t="s">
        <v>96</v>
      </c>
      <c r="B189" s="26">
        <v>0</v>
      </c>
      <c r="C189" s="26">
        <v>0</v>
      </c>
      <c r="D189" s="26">
        <v>0</v>
      </c>
      <c r="E189" s="26">
        <v>0</v>
      </c>
      <c r="F189" s="26">
        <v>0</v>
      </c>
      <c r="G189" s="26">
        <v>0</v>
      </c>
      <c r="H189" s="27"/>
      <c r="I189" s="63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</row>
    <row r="190" spans="1:29" ht="15.75" hidden="1" outlineLevel="1" thickBot="1" x14ac:dyDescent="0.3">
      <c r="A190" s="28" t="s">
        <v>97</v>
      </c>
      <c r="B190" s="28">
        <v>0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31"/>
      <c r="I190" s="63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</row>
    <row r="191" spans="1:29" ht="15.75" hidden="1" outlineLevel="1" thickBot="1" x14ac:dyDescent="0.3">
      <c r="A191" s="25" t="s">
        <v>100</v>
      </c>
      <c r="B191" s="26">
        <v>0</v>
      </c>
      <c r="C191" s="26">
        <v>0</v>
      </c>
      <c r="D191" s="26">
        <v>0</v>
      </c>
      <c r="E191" s="26">
        <v>0</v>
      </c>
      <c r="F191" s="26">
        <v>0</v>
      </c>
      <c r="G191" s="26">
        <v>0</v>
      </c>
      <c r="H191" s="27"/>
      <c r="I191" s="63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</row>
    <row r="192" spans="1:29" ht="15.75" hidden="1" outlineLevel="1" thickBot="1" x14ac:dyDescent="0.3">
      <c r="A192" s="28" t="s">
        <v>101</v>
      </c>
      <c r="B192" s="28">
        <v>0</v>
      </c>
      <c r="C192" s="28">
        <v>0</v>
      </c>
      <c r="D192" s="28">
        <v>0</v>
      </c>
      <c r="E192" s="28">
        <v>0</v>
      </c>
      <c r="F192" s="28">
        <v>0</v>
      </c>
      <c r="G192" s="28">
        <v>0</v>
      </c>
      <c r="H192" s="27"/>
      <c r="I192" s="63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</row>
    <row r="193" spans="1:29" ht="15.75" hidden="1" outlineLevel="1" thickBot="1" x14ac:dyDescent="0.3">
      <c r="A193" s="25" t="s">
        <v>102</v>
      </c>
      <c r="B193" s="26">
        <v>0</v>
      </c>
      <c r="C193" s="26">
        <v>0</v>
      </c>
      <c r="D193" s="26">
        <v>0</v>
      </c>
      <c r="E193" s="26">
        <v>0</v>
      </c>
      <c r="F193" s="26">
        <v>0</v>
      </c>
      <c r="G193" s="26">
        <v>0</v>
      </c>
      <c r="H193" s="30"/>
      <c r="I193" s="63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</row>
    <row r="194" spans="1:29" ht="15.75" hidden="1" outlineLevel="1" thickBot="1" x14ac:dyDescent="0.3">
      <c r="A194" s="28" t="s">
        <v>103</v>
      </c>
      <c r="B194" s="28">
        <v>0</v>
      </c>
      <c r="C194" s="28">
        <v>0</v>
      </c>
      <c r="D194" s="28">
        <v>0</v>
      </c>
      <c r="E194" s="28">
        <v>0</v>
      </c>
      <c r="F194" s="28">
        <v>0</v>
      </c>
      <c r="G194" s="28">
        <v>0</v>
      </c>
      <c r="I194" s="63"/>
    </row>
    <row r="195" spans="1:29" ht="15.75" customHeight="1" collapsed="1" thickBot="1" x14ac:dyDescent="0.3">
      <c r="A195" s="36" t="s">
        <v>110</v>
      </c>
      <c r="B195" s="37">
        <v>-115.05200000000001</v>
      </c>
      <c r="C195" s="37">
        <v>-18.161999999999999</v>
      </c>
      <c r="D195" s="37">
        <v>-156.06700000000001</v>
      </c>
      <c r="E195" s="37">
        <v>-94.266999999999996</v>
      </c>
      <c r="F195" s="37">
        <f>SUM(F185,F156,F134)</f>
        <v>-103</v>
      </c>
      <c r="G195" s="37">
        <v>-260</v>
      </c>
      <c r="I195" s="63"/>
    </row>
    <row r="196" spans="1:29" ht="15.75" thickBot="1" x14ac:dyDescent="0.3">
      <c r="I196" s="63"/>
    </row>
    <row r="197" spans="1:29" ht="15.75" customHeight="1" thickBot="1" x14ac:dyDescent="0.3">
      <c r="A197" s="34" t="s">
        <v>109</v>
      </c>
      <c r="B197" s="35" t="s">
        <v>52</v>
      </c>
      <c r="C197" s="35" t="s">
        <v>122</v>
      </c>
      <c r="D197" s="35" t="s">
        <v>124</v>
      </c>
      <c r="E197" s="35" t="s">
        <v>130</v>
      </c>
      <c r="F197" s="35" t="s">
        <v>157</v>
      </c>
      <c r="G197" s="35" t="s">
        <v>160</v>
      </c>
      <c r="H197" s="40"/>
      <c r="I197" s="63"/>
    </row>
    <row r="198" spans="1:29" s="24" customFormat="1" ht="15.75" thickBot="1" x14ac:dyDescent="0.3">
      <c r="A198" s="22" t="s">
        <v>33</v>
      </c>
      <c r="B198" s="23">
        <v>-10949.462</v>
      </c>
      <c r="C198" s="23">
        <v>-11598.785</v>
      </c>
      <c r="D198" s="23">
        <v>-12232.018</v>
      </c>
      <c r="E198" s="23">
        <v>-12859.67</v>
      </c>
      <c r="F198" s="23">
        <v>-12890</v>
      </c>
      <c r="G198" s="23">
        <v>-14215</v>
      </c>
      <c r="I198" s="63"/>
    </row>
    <row r="199" spans="1:29" ht="15.75" hidden="1" outlineLevel="1" thickBot="1" x14ac:dyDescent="0.3">
      <c r="A199" s="28" t="s">
        <v>98</v>
      </c>
      <c r="B199" s="28">
        <v>0.40400000000000003</v>
      </c>
      <c r="C199" s="28">
        <v>0.41199999999999998</v>
      </c>
      <c r="D199" s="28">
        <v>0.42299999999999999</v>
      </c>
      <c r="E199" s="28">
        <v>0.434</v>
      </c>
      <c r="F199" s="28">
        <v>0</v>
      </c>
      <c r="G199" s="28">
        <v>0</v>
      </c>
      <c r="H199" s="31"/>
      <c r="I199" s="63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</row>
    <row r="200" spans="1:29" ht="15.75" hidden="1" outlineLevel="1" thickBot="1" x14ac:dyDescent="0.3">
      <c r="A200" s="25" t="s">
        <v>53</v>
      </c>
      <c r="B200" s="26">
        <v>1.627</v>
      </c>
      <c r="C200" s="26">
        <v>1.4670000000000001</v>
      </c>
      <c r="D200" s="26">
        <v>1.353</v>
      </c>
      <c r="E200" s="26">
        <v>1.3069999999999999</v>
      </c>
      <c r="F200" s="26">
        <v>1</v>
      </c>
      <c r="G200" s="26">
        <v>1</v>
      </c>
      <c r="H200" s="27"/>
      <c r="I200" s="63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</row>
    <row r="201" spans="1:29" ht="15.75" hidden="1" outlineLevel="1" thickBot="1" x14ac:dyDescent="0.3">
      <c r="A201" s="28" t="s">
        <v>54</v>
      </c>
      <c r="B201" s="28">
        <v>43.145000000000003</v>
      </c>
      <c r="C201" s="28">
        <v>31.135999999999999</v>
      </c>
      <c r="D201" s="28">
        <v>23.515999999999998</v>
      </c>
      <c r="E201" s="28">
        <v>24.003</v>
      </c>
      <c r="F201" s="28">
        <v>22</v>
      </c>
      <c r="G201" s="28">
        <v>16</v>
      </c>
      <c r="H201" s="31"/>
      <c r="I201" s="63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</row>
    <row r="202" spans="1:29" ht="15.75" hidden="1" outlineLevel="1" thickBot="1" x14ac:dyDescent="0.3">
      <c r="A202" s="25" t="s">
        <v>55</v>
      </c>
      <c r="B202" s="26">
        <v>-166.892</v>
      </c>
      <c r="C202" s="26">
        <v>-167.291</v>
      </c>
      <c r="D202" s="26">
        <v>-193.947</v>
      </c>
      <c r="E202" s="26">
        <v>-184.351</v>
      </c>
      <c r="F202" s="26">
        <v>-155</v>
      </c>
      <c r="G202" s="26">
        <v>-163</v>
      </c>
      <c r="H202" s="27"/>
      <c r="I202" s="63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</row>
    <row r="203" spans="1:29" ht="15.75" hidden="1" outlineLevel="1" thickBot="1" x14ac:dyDescent="0.3">
      <c r="A203" s="28" t="s">
        <v>56</v>
      </c>
      <c r="B203" s="28">
        <v>72.322000000000003</v>
      </c>
      <c r="C203" s="28">
        <v>43.694000000000003</v>
      </c>
      <c r="D203" s="28">
        <v>33.771000000000001</v>
      </c>
      <c r="E203" s="28">
        <v>48.252000000000002</v>
      </c>
      <c r="F203" s="28">
        <v>46</v>
      </c>
      <c r="G203" s="28">
        <v>10</v>
      </c>
      <c r="H203" s="31"/>
      <c r="I203" s="63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</row>
    <row r="204" spans="1:29" ht="15.75" hidden="1" outlineLevel="1" thickBot="1" x14ac:dyDescent="0.3">
      <c r="A204" s="25" t="s">
        <v>57</v>
      </c>
      <c r="B204" s="26">
        <v>0</v>
      </c>
      <c r="C204" s="26">
        <v>0</v>
      </c>
      <c r="D204" s="26">
        <v>0</v>
      </c>
      <c r="E204" s="26">
        <v>0</v>
      </c>
      <c r="F204" s="26">
        <v>0</v>
      </c>
      <c r="G204" s="26">
        <v>0</v>
      </c>
      <c r="H204" s="27"/>
      <c r="I204" s="63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</row>
    <row r="205" spans="1:29" ht="15.75" hidden="1" outlineLevel="1" thickBot="1" x14ac:dyDescent="0.3">
      <c r="A205" s="28" t="s">
        <v>58</v>
      </c>
      <c r="B205" s="28">
        <v>-3954.2910000000002</v>
      </c>
      <c r="C205" s="28">
        <v>-3945.596</v>
      </c>
      <c r="D205" s="28">
        <v>-4355.8919999999998</v>
      </c>
      <c r="E205" s="28">
        <v>-4073.3310000000001</v>
      </c>
      <c r="F205" s="28">
        <v>-3708</v>
      </c>
      <c r="G205" s="28">
        <v>-3889</v>
      </c>
      <c r="H205" s="31"/>
      <c r="I205" s="63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</row>
    <row r="206" spans="1:29" ht="15.75" hidden="1" outlineLevel="1" thickBot="1" x14ac:dyDescent="0.3">
      <c r="A206" s="25" t="s">
        <v>59</v>
      </c>
      <c r="B206" s="26">
        <v>269.05599999999998</v>
      </c>
      <c r="C206" s="26">
        <v>119.18899999999999</v>
      </c>
      <c r="D206" s="26">
        <v>145.12700000000001</v>
      </c>
      <c r="E206" s="26">
        <v>148.44300000000001</v>
      </c>
      <c r="F206" s="26">
        <v>186</v>
      </c>
      <c r="G206" s="26">
        <v>50</v>
      </c>
      <c r="H206" s="27"/>
      <c r="I206" s="63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</row>
    <row r="207" spans="1:29" ht="15.75" hidden="1" outlineLevel="1" thickBot="1" x14ac:dyDescent="0.3">
      <c r="A207" s="28" t="s">
        <v>60</v>
      </c>
      <c r="B207" s="28">
        <v>-475.65800000000002</v>
      </c>
      <c r="C207" s="28">
        <v>-471.27600000000001</v>
      </c>
      <c r="D207" s="28">
        <v>-461.03899999999999</v>
      </c>
      <c r="E207" s="28">
        <v>-452.58300000000003</v>
      </c>
      <c r="F207" s="28">
        <v>-428</v>
      </c>
      <c r="G207" s="28">
        <v>-416</v>
      </c>
      <c r="H207" s="31"/>
      <c r="I207" s="63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</row>
    <row r="208" spans="1:29" ht="15.75" hidden="1" outlineLevel="1" thickBot="1" x14ac:dyDescent="0.3">
      <c r="A208" s="25" t="s">
        <v>61</v>
      </c>
      <c r="B208" s="26">
        <v>0</v>
      </c>
      <c r="C208" s="26">
        <v>0</v>
      </c>
      <c r="D208" s="26">
        <v>0</v>
      </c>
      <c r="E208" s="26">
        <v>0</v>
      </c>
      <c r="F208" s="26">
        <v>0</v>
      </c>
      <c r="G208" s="26">
        <v>0</v>
      </c>
      <c r="H208" s="27"/>
      <c r="I208" s="63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</row>
    <row r="209" spans="1:29" ht="15.75" hidden="1" outlineLevel="1" thickBot="1" x14ac:dyDescent="0.3">
      <c r="A209" s="28" t="s">
        <v>62</v>
      </c>
      <c r="B209" s="28">
        <v>-828.48599999999999</v>
      </c>
      <c r="C209" s="28">
        <v>-743.029</v>
      </c>
      <c r="D209" s="28">
        <v>-628.58399999999995</v>
      </c>
      <c r="E209" s="28">
        <v>-658.68</v>
      </c>
      <c r="F209" s="28">
        <v>-651</v>
      </c>
      <c r="G209" s="28">
        <v>-613</v>
      </c>
      <c r="H209" s="31"/>
      <c r="I209" s="63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</row>
    <row r="210" spans="1:29" ht="15.75" hidden="1" outlineLevel="1" thickBot="1" x14ac:dyDescent="0.3">
      <c r="A210" s="25" t="s">
        <v>63</v>
      </c>
      <c r="B210" s="26">
        <v>1.05</v>
      </c>
      <c r="C210" s="26">
        <v>1.0740000000000001</v>
      </c>
      <c r="D210" s="26">
        <v>1.083</v>
      </c>
      <c r="E210" s="26">
        <v>1.1850000000000001</v>
      </c>
      <c r="F210" s="26">
        <v>4</v>
      </c>
      <c r="G210" s="26">
        <v>3</v>
      </c>
      <c r="H210" s="27"/>
      <c r="I210" s="63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</row>
    <row r="211" spans="1:29" ht="15.75" hidden="1" outlineLevel="1" thickBot="1" x14ac:dyDescent="0.3">
      <c r="A211" s="28" t="s">
        <v>64</v>
      </c>
      <c r="B211" s="28">
        <v>-302.48899999999998</v>
      </c>
      <c r="C211" s="28">
        <v>-296.23599999999999</v>
      </c>
      <c r="D211" s="28">
        <v>-358.13099999999997</v>
      </c>
      <c r="E211" s="28">
        <v>-336.19400000000002</v>
      </c>
      <c r="F211" s="28">
        <v>-330</v>
      </c>
      <c r="G211" s="28">
        <v>-316</v>
      </c>
      <c r="H211" s="31"/>
      <c r="I211" s="63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</row>
    <row r="212" spans="1:29" ht="15.75" hidden="1" outlineLevel="1" thickBot="1" x14ac:dyDescent="0.3">
      <c r="A212" s="25" t="s">
        <v>65</v>
      </c>
      <c r="B212" s="26">
        <v>-613.66800000000001</v>
      </c>
      <c r="C212" s="26">
        <v>-607.82600000000002</v>
      </c>
      <c r="D212" s="26">
        <v>-352.52300000000002</v>
      </c>
      <c r="E212" s="26">
        <v>-428.46</v>
      </c>
      <c r="F212" s="26">
        <v>-625</v>
      </c>
      <c r="G212" s="26">
        <v>-800</v>
      </c>
      <c r="H212" s="27"/>
      <c r="I212" s="63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</row>
    <row r="213" spans="1:29" ht="15.75" hidden="1" outlineLevel="1" thickBot="1" x14ac:dyDescent="0.3">
      <c r="A213" s="28" t="s">
        <v>66</v>
      </c>
      <c r="B213" s="28">
        <v>50.902000000000001</v>
      </c>
      <c r="C213" s="28">
        <v>90.846999999999994</v>
      </c>
      <c r="D213" s="28">
        <v>120.73</v>
      </c>
      <c r="E213" s="28">
        <v>51.845999999999997</v>
      </c>
      <c r="F213" s="28">
        <v>70</v>
      </c>
      <c r="G213" s="28">
        <v>75</v>
      </c>
      <c r="H213" s="31"/>
      <c r="I213" s="63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</row>
    <row r="214" spans="1:29" ht="15.75" hidden="1" outlineLevel="1" thickBot="1" x14ac:dyDescent="0.3">
      <c r="A214" s="25" t="s">
        <v>108</v>
      </c>
      <c r="B214" s="26">
        <v>-1181.7260000000001</v>
      </c>
      <c r="C214" s="26">
        <v>-1266.597</v>
      </c>
      <c r="D214" s="26">
        <v>-1440.258</v>
      </c>
      <c r="E214" s="26">
        <v>-1531.7139999999999</v>
      </c>
      <c r="F214" s="26">
        <v>-1567</v>
      </c>
      <c r="G214" s="26">
        <v>-1688</v>
      </c>
      <c r="H214" s="27"/>
      <c r="I214" s="63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</row>
    <row r="215" spans="1:29" ht="15.75" hidden="1" outlineLevel="1" thickBot="1" x14ac:dyDescent="0.3">
      <c r="A215" s="28" t="s">
        <v>67</v>
      </c>
      <c r="B215" s="28">
        <v>-85.730999999999995</v>
      </c>
      <c r="C215" s="28">
        <v>-178.12899999999999</v>
      </c>
      <c r="D215" s="28">
        <v>-290.69299999999998</v>
      </c>
      <c r="E215" s="28">
        <v>-387.34899999999999</v>
      </c>
      <c r="F215" s="28">
        <v>-463</v>
      </c>
      <c r="G215" s="28">
        <v>-527</v>
      </c>
      <c r="H215" s="27"/>
      <c r="I215" s="63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</row>
    <row r="216" spans="1:29" ht="15.75" hidden="1" outlineLevel="1" thickBot="1" x14ac:dyDescent="0.3">
      <c r="A216" s="25" t="s">
        <v>68</v>
      </c>
      <c r="B216" s="26">
        <v>-1806.2650000000001</v>
      </c>
      <c r="C216" s="26">
        <v>-2019.194</v>
      </c>
      <c r="D216" s="26">
        <v>-2124.5479999999998</v>
      </c>
      <c r="E216" s="26">
        <v>-2501.4940000000001</v>
      </c>
      <c r="F216" s="26">
        <v>-2758</v>
      </c>
      <c r="G216" s="26">
        <v>-2981</v>
      </c>
      <c r="H216" s="31"/>
      <c r="I216" s="63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</row>
    <row r="217" spans="1:29" ht="15.75" hidden="1" outlineLevel="1" thickBot="1" x14ac:dyDescent="0.3">
      <c r="A217" s="28" t="s">
        <v>69</v>
      </c>
      <c r="B217" s="28">
        <v>-1672.924</v>
      </c>
      <c r="C217" s="28">
        <v>-1746.683</v>
      </c>
      <c r="D217" s="28">
        <v>-1891.5029999999999</v>
      </c>
      <c r="E217" s="28">
        <v>-2024.944</v>
      </c>
      <c r="F217" s="28">
        <v>-2158</v>
      </c>
      <c r="G217" s="28">
        <v>-2226</v>
      </c>
      <c r="H217" s="27"/>
      <c r="I217" s="63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</row>
    <row r="218" spans="1:29" ht="15.75" hidden="1" outlineLevel="1" thickBot="1" x14ac:dyDescent="0.3">
      <c r="A218" s="25" t="s">
        <v>70</v>
      </c>
      <c r="B218" s="26">
        <v>-299.83800000000002</v>
      </c>
      <c r="C218" s="26">
        <v>-444.74700000000001</v>
      </c>
      <c r="D218" s="26">
        <v>-460.90300000000002</v>
      </c>
      <c r="E218" s="26">
        <v>-556.04</v>
      </c>
      <c r="F218" s="26">
        <v>-376</v>
      </c>
      <c r="G218" s="26">
        <v>-502</v>
      </c>
      <c r="H218" s="31"/>
      <c r="I218" s="63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</row>
    <row r="219" spans="1:29" ht="15.75" hidden="1" outlineLevel="1" thickBot="1" x14ac:dyDescent="0.3">
      <c r="A219" s="28" t="s">
        <v>159</v>
      </c>
      <c r="B219" s="28"/>
      <c r="C219" s="28"/>
      <c r="D219" s="28"/>
      <c r="E219" s="28"/>
      <c r="F219" s="28"/>
      <c r="G219" s="28">
        <v>-249</v>
      </c>
      <c r="I219" s="63"/>
    </row>
    <row r="220" spans="1:29" ht="15.75" collapsed="1" thickBot="1" x14ac:dyDescent="0.3">
      <c r="A220" s="22" t="s">
        <v>115</v>
      </c>
      <c r="B220" s="23">
        <v>-10928.364</v>
      </c>
      <c r="C220" s="23">
        <v>-10904.308000000001</v>
      </c>
      <c r="D220" s="23">
        <v>-10388.49</v>
      </c>
      <c r="E220" s="23">
        <v>-10582.438</v>
      </c>
      <c r="F220" s="23">
        <v>-10931</v>
      </c>
      <c r="G220" s="23">
        <v>-12306</v>
      </c>
      <c r="H220" s="29"/>
      <c r="I220" s="63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1:29" ht="15.75" hidden="1" outlineLevel="1" thickBot="1" x14ac:dyDescent="0.3">
      <c r="A221" s="28" t="s">
        <v>71</v>
      </c>
      <c r="B221" s="28">
        <v>0</v>
      </c>
      <c r="C221" s="28">
        <v>0</v>
      </c>
      <c r="D221" s="28">
        <v>0</v>
      </c>
      <c r="E221" s="28">
        <v>0</v>
      </c>
      <c r="F221" s="28">
        <v>0</v>
      </c>
      <c r="G221" s="28">
        <v>0</v>
      </c>
      <c r="H221" s="31"/>
      <c r="I221" s="63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</row>
    <row r="222" spans="1:29" ht="15.75" hidden="1" outlineLevel="1" thickBot="1" x14ac:dyDescent="0.3">
      <c r="A222" s="25" t="s">
        <v>72</v>
      </c>
      <c r="B222" s="26">
        <v>-1454.1389999999999</v>
      </c>
      <c r="C222" s="26">
        <v>-1444.5709999999999</v>
      </c>
      <c r="D222" s="26">
        <v>-825.58900000000006</v>
      </c>
      <c r="E222" s="26">
        <v>-939.98800000000006</v>
      </c>
      <c r="F222" s="26">
        <v>-1099</v>
      </c>
      <c r="G222" s="26">
        <v>-2541</v>
      </c>
      <c r="H222" s="27"/>
      <c r="I222" s="63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</row>
    <row r="223" spans="1:29" ht="15.75" hidden="1" outlineLevel="1" thickBot="1" x14ac:dyDescent="0.3">
      <c r="A223" s="28" t="s">
        <v>73</v>
      </c>
      <c r="B223" s="28">
        <v>35.680999999999997</v>
      </c>
      <c r="C223" s="28">
        <v>29.727</v>
      </c>
      <c r="D223" s="28">
        <v>25.628</v>
      </c>
      <c r="E223" s="28">
        <v>22.19</v>
      </c>
      <c r="F223" s="28">
        <v>17</v>
      </c>
      <c r="G223" s="28">
        <v>13</v>
      </c>
      <c r="H223" s="27"/>
      <c r="I223" s="63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</row>
    <row r="224" spans="1:29" ht="15.75" hidden="1" outlineLevel="1" thickBot="1" x14ac:dyDescent="0.3">
      <c r="A224" s="25" t="s">
        <v>74</v>
      </c>
      <c r="B224" s="26">
        <v>-932.30499999999995</v>
      </c>
      <c r="C224" s="26">
        <v>-924.36900000000003</v>
      </c>
      <c r="D224" s="26">
        <v>-913.68200000000002</v>
      </c>
      <c r="E224" s="26">
        <v>-923</v>
      </c>
      <c r="F224" s="26">
        <v>-910</v>
      </c>
      <c r="G224" s="26">
        <v>-899</v>
      </c>
      <c r="H224" s="31"/>
      <c r="I224" s="63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</row>
    <row r="225" spans="1:29" ht="15.75" hidden="1" outlineLevel="1" thickBot="1" x14ac:dyDescent="0.3">
      <c r="A225" s="28" t="s">
        <v>75</v>
      </c>
      <c r="B225" s="28">
        <v>-3602.6170000000002</v>
      </c>
      <c r="C225" s="28">
        <v>-3584.1909999999998</v>
      </c>
      <c r="D225" s="28">
        <v>-3623.846</v>
      </c>
      <c r="E225" s="28">
        <v>-3641.174</v>
      </c>
      <c r="F225" s="28">
        <v>-3625</v>
      </c>
      <c r="G225" s="28">
        <v>-3625</v>
      </c>
      <c r="H225" s="27"/>
      <c r="I225" s="63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</row>
    <row r="226" spans="1:29" ht="15.75" hidden="1" outlineLevel="1" thickBot="1" x14ac:dyDescent="0.3">
      <c r="A226" s="25" t="s">
        <v>117</v>
      </c>
      <c r="B226" s="26">
        <v>0.16400000000000001</v>
      </c>
      <c r="C226" s="26">
        <v>0.16700000000000001</v>
      </c>
      <c r="D226" s="26">
        <v>0.17</v>
      </c>
      <c r="E226" s="26">
        <v>0.17399999999999999</v>
      </c>
      <c r="F226" s="26">
        <v>0</v>
      </c>
      <c r="G226" s="26">
        <v>0</v>
      </c>
      <c r="H226" s="31"/>
      <c r="I226" s="63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</row>
    <row r="227" spans="1:29" ht="15.75" hidden="1" outlineLevel="1" thickBot="1" x14ac:dyDescent="0.3">
      <c r="A227" s="28" t="s">
        <v>118</v>
      </c>
      <c r="B227" s="28">
        <v>-409.86799999999999</v>
      </c>
      <c r="C227" s="28">
        <v>-388.488</v>
      </c>
      <c r="D227" s="28">
        <v>-270.52800000000002</v>
      </c>
      <c r="E227" s="28">
        <v>-284.60599999999999</v>
      </c>
      <c r="F227" s="28">
        <v>-282</v>
      </c>
      <c r="G227" s="28">
        <v>-235</v>
      </c>
      <c r="H227" s="27"/>
      <c r="I227" s="63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</row>
    <row r="228" spans="1:29" ht="15.75" hidden="1" outlineLevel="1" thickBot="1" x14ac:dyDescent="0.3">
      <c r="A228" s="25" t="s">
        <v>76</v>
      </c>
      <c r="B228" s="26">
        <v>2.008</v>
      </c>
      <c r="C228" s="26">
        <v>2.04</v>
      </c>
      <c r="D228" s="26">
        <v>2.1</v>
      </c>
      <c r="E228" s="26">
        <v>2.1640000000000001</v>
      </c>
      <c r="F228" s="26">
        <v>2</v>
      </c>
      <c r="G228" s="26">
        <v>2</v>
      </c>
      <c r="H228" s="27"/>
      <c r="I228" s="63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</row>
    <row r="229" spans="1:29" ht="15.75" hidden="1" outlineLevel="1" thickBot="1" x14ac:dyDescent="0.3">
      <c r="A229" s="28" t="s">
        <v>116</v>
      </c>
      <c r="B229" s="28">
        <v>-4567.2879999999996</v>
      </c>
      <c r="C229" s="28">
        <v>-4594.6229999999996</v>
      </c>
      <c r="D229" s="28">
        <v>-4782.7430000000004</v>
      </c>
      <c r="E229" s="28">
        <v>-4818.1980000000003</v>
      </c>
      <c r="F229" s="28">
        <v>-5034</v>
      </c>
      <c r="G229" s="28">
        <v>-5021</v>
      </c>
      <c r="H229" s="31"/>
      <c r="I229" s="63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</row>
    <row r="230" spans="1:29" ht="15.75" collapsed="1" thickBot="1" x14ac:dyDescent="0.3">
      <c r="A230" s="22" t="s">
        <v>34</v>
      </c>
      <c r="B230" s="23">
        <v>-5707.3450000000003</v>
      </c>
      <c r="C230" s="23">
        <v>-5679.6270000000004</v>
      </c>
      <c r="D230" s="23">
        <v>-5489.5280000000002</v>
      </c>
      <c r="E230" s="23">
        <v>-5907.3220000000001</v>
      </c>
      <c r="F230" s="23">
        <v>0</v>
      </c>
      <c r="G230" s="23">
        <v>0</v>
      </c>
      <c r="H230" s="29"/>
      <c r="I230" s="63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1:29" ht="15.75" hidden="1" outlineLevel="1" thickBot="1" x14ac:dyDescent="0.3">
      <c r="A231" s="28" t="s">
        <v>34</v>
      </c>
      <c r="B231" s="28">
        <v>0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31"/>
      <c r="I231" s="63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</row>
    <row r="232" spans="1:29" ht="15.75" hidden="1" outlineLevel="1" thickBot="1" x14ac:dyDescent="0.3">
      <c r="A232" s="25" t="s">
        <v>77</v>
      </c>
      <c r="B232" s="26">
        <v>0</v>
      </c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7"/>
      <c r="I232" s="63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</row>
    <row r="233" spans="1:29" ht="15.75" hidden="1" outlineLevel="1" thickBot="1" x14ac:dyDescent="0.3">
      <c r="A233" s="28" t="s">
        <v>78</v>
      </c>
      <c r="B233" s="28">
        <v>30.004999999999999</v>
      </c>
      <c r="C233" s="28">
        <v>28.577999999999999</v>
      </c>
      <c r="D233" s="28">
        <v>27.306000000000001</v>
      </c>
      <c r="E233" s="28">
        <v>24.327000000000002</v>
      </c>
      <c r="F233" s="28">
        <v>0</v>
      </c>
      <c r="G233" s="28">
        <v>0</v>
      </c>
      <c r="H233" s="31"/>
      <c r="I233" s="63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</row>
    <row r="234" spans="1:29" ht="15.75" hidden="1" outlineLevel="1" thickBot="1" x14ac:dyDescent="0.3">
      <c r="A234" s="25" t="s">
        <v>79</v>
      </c>
      <c r="B234" s="26">
        <v>29.69</v>
      </c>
      <c r="C234" s="26">
        <v>24.992999999999999</v>
      </c>
      <c r="D234" s="26">
        <v>83.692999999999998</v>
      </c>
      <c r="E234" s="26">
        <v>29.794</v>
      </c>
      <c r="F234" s="26">
        <v>0</v>
      </c>
      <c r="G234" s="26">
        <v>0</v>
      </c>
      <c r="H234" s="27"/>
      <c r="I234" s="63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</row>
    <row r="235" spans="1:29" ht="15.75" hidden="1" outlineLevel="1" thickBot="1" x14ac:dyDescent="0.3">
      <c r="A235" s="28" t="s">
        <v>99</v>
      </c>
      <c r="B235" s="28">
        <v>-17.315999999999999</v>
      </c>
      <c r="C235" s="28">
        <v>-17.88</v>
      </c>
      <c r="D235" s="28">
        <v>-21.359000000000002</v>
      </c>
      <c r="E235" s="28">
        <v>79.022999999999996</v>
      </c>
      <c r="F235" s="28">
        <v>0</v>
      </c>
      <c r="G235" s="28">
        <v>0</v>
      </c>
      <c r="H235" s="31"/>
      <c r="I235" s="63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</row>
    <row r="236" spans="1:29" ht="15.75" hidden="1" outlineLevel="1" thickBot="1" x14ac:dyDescent="0.3">
      <c r="A236" s="25" t="s">
        <v>80</v>
      </c>
      <c r="B236" s="26">
        <v>114.566</v>
      </c>
      <c r="C236" s="26">
        <v>104.648</v>
      </c>
      <c r="D236" s="26">
        <v>120.352</v>
      </c>
      <c r="E236" s="26">
        <v>-1029.816</v>
      </c>
      <c r="F236" s="26">
        <v>0</v>
      </c>
      <c r="G236" s="26">
        <v>0</v>
      </c>
      <c r="H236" s="27"/>
      <c r="I236" s="63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</row>
    <row r="237" spans="1:29" ht="15.75" hidden="1" outlineLevel="1" thickBot="1" x14ac:dyDescent="0.3">
      <c r="A237" s="28" t="s">
        <v>81</v>
      </c>
      <c r="B237" s="28">
        <v>1.0229999999999999</v>
      </c>
      <c r="C237" s="28">
        <v>12.576000000000001</v>
      </c>
      <c r="D237" s="28">
        <v>0.63900000000000001</v>
      </c>
      <c r="E237" s="28">
        <v>12.807</v>
      </c>
      <c r="F237" s="28">
        <v>0</v>
      </c>
      <c r="G237" s="28">
        <v>0</v>
      </c>
      <c r="H237" s="31"/>
      <c r="I237" s="63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</row>
    <row r="238" spans="1:29" ht="15.75" hidden="1" outlineLevel="1" thickBot="1" x14ac:dyDescent="0.3">
      <c r="A238" s="25" t="s">
        <v>82</v>
      </c>
      <c r="B238" s="26">
        <v>2.5640000000000001</v>
      </c>
      <c r="C238" s="26">
        <v>2.9529999999999998</v>
      </c>
      <c r="D238" s="26">
        <v>3.0019999999999998</v>
      </c>
      <c r="E238" s="26">
        <v>2.508</v>
      </c>
      <c r="F238" s="26">
        <v>0</v>
      </c>
      <c r="G238" s="26">
        <v>0</v>
      </c>
      <c r="H238" s="27"/>
      <c r="I238" s="63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</row>
    <row r="239" spans="1:29" ht="15.75" hidden="1" outlineLevel="1" thickBot="1" x14ac:dyDescent="0.3">
      <c r="A239" s="28" t="s">
        <v>83</v>
      </c>
      <c r="B239" s="28">
        <v>-949.73599999999999</v>
      </c>
      <c r="C239" s="28">
        <v>-884.31799999999998</v>
      </c>
      <c r="D239" s="28">
        <v>-845.10400000000004</v>
      </c>
      <c r="E239" s="28">
        <v>3.8929999999999998</v>
      </c>
      <c r="F239" s="28">
        <v>0</v>
      </c>
      <c r="G239" s="28">
        <v>0</v>
      </c>
      <c r="H239" s="31"/>
      <c r="I239" s="63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</row>
    <row r="240" spans="1:29" ht="15.75" hidden="1" outlineLevel="1" thickBot="1" x14ac:dyDescent="0.3">
      <c r="A240" s="25" t="s">
        <v>84</v>
      </c>
      <c r="B240" s="26">
        <v>-182.958</v>
      </c>
      <c r="C240" s="26">
        <v>-152.911</v>
      </c>
      <c r="D240" s="26">
        <v>-139.76900000000001</v>
      </c>
      <c r="E240" s="26">
        <v>-182.10599999999999</v>
      </c>
      <c r="F240" s="26">
        <v>0</v>
      </c>
      <c r="G240" s="26">
        <v>0</v>
      </c>
      <c r="H240" s="27"/>
      <c r="I240" s="63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</row>
    <row r="241" spans="1:29" ht="15.75" hidden="1" outlineLevel="1" thickBot="1" x14ac:dyDescent="0.3">
      <c r="A241" s="28" t="s">
        <v>85</v>
      </c>
      <c r="B241" s="28">
        <v>-10.465999999999999</v>
      </c>
      <c r="C241" s="28">
        <v>-26.35</v>
      </c>
      <c r="D241" s="28">
        <v>0.65300000000000002</v>
      </c>
      <c r="E241" s="28">
        <v>-24.702999999999999</v>
      </c>
      <c r="F241" s="28">
        <v>0</v>
      </c>
      <c r="G241" s="28">
        <v>0</v>
      </c>
      <c r="H241" s="27"/>
      <c r="I241" s="63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</row>
    <row r="242" spans="1:29" ht="15.75" hidden="1" outlineLevel="1" thickBot="1" x14ac:dyDescent="0.3">
      <c r="A242" s="25" t="s">
        <v>86</v>
      </c>
      <c r="B242" s="26">
        <v>5.0000000000000001E-3</v>
      </c>
      <c r="C242" s="26">
        <v>5.0000000000000001E-3</v>
      </c>
      <c r="D242" s="26">
        <v>5.0000000000000001E-3</v>
      </c>
      <c r="E242" s="26">
        <v>5.0000000000000001E-3</v>
      </c>
      <c r="F242" s="26">
        <v>0</v>
      </c>
      <c r="G242" s="26">
        <v>0</v>
      </c>
      <c r="H242" s="31"/>
      <c r="I242" s="63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</row>
    <row r="243" spans="1:29" ht="15.75" hidden="1" outlineLevel="1" thickBot="1" x14ac:dyDescent="0.3">
      <c r="A243" s="28" t="s">
        <v>87</v>
      </c>
      <c r="B243" s="28">
        <v>-306.03500000000003</v>
      </c>
      <c r="C243" s="28">
        <v>-257.27100000000002</v>
      </c>
      <c r="D243" s="28">
        <v>-181.50800000000001</v>
      </c>
      <c r="E243" s="28">
        <v>-281.21100000000001</v>
      </c>
      <c r="F243" s="28">
        <v>0</v>
      </c>
      <c r="G243" s="28">
        <v>0</v>
      </c>
      <c r="H243" s="31"/>
      <c r="I243" s="63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</row>
    <row r="244" spans="1:29" ht="15.75" hidden="1" outlineLevel="1" thickBot="1" x14ac:dyDescent="0.3">
      <c r="A244" s="25" t="s">
        <v>88</v>
      </c>
      <c r="B244" s="26">
        <v>19.963000000000001</v>
      </c>
      <c r="C244" s="26">
        <v>19.061</v>
      </c>
      <c r="D244" s="26">
        <v>18.646999999999998</v>
      </c>
      <c r="E244" s="26">
        <v>19.334</v>
      </c>
      <c r="F244" s="26">
        <v>0</v>
      </c>
      <c r="G244" s="26">
        <v>0</v>
      </c>
      <c r="H244" s="31"/>
      <c r="I244" s="63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</row>
    <row r="245" spans="1:29" ht="15.75" hidden="1" outlineLevel="1" thickBot="1" x14ac:dyDescent="0.3">
      <c r="A245" s="28" t="s">
        <v>89</v>
      </c>
      <c r="B245" s="28">
        <v>0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27"/>
      <c r="I245" s="63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</row>
    <row r="246" spans="1:29" ht="15.75" hidden="1" outlineLevel="1" thickBot="1" x14ac:dyDescent="0.3">
      <c r="A246" s="25" t="s">
        <v>90</v>
      </c>
      <c r="B246" s="26">
        <v>-3374.14</v>
      </c>
      <c r="C246" s="26">
        <v>-3428.15</v>
      </c>
      <c r="D246" s="26">
        <v>-3442.3670000000002</v>
      </c>
      <c r="E246" s="26">
        <v>-3410.7449999999999</v>
      </c>
      <c r="F246" s="26">
        <v>0</v>
      </c>
      <c r="G246" s="26">
        <v>0</v>
      </c>
      <c r="H246" s="31"/>
      <c r="I246" s="63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</row>
    <row r="247" spans="1:29" ht="15.75" hidden="1" outlineLevel="1" thickBot="1" x14ac:dyDescent="0.3">
      <c r="A247" s="28" t="s">
        <v>91</v>
      </c>
      <c r="B247" s="28">
        <v>-1025.296</v>
      </c>
      <c r="C247" s="28">
        <v>-1062.92</v>
      </c>
      <c r="D247" s="28">
        <v>-1063.1669999999999</v>
      </c>
      <c r="E247" s="28">
        <v>-1079.6659999999999</v>
      </c>
      <c r="F247" s="28">
        <v>0</v>
      </c>
      <c r="G247" s="28">
        <v>0</v>
      </c>
      <c r="H247" s="27"/>
      <c r="I247" s="63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</row>
    <row r="248" spans="1:29" ht="15.75" hidden="1" outlineLevel="1" thickBot="1" x14ac:dyDescent="0.3">
      <c r="A248" s="25" t="s">
        <v>92</v>
      </c>
      <c r="B248" s="26">
        <v>-39.213999999999999</v>
      </c>
      <c r="C248" s="26">
        <v>-42.640999999999998</v>
      </c>
      <c r="D248" s="26">
        <v>-50.551000000000002</v>
      </c>
      <c r="E248" s="26">
        <v>-70.766000000000005</v>
      </c>
      <c r="F248" s="26">
        <v>0</v>
      </c>
      <c r="G248" s="26">
        <v>0</v>
      </c>
      <c r="H248" s="31"/>
      <c r="I248" s="63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</row>
    <row r="249" spans="1:29" ht="15.75" collapsed="1" thickBot="1" x14ac:dyDescent="0.3">
      <c r="A249" s="22" t="s">
        <v>29</v>
      </c>
      <c r="B249" s="23">
        <v>-4667.7449999999999</v>
      </c>
      <c r="C249" s="23">
        <v>-5095.5519999999997</v>
      </c>
      <c r="D249" s="23">
        <v>-5603.2939999999999</v>
      </c>
      <c r="E249" s="23">
        <v>-6082.8459999999995</v>
      </c>
      <c r="F249" s="23">
        <v>-7327</v>
      </c>
      <c r="G249" s="23">
        <v>-6822</v>
      </c>
      <c r="H249" s="29"/>
      <c r="I249" s="63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1:29" ht="15.75" hidden="1" outlineLevel="1" thickBot="1" x14ac:dyDescent="0.3">
      <c r="A250" s="28" t="s">
        <v>93</v>
      </c>
      <c r="B250" s="28">
        <v>-4673.0209999999997</v>
      </c>
      <c r="C250" s="28">
        <v>-5100.9430000000002</v>
      </c>
      <c r="D250" s="28">
        <v>-5608.9350000000004</v>
      </c>
      <c r="E250" s="28">
        <v>-6089.3090000000002</v>
      </c>
      <c r="F250" s="28">
        <v>-7333</v>
      </c>
      <c r="G250" s="28">
        <v>-6829</v>
      </c>
      <c r="H250" s="31"/>
      <c r="I250" s="63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</row>
    <row r="251" spans="1:29" ht="15.75" hidden="1" outlineLevel="1" thickBot="1" x14ac:dyDescent="0.3">
      <c r="A251" s="25" t="s">
        <v>94</v>
      </c>
      <c r="B251" s="26">
        <v>0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7"/>
      <c r="I251" s="63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</row>
    <row r="252" spans="1:29" ht="15.75" hidden="1" outlineLevel="1" thickBot="1" x14ac:dyDescent="0.3">
      <c r="A252" s="28" t="s">
        <v>95</v>
      </c>
      <c r="B252" s="28">
        <v>0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31"/>
      <c r="I252" s="63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</row>
    <row r="253" spans="1:29" ht="15.75" hidden="1" outlineLevel="1" thickBot="1" x14ac:dyDescent="0.3">
      <c r="A253" s="25" t="s">
        <v>96</v>
      </c>
      <c r="B253" s="26">
        <v>0</v>
      </c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7"/>
      <c r="I253" s="63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</row>
    <row r="254" spans="1:29" ht="15.75" hidden="1" outlineLevel="1" thickBot="1" x14ac:dyDescent="0.3">
      <c r="A254" s="28" t="s">
        <v>97</v>
      </c>
      <c r="B254" s="28">
        <v>0</v>
      </c>
      <c r="C254" s="28">
        <v>0</v>
      </c>
      <c r="D254" s="28">
        <v>0</v>
      </c>
      <c r="E254" s="28">
        <v>0</v>
      </c>
      <c r="F254" s="28">
        <v>0</v>
      </c>
      <c r="G254" s="28">
        <v>0</v>
      </c>
      <c r="H254" s="31"/>
      <c r="I254" s="63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</row>
    <row r="255" spans="1:29" ht="15.75" hidden="1" outlineLevel="1" thickBot="1" x14ac:dyDescent="0.3">
      <c r="A255" s="25" t="s">
        <v>100</v>
      </c>
      <c r="B255" s="26">
        <v>5.2690000000000001</v>
      </c>
      <c r="C255" s="26">
        <v>5.3570000000000002</v>
      </c>
      <c r="D255" s="26">
        <v>5.3959999999999999</v>
      </c>
      <c r="E255" s="26">
        <v>6.3650000000000002</v>
      </c>
      <c r="F255" s="26">
        <v>6</v>
      </c>
      <c r="G255" s="26">
        <v>7</v>
      </c>
      <c r="H255" s="27"/>
      <c r="I255" s="63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</row>
    <row r="256" spans="1:29" ht="15.75" hidden="1" outlineLevel="1" thickBot="1" x14ac:dyDescent="0.3">
      <c r="A256" s="28" t="s">
        <v>101</v>
      </c>
      <c r="B256" s="28">
        <v>0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7"/>
      <c r="I256" s="63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</row>
    <row r="257" spans="1:29" ht="15.75" hidden="1" outlineLevel="1" thickBot="1" x14ac:dyDescent="0.3">
      <c r="A257" s="25" t="s">
        <v>102</v>
      </c>
      <c r="B257" s="26">
        <v>0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30"/>
      <c r="I257" s="63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</row>
    <row r="258" spans="1:29" ht="15.75" hidden="1" outlineLevel="1" thickBot="1" x14ac:dyDescent="0.3">
      <c r="A258" s="28" t="s">
        <v>103</v>
      </c>
      <c r="B258" s="28">
        <v>7.0000000000000001E-3</v>
      </c>
      <c r="C258" s="28">
        <v>3.4000000000000002E-2</v>
      </c>
      <c r="D258" s="28">
        <v>0.245</v>
      </c>
      <c r="E258" s="28">
        <v>9.8000000000000004E-2</v>
      </c>
      <c r="F258" s="28">
        <v>0</v>
      </c>
      <c r="G258" s="28">
        <v>0</v>
      </c>
      <c r="I258" s="63"/>
    </row>
    <row r="259" spans="1:29" ht="15.75" customHeight="1" collapsed="1" thickBot="1" x14ac:dyDescent="0.3">
      <c r="A259" s="36" t="s">
        <v>110</v>
      </c>
      <c r="B259" s="37">
        <v>-32252.916000000001</v>
      </c>
      <c r="C259" s="37">
        <v>-33278.271999999997</v>
      </c>
      <c r="D259" s="37">
        <v>-33713.33</v>
      </c>
      <c r="E259" s="37">
        <v>-35432.275999999998</v>
      </c>
      <c r="F259" s="37">
        <f>SUM(F249,F220,F198)</f>
        <v>-31148</v>
      </c>
      <c r="G259" s="37">
        <v>-33343</v>
      </c>
      <c r="I259" s="63"/>
    </row>
  </sheetData>
  <pageMargins left="0.511811024" right="0.511811024" top="0.78740157499999996" bottom="0.78740157499999996" header="0.31496062000000002" footer="0.31496062000000002"/>
  <customProperties>
    <customPr name="_pios_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7C5E5-FA63-4BC5-96DA-F42A5B4687AD}">
  <dimension ref="B3:M18"/>
  <sheetViews>
    <sheetView zoomScaleNormal="100" workbookViewId="0">
      <selection activeCell="I1" sqref="I1"/>
    </sheetView>
  </sheetViews>
  <sheetFormatPr defaultRowHeight="15" x14ac:dyDescent="0.25"/>
  <cols>
    <col min="1" max="1" width="2.5703125" customWidth="1"/>
    <col min="2" max="2" width="36" customWidth="1"/>
    <col min="3" max="3" width="15" customWidth="1"/>
    <col min="4" max="4" width="52.28515625" customWidth="1"/>
    <col min="5" max="5" width="13.42578125" bestFit="1" customWidth="1"/>
    <col min="7" max="7" width="12.42578125" bestFit="1" customWidth="1"/>
    <col min="10" max="10" width="14.85546875" bestFit="1" customWidth="1"/>
  </cols>
  <sheetData>
    <row r="3" spans="2:13" ht="15.75" thickBot="1" x14ac:dyDescent="0.3">
      <c r="E3" s="66" t="s">
        <v>160</v>
      </c>
      <c r="F3" s="66"/>
      <c r="G3" s="66"/>
      <c r="H3" s="66"/>
      <c r="J3" s="66" t="s">
        <v>160</v>
      </c>
      <c r="K3" s="66"/>
      <c r="L3" s="66"/>
    </row>
    <row r="4" spans="2:13" ht="15" customHeight="1" thickTop="1" thickBot="1" x14ac:dyDescent="0.3">
      <c r="B4" s="64" t="s">
        <v>47</v>
      </c>
      <c r="C4" s="64" t="s">
        <v>22</v>
      </c>
      <c r="D4" s="67" t="s">
        <v>23</v>
      </c>
      <c r="E4" s="69" t="s">
        <v>24</v>
      </c>
      <c r="F4" s="64"/>
      <c r="G4" s="64" t="s">
        <v>25</v>
      </c>
      <c r="H4" s="64"/>
      <c r="J4" s="64" t="s">
        <v>31</v>
      </c>
      <c r="K4" s="64"/>
      <c r="L4" s="64"/>
    </row>
    <row r="5" spans="2:13" ht="15.75" customHeight="1" thickTop="1" thickBot="1" x14ac:dyDescent="0.3">
      <c r="B5" s="65"/>
      <c r="C5" s="65"/>
      <c r="D5" s="68"/>
      <c r="E5" s="38" t="s">
        <v>26</v>
      </c>
      <c r="F5" s="39" t="s">
        <v>16</v>
      </c>
      <c r="G5" s="39" t="s">
        <v>26</v>
      </c>
      <c r="H5" s="39" t="s">
        <v>16</v>
      </c>
      <c r="J5" s="65"/>
      <c r="K5" s="65"/>
      <c r="L5" s="65"/>
    </row>
    <row r="6" spans="2:13" ht="16.5" thickTop="1" thickBot="1" x14ac:dyDescent="0.3">
      <c r="B6" s="9" t="s">
        <v>3</v>
      </c>
      <c r="C6" s="9" t="s">
        <v>4</v>
      </c>
      <c r="D6" s="9" t="s">
        <v>131</v>
      </c>
      <c r="E6" s="42">
        <v>7098</v>
      </c>
      <c r="F6" s="3">
        <f>E6/$E$10</f>
        <v>0.15856491823786972</v>
      </c>
      <c r="G6" s="42">
        <v>5165</v>
      </c>
      <c r="H6" s="3">
        <v>0.12619703209142524</v>
      </c>
      <c r="J6" s="39" t="s">
        <v>50</v>
      </c>
      <c r="K6" s="39" t="s">
        <v>12</v>
      </c>
      <c r="L6" s="39" t="s">
        <v>13</v>
      </c>
    </row>
    <row r="7" spans="2:13" ht="15.75" thickTop="1" x14ac:dyDescent="0.25">
      <c r="B7" s="8" t="s">
        <v>27</v>
      </c>
      <c r="C7" s="8" t="s">
        <v>6</v>
      </c>
      <c r="D7" s="8" t="s">
        <v>148</v>
      </c>
      <c r="E7" s="41">
        <v>12972</v>
      </c>
      <c r="F7" s="48">
        <f>E7/$E$10</f>
        <v>0.28978643552854971</v>
      </c>
      <c r="G7" s="41">
        <v>24243</v>
      </c>
      <c r="H7" s="48">
        <v>0.52676722142352395</v>
      </c>
      <c r="J7" s="4" t="s">
        <v>134</v>
      </c>
      <c r="K7" s="57">
        <v>1.2976729999999996</v>
      </c>
      <c r="L7" s="60">
        <v>2.8988076822124051E-2</v>
      </c>
      <c r="M7" s="56"/>
    </row>
    <row r="8" spans="2:13" x14ac:dyDescent="0.25">
      <c r="B8" s="9" t="s">
        <v>28</v>
      </c>
      <c r="C8" s="9" t="s">
        <v>8</v>
      </c>
      <c r="D8" s="9" t="s">
        <v>161</v>
      </c>
      <c r="E8" s="42">
        <v>24127</v>
      </c>
      <c r="F8" s="3">
        <f>E8/$E$10</f>
        <v>0.53898221785363243</v>
      </c>
      <c r="G8" s="42">
        <v>15222</v>
      </c>
      <c r="H8" s="3">
        <v>0.3435512561222252</v>
      </c>
      <c r="J8" s="5" t="s">
        <v>135</v>
      </c>
      <c r="K8" s="58">
        <v>2.1170429999999998</v>
      </c>
      <c r="L8" s="61">
        <v>4.7291578941489866E-2</v>
      </c>
      <c r="M8" s="56"/>
    </row>
    <row r="9" spans="2:13" x14ac:dyDescent="0.25">
      <c r="B9" s="8" t="s">
        <v>29</v>
      </c>
      <c r="C9" s="8" t="s">
        <v>30</v>
      </c>
      <c r="D9" s="8" t="s">
        <v>46</v>
      </c>
      <c r="E9" s="41">
        <v>567</v>
      </c>
      <c r="F9" s="48">
        <f>E9/$E$10</f>
        <v>1.2666428379948172E-2</v>
      </c>
      <c r="G9" s="41">
        <v>134</v>
      </c>
      <c r="H9" s="48">
        <v>3.4844903628256049E-3</v>
      </c>
      <c r="J9" s="4" t="s">
        <v>136</v>
      </c>
      <c r="K9" s="57">
        <v>2.5956310000000005</v>
      </c>
      <c r="L9" s="60">
        <v>5.7982520118617487E-2</v>
      </c>
      <c r="M9" s="56"/>
    </row>
    <row r="10" spans="2:13" x14ac:dyDescent="0.25">
      <c r="B10" s="10" t="s">
        <v>11</v>
      </c>
      <c r="C10" s="10"/>
      <c r="D10" s="10"/>
      <c r="E10" s="43">
        <f>SUM(E6:E9)</f>
        <v>44764</v>
      </c>
      <c r="F10" s="44">
        <f>E10/$E$10</f>
        <v>1</v>
      </c>
      <c r="G10" s="43">
        <f>SUM(G6:G9)</f>
        <v>44764</v>
      </c>
      <c r="H10" s="44">
        <v>1</v>
      </c>
      <c r="J10" s="5" t="s">
        <v>137</v>
      </c>
      <c r="K10" s="58">
        <v>3.4989469999999994</v>
      </c>
      <c r="L10" s="61">
        <v>7.8161250509597172E-2</v>
      </c>
      <c r="M10" s="56"/>
    </row>
    <row r="11" spans="2:13" x14ac:dyDescent="0.25">
      <c r="B11" s="2" t="s">
        <v>125</v>
      </c>
      <c r="J11" s="4" t="s">
        <v>138</v>
      </c>
      <c r="K11" s="57">
        <v>7.4467640000000008</v>
      </c>
      <c r="L11" s="60">
        <v>0.16634958645839734</v>
      </c>
      <c r="M11" s="56"/>
    </row>
    <row r="12" spans="2:13" x14ac:dyDescent="0.25">
      <c r="J12" s="5" t="s">
        <v>139</v>
      </c>
      <c r="K12" s="58">
        <v>4.442221</v>
      </c>
      <c r="L12" s="61">
        <v>9.9232582945667169E-2</v>
      </c>
      <c r="M12" s="56"/>
    </row>
    <row r="13" spans="2:13" x14ac:dyDescent="0.25">
      <c r="J13" s="4" t="s">
        <v>140</v>
      </c>
      <c r="K13" s="57">
        <v>3.665591</v>
      </c>
      <c r="L13" s="60">
        <v>8.1883828596639174E-2</v>
      </c>
      <c r="M13" s="56"/>
    </row>
    <row r="14" spans="2:13" x14ac:dyDescent="0.25">
      <c r="J14" s="5" t="s">
        <v>141</v>
      </c>
      <c r="K14" s="58">
        <v>3.303083</v>
      </c>
      <c r="L14" s="61">
        <v>7.3785941260897006E-2</v>
      </c>
      <c r="M14" s="56"/>
    </row>
    <row r="15" spans="2:13" x14ac:dyDescent="0.25">
      <c r="J15" s="4" t="s">
        <v>142</v>
      </c>
      <c r="K15" s="57">
        <v>16.398797000000002</v>
      </c>
      <c r="L15" s="60">
        <v>0.36632463434657081</v>
      </c>
      <c r="M15" s="56"/>
    </row>
    <row r="16" spans="2:13" x14ac:dyDescent="0.25">
      <c r="J16" s="6" t="s">
        <v>11</v>
      </c>
      <c r="K16" s="59">
        <v>44.765749999999997</v>
      </c>
      <c r="L16" s="62">
        <v>1</v>
      </c>
      <c r="M16" s="56"/>
    </row>
    <row r="17" spans="13:13" x14ac:dyDescent="0.25">
      <c r="M17" s="56"/>
    </row>
    <row r="18" spans="13:13" x14ac:dyDescent="0.25">
      <c r="M18" s="56"/>
    </row>
  </sheetData>
  <mergeCells count="8">
    <mergeCell ref="J4:L5"/>
    <mergeCell ref="E3:H3"/>
    <mergeCell ref="J3:L3"/>
    <mergeCell ref="B4:B5"/>
    <mergeCell ref="C4:C5"/>
    <mergeCell ref="D4:D5"/>
    <mergeCell ref="E4:F4"/>
    <mergeCell ref="G4:H4"/>
  </mergeCells>
  <pageMargins left="0.511811024" right="0.511811024" top="0.78740157499999996" bottom="0.78740157499999996" header="0.31496062000000002" footer="0.31496062000000002"/>
  <customProperties>
    <customPr name="_pios_id" r:id="rId1"/>
  </customProperties>
  <ignoredErrors>
    <ignoredError sqref="J7:J16" numberStoredAsText="1"/>
    <ignoredError sqref="F1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"/>
  <sheetViews>
    <sheetView showGridLines="0" zoomScale="130" zoomScaleNormal="130" workbookViewId="0">
      <selection activeCell="J2" sqref="J2"/>
    </sheetView>
  </sheetViews>
  <sheetFormatPr defaultRowHeight="15" x14ac:dyDescent="0.25"/>
  <cols>
    <col min="1" max="1" width="2.7109375" customWidth="1"/>
    <col min="2" max="2" width="49.140625" bestFit="1" customWidth="1"/>
  </cols>
  <sheetData>
    <row r="1" spans="2:9" x14ac:dyDescent="0.25">
      <c r="B1" s="1"/>
    </row>
    <row r="2" spans="2:9" x14ac:dyDescent="0.25">
      <c r="B2" s="1"/>
    </row>
    <row r="3" spans="2:9" x14ac:dyDescent="0.25">
      <c r="B3" s="1"/>
    </row>
    <row r="4" spans="2:9" ht="23.25" customHeight="1" thickBot="1" x14ac:dyDescent="0.3">
      <c r="B4" s="32" t="s">
        <v>0</v>
      </c>
      <c r="C4" s="33" t="s">
        <v>49</v>
      </c>
      <c r="D4" s="33">
        <v>45717</v>
      </c>
      <c r="E4" s="33">
        <v>45809</v>
      </c>
      <c r="F4" s="33" t="s">
        <v>126</v>
      </c>
      <c r="G4" s="33" t="s">
        <v>129</v>
      </c>
      <c r="H4" s="33">
        <v>46082</v>
      </c>
      <c r="I4" s="33">
        <v>46174</v>
      </c>
    </row>
    <row r="5" spans="2:9" ht="16.5" thickTop="1" thickBot="1" x14ac:dyDescent="0.3">
      <c r="B5" s="19" t="s">
        <v>39</v>
      </c>
      <c r="C5" s="18">
        <v>35433.269999999997</v>
      </c>
      <c r="D5" s="18">
        <v>39058.194000000003</v>
      </c>
      <c r="E5" s="18">
        <v>40370.228999999999</v>
      </c>
      <c r="F5" s="18">
        <v>41568.641000000003</v>
      </c>
      <c r="G5" s="18">
        <v>45007.144</v>
      </c>
      <c r="H5" s="18">
        <v>40521</v>
      </c>
      <c r="I5" s="18">
        <v>43933</v>
      </c>
    </row>
    <row r="6" spans="2:9" ht="15.75" thickTop="1" x14ac:dyDescent="0.25">
      <c r="B6" s="11" t="s">
        <v>40</v>
      </c>
      <c r="C6" s="15">
        <v>11832.373</v>
      </c>
      <c r="D6" s="15">
        <v>15201.620999999999</v>
      </c>
      <c r="E6" s="15">
        <v>15060.95</v>
      </c>
      <c r="F6" s="15">
        <v>16223.021000000001</v>
      </c>
      <c r="G6" s="15">
        <v>17522.25</v>
      </c>
      <c r="H6" s="15">
        <v>20230</v>
      </c>
      <c r="I6" s="15">
        <v>22260</v>
      </c>
    </row>
    <row r="7" spans="2:9" x14ac:dyDescent="0.25">
      <c r="B7" s="11" t="s">
        <v>113</v>
      </c>
      <c r="C7" s="15">
        <v>11711.776</v>
      </c>
      <c r="D7" s="15">
        <v>11761.779</v>
      </c>
      <c r="E7" s="15">
        <v>11777.789000000001</v>
      </c>
      <c r="F7" s="15">
        <v>11772.438</v>
      </c>
      <c r="G7" s="15">
        <v>11749.44</v>
      </c>
      <c r="H7" s="15">
        <v>11861</v>
      </c>
      <c r="I7" s="15">
        <v>13213</v>
      </c>
    </row>
    <row r="8" spans="2:9" x14ac:dyDescent="0.25">
      <c r="B8" s="11" t="s">
        <v>152</v>
      </c>
      <c r="C8" s="15">
        <v>6768.1549999999997</v>
      </c>
      <c r="D8" s="15">
        <v>6975.759</v>
      </c>
      <c r="E8" s="15">
        <v>6928.9380000000001</v>
      </c>
      <c r="F8" s="15">
        <v>7016.3329999999996</v>
      </c>
      <c r="G8" s="15">
        <v>7341.1120000000001</v>
      </c>
      <c r="H8" s="15" t="s">
        <v>156</v>
      </c>
      <c r="I8" s="15" t="s">
        <v>156</v>
      </c>
    </row>
    <row r="9" spans="2:9" x14ac:dyDescent="0.25">
      <c r="B9" s="11" t="s">
        <v>153</v>
      </c>
      <c r="C9" s="15">
        <v>5120.9660000000003</v>
      </c>
      <c r="D9" s="15">
        <v>5119.0349999999999</v>
      </c>
      <c r="E9" s="15">
        <v>6602.5519999999997</v>
      </c>
      <c r="F9" s="15">
        <v>6556.8490000000002</v>
      </c>
      <c r="G9" s="15">
        <v>8394.3420000000006</v>
      </c>
      <c r="H9" s="15">
        <v>8430</v>
      </c>
      <c r="I9" s="15">
        <v>8460</v>
      </c>
    </row>
    <row r="10" spans="2:9" x14ac:dyDescent="0.25">
      <c r="B10" s="12" t="s">
        <v>42</v>
      </c>
      <c r="C10" s="16">
        <v>7142.2290000000003</v>
      </c>
      <c r="D10" s="16">
        <v>6920.33</v>
      </c>
      <c r="E10" s="16">
        <v>7110.1189999999997</v>
      </c>
      <c r="F10" s="16">
        <v>8011.3779999999997</v>
      </c>
      <c r="G10" s="16">
        <v>9669.1350000000002</v>
      </c>
      <c r="H10" s="16">
        <v>9476</v>
      </c>
      <c r="I10" s="16">
        <v>10850</v>
      </c>
    </row>
    <row r="11" spans="2:9" x14ac:dyDescent="0.25">
      <c r="B11" s="11" t="s">
        <v>40</v>
      </c>
      <c r="C11" s="15">
        <v>2938.3620000000001</v>
      </c>
      <c r="D11" s="15">
        <v>4250.5519999999997</v>
      </c>
      <c r="E11" s="15">
        <v>3422.2449999999999</v>
      </c>
      <c r="F11" s="15">
        <v>4043.6959999999999</v>
      </c>
      <c r="G11" s="15">
        <v>4716.8310000000001</v>
      </c>
      <c r="H11" s="15">
        <v>7378</v>
      </c>
      <c r="I11" s="15">
        <v>8235</v>
      </c>
    </row>
    <row r="12" spans="2:9" x14ac:dyDescent="0.25">
      <c r="B12" s="11" t="s">
        <v>113</v>
      </c>
      <c r="C12" s="15">
        <v>1223.8499999999999</v>
      </c>
      <c r="D12" s="15">
        <v>913.86500000000001</v>
      </c>
      <c r="E12" s="15">
        <v>933.78499999999997</v>
      </c>
      <c r="F12" s="15">
        <v>1449.2619999999999</v>
      </c>
      <c r="G12" s="15">
        <v>1219.4860000000001</v>
      </c>
      <c r="H12" s="15">
        <v>1018</v>
      </c>
      <c r="I12" s="15">
        <v>994</v>
      </c>
    </row>
    <row r="13" spans="2:9" x14ac:dyDescent="0.25">
      <c r="B13" s="11" t="s">
        <v>152</v>
      </c>
      <c r="C13" s="15">
        <v>1065.8399999999999</v>
      </c>
      <c r="D13" s="15">
        <v>1268.414</v>
      </c>
      <c r="E13" s="15">
        <v>1249.3109999999999</v>
      </c>
      <c r="F13" s="15">
        <v>1526.8050000000001</v>
      </c>
      <c r="G13" s="15">
        <v>1433.79</v>
      </c>
      <c r="H13" s="15" t="s">
        <v>156</v>
      </c>
      <c r="I13" s="15" t="s">
        <v>156</v>
      </c>
    </row>
    <row r="14" spans="2:9" x14ac:dyDescent="0.25">
      <c r="B14" s="11" t="s">
        <v>153</v>
      </c>
      <c r="C14" s="15">
        <v>1914.1769999999999</v>
      </c>
      <c r="D14" s="15">
        <v>487.49900000000002</v>
      </c>
      <c r="E14" s="15">
        <v>1504.778</v>
      </c>
      <c r="F14" s="15">
        <v>991.61500000000001</v>
      </c>
      <c r="G14" s="15">
        <v>2299.0279999999998</v>
      </c>
      <c r="H14" s="15">
        <v>1080</v>
      </c>
      <c r="I14" s="15">
        <v>1621</v>
      </c>
    </row>
    <row r="15" spans="2:9" ht="22.5" x14ac:dyDescent="0.25">
      <c r="B15" s="13" t="s">
        <v>43</v>
      </c>
      <c r="C15" s="17">
        <v>-132.70099999999999</v>
      </c>
      <c r="D15" s="17">
        <v>-115.05</v>
      </c>
      <c r="E15" s="17">
        <v>-18.16</v>
      </c>
      <c r="F15" s="17">
        <v>-156.065</v>
      </c>
      <c r="G15" s="17">
        <v>-94.266999999999996</v>
      </c>
      <c r="H15" s="17">
        <v>-103</v>
      </c>
      <c r="I15" s="17">
        <v>-260</v>
      </c>
    </row>
    <row r="16" spans="2:9" x14ac:dyDescent="0.25">
      <c r="B16" s="13" t="s">
        <v>44</v>
      </c>
      <c r="C16" s="20">
        <v>28423.741999999998</v>
      </c>
      <c r="D16" s="20">
        <v>32252.914000000001</v>
      </c>
      <c r="E16" s="20">
        <v>33278.269999999997</v>
      </c>
      <c r="F16" s="20">
        <v>33713.328000000001</v>
      </c>
      <c r="G16" s="20">
        <v>35432.275999999998</v>
      </c>
      <c r="H16" s="20">
        <v>31045</v>
      </c>
      <c r="I16" s="20">
        <v>33343</v>
      </c>
    </row>
    <row r="17" spans="2:9" ht="15.75" thickBot="1" x14ac:dyDescent="0.3">
      <c r="B17" s="14" t="s">
        <v>45</v>
      </c>
      <c r="C17" s="21">
        <v>3278.1869999999999</v>
      </c>
      <c r="D17" s="21">
        <v>4673.0209999999997</v>
      </c>
      <c r="E17" s="21">
        <v>5100.9430000000002</v>
      </c>
      <c r="F17" s="21">
        <v>5608.9350000000004</v>
      </c>
      <c r="G17" s="21">
        <v>6089.3090000000002</v>
      </c>
      <c r="H17" s="21">
        <v>7333</v>
      </c>
      <c r="I17" s="21">
        <v>6829</v>
      </c>
    </row>
    <row r="18" spans="2:9" x14ac:dyDescent="0.25">
      <c r="B18" t="s">
        <v>149</v>
      </c>
    </row>
    <row r="19" spans="2:9" x14ac:dyDescent="0.25">
      <c r="B19" t="s">
        <v>150</v>
      </c>
    </row>
    <row r="20" spans="2:9" x14ac:dyDescent="0.25">
      <c r="B20" t="s">
        <v>151</v>
      </c>
    </row>
  </sheetData>
  <customSheetViews>
    <customSheetView guid="{F7172E9C-A36C-4D7E-97A9-CF1BEFA18B4E}" showGridLines="0" hiddenColumns="1">
      <selection activeCell="C1" sqref="C1:L1048576"/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1200" verticalDpi="1200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2795-7D24-40AB-A821-B13D2105814A}">
  <dimension ref="A5:AC259"/>
  <sheetViews>
    <sheetView zoomScaleNormal="100" workbookViewId="0">
      <selection activeCell="H4" sqref="H4"/>
    </sheetView>
  </sheetViews>
  <sheetFormatPr defaultRowHeight="15" outlineLevelRow="1" x14ac:dyDescent="0.25"/>
  <cols>
    <col min="1" max="1" width="57.42578125" customWidth="1"/>
    <col min="2" max="3" width="13.140625" bestFit="1" customWidth="1"/>
    <col min="4" max="4" width="13.140625" customWidth="1"/>
    <col min="5" max="7" width="13.140625" bestFit="1" customWidth="1"/>
  </cols>
  <sheetData>
    <row r="5" spans="1:29" ht="15.75" customHeight="1" thickBot="1" x14ac:dyDescent="0.3">
      <c r="A5" s="34" t="s">
        <v>105</v>
      </c>
      <c r="B5" s="35" t="s">
        <v>51</v>
      </c>
      <c r="C5" s="35" t="s">
        <v>123</v>
      </c>
      <c r="D5" s="35" t="s">
        <v>127</v>
      </c>
      <c r="E5" s="35" t="s">
        <v>132</v>
      </c>
      <c r="F5" s="35" t="s">
        <v>158</v>
      </c>
      <c r="G5" s="35" t="s">
        <v>162</v>
      </c>
    </row>
    <row r="6" spans="1:29" s="24" customFormat="1" ht="15.75" thickBot="1" x14ac:dyDescent="0.3">
      <c r="A6" s="22" t="s">
        <v>40</v>
      </c>
      <c r="B6" s="23">
        <v>-15201.620999999999</v>
      </c>
      <c r="C6" s="23">
        <v>-15060.95</v>
      </c>
      <c r="D6" s="23">
        <v>-16223.021000000001</v>
      </c>
      <c r="E6" s="23">
        <v>-17522.25</v>
      </c>
      <c r="F6" s="23">
        <v>-20230</v>
      </c>
      <c r="G6" s="23">
        <v>-22260</v>
      </c>
    </row>
    <row r="7" spans="1:29" hidden="1" outlineLevel="1" x14ac:dyDescent="0.25">
      <c r="A7" s="28" t="s">
        <v>98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ht="15.75" hidden="1" outlineLevel="1" thickBot="1" x14ac:dyDescent="0.3">
      <c r="A8" s="25" t="s">
        <v>53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idden="1" outlineLevel="1" x14ac:dyDescent="0.25">
      <c r="A9" s="28" t="s">
        <v>54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29" ht="15.75" hidden="1" outlineLevel="1" thickBot="1" x14ac:dyDescent="0.3">
      <c r="A10" s="25" t="s">
        <v>55</v>
      </c>
      <c r="B10" s="26">
        <v>-293.875</v>
      </c>
      <c r="C10" s="26">
        <v>-200.697</v>
      </c>
      <c r="D10" s="26">
        <v>-208.54499999999999</v>
      </c>
      <c r="E10" s="26">
        <v>-200.916</v>
      </c>
      <c r="F10" s="26">
        <v>-208</v>
      </c>
      <c r="G10" s="26">
        <v>-201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idden="1" outlineLevel="1" x14ac:dyDescent="0.25">
      <c r="A11" s="28" t="s">
        <v>56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29" ht="15.75" hidden="1" outlineLevel="1" thickBot="1" x14ac:dyDescent="0.3">
      <c r="A12" s="25" t="s">
        <v>57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idden="1" outlineLevel="1" x14ac:dyDescent="0.25">
      <c r="A13" s="28" t="s">
        <v>58</v>
      </c>
      <c r="B13" s="28">
        <v>-4816.2219999999998</v>
      </c>
      <c r="C13" s="28">
        <v>-4692.5749999999998</v>
      </c>
      <c r="D13" s="28">
        <v>-5263.7160000000003</v>
      </c>
      <c r="E13" s="28">
        <v>-4707.2749999999996</v>
      </c>
      <c r="F13" s="28">
        <v>-4721</v>
      </c>
      <c r="G13" s="28">
        <v>-4700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ht="15.75" hidden="1" outlineLevel="1" thickBot="1" x14ac:dyDescent="0.3">
      <c r="A14" s="25" t="s">
        <v>59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idden="1" outlineLevel="1" x14ac:dyDescent="0.25">
      <c r="A15" s="28" t="s">
        <v>60</v>
      </c>
      <c r="B15" s="28">
        <v>-571.36300000000006</v>
      </c>
      <c r="C15" s="28">
        <v>-565.19399999999996</v>
      </c>
      <c r="D15" s="28">
        <v>-578.37300000000005</v>
      </c>
      <c r="E15" s="28">
        <v>-571.18200000000002</v>
      </c>
      <c r="F15" s="28">
        <v>-589</v>
      </c>
      <c r="G15" s="28">
        <v>-589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.75" hidden="1" outlineLevel="1" thickBot="1" x14ac:dyDescent="0.3">
      <c r="A16" s="25" t="s">
        <v>61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idden="1" outlineLevel="1" x14ac:dyDescent="0.25">
      <c r="A17" s="28" t="s">
        <v>62</v>
      </c>
      <c r="B17" s="28">
        <v>-1021.203</v>
      </c>
      <c r="C17" s="28">
        <v>-854.899</v>
      </c>
      <c r="D17" s="28">
        <v>-806.29899999999998</v>
      </c>
      <c r="E17" s="28">
        <v>-794.82299999999998</v>
      </c>
      <c r="F17" s="28">
        <v>-805</v>
      </c>
      <c r="G17" s="28">
        <v>-1369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.75" hidden="1" outlineLevel="1" thickBot="1" x14ac:dyDescent="0.3">
      <c r="A18" s="25" t="s">
        <v>63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hidden="1" outlineLevel="1" x14ac:dyDescent="0.25">
      <c r="A19" s="28" t="s">
        <v>64</v>
      </c>
      <c r="B19" s="28">
        <v>-405.63200000000001</v>
      </c>
      <c r="C19" s="28">
        <v>-421.99099999999999</v>
      </c>
      <c r="D19" s="28">
        <v>-407.69200000000001</v>
      </c>
      <c r="E19" s="28">
        <v>-425.34100000000001</v>
      </c>
      <c r="F19" s="28">
        <v>-396</v>
      </c>
      <c r="G19" s="28">
        <v>-411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pans="1:29" ht="15.75" hidden="1" outlineLevel="1" thickBot="1" x14ac:dyDescent="0.3">
      <c r="A20" s="25" t="s">
        <v>65</v>
      </c>
      <c r="B20" s="26">
        <v>-682.18200000000002</v>
      </c>
      <c r="C20" s="26">
        <v>-674.38599999999997</v>
      </c>
      <c r="D20" s="26">
        <v>-667.14599999999996</v>
      </c>
      <c r="E20" s="26">
        <v>-659.93200000000002</v>
      </c>
      <c r="F20" s="26">
        <v>-2089</v>
      </c>
      <c r="G20" s="26">
        <v>-2055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idden="1" outlineLevel="1" x14ac:dyDescent="0.25">
      <c r="A21" s="28" t="s">
        <v>66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29" hidden="1" outlineLevel="1" x14ac:dyDescent="0.25">
      <c r="A22" s="25" t="s">
        <v>108</v>
      </c>
      <c r="B22" s="26">
        <v>-1407.316</v>
      </c>
      <c r="C22" s="26">
        <v>-1496.4380000000001</v>
      </c>
      <c r="D22" s="26">
        <v>-1699.5719999999999</v>
      </c>
      <c r="E22" s="26">
        <v>-1720.2339999999999</v>
      </c>
      <c r="F22" s="26">
        <v>-1711</v>
      </c>
      <c r="G22" s="26">
        <v>-1752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15.75" hidden="1" outlineLevel="1" thickBot="1" x14ac:dyDescent="0.3">
      <c r="A23" s="28" t="s">
        <v>163</v>
      </c>
      <c r="B23" s="28">
        <v>-300.58999999999997</v>
      </c>
      <c r="C23" s="28">
        <v>-311.05399999999997</v>
      </c>
      <c r="D23" s="28">
        <v>-673.79200000000003</v>
      </c>
      <c r="E23" s="28">
        <v>-698.88</v>
      </c>
      <c r="F23" s="28">
        <v>-675</v>
      </c>
      <c r="G23" s="28">
        <v>-698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idden="1" outlineLevel="1" x14ac:dyDescent="0.25">
      <c r="A24" s="25" t="s">
        <v>164</v>
      </c>
      <c r="B24" s="26">
        <v>-2631.2460000000001</v>
      </c>
      <c r="C24" s="26">
        <v>-2616.3449999999998</v>
      </c>
      <c r="D24" s="26">
        <v>-2678.3589999999999</v>
      </c>
      <c r="E24" s="26">
        <v>-4393.2690000000002</v>
      </c>
      <c r="F24" s="26">
        <v>-4527</v>
      </c>
      <c r="G24" s="26">
        <v>-4550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pans="1:29" ht="15.75" hidden="1" outlineLevel="1" thickBot="1" x14ac:dyDescent="0.3">
      <c r="A25" s="28" t="s">
        <v>69</v>
      </c>
      <c r="B25" s="28">
        <v>-2063.12</v>
      </c>
      <c r="C25" s="28">
        <v>-2170.6669999999999</v>
      </c>
      <c r="D25" s="28">
        <v>-2173.413</v>
      </c>
      <c r="E25" s="28">
        <v>-2253.2330000000002</v>
      </c>
      <c r="F25" s="28">
        <v>-3375</v>
      </c>
      <c r="G25" s="28">
        <v>-3416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idden="1" outlineLevel="1" x14ac:dyDescent="0.25">
      <c r="A26" s="25" t="s">
        <v>70</v>
      </c>
      <c r="B26" s="26">
        <v>-1008.872</v>
      </c>
      <c r="C26" s="26">
        <v>-1056.704</v>
      </c>
      <c r="D26" s="26">
        <v>-1066.114</v>
      </c>
      <c r="E26" s="26">
        <v>-1097.165</v>
      </c>
      <c r="F26" s="26">
        <v>-1134</v>
      </c>
      <c r="G26" s="26">
        <v>-1152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1:29" ht="15.75" hidden="1" outlineLevel="1" thickBot="1" x14ac:dyDescent="0.3">
      <c r="A27" s="28" t="s">
        <v>159</v>
      </c>
      <c r="B27" s="28">
        <v>0</v>
      </c>
      <c r="C27" s="28">
        <v>0</v>
      </c>
      <c r="D27" s="28">
        <v>0</v>
      </c>
      <c r="E27" s="28">
        <v>0</v>
      </c>
      <c r="F27" s="28"/>
      <c r="G27" s="28">
        <v>-1367</v>
      </c>
    </row>
    <row r="28" spans="1:29" ht="15" customHeight="1" collapsed="1" thickBot="1" x14ac:dyDescent="0.3">
      <c r="A28" s="22" t="s">
        <v>113</v>
      </c>
      <c r="B28" s="23">
        <v>-11761.779</v>
      </c>
      <c r="C28" s="23">
        <v>-11777.789000000001</v>
      </c>
      <c r="D28" s="23">
        <v>-11772.438</v>
      </c>
      <c r="E28" s="23">
        <v>-11749.44</v>
      </c>
      <c r="F28" s="23">
        <v>-11861</v>
      </c>
      <c r="G28" s="23">
        <v>-13213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5.75" hidden="1" outlineLevel="1" thickBot="1" x14ac:dyDescent="0.3">
      <c r="A29" s="28" t="s">
        <v>71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ht="15.75" hidden="1" outlineLevel="1" thickBot="1" x14ac:dyDescent="0.3">
      <c r="A30" s="25" t="s">
        <v>72</v>
      </c>
      <c r="B30" s="26">
        <v>-1674.579</v>
      </c>
      <c r="C30" s="26">
        <v>-1666.06</v>
      </c>
      <c r="D30" s="26">
        <v>-1584.547</v>
      </c>
      <c r="E30" s="26">
        <v>-1568.3389999999999</v>
      </c>
      <c r="F30" s="26">
        <v>-1485</v>
      </c>
      <c r="G30" s="26">
        <v>-2813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5.75" hidden="1" outlineLevel="1" thickBot="1" x14ac:dyDescent="0.3">
      <c r="A31" s="28" t="s">
        <v>73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5.75" hidden="1" outlineLevel="1" thickBot="1" x14ac:dyDescent="0.3">
      <c r="A32" s="25" t="s">
        <v>74</v>
      </c>
      <c r="B32" s="26">
        <v>-963.14</v>
      </c>
      <c r="C32" s="26">
        <v>-956.5</v>
      </c>
      <c r="D32" s="26">
        <v>-955.86900000000003</v>
      </c>
      <c r="E32" s="26">
        <v>-955.08299999999997</v>
      </c>
      <c r="F32" s="26">
        <v>-954</v>
      </c>
      <c r="G32" s="26">
        <v>-940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</row>
    <row r="33" spans="1:29" ht="15.75" hidden="1" outlineLevel="1" thickBot="1" x14ac:dyDescent="0.3">
      <c r="A33" s="28" t="s">
        <v>75</v>
      </c>
      <c r="B33" s="28">
        <v>-3696.424</v>
      </c>
      <c r="C33" s="28">
        <v>-3698.2449999999999</v>
      </c>
      <c r="D33" s="28">
        <v>-3702.4340000000002</v>
      </c>
      <c r="E33" s="28">
        <v>-3706.9389999999999</v>
      </c>
      <c r="F33" s="28">
        <v>-3713</v>
      </c>
      <c r="G33" s="28">
        <v>-3715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1:29" ht="15.75" hidden="1" outlineLevel="1" thickBot="1" x14ac:dyDescent="0.3">
      <c r="A34" s="25" t="s">
        <v>117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</row>
    <row r="35" spans="1:29" ht="15.75" hidden="1" outlineLevel="1" thickBot="1" x14ac:dyDescent="0.3">
      <c r="A35" s="28" t="s">
        <v>118</v>
      </c>
      <c r="B35" s="28">
        <v>-450.75299999999999</v>
      </c>
      <c r="C35" s="28">
        <v>-438.38099999999997</v>
      </c>
      <c r="D35" s="28">
        <v>-453.78500000000003</v>
      </c>
      <c r="E35" s="28">
        <v>-428.59699999999998</v>
      </c>
      <c r="F35" s="28">
        <v>-440</v>
      </c>
      <c r="G35" s="28">
        <v>-389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 ht="15.75" hidden="1" outlineLevel="1" thickBot="1" x14ac:dyDescent="0.3">
      <c r="A36" s="25" t="s">
        <v>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1:29" ht="15.75" hidden="1" outlineLevel="1" thickBot="1" x14ac:dyDescent="0.3">
      <c r="A37" s="28" t="s">
        <v>114</v>
      </c>
      <c r="B37" s="28">
        <v>-4976.8829999999998</v>
      </c>
      <c r="C37" s="28">
        <v>-5018.6030000000001</v>
      </c>
      <c r="D37" s="28">
        <v>-5075.8029999999999</v>
      </c>
      <c r="E37" s="28">
        <v>-5090.482</v>
      </c>
      <c r="F37" s="28">
        <v>-5269</v>
      </c>
      <c r="G37" s="28">
        <v>-5356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</row>
    <row r="38" spans="1:29" ht="15.75" collapsed="1" thickBot="1" x14ac:dyDescent="0.3">
      <c r="A38" s="22" t="s">
        <v>41</v>
      </c>
      <c r="B38" s="23">
        <v>-6975.759</v>
      </c>
      <c r="C38" s="23">
        <v>-6928.9380000000001</v>
      </c>
      <c r="D38" s="23">
        <v>-7016.3329999999996</v>
      </c>
      <c r="E38" s="23">
        <v>-7341.1120000000001</v>
      </c>
      <c r="F38" s="23">
        <v>0</v>
      </c>
      <c r="G38" s="23">
        <v>0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1:29" ht="15.75" hidden="1" outlineLevel="1" thickBot="1" x14ac:dyDescent="0.3">
      <c r="A39" s="28" t="s">
        <v>41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</row>
    <row r="40" spans="1:29" ht="15.75" hidden="1" outlineLevel="1" thickBot="1" x14ac:dyDescent="0.3">
      <c r="A40" s="25" t="s">
        <v>165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 ht="15.75" hidden="1" outlineLevel="1" thickBot="1" x14ac:dyDescent="0.3">
      <c r="A41" s="28" t="s">
        <v>166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</row>
    <row r="42" spans="1:29" ht="15.75" hidden="1" outlineLevel="1" thickBot="1" x14ac:dyDescent="0.3">
      <c r="A42" s="25" t="s">
        <v>167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 ht="15.75" hidden="1" outlineLevel="1" thickBot="1" x14ac:dyDescent="0.3">
      <c r="A43" s="28" t="s">
        <v>99</v>
      </c>
      <c r="B43" s="28">
        <v>-74.629000000000005</v>
      </c>
      <c r="C43" s="28">
        <v>-77.3</v>
      </c>
      <c r="D43" s="28">
        <v>-75.387</v>
      </c>
      <c r="E43" s="28">
        <v>-78.3</v>
      </c>
      <c r="F43" s="28">
        <v>0</v>
      </c>
      <c r="G43" s="28">
        <v>0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ht="15.75" hidden="1" outlineLevel="1" thickBot="1" x14ac:dyDescent="0.3">
      <c r="A44" s="25" t="s">
        <v>80</v>
      </c>
      <c r="B44" s="26">
        <v>-35.554000000000002</v>
      </c>
      <c r="C44" s="26">
        <v>-33.700000000000003</v>
      </c>
      <c r="D44" s="26">
        <v>-32.79</v>
      </c>
      <c r="E44" s="26">
        <v>-1237.489</v>
      </c>
      <c r="F44" s="26">
        <v>0</v>
      </c>
      <c r="G44" s="26">
        <v>0</v>
      </c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 ht="15.75" hidden="1" outlineLevel="1" thickBot="1" x14ac:dyDescent="0.3">
      <c r="A45" s="28" t="s">
        <v>81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</row>
    <row r="46" spans="1:29" ht="15.75" hidden="1" outlineLevel="1" thickBot="1" x14ac:dyDescent="0.3">
      <c r="A46" s="25" t="s">
        <v>82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 ht="15.75" hidden="1" outlineLevel="1" thickBot="1" x14ac:dyDescent="0.3">
      <c r="A47" s="28" t="s">
        <v>83</v>
      </c>
      <c r="B47" s="28">
        <v>-969.57600000000002</v>
      </c>
      <c r="C47" s="28">
        <v>-948.97699999999998</v>
      </c>
      <c r="D47" s="28">
        <v>-864.55100000000004</v>
      </c>
      <c r="E47" s="28">
        <v>-6.0000000000000001E-3</v>
      </c>
      <c r="F47" s="28">
        <v>0</v>
      </c>
      <c r="G47" s="28">
        <v>0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</row>
    <row r="48" spans="1:29" ht="15.75" hidden="1" outlineLevel="1" thickBot="1" x14ac:dyDescent="0.3">
      <c r="A48" s="25" t="s">
        <v>84</v>
      </c>
      <c r="B48" s="26">
        <v>-377.08</v>
      </c>
      <c r="C48" s="26">
        <v>-366.45299999999997</v>
      </c>
      <c r="D48" s="26">
        <v>-453.11799999999999</v>
      </c>
      <c r="E48" s="26">
        <v>-476.83300000000003</v>
      </c>
      <c r="F48" s="26">
        <v>0</v>
      </c>
      <c r="G48" s="26">
        <v>0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1:29" ht="15.75" hidden="1" outlineLevel="1" thickBot="1" x14ac:dyDescent="0.3">
      <c r="A49" s="28" t="s">
        <v>85</v>
      </c>
      <c r="B49" s="28">
        <v>-188.31100000000001</v>
      </c>
      <c r="C49" s="28">
        <v>-173.684</v>
      </c>
      <c r="D49" s="28">
        <v>-164.06399999999999</v>
      </c>
      <c r="E49" s="28">
        <v>-164.285</v>
      </c>
      <c r="F49" s="28">
        <v>0</v>
      </c>
      <c r="G49" s="28">
        <v>0</v>
      </c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 ht="15.75" hidden="1" outlineLevel="1" thickBot="1" x14ac:dyDescent="0.3">
      <c r="A50" s="25" t="s">
        <v>86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1:29" ht="15.75" hidden="1" outlineLevel="1" thickBot="1" x14ac:dyDescent="0.3">
      <c r="A51" s="28" t="s">
        <v>87</v>
      </c>
      <c r="B51" s="28">
        <v>-407.14</v>
      </c>
      <c r="C51" s="28">
        <v>-403.61099999999999</v>
      </c>
      <c r="D51" s="28">
        <v>-400.21</v>
      </c>
      <c r="E51" s="28">
        <v>-396.709</v>
      </c>
      <c r="F51" s="28">
        <v>0</v>
      </c>
      <c r="G51" s="28">
        <v>0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1:29" ht="15.75" hidden="1" outlineLevel="1" thickBot="1" x14ac:dyDescent="0.3">
      <c r="A52" s="25" t="s">
        <v>168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</row>
    <row r="53" spans="1:29" ht="15.75" hidden="1" outlineLevel="1" thickBot="1" x14ac:dyDescent="0.3">
      <c r="A53" s="28" t="s">
        <v>89</v>
      </c>
      <c r="B53" s="28">
        <v>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1:29" ht="15.75" hidden="1" outlineLevel="1" thickBot="1" x14ac:dyDescent="0.3">
      <c r="A54" s="25" t="s">
        <v>90</v>
      </c>
      <c r="B54" s="26">
        <v>-3629.3119999999999</v>
      </c>
      <c r="C54" s="26">
        <v>-3630.982</v>
      </c>
      <c r="D54" s="26">
        <v>-3715.3690000000001</v>
      </c>
      <c r="E54" s="26">
        <v>-3680.1390000000001</v>
      </c>
      <c r="F54" s="26">
        <v>0</v>
      </c>
      <c r="G54" s="26">
        <v>0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</row>
    <row r="55" spans="1:29" ht="15.75" hidden="1" outlineLevel="1" thickBot="1" x14ac:dyDescent="0.3">
      <c r="A55" s="28" t="s">
        <v>91</v>
      </c>
      <c r="B55" s="28">
        <v>-1128.204</v>
      </c>
      <c r="C55" s="28">
        <v>-1122.5160000000001</v>
      </c>
      <c r="D55" s="28">
        <v>-1143.2329999999999</v>
      </c>
      <c r="E55" s="28">
        <v>-1133.3489999999999</v>
      </c>
      <c r="F55" s="28">
        <v>0</v>
      </c>
      <c r="G55" s="28">
        <v>0</v>
      </c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1:29" ht="15.75" hidden="1" outlineLevel="1" thickBot="1" x14ac:dyDescent="0.3">
      <c r="A56" s="25" t="s">
        <v>92</v>
      </c>
      <c r="B56" s="26">
        <v>-165.953</v>
      </c>
      <c r="C56" s="26">
        <v>-171.715</v>
      </c>
      <c r="D56" s="26">
        <v>-167.61099999999999</v>
      </c>
      <c r="E56" s="26">
        <v>-174.00200000000001</v>
      </c>
      <c r="F56" s="26">
        <v>0</v>
      </c>
      <c r="G56" s="26">
        <v>0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 spans="1:29" ht="15.75" collapsed="1" thickBot="1" x14ac:dyDescent="0.3">
      <c r="A57" s="22" t="s">
        <v>111</v>
      </c>
      <c r="B57" s="23">
        <v>-5119.0349999999999</v>
      </c>
      <c r="C57" s="23">
        <v>-6602.5519999999997</v>
      </c>
      <c r="D57" s="23">
        <v>-6556.8490000000002</v>
      </c>
      <c r="E57" s="23">
        <v>-8394.3420000000006</v>
      </c>
      <c r="F57" s="23">
        <v>-8430</v>
      </c>
      <c r="G57" s="23">
        <v>-8460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1:29" hidden="1" outlineLevel="1" x14ac:dyDescent="0.25">
      <c r="A58" s="28" t="s">
        <v>169</v>
      </c>
      <c r="B58" s="28">
        <v>-5119.0349999999999</v>
      </c>
      <c r="C58" s="28">
        <v>-6602.5519999999997</v>
      </c>
      <c r="D58" s="28">
        <v>-6556.8490000000002</v>
      </c>
      <c r="E58" s="28">
        <v>-8394.3420000000006</v>
      </c>
      <c r="F58" s="28">
        <v>-8430</v>
      </c>
      <c r="G58" s="28">
        <v>-8460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</row>
    <row r="59" spans="1:29" hidden="1" outlineLevel="1" x14ac:dyDescent="0.25">
      <c r="A59" s="25" t="s">
        <v>94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1:29" hidden="1" outlineLevel="1" x14ac:dyDescent="0.25">
      <c r="A60" s="28" t="s">
        <v>95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</row>
    <row r="61" spans="1:29" hidden="1" outlineLevel="1" x14ac:dyDescent="0.25">
      <c r="A61" s="25" t="s">
        <v>96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1:29" hidden="1" outlineLevel="1" x14ac:dyDescent="0.25">
      <c r="A62" s="28" t="s">
        <v>97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</row>
    <row r="63" spans="1:29" hidden="1" outlineLevel="1" x14ac:dyDescent="0.25">
      <c r="A63" s="25" t="s">
        <v>100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1:29" hidden="1" outlineLevel="1" x14ac:dyDescent="0.25">
      <c r="A64" s="28" t="s">
        <v>101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1:29" hidden="1" outlineLevel="1" x14ac:dyDescent="0.25">
      <c r="A65" s="25" t="s">
        <v>102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1:29" hidden="1" outlineLevel="1" x14ac:dyDescent="0.25">
      <c r="A66" s="28" t="s">
        <v>103</v>
      </c>
      <c r="B66" s="28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</row>
    <row r="67" spans="1:29" ht="15.75" customHeight="1" collapsed="1" thickBot="1" x14ac:dyDescent="0.3">
      <c r="A67" s="36" t="s">
        <v>112</v>
      </c>
      <c r="B67" s="37">
        <v>-39058.194000000003</v>
      </c>
      <c r="C67" s="37">
        <v>-40370.228999999999</v>
      </c>
      <c r="D67" s="37">
        <v>-41568.641000000003</v>
      </c>
      <c r="E67" s="37">
        <v>-45007.144</v>
      </c>
      <c r="F67" s="37">
        <f>SUM(F57,F28,F6)</f>
        <v>-40521</v>
      </c>
      <c r="G67" s="37">
        <v>-43933</v>
      </c>
    </row>
    <row r="68" spans="1:29" s="24" customFormat="1" ht="15.75" thickBot="1" x14ac:dyDescent="0.3"/>
    <row r="69" spans="1:29" ht="15.75" customHeight="1" thickBot="1" x14ac:dyDescent="0.3">
      <c r="A69" s="34" t="s">
        <v>107</v>
      </c>
      <c r="B69" s="35" t="s">
        <v>51</v>
      </c>
      <c r="C69" s="35" t="s">
        <v>123</v>
      </c>
      <c r="D69" s="35" t="s">
        <v>127</v>
      </c>
      <c r="E69" s="35" t="s">
        <v>132</v>
      </c>
      <c r="F69" s="35" t="s">
        <v>158</v>
      </c>
      <c r="G69" s="35" t="s">
        <v>162</v>
      </c>
    </row>
    <row r="70" spans="1:29" s="24" customFormat="1" ht="15.75" thickBot="1" x14ac:dyDescent="0.3">
      <c r="A70" s="22" t="s">
        <v>40</v>
      </c>
      <c r="B70" s="23">
        <v>4250.5519999999997</v>
      </c>
      <c r="C70" s="23">
        <v>3422.2449999999999</v>
      </c>
      <c r="D70" s="23">
        <v>4043.6959999999999</v>
      </c>
      <c r="E70" s="23">
        <v>4716.8310000000001</v>
      </c>
      <c r="F70" s="23">
        <v>7378</v>
      </c>
      <c r="G70" s="23">
        <v>8235</v>
      </c>
    </row>
    <row r="71" spans="1:29" hidden="1" outlineLevel="1" x14ac:dyDescent="0.25">
      <c r="A71" s="28" t="s">
        <v>98</v>
      </c>
      <c r="B71" s="28">
        <v>0.40400000000000003</v>
      </c>
      <c r="C71" s="28">
        <v>0.41199999999999998</v>
      </c>
      <c r="D71" s="28">
        <v>0.42299999999999999</v>
      </c>
      <c r="E71" s="28">
        <v>0.434</v>
      </c>
      <c r="F71" s="28">
        <v>0</v>
      </c>
      <c r="G71" s="28">
        <v>0</v>
      </c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</row>
    <row r="72" spans="1:29" ht="15.75" hidden="1" outlineLevel="1" thickBot="1" x14ac:dyDescent="0.3">
      <c r="A72" s="25" t="s">
        <v>53</v>
      </c>
      <c r="B72" s="26">
        <v>1.627</v>
      </c>
      <c r="C72" s="26">
        <v>1.4670000000000001</v>
      </c>
      <c r="D72" s="26">
        <v>1.353</v>
      </c>
      <c r="E72" s="26">
        <v>1.3069999999999999</v>
      </c>
      <c r="F72" s="26">
        <v>1</v>
      </c>
      <c r="G72" s="26">
        <v>1</v>
      </c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</row>
    <row r="73" spans="1:29" hidden="1" outlineLevel="1" x14ac:dyDescent="0.25">
      <c r="A73" s="28" t="s">
        <v>54</v>
      </c>
      <c r="B73" s="28">
        <v>43.145000000000003</v>
      </c>
      <c r="C73" s="28">
        <v>31.135999999999999</v>
      </c>
      <c r="D73" s="28">
        <v>23.515999999999998</v>
      </c>
      <c r="E73" s="28">
        <v>24.003</v>
      </c>
      <c r="F73" s="28">
        <v>22</v>
      </c>
      <c r="G73" s="28">
        <v>16</v>
      </c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</row>
    <row r="74" spans="1:29" ht="15.75" hidden="1" outlineLevel="1" thickBot="1" x14ac:dyDescent="0.3">
      <c r="A74" s="25" t="s">
        <v>55</v>
      </c>
      <c r="B74" s="26">
        <v>114.31399999999999</v>
      </c>
      <c r="C74" s="26">
        <v>33.405999999999999</v>
      </c>
      <c r="D74" s="26">
        <v>14.598000000000001</v>
      </c>
      <c r="E74" s="26">
        <v>16.565000000000001</v>
      </c>
      <c r="F74" s="26">
        <v>53</v>
      </c>
      <c r="G74" s="26">
        <v>38</v>
      </c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</row>
    <row r="75" spans="1:29" hidden="1" outlineLevel="1" x14ac:dyDescent="0.25">
      <c r="A75" s="28" t="s">
        <v>56</v>
      </c>
      <c r="B75" s="28">
        <v>72.322000000000003</v>
      </c>
      <c r="C75" s="28">
        <v>43.694000000000003</v>
      </c>
      <c r="D75" s="28">
        <v>33.771000000000001</v>
      </c>
      <c r="E75" s="28">
        <v>48.252000000000002</v>
      </c>
      <c r="F75" s="28">
        <v>46</v>
      </c>
      <c r="G75" s="28">
        <v>10</v>
      </c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</row>
    <row r="76" spans="1:29" ht="15.75" hidden="1" outlineLevel="1" thickBot="1" x14ac:dyDescent="0.3">
      <c r="A76" s="25" t="s">
        <v>57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</row>
    <row r="77" spans="1:29" hidden="1" outlineLevel="1" x14ac:dyDescent="0.25">
      <c r="A77" s="28" t="s">
        <v>58</v>
      </c>
      <c r="B77" s="28">
        <v>861.93100000000004</v>
      </c>
      <c r="C77" s="28">
        <v>746.97900000000004</v>
      </c>
      <c r="D77" s="28">
        <v>899.97900000000004</v>
      </c>
      <c r="E77" s="28">
        <v>617.32799999999997</v>
      </c>
      <c r="F77" s="28">
        <v>969</v>
      </c>
      <c r="G77" s="28">
        <v>801</v>
      </c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</row>
    <row r="78" spans="1:29" ht="15.75" hidden="1" outlineLevel="1" thickBot="1" x14ac:dyDescent="0.3">
      <c r="A78" s="25" t="s">
        <v>59</v>
      </c>
      <c r="B78" s="26">
        <v>269.05599999999998</v>
      </c>
      <c r="C78" s="26">
        <v>119.18899999999999</v>
      </c>
      <c r="D78" s="26">
        <v>145.12700000000001</v>
      </c>
      <c r="E78" s="26">
        <v>148.44300000000001</v>
      </c>
      <c r="F78" s="26">
        <v>186</v>
      </c>
      <c r="G78" s="26">
        <v>50</v>
      </c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</row>
    <row r="79" spans="1:29" hidden="1" outlineLevel="1" x14ac:dyDescent="0.25">
      <c r="A79" s="28" t="s">
        <v>60</v>
      </c>
      <c r="B79" s="28">
        <v>95.704999999999998</v>
      </c>
      <c r="C79" s="28">
        <v>93.918000000000006</v>
      </c>
      <c r="D79" s="28">
        <v>117.334</v>
      </c>
      <c r="E79" s="28">
        <v>118.599</v>
      </c>
      <c r="F79" s="28">
        <v>161</v>
      </c>
      <c r="G79" s="28">
        <v>173</v>
      </c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</row>
    <row r="80" spans="1:29" ht="15.75" hidden="1" outlineLevel="1" thickBot="1" x14ac:dyDescent="0.3">
      <c r="A80" s="25" t="s">
        <v>61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</row>
    <row r="81" spans="1:29" hidden="1" outlineLevel="1" x14ac:dyDescent="0.25">
      <c r="A81" s="28" t="s">
        <v>62</v>
      </c>
      <c r="B81" s="28">
        <v>192.71700000000001</v>
      </c>
      <c r="C81" s="28">
        <v>111.87</v>
      </c>
      <c r="D81" s="28">
        <v>177.715</v>
      </c>
      <c r="E81" s="28">
        <v>136.143</v>
      </c>
      <c r="F81" s="28">
        <v>154</v>
      </c>
      <c r="G81" s="28">
        <v>787</v>
      </c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</row>
    <row r="82" spans="1:29" ht="15.75" hidden="1" outlineLevel="1" thickBot="1" x14ac:dyDescent="0.3">
      <c r="A82" s="25" t="s">
        <v>63</v>
      </c>
      <c r="B82" s="26">
        <v>1.05</v>
      </c>
      <c r="C82" s="26">
        <v>1.0740000000000001</v>
      </c>
      <c r="D82" s="26">
        <v>1.083</v>
      </c>
      <c r="E82" s="26">
        <v>1.1850000000000001</v>
      </c>
      <c r="F82" s="26">
        <v>4</v>
      </c>
      <c r="G82" s="26">
        <v>3</v>
      </c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</row>
    <row r="83" spans="1:29" hidden="1" outlineLevel="1" x14ac:dyDescent="0.25">
      <c r="A83" s="28" t="s">
        <v>64</v>
      </c>
      <c r="B83" s="28">
        <v>103.143</v>
      </c>
      <c r="C83" s="28">
        <v>125.755</v>
      </c>
      <c r="D83" s="28">
        <v>49.561</v>
      </c>
      <c r="E83" s="28">
        <v>89.147000000000006</v>
      </c>
      <c r="F83" s="28">
        <v>66</v>
      </c>
      <c r="G83" s="28">
        <v>95</v>
      </c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</row>
    <row r="84" spans="1:29" ht="15.75" hidden="1" outlineLevel="1" thickBot="1" x14ac:dyDescent="0.3">
      <c r="A84" s="25" t="s">
        <v>65</v>
      </c>
      <c r="B84" s="26">
        <v>68.513999999999996</v>
      </c>
      <c r="C84" s="26">
        <v>66.56</v>
      </c>
      <c r="D84" s="26">
        <v>314.62299999999999</v>
      </c>
      <c r="E84" s="26">
        <v>231.47200000000001</v>
      </c>
      <c r="F84" s="26">
        <v>1465</v>
      </c>
      <c r="G84" s="26">
        <v>1258</v>
      </c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1:29" hidden="1" outlineLevel="1" x14ac:dyDescent="0.25">
      <c r="A85" s="28" t="s">
        <v>66</v>
      </c>
      <c r="B85" s="28">
        <v>50.902000000000001</v>
      </c>
      <c r="C85" s="28">
        <v>90.846999999999994</v>
      </c>
      <c r="D85" s="28">
        <v>120.73</v>
      </c>
      <c r="E85" s="28">
        <v>51.845999999999997</v>
      </c>
      <c r="F85" s="28">
        <v>70</v>
      </c>
      <c r="G85" s="28">
        <v>75</v>
      </c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</row>
    <row r="86" spans="1:29" hidden="1" outlineLevel="1" x14ac:dyDescent="0.25">
      <c r="A86" s="25" t="s">
        <v>108</v>
      </c>
      <c r="B86" s="26">
        <v>225.59</v>
      </c>
      <c r="C86" s="26">
        <v>229.84100000000001</v>
      </c>
      <c r="D86" s="26">
        <v>259.31400000000002</v>
      </c>
      <c r="E86" s="26">
        <v>188.52</v>
      </c>
      <c r="F86" s="26">
        <v>144</v>
      </c>
      <c r="G86" s="26">
        <v>64</v>
      </c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</row>
    <row r="87" spans="1:29" ht="15.75" hidden="1" outlineLevel="1" thickBot="1" x14ac:dyDescent="0.3">
      <c r="A87" s="28" t="s">
        <v>163</v>
      </c>
      <c r="B87" s="28">
        <v>214.85900000000001</v>
      </c>
      <c r="C87" s="28">
        <v>132.92500000000001</v>
      </c>
      <c r="D87" s="28">
        <v>383.09899999999999</v>
      </c>
      <c r="E87" s="28">
        <v>311.53100000000001</v>
      </c>
      <c r="F87" s="28">
        <v>212</v>
      </c>
      <c r="G87" s="28">
        <v>171</v>
      </c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</row>
    <row r="88" spans="1:29" hidden="1" outlineLevel="1" x14ac:dyDescent="0.25">
      <c r="A88" s="25" t="s">
        <v>164</v>
      </c>
      <c r="B88" s="26">
        <v>824.98099999999999</v>
      </c>
      <c r="C88" s="26">
        <v>597.15099999999995</v>
      </c>
      <c r="D88" s="26">
        <v>553.81100000000004</v>
      </c>
      <c r="E88" s="26">
        <v>1891.7750000000001</v>
      </c>
      <c r="F88" s="26">
        <v>1769</v>
      </c>
      <c r="G88" s="26">
        <v>1569</v>
      </c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</row>
    <row r="89" spans="1:29" ht="15.75" hidden="1" outlineLevel="1" thickBot="1" x14ac:dyDescent="0.3">
      <c r="A89" s="28" t="s">
        <v>69</v>
      </c>
      <c r="B89" s="28">
        <v>390.69799999999998</v>
      </c>
      <c r="C89" s="28">
        <v>385.95299999999997</v>
      </c>
      <c r="D89" s="28">
        <v>319.495</v>
      </c>
      <c r="E89" s="28">
        <v>265.39699999999999</v>
      </c>
      <c r="F89" s="28">
        <v>1260</v>
      </c>
      <c r="G89" s="28">
        <v>1299</v>
      </c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</row>
    <row r="90" spans="1:29" hidden="1" outlineLevel="1" x14ac:dyDescent="0.25">
      <c r="A90" s="25" t="s">
        <v>70</v>
      </c>
      <c r="B90" s="26">
        <v>719.59400000000005</v>
      </c>
      <c r="C90" s="26">
        <v>610.06799999999998</v>
      </c>
      <c r="D90" s="26">
        <v>628.16399999999999</v>
      </c>
      <c r="E90" s="26">
        <v>574.88400000000001</v>
      </c>
      <c r="F90" s="26">
        <v>796</v>
      </c>
      <c r="G90" s="26">
        <v>707</v>
      </c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</row>
    <row r="91" spans="1:29" ht="15.75" hidden="1" outlineLevel="1" thickBot="1" x14ac:dyDescent="0.3">
      <c r="A91" s="28" t="s">
        <v>159</v>
      </c>
      <c r="B91" s="28">
        <v>0</v>
      </c>
      <c r="C91" s="28">
        <v>0</v>
      </c>
      <c r="D91" s="28">
        <v>0</v>
      </c>
      <c r="E91" s="28">
        <v>0</v>
      </c>
      <c r="F91" s="28"/>
      <c r="G91" s="28">
        <v>1118</v>
      </c>
    </row>
    <row r="92" spans="1:29" ht="15.75" collapsed="1" thickBot="1" x14ac:dyDescent="0.3">
      <c r="A92" s="22" t="s">
        <v>113</v>
      </c>
      <c r="B92" s="23">
        <v>913.86500000000001</v>
      </c>
      <c r="C92" s="23">
        <v>933.78499999999997</v>
      </c>
      <c r="D92" s="23">
        <v>1449.2619999999999</v>
      </c>
      <c r="E92" s="23">
        <v>1219.4860000000001</v>
      </c>
      <c r="F92" s="23">
        <v>1018</v>
      </c>
      <c r="G92" s="23">
        <v>994</v>
      </c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ht="15.75" hidden="1" outlineLevel="1" thickBot="1" x14ac:dyDescent="0.3">
      <c r="A93" s="28" t="s">
        <v>71</v>
      </c>
      <c r="B93" s="28">
        <v>0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</row>
    <row r="94" spans="1:29" ht="15.75" hidden="1" outlineLevel="1" thickBot="1" x14ac:dyDescent="0.3">
      <c r="A94" s="25" t="s">
        <v>72</v>
      </c>
      <c r="B94" s="26">
        <v>220.44</v>
      </c>
      <c r="C94" s="26">
        <v>221.489</v>
      </c>
      <c r="D94" s="26">
        <v>758.95799999999997</v>
      </c>
      <c r="E94" s="26">
        <v>627.94299999999998</v>
      </c>
      <c r="F94" s="26">
        <v>414</v>
      </c>
      <c r="G94" s="26">
        <v>310</v>
      </c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</row>
    <row r="95" spans="1:29" ht="15.75" hidden="1" outlineLevel="1" thickBot="1" x14ac:dyDescent="0.3">
      <c r="A95" s="28" t="s">
        <v>73</v>
      </c>
      <c r="B95" s="28">
        <v>35.680999999999997</v>
      </c>
      <c r="C95" s="28">
        <v>29.727</v>
      </c>
      <c r="D95" s="28">
        <v>25.628</v>
      </c>
      <c r="E95" s="28">
        <v>22.19</v>
      </c>
      <c r="F95" s="28">
        <v>17</v>
      </c>
      <c r="G95" s="28">
        <v>13</v>
      </c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1:29" ht="15.75" hidden="1" outlineLevel="1" thickBot="1" x14ac:dyDescent="0.3">
      <c r="A96" s="25" t="s">
        <v>74</v>
      </c>
      <c r="B96" s="26">
        <v>30.835000000000001</v>
      </c>
      <c r="C96" s="26">
        <v>32.131</v>
      </c>
      <c r="D96" s="26">
        <v>42.186999999999998</v>
      </c>
      <c r="E96" s="26">
        <v>32.082999999999998</v>
      </c>
      <c r="F96" s="26">
        <v>44</v>
      </c>
      <c r="G96" s="26">
        <v>41</v>
      </c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</row>
    <row r="97" spans="1:29" ht="15.75" hidden="1" outlineLevel="1" thickBot="1" x14ac:dyDescent="0.3">
      <c r="A97" s="28" t="s">
        <v>75</v>
      </c>
      <c r="B97" s="28">
        <v>93.807000000000002</v>
      </c>
      <c r="C97" s="28">
        <v>114.054</v>
      </c>
      <c r="D97" s="28">
        <v>78.587999999999994</v>
      </c>
      <c r="E97" s="28">
        <v>65.765000000000001</v>
      </c>
      <c r="F97" s="28">
        <v>88</v>
      </c>
      <c r="G97" s="28">
        <v>90</v>
      </c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1:29" ht="15.75" hidden="1" outlineLevel="1" thickBot="1" x14ac:dyDescent="0.3">
      <c r="A98" s="25" t="s">
        <v>117</v>
      </c>
      <c r="B98" s="26">
        <v>0.16400000000000001</v>
      </c>
      <c r="C98" s="26">
        <v>0.16700000000000001</v>
      </c>
      <c r="D98" s="26">
        <v>0.17</v>
      </c>
      <c r="E98" s="26">
        <v>0.17399999999999999</v>
      </c>
      <c r="F98" s="26">
        <v>0</v>
      </c>
      <c r="G98" s="26">
        <v>0</v>
      </c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pans="1:29" ht="15.75" hidden="1" outlineLevel="1" thickBot="1" x14ac:dyDescent="0.3">
      <c r="A99" s="28" t="s">
        <v>118</v>
      </c>
      <c r="B99" s="28">
        <v>121.33499999999999</v>
      </c>
      <c r="C99" s="28">
        <v>110.197</v>
      </c>
      <c r="D99" s="28">
        <v>248.571</v>
      </c>
      <c r="E99" s="28">
        <v>196.88300000000001</v>
      </c>
      <c r="F99" s="28">
        <v>218</v>
      </c>
      <c r="G99" s="28">
        <v>203</v>
      </c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</row>
    <row r="100" spans="1:29" ht="15.75" hidden="1" outlineLevel="1" thickBot="1" x14ac:dyDescent="0.3">
      <c r="A100" s="25" t="s">
        <v>76</v>
      </c>
      <c r="B100" s="26">
        <v>2.008</v>
      </c>
      <c r="C100" s="26">
        <v>2.04</v>
      </c>
      <c r="D100" s="26">
        <v>2.1</v>
      </c>
      <c r="E100" s="26">
        <v>2.1640000000000001</v>
      </c>
      <c r="F100" s="26">
        <v>2</v>
      </c>
      <c r="G100" s="26">
        <v>2</v>
      </c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1:29" ht="15.75" hidden="1" outlineLevel="1" thickBot="1" x14ac:dyDescent="0.3">
      <c r="A101" s="28" t="s">
        <v>114</v>
      </c>
      <c r="B101" s="28">
        <v>409.59500000000003</v>
      </c>
      <c r="C101" s="28">
        <v>423.98</v>
      </c>
      <c r="D101" s="28">
        <v>293.06</v>
      </c>
      <c r="E101" s="28">
        <v>272.28399999999999</v>
      </c>
      <c r="F101" s="28">
        <v>235</v>
      </c>
      <c r="G101" s="28">
        <v>335</v>
      </c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</row>
    <row r="102" spans="1:29" ht="15.75" collapsed="1" thickBot="1" x14ac:dyDescent="0.3">
      <c r="A102" s="22" t="s">
        <v>41</v>
      </c>
      <c r="B102" s="23">
        <v>1268.414</v>
      </c>
      <c r="C102" s="23">
        <v>1249.3109999999999</v>
      </c>
      <c r="D102" s="23">
        <v>1526.8050000000001</v>
      </c>
      <c r="E102" s="23">
        <v>1433.79</v>
      </c>
      <c r="F102" s="23">
        <v>0</v>
      </c>
      <c r="G102" s="23">
        <v>0</v>
      </c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ht="15.75" hidden="1" outlineLevel="1" thickBot="1" x14ac:dyDescent="0.3">
      <c r="A103" s="28" t="s">
        <v>41</v>
      </c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</row>
    <row r="104" spans="1:29" ht="15.75" hidden="1" outlineLevel="1" thickBot="1" x14ac:dyDescent="0.3">
      <c r="A104" s="25" t="s">
        <v>165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1:29" ht="15.75" hidden="1" outlineLevel="1" thickBot="1" x14ac:dyDescent="0.3">
      <c r="A105" s="28" t="s">
        <v>166</v>
      </c>
      <c r="B105" s="28">
        <v>30.004999999999999</v>
      </c>
      <c r="C105" s="28">
        <v>28.577999999999999</v>
      </c>
      <c r="D105" s="28">
        <v>27.306000000000001</v>
      </c>
      <c r="E105" s="28">
        <v>24.327000000000002</v>
      </c>
      <c r="F105" s="28">
        <v>0</v>
      </c>
      <c r="G105" s="28">
        <v>0</v>
      </c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</row>
    <row r="106" spans="1:29" ht="15.75" hidden="1" outlineLevel="1" thickBot="1" x14ac:dyDescent="0.3">
      <c r="A106" s="25" t="s">
        <v>167</v>
      </c>
      <c r="B106" s="26">
        <v>29.69</v>
      </c>
      <c r="C106" s="26">
        <v>24.992999999999999</v>
      </c>
      <c r="D106" s="26">
        <v>83.692999999999998</v>
      </c>
      <c r="E106" s="26">
        <v>29.794</v>
      </c>
      <c r="F106" s="26">
        <v>0</v>
      </c>
      <c r="G106" s="26">
        <v>0</v>
      </c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1:29" ht="15.75" hidden="1" outlineLevel="1" thickBot="1" x14ac:dyDescent="0.3">
      <c r="A107" s="28" t="s">
        <v>99</v>
      </c>
      <c r="B107" s="28">
        <v>57.313000000000002</v>
      </c>
      <c r="C107" s="28">
        <v>59.42</v>
      </c>
      <c r="D107" s="28">
        <v>54.027999999999999</v>
      </c>
      <c r="E107" s="28">
        <v>157.32300000000001</v>
      </c>
      <c r="F107" s="28">
        <v>0</v>
      </c>
      <c r="G107" s="28">
        <v>0</v>
      </c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</row>
    <row r="108" spans="1:29" ht="15.75" hidden="1" outlineLevel="1" thickBot="1" x14ac:dyDescent="0.3">
      <c r="A108" s="25" t="s">
        <v>80</v>
      </c>
      <c r="B108" s="26">
        <v>150.12</v>
      </c>
      <c r="C108" s="26">
        <v>138.34800000000001</v>
      </c>
      <c r="D108" s="26">
        <v>153.142</v>
      </c>
      <c r="E108" s="26">
        <v>207.673</v>
      </c>
      <c r="F108" s="26">
        <v>0</v>
      </c>
      <c r="G108" s="26">
        <v>0</v>
      </c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1:29" ht="15.75" hidden="1" outlineLevel="1" thickBot="1" x14ac:dyDescent="0.3">
      <c r="A109" s="28" t="s">
        <v>81</v>
      </c>
      <c r="B109" s="28">
        <v>1.0229999999999999</v>
      </c>
      <c r="C109" s="28">
        <v>12.576000000000001</v>
      </c>
      <c r="D109" s="28">
        <v>0.63900000000000001</v>
      </c>
      <c r="E109" s="28">
        <v>12.807</v>
      </c>
      <c r="F109" s="28">
        <v>0</v>
      </c>
      <c r="G109" s="28">
        <v>0</v>
      </c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</row>
    <row r="110" spans="1:29" ht="15.75" hidden="1" outlineLevel="1" thickBot="1" x14ac:dyDescent="0.3">
      <c r="A110" s="25" t="s">
        <v>82</v>
      </c>
      <c r="B110" s="26">
        <v>2.5640000000000001</v>
      </c>
      <c r="C110" s="26">
        <v>2.9529999999999998</v>
      </c>
      <c r="D110" s="26">
        <v>3.0019999999999998</v>
      </c>
      <c r="E110" s="26">
        <v>2.508</v>
      </c>
      <c r="F110" s="26">
        <v>0</v>
      </c>
      <c r="G110" s="26">
        <v>0</v>
      </c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</row>
    <row r="111" spans="1:29" ht="15.75" hidden="1" outlineLevel="1" thickBot="1" x14ac:dyDescent="0.3">
      <c r="A111" s="28" t="s">
        <v>83</v>
      </c>
      <c r="B111" s="28">
        <v>19.84</v>
      </c>
      <c r="C111" s="28">
        <v>64.659000000000006</v>
      </c>
      <c r="D111" s="28">
        <v>19.446999999999999</v>
      </c>
      <c r="E111" s="28">
        <v>3.899</v>
      </c>
      <c r="F111" s="28">
        <v>0</v>
      </c>
      <c r="G111" s="28">
        <v>0</v>
      </c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</row>
    <row r="112" spans="1:29" ht="15.75" hidden="1" outlineLevel="1" thickBot="1" x14ac:dyDescent="0.3">
      <c r="A112" s="25" t="s">
        <v>84</v>
      </c>
      <c r="B112" s="26">
        <v>194.12200000000001</v>
      </c>
      <c r="C112" s="26">
        <v>213.542</v>
      </c>
      <c r="D112" s="26">
        <v>313.34899999999999</v>
      </c>
      <c r="E112" s="26">
        <v>294.72699999999998</v>
      </c>
      <c r="F112" s="26">
        <v>0</v>
      </c>
      <c r="G112" s="26">
        <v>0</v>
      </c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</row>
    <row r="113" spans="1:29" ht="15.75" hidden="1" outlineLevel="1" thickBot="1" x14ac:dyDescent="0.3">
      <c r="A113" s="28" t="s">
        <v>85</v>
      </c>
      <c r="B113" s="28">
        <v>177.845</v>
      </c>
      <c r="C113" s="28">
        <v>147.334</v>
      </c>
      <c r="D113" s="28">
        <v>164.71700000000001</v>
      </c>
      <c r="E113" s="28">
        <v>139.58199999999999</v>
      </c>
      <c r="F113" s="28">
        <v>0</v>
      </c>
      <c r="G113" s="28">
        <v>0</v>
      </c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1:29" ht="15.75" hidden="1" outlineLevel="1" thickBot="1" x14ac:dyDescent="0.3">
      <c r="A114" s="25" t="s">
        <v>86</v>
      </c>
      <c r="B114" s="26">
        <v>5.0000000000000001E-3</v>
      </c>
      <c r="C114" s="26">
        <v>5.0000000000000001E-3</v>
      </c>
      <c r="D114" s="26">
        <v>5.0000000000000001E-3</v>
      </c>
      <c r="E114" s="26">
        <v>5.0000000000000001E-3</v>
      </c>
      <c r="F114" s="26">
        <v>0</v>
      </c>
      <c r="G114" s="26">
        <v>0</v>
      </c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</row>
    <row r="115" spans="1:29" ht="15.75" hidden="1" outlineLevel="1" thickBot="1" x14ac:dyDescent="0.3">
      <c r="A115" s="28" t="s">
        <v>87</v>
      </c>
      <c r="B115" s="28">
        <v>101.105</v>
      </c>
      <c r="C115" s="28">
        <v>146.34</v>
      </c>
      <c r="D115" s="28">
        <v>218.702</v>
      </c>
      <c r="E115" s="28">
        <v>115.498</v>
      </c>
      <c r="F115" s="28">
        <v>0</v>
      </c>
      <c r="G115" s="28">
        <v>0</v>
      </c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</row>
    <row r="116" spans="1:29" ht="15.75" hidden="1" outlineLevel="1" thickBot="1" x14ac:dyDescent="0.3">
      <c r="A116" s="25" t="s">
        <v>168</v>
      </c>
      <c r="B116" s="26">
        <v>19.963000000000001</v>
      </c>
      <c r="C116" s="26">
        <v>19.061</v>
      </c>
      <c r="D116" s="26">
        <v>18.646999999999998</v>
      </c>
      <c r="E116" s="26">
        <v>19.334</v>
      </c>
      <c r="F116" s="26">
        <v>0</v>
      </c>
      <c r="G116" s="26">
        <v>0</v>
      </c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</row>
    <row r="117" spans="1:29" ht="15.75" hidden="1" outlineLevel="1" thickBot="1" x14ac:dyDescent="0.3">
      <c r="A117" s="28" t="s">
        <v>89</v>
      </c>
      <c r="B117" s="28">
        <v>0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1:29" ht="15.75" hidden="1" outlineLevel="1" thickBot="1" x14ac:dyDescent="0.3">
      <c r="A118" s="25" t="s">
        <v>90</v>
      </c>
      <c r="B118" s="26">
        <v>255.172</v>
      </c>
      <c r="C118" s="26">
        <v>202.83199999999999</v>
      </c>
      <c r="D118" s="26">
        <v>273.00200000000001</v>
      </c>
      <c r="E118" s="26">
        <v>269.39400000000001</v>
      </c>
      <c r="F118" s="26">
        <v>0</v>
      </c>
      <c r="G118" s="26">
        <v>0</v>
      </c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</row>
    <row r="119" spans="1:29" ht="15.75" hidden="1" outlineLevel="1" thickBot="1" x14ac:dyDescent="0.3">
      <c r="A119" s="28" t="s">
        <v>91</v>
      </c>
      <c r="B119" s="28">
        <v>102.908</v>
      </c>
      <c r="C119" s="28">
        <v>59.595999999999997</v>
      </c>
      <c r="D119" s="28">
        <v>80.066000000000003</v>
      </c>
      <c r="E119" s="28">
        <v>53.683</v>
      </c>
      <c r="F119" s="28">
        <v>0</v>
      </c>
      <c r="G119" s="28">
        <v>0</v>
      </c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</row>
    <row r="120" spans="1:29" ht="15.75" hidden="1" outlineLevel="1" thickBot="1" x14ac:dyDescent="0.3">
      <c r="A120" s="25" t="s">
        <v>92</v>
      </c>
      <c r="B120" s="26">
        <v>126.739</v>
      </c>
      <c r="C120" s="26">
        <v>129.07400000000001</v>
      </c>
      <c r="D120" s="26">
        <v>117.06</v>
      </c>
      <c r="E120" s="26">
        <v>103.236</v>
      </c>
      <c r="F120" s="26">
        <v>0</v>
      </c>
      <c r="G120" s="26">
        <v>0</v>
      </c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</row>
    <row r="121" spans="1:29" ht="15.75" collapsed="1" thickBot="1" x14ac:dyDescent="0.3">
      <c r="A121" s="22" t="s">
        <v>111</v>
      </c>
      <c r="B121" s="23">
        <v>487.49900000000002</v>
      </c>
      <c r="C121" s="23">
        <v>1504.778</v>
      </c>
      <c r="D121" s="23">
        <v>991.61500000000001</v>
      </c>
      <c r="E121" s="23">
        <v>2299.0279999999998</v>
      </c>
      <c r="F121" s="23">
        <v>1080</v>
      </c>
      <c r="G121" s="23">
        <v>1621</v>
      </c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hidden="1" outlineLevel="1" x14ac:dyDescent="0.25">
      <c r="A122" s="28" t="s">
        <v>169</v>
      </c>
      <c r="B122" s="28">
        <v>482.22300000000001</v>
      </c>
      <c r="C122" s="28">
        <v>1499.3869999999999</v>
      </c>
      <c r="D122" s="28">
        <v>985.97400000000005</v>
      </c>
      <c r="E122" s="28">
        <v>2292.5650000000001</v>
      </c>
      <c r="F122" s="28">
        <v>1074</v>
      </c>
      <c r="G122" s="28">
        <v>1614</v>
      </c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</row>
    <row r="123" spans="1:29" hidden="1" outlineLevel="1" x14ac:dyDescent="0.25">
      <c r="A123" s="25" t="s">
        <v>94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</row>
    <row r="124" spans="1:29" hidden="1" outlineLevel="1" x14ac:dyDescent="0.25">
      <c r="A124" s="28" t="s">
        <v>95</v>
      </c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</row>
    <row r="125" spans="1:29" hidden="1" outlineLevel="1" x14ac:dyDescent="0.25">
      <c r="A125" s="25" t="s">
        <v>96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</row>
    <row r="126" spans="1:29" hidden="1" outlineLevel="1" x14ac:dyDescent="0.25">
      <c r="A126" s="28" t="s">
        <v>97</v>
      </c>
      <c r="B126" s="28">
        <v>0</v>
      </c>
      <c r="C126" s="28">
        <v>0</v>
      </c>
      <c r="D126" s="28">
        <v>0</v>
      </c>
      <c r="E126" s="28">
        <v>0</v>
      </c>
      <c r="F126" s="28">
        <v>0</v>
      </c>
      <c r="G126" s="28">
        <v>0</v>
      </c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</row>
    <row r="127" spans="1:29" hidden="1" outlineLevel="1" x14ac:dyDescent="0.25">
      <c r="A127" s="25" t="s">
        <v>100</v>
      </c>
      <c r="B127" s="26">
        <v>5.2690000000000001</v>
      </c>
      <c r="C127" s="26">
        <v>5.3570000000000002</v>
      </c>
      <c r="D127" s="26">
        <v>5.3959999999999999</v>
      </c>
      <c r="E127" s="26">
        <v>6.3650000000000002</v>
      </c>
      <c r="F127" s="26">
        <v>6</v>
      </c>
      <c r="G127" s="26">
        <v>7</v>
      </c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</row>
    <row r="128" spans="1:29" hidden="1" outlineLevel="1" x14ac:dyDescent="0.25">
      <c r="A128" s="28" t="s">
        <v>101</v>
      </c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</row>
    <row r="129" spans="1:29" hidden="1" outlineLevel="1" x14ac:dyDescent="0.25">
      <c r="A129" s="25" t="s">
        <v>102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</row>
    <row r="130" spans="1:29" hidden="1" outlineLevel="1" x14ac:dyDescent="0.25">
      <c r="A130" s="28" t="s">
        <v>103</v>
      </c>
      <c r="B130" s="28">
        <v>7.0000000000000001E-3</v>
      </c>
      <c r="C130" s="28">
        <v>3.4000000000000002E-2</v>
      </c>
      <c r="D130" s="28">
        <v>0.245</v>
      </c>
      <c r="E130" s="28">
        <v>9.8000000000000004E-2</v>
      </c>
      <c r="F130" s="28">
        <v>0</v>
      </c>
      <c r="G130" s="28">
        <v>0</v>
      </c>
    </row>
    <row r="131" spans="1:29" ht="15.75" customHeight="1" collapsed="1" thickBot="1" x14ac:dyDescent="0.3">
      <c r="A131" s="36" t="s">
        <v>112</v>
      </c>
      <c r="B131" s="37">
        <v>6920.33</v>
      </c>
      <c r="C131" s="37">
        <v>7110.1189999999997</v>
      </c>
      <c r="D131" s="37">
        <v>8011.3779999999997</v>
      </c>
      <c r="E131" s="37">
        <v>9669.1350000000002</v>
      </c>
      <c r="F131" s="37">
        <f>SUM(F121,F92,F70)</f>
        <v>9476</v>
      </c>
      <c r="G131" s="37">
        <v>10850</v>
      </c>
    </row>
    <row r="132" spans="1:29" x14ac:dyDescent="0.25">
      <c r="A132" s="28"/>
      <c r="B132" s="28"/>
      <c r="C132" s="28"/>
      <c r="D132" s="28"/>
      <c r="E132" s="28"/>
      <c r="F132" s="28"/>
      <c r="G132" s="28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</row>
    <row r="133" spans="1:29" ht="15.75" customHeight="1" thickBot="1" x14ac:dyDescent="0.3">
      <c r="A133" s="34" t="s">
        <v>120</v>
      </c>
      <c r="B133" s="35" t="s">
        <v>51</v>
      </c>
      <c r="C133" s="35" t="s">
        <v>123</v>
      </c>
      <c r="D133" s="35" t="s">
        <v>127</v>
      </c>
      <c r="E133" s="35" t="s">
        <v>132</v>
      </c>
      <c r="F133" s="35" t="s">
        <v>158</v>
      </c>
      <c r="G133" s="35" t="s">
        <v>162</v>
      </c>
    </row>
    <row r="134" spans="1:29" s="24" customFormat="1" ht="15.75" thickBot="1" x14ac:dyDescent="0.3">
      <c r="A134" s="22" t="s">
        <v>40</v>
      </c>
      <c r="B134" s="23">
        <v>1.607</v>
      </c>
      <c r="C134" s="23">
        <v>39.92</v>
      </c>
      <c r="D134" s="23">
        <v>-52.692999999999998</v>
      </c>
      <c r="E134" s="23">
        <v>-54.250999999999998</v>
      </c>
      <c r="F134" s="23">
        <v>-38</v>
      </c>
      <c r="G134" s="23">
        <v>-190</v>
      </c>
    </row>
    <row r="135" spans="1:29" hidden="1" outlineLevel="1" x14ac:dyDescent="0.25">
      <c r="A135" s="28" t="s">
        <v>98</v>
      </c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</row>
    <row r="136" spans="1:29" ht="15.75" hidden="1" outlineLevel="1" thickBot="1" x14ac:dyDescent="0.3">
      <c r="A136" s="25" t="s">
        <v>53</v>
      </c>
      <c r="B136" s="26">
        <v>0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</row>
    <row r="137" spans="1:29" hidden="1" outlineLevel="1" x14ac:dyDescent="0.25">
      <c r="A137" s="28" t="s">
        <v>54</v>
      </c>
      <c r="B137" s="28">
        <v>0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</row>
    <row r="138" spans="1:29" ht="15.75" hidden="1" outlineLevel="1" thickBot="1" x14ac:dyDescent="0.3">
      <c r="A138" s="25" t="s">
        <v>55</v>
      </c>
      <c r="B138" s="26">
        <v>12.669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1:29" hidden="1" outlineLevel="1" x14ac:dyDescent="0.25">
      <c r="A139" s="28" t="s">
        <v>56</v>
      </c>
      <c r="B139" s="28">
        <v>0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</row>
    <row r="140" spans="1:29" ht="15.75" hidden="1" outlineLevel="1" thickBot="1" x14ac:dyDescent="0.3">
      <c r="A140" s="25" t="s">
        <v>57</v>
      </c>
      <c r="B140" s="26">
        <v>0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1:29" hidden="1" outlineLevel="1" x14ac:dyDescent="0.25">
      <c r="A141" s="28" t="s">
        <v>58</v>
      </c>
      <c r="B141" s="28">
        <v>0</v>
      </c>
      <c r="C141" s="28">
        <v>0</v>
      </c>
      <c r="D141" s="28">
        <v>7.8449999999999998</v>
      </c>
      <c r="E141" s="28">
        <v>16.616</v>
      </c>
      <c r="F141" s="28">
        <v>44</v>
      </c>
      <c r="G141" s="28">
        <v>10</v>
      </c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</row>
    <row r="142" spans="1:29" ht="15.75" hidden="1" outlineLevel="1" thickBot="1" x14ac:dyDescent="0.3">
      <c r="A142" s="25" t="s">
        <v>59</v>
      </c>
      <c r="B142" s="26">
        <v>0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</row>
    <row r="143" spans="1:29" hidden="1" outlineLevel="1" x14ac:dyDescent="0.25">
      <c r="A143" s="28" t="s">
        <v>60</v>
      </c>
      <c r="B143" s="28">
        <v>0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</row>
    <row r="144" spans="1:29" ht="15.75" hidden="1" outlineLevel="1" thickBot="1" x14ac:dyDescent="0.3">
      <c r="A144" s="25" t="s">
        <v>61</v>
      </c>
      <c r="B144" s="26">
        <v>0</v>
      </c>
      <c r="C144" s="26">
        <v>0</v>
      </c>
      <c r="D144" s="26">
        <v>0</v>
      </c>
      <c r="E144" s="26">
        <v>0</v>
      </c>
      <c r="F144" s="26">
        <v>0</v>
      </c>
      <c r="G144" s="26">
        <v>0</v>
      </c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</row>
    <row r="145" spans="1:29" hidden="1" outlineLevel="1" x14ac:dyDescent="0.25">
      <c r="A145" s="28" t="s">
        <v>62</v>
      </c>
      <c r="B145" s="28">
        <v>0</v>
      </c>
      <c r="C145" s="28">
        <v>0</v>
      </c>
      <c r="D145" s="28">
        <v>0</v>
      </c>
      <c r="E145" s="28">
        <v>0</v>
      </c>
      <c r="F145" s="28">
        <v>0</v>
      </c>
      <c r="G145" s="28">
        <v>-31</v>
      </c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</row>
    <row r="146" spans="1:29" ht="15.75" hidden="1" outlineLevel="1" thickBot="1" x14ac:dyDescent="0.3">
      <c r="A146" s="25" t="s">
        <v>63</v>
      </c>
      <c r="B146" s="26">
        <v>0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1:29" hidden="1" outlineLevel="1" x14ac:dyDescent="0.25">
      <c r="A147" s="28" t="s">
        <v>64</v>
      </c>
      <c r="B147" s="28">
        <v>0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</row>
    <row r="148" spans="1:29" ht="15.75" hidden="1" outlineLevel="1" thickBot="1" x14ac:dyDescent="0.3">
      <c r="A148" s="25" t="s">
        <v>65</v>
      </c>
      <c r="B148" s="26">
        <v>0</v>
      </c>
      <c r="C148" s="26">
        <v>0</v>
      </c>
      <c r="D148" s="26">
        <v>0</v>
      </c>
      <c r="E148" s="26">
        <v>0</v>
      </c>
      <c r="F148" s="26">
        <v>-1</v>
      </c>
      <c r="G148" s="26">
        <v>-3</v>
      </c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</row>
    <row r="149" spans="1:29" hidden="1" outlineLevel="1" x14ac:dyDescent="0.25">
      <c r="A149" s="28" t="s">
        <v>66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</row>
    <row r="150" spans="1:29" hidden="1" outlineLevel="1" x14ac:dyDescent="0.25">
      <c r="A150" s="25" t="s">
        <v>108</v>
      </c>
      <c r="B150" s="26">
        <v>0</v>
      </c>
      <c r="C150" s="26">
        <v>0</v>
      </c>
      <c r="D150" s="26">
        <v>0</v>
      </c>
      <c r="E150" s="26">
        <v>0</v>
      </c>
      <c r="F150" s="26">
        <v>0</v>
      </c>
      <c r="G150" s="26">
        <v>0</v>
      </c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</row>
    <row r="151" spans="1:29" ht="15.75" hidden="1" outlineLevel="1" thickBot="1" x14ac:dyDescent="0.3">
      <c r="A151" s="28" t="s">
        <v>163</v>
      </c>
      <c r="B151" s="28">
        <v>0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</row>
    <row r="152" spans="1:29" hidden="1" outlineLevel="1" x14ac:dyDescent="0.25">
      <c r="A152" s="25" t="s">
        <v>164</v>
      </c>
      <c r="B152" s="26">
        <v>0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</row>
    <row r="153" spans="1:29" ht="15.75" hidden="1" outlineLevel="1" thickBot="1" x14ac:dyDescent="0.3">
      <c r="A153" s="28" t="s">
        <v>69</v>
      </c>
      <c r="B153" s="28">
        <v>-0.502</v>
      </c>
      <c r="C153" s="28">
        <v>38.030999999999999</v>
      </c>
      <c r="D153" s="28">
        <v>-37.585000000000001</v>
      </c>
      <c r="E153" s="28">
        <v>-37.107999999999997</v>
      </c>
      <c r="F153" s="28">
        <v>-43</v>
      </c>
      <c r="G153" s="28">
        <v>-109</v>
      </c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1:29" hidden="1" outlineLevel="1" x14ac:dyDescent="0.25">
      <c r="A154" s="25" t="s">
        <v>70</v>
      </c>
      <c r="B154" s="26">
        <v>-10.56</v>
      </c>
      <c r="C154" s="26">
        <v>1.889</v>
      </c>
      <c r="D154" s="26">
        <v>-22.952999999999999</v>
      </c>
      <c r="E154" s="26">
        <v>-33.759</v>
      </c>
      <c r="F154" s="26">
        <v>-38</v>
      </c>
      <c r="G154" s="26">
        <v>-57</v>
      </c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</row>
    <row r="155" spans="1:29" ht="15.75" hidden="1" outlineLevel="1" thickBot="1" x14ac:dyDescent="0.3">
      <c r="A155" s="28" t="s">
        <v>159</v>
      </c>
      <c r="B155" s="28">
        <v>0</v>
      </c>
      <c r="C155" s="28">
        <v>0</v>
      </c>
      <c r="D155" s="28">
        <v>0</v>
      </c>
      <c r="E155" s="28">
        <v>0</v>
      </c>
      <c r="F155" s="28"/>
      <c r="G155" s="28">
        <v>0</v>
      </c>
    </row>
    <row r="156" spans="1:29" ht="15.75" collapsed="1" thickBot="1" x14ac:dyDescent="0.3">
      <c r="A156" s="22" t="s">
        <v>113</v>
      </c>
      <c r="B156" s="23">
        <v>-80.45</v>
      </c>
      <c r="C156" s="23">
        <v>-60.304000000000002</v>
      </c>
      <c r="D156" s="23">
        <v>-65.313999999999993</v>
      </c>
      <c r="E156" s="23">
        <v>-52.484000000000002</v>
      </c>
      <c r="F156" s="23">
        <v>-88</v>
      </c>
      <c r="G156" s="23">
        <v>-87</v>
      </c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1:29" ht="15.75" hidden="1" outlineLevel="1" thickBot="1" x14ac:dyDescent="0.3">
      <c r="A157" s="28" t="s">
        <v>71</v>
      </c>
      <c r="B157" s="28">
        <v>0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29" ht="15.75" hidden="1" outlineLevel="1" thickBot="1" x14ac:dyDescent="0.3">
      <c r="A158" s="25" t="s">
        <v>72</v>
      </c>
      <c r="B158" s="26">
        <v>0</v>
      </c>
      <c r="C158" s="26">
        <v>0</v>
      </c>
      <c r="D158" s="26">
        <v>0</v>
      </c>
      <c r="E158" s="26">
        <v>0.40799999999999997</v>
      </c>
      <c r="F158" s="26">
        <v>-28</v>
      </c>
      <c r="G158" s="26">
        <v>-38</v>
      </c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</row>
    <row r="159" spans="1:29" ht="15.75" hidden="1" outlineLevel="1" thickBot="1" x14ac:dyDescent="0.3">
      <c r="A159" s="28" t="s">
        <v>73</v>
      </c>
      <c r="B159" s="28">
        <v>0</v>
      </c>
      <c r="C159" s="28">
        <v>0</v>
      </c>
      <c r="D159" s="28">
        <v>0</v>
      </c>
      <c r="E159" s="28">
        <v>0</v>
      </c>
      <c r="F159" s="28">
        <v>0</v>
      </c>
      <c r="G159" s="28">
        <v>0</v>
      </c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</row>
    <row r="160" spans="1:29" ht="15.75" hidden="1" outlineLevel="1" thickBot="1" x14ac:dyDescent="0.3">
      <c r="A160" s="25" t="s">
        <v>74</v>
      </c>
      <c r="B160" s="26">
        <v>0</v>
      </c>
      <c r="C160" s="26">
        <v>0</v>
      </c>
      <c r="D160" s="26">
        <v>0</v>
      </c>
      <c r="E160" s="26">
        <v>0</v>
      </c>
      <c r="F160" s="26">
        <v>0</v>
      </c>
      <c r="G160" s="26">
        <v>0</v>
      </c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  <row r="161" spans="1:29" ht="15.75" hidden="1" outlineLevel="1" thickBot="1" x14ac:dyDescent="0.3">
      <c r="A161" s="28" t="s">
        <v>75</v>
      </c>
      <c r="B161" s="28">
        <v>0</v>
      </c>
      <c r="C161" s="28">
        <v>0</v>
      </c>
      <c r="D161" s="28">
        <v>0</v>
      </c>
      <c r="E161" s="28">
        <v>0</v>
      </c>
      <c r="F161" s="28">
        <v>0</v>
      </c>
      <c r="G161" s="28">
        <v>0</v>
      </c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</row>
    <row r="162" spans="1:29" ht="15.75" hidden="1" outlineLevel="1" thickBot="1" x14ac:dyDescent="0.3">
      <c r="A162" s="25" t="s">
        <v>117</v>
      </c>
      <c r="B162" s="26">
        <v>0</v>
      </c>
      <c r="C162" s="26">
        <v>0</v>
      </c>
      <c r="D162" s="26">
        <v>0</v>
      </c>
      <c r="E162" s="26">
        <v>0</v>
      </c>
      <c r="F162" s="26">
        <v>0</v>
      </c>
      <c r="G162" s="26">
        <v>0</v>
      </c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</row>
    <row r="163" spans="1:29" ht="15.75" hidden="1" outlineLevel="1" thickBot="1" x14ac:dyDescent="0.3">
      <c r="A163" s="28" t="s">
        <v>118</v>
      </c>
      <c r="B163" s="28">
        <v>-80.45</v>
      </c>
      <c r="C163" s="28">
        <v>-60.304000000000002</v>
      </c>
      <c r="D163" s="28">
        <v>-65.313999999999993</v>
      </c>
      <c r="E163" s="28">
        <v>-52.892000000000003</v>
      </c>
      <c r="F163" s="28">
        <v>-60</v>
      </c>
      <c r="G163" s="28">
        <v>-49</v>
      </c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</row>
    <row r="164" spans="1:29" ht="15.75" hidden="1" outlineLevel="1" thickBot="1" x14ac:dyDescent="0.3">
      <c r="A164" s="25" t="s">
        <v>76</v>
      </c>
      <c r="B164" s="26">
        <v>0</v>
      </c>
      <c r="C164" s="26">
        <v>0</v>
      </c>
      <c r="D164" s="26">
        <v>0</v>
      </c>
      <c r="E164" s="26">
        <v>0</v>
      </c>
      <c r="F164" s="26">
        <v>0</v>
      </c>
      <c r="G164" s="26">
        <v>0</v>
      </c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</row>
    <row r="165" spans="1:29" ht="15.75" hidden="1" outlineLevel="1" thickBot="1" x14ac:dyDescent="0.3">
      <c r="A165" s="28" t="s">
        <v>114</v>
      </c>
      <c r="B165" s="28">
        <v>0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pans="1:29" ht="15.75" collapsed="1" thickBot="1" x14ac:dyDescent="0.3">
      <c r="A166" s="22" t="s">
        <v>41</v>
      </c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1:29" ht="15.75" hidden="1" outlineLevel="1" thickBot="1" x14ac:dyDescent="0.3">
      <c r="A167" s="28" t="s">
        <v>41</v>
      </c>
      <c r="B167" s="28">
        <v>0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</row>
    <row r="168" spans="1:29" ht="15.75" hidden="1" outlineLevel="1" thickBot="1" x14ac:dyDescent="0.3">
      <c r="A168" s="25" t="s">
        <v>165</v>
      </c>
      <c r="B168" s="26">
        <v>0</v>
      </c>
      <c r="C168" s="26">
        <v>0</v>
      </c>
      <c r="D168" s="26">
        <v>0</v>
      </c>
      <c r="E168" s="26">
        <v>0</v>
      </c>
      <c r="F168" s="26">
        <v>0</v>
      </c>
      <c r="G168" s="26">
        <v>0</v>
      </c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</row>
    <row r="169" spans="1:29" ht="15.75" hidden="1" outlineLevel="1" thickBot="1" x14ac:dyDescent="0.3">
      <c r="A169" s="28" t="s">
        <v>166</v>
      </c>
      <c r="B169" s="28">
        <v>0</v>
      </c>
      <c r="C169" s="28">
        <v>0</v>
      </c>
      <c r="D169" s="28">
        <v>0</v>
      </c>
      <c r="E169" s="28">
        <v>0</v>
      </c>
      <c r="F169" s="28">
        <v>0</v>
      </c>
      <c r="G169" s="28">
        <v>0</v>
      </c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29" ht="15.75" hidden="1" outlineLevel="1" thickBot="1" x14ac:dyDescent="0.3">
      <c r="A170" s="25" t="s">
        <v>167</v>
      </c>
      <c r="B170" s="26">
        <v>0</v>
      </c>
      <c r="C170" s="26">
        <v>0</v>
      </c>
      <c r="D170" s="26">
        <v>0</v>
      </c>
      <c r="E170" s="26">
        <v>0</v>
      </c>
      <c r="F170" s="26">
        <v>0</v>
      </c>
      <c r="G170" s="26">
        <v>0</v>
      </c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</row>
    <row r="171" spans="1:29" ht="15.75" hidden="1" outlineLevel="1" thickBot="1" x14ac:dyDescent="0.3">
      <c r="A171" s="28" t="s">
        <v>99</v>
      </c>
      <c r="B171" s="28">
        <v>0</v>
      </c>
      <c r="C171" s="28">
        <v>0</v>
      </c>
      <c r="D171" s="28">
        <v>0</v>
      </c>
      <c r="E171" s="28">
        <v>0</v>
      </c>
      <c r="F171" s="28">
        <v>0</v>
      </c>
      <c r="G171" s="28">
        <v>0</v>
      </c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</row>
    <row r="172" spans="1:29" ht="15.75" hidden="1" outlineLevel="1" thickBot="1" x14ac:dyDescent="0.3">
      <c r="A172" s="25" t="s">
        <v>80</v>
      </c>
      <c r="B172" s="26">
        <v>0</v>
      </c>
      <c r="C172" s="26">
        <v>0</v>
      </c>
      <c r="D172" s="26">
        <v>0</v>
      </c>
      <c r="E172" s="26">
        <v>0</v>
      </c>
      <c r="F172" s="26">
        <v>0</v>
      </c>
      <c r="G172" s="26">
        <v>0</v>
      </c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</row>
    <row r="173" spans="1:29" ht="15.75" hidden="1" outlineLevel="1" thickBot="1" x14ac:dyDescent="0.3">
      <c r="A173" s="28" t="s">
        <v>81</v>
      </c>
      <c r="B173" s="28">
        <v>0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</row>
    <row r="174" spans="1:29" ht="15.75" hidden="1" outlineLevel="1" thickBot="1" x14ac:dyDescent="0.3">
      <c r="A174" s="25" t="s">
        <v>82</v>
      </c>
      <c r="B174" s="26">
        <v>0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</row>
    <row r="175" spans="1:29" ht="15.75" hidden="1" outlineLevel="1" thickBot="1" x14ac:dyDescent="0.3">
      <c r="A175" s="28" t="s">
        <v>83</v>
      </c>
      <c r="B175" s="28">
        <v>0</v>
      </c>
      <c r="C175" s="28">
        <v>0</v>
      </c>
      <c r="D175" s="28">
        <v>0</v>
      </c>
      <c r="E175" s="28">
        <v>0</v>
      </c>
      <c r="F175" s="28">
        <v>0</v>
      </c>
      <c r="G175" s="28">
        <v>0</v>
      </c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</row>
    <row r="176" spans="1:29" ht="15.75" hidden="1" outlineLevel="1" thickBot="1" x14ac:dyDescent="0.3">
      <c r="A176" s="25" t="s">
        <v>84</v>
      </c>
      <c r="B176" s="26">
        <v>0</v>
      </c>
      <c r="C176" s="26">
        <v>0</v>
      </c>
      <c r="D176" s="26">
        <v>0</v>
      </c>
      <c r="E176" s="26">
        <v>0</v>
      </c>
      <c r="F176" s="26">
        <v>0</v>
      </c>
      <c r="G176" s="26">
        <v>0</v>
      </c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</row>
    <row r="177" spans="1:29" ht="15.75" hidden="1" outlineLevel="1" thickBot="1" x14ac:dyDescent="0.3">
      <c r="A177" s="28" t="s">
        <v>85</v>
      </c>
      <c r="B177" s="28">
        <v>0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</row>
    <row r="178" spans="1:29" ht="15.75" hidden="1" outlineLevel="1" thickBot="1" x14ac:dyDescent="0.3">
      <c r="A178" s="25" t="s">
        <v>86</v>
      </c>
      <c r="B178" s="26">
        <v>0</v>
      </c>
      <c r="C178" s="26">
        <v>0</v>
      </c>
      <c r="D178" s="26">
        <v>0</v>
      </c>
      <c r="E178" s="26">
        <v>0</v>
      </c>
      <c r="F178" s="26">
        <v>0</v>
      </c>
      <c r="G178" s="26">
        <v>0</v>
      </c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</row>
    <row r="179" spans="1:29" ht="15.75" hidden="1" outlineLevel="1" thickBot="1" x14ac:dyDescent="0.3">
      <c r="A179" s="28" t="s">
        <v>87</v>
      </c>
      <c r="B179" s="28">
        <v>0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</row>
    <row r="180" spans="1:29" ht="15.75" hidden="1" outlineLevel="1" thickBot="1" x14ac:dyDescent="0.3">
      <c r="A180" s="25" t="s">
        <v>168</v>
      </c>
      <c r="B180" s="26">
        <v>0</v>
      </c>
      <c r="C180" s="26">
        <v>0</v>
      </c>
      <c r="D180" s="26">
        <v>0</v>
      </c>
      <c r="E180" s="26">
        <v>0</v>
      </c>
      <c r="F180" s="26">
        <v>0</v>
      </c>
      <c r="G180" s="26">
        <v>0</v>
      </c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</row>
    <row r="181" spans="1:29" ht="15.75" hidden="1" outlineLevel="1" thickBot="1" x14ac:dyDescent="0.3">
      <c r="A181" s="28" t="s">
        <v>89</v>
      </c>
      <c r="B181" s="28">
        <v>0</v>
      </c>
      <c r="C181" s="28">
        <v>0</v>
      </c>
      <c r="D181" s="28">
        <v>0</v>
      </c>
      <c r="E181" s="28">
        <v>0</v>
      </c>
      <c r="F181" s="28">
        <v>0</v>
      </c>
      <c r="G181" s="28">
        <v>0</v>
      </c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</row>
    <row r="182" spans="1:29" ht="15.75" hidden="1" outlineLevel="1" thickBot="1" x14ac:dyDescent="0.3">
      <c r="A182" s="25" t="s">
        <v>90</v>
      </c>
      <c r="B182" s="26">
        <v>0</v>
      </c>
      <c r="C182" s="26">
        <v>0</v>
      </c>
      <c r="D182" s="26">
        <v>0</v>
      </c>
      <c r="E182" s="26">
        <v>0</v>
      </c>
      <c r="F182" s="26">
        <v>0</v>
      </c>
      <c r="G182" s="26">
        <v>0</v>
      </c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</row>
    <row r="183" spans="1:29" ht="15.75" hidden="1" outlineLevel="1" thickBot="1" x14ac:dyDescent="0.3">
      <c r="A183" s="28" t="s">
        <v>91</v>
      </c>
      <c r="B183" s="28">
        <v>0</v>
      </c>
      <c r="C183" s="28">
        <v>0</v>
      </c>
      <c r="D183" s="28">
        <v>0</v>
      </c>
      <c r="E183" s="28">
        <v>0</v>
      </c>
      <c r="F183" s="28">
        <v>0</v>
      </c>
      <c r="G183" s="28">
        <v>0</v>
      </c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</row>
    <row r="184" spans="1:29" ht="15.75" hidden="1" outlineLevel="1" thickBot="1" x14ac:dyDescent="0.3">
      <c r="A184" s="25" t="s">
        <v>92</v>
      </c>
      <c r="B184" s="26">
        <v>0</v>
      </c>
      <c r="C184" s="26">
        <v>0</v>
      </c>
      <c r="D184" s="26">
        <v>0</v>
      </c>
      <c r="E184" s="26">
        <v>0</v>
      </c>
      <c r="F184" s="26">
        <v>0</v>
      </c>
      <c r="G184" s="26">
        <v>0</v>
      </c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</row>
    <row r="185" spans="1:29" ht="15.75" collapsed="1" thickBot="1" x14ac:dyDescent="0.3">
      <c r="A185" s="22" t="s">
        <v>111</v>
      </c>
      <c r="B185" s="23">
        <v>-36.209000000000003</v>
      </c>
      <c r="C185" s="23">
        <v>2.222</v>
      </c>
      <c r="D185" s="23">
        <v>-38.06</v>
      </c>
      <c r="E185" s="23">
        <v>12.468</v>
      </c>
      <c r="F185" s="23">
        <v>23</v>
      </c>
      <c r="G185" s="23">
        <v>17</v>
      </c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1:29" hidden="1" outlineLevel="1" x14ac:dyDescent="0.25">
      <c r="A186" s="28" t="s">
        <v>169</v>
      </c>
      <c r="B186" s="28">
        <v>-36.209000000000003</v>
      </c>
      <c r="C186" s="28">
        <v>2.222</v>
      </c>
      <c r="D186" s="28">
        <v>-38.06</v>
      </c>
      <c r="E186" s="28">
        <v>12.468</v>
      </c>
      <c r="F186" s="28">
        <v>23</v>
      </c>
      <c r="G186" s="28">
        <v>17</v>
      </c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</row>
    <row r="187" spans="1:29" hidden="1" outlineLevel="1" x14ac:dyDescent="0.25">
      <c r="A187" s="25" t="s">
        <v>94</v>
      </c>
      <c r="B187" s="26">
        <v>0</v>
      </c>
      <c r="C187" s="26">
        <v>0</v>
      </c>
      <c r="D187" s="26">
        <v>0</v>
      </c>
      <c r="E187" s="26">
        <v>0</v>
      </c>
      <c r="F187" s="26">
        <v>0</v>
      </c>
      <c r="G187" s="26">
        <v>0</v>
      </c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</row>
    <row r="188" spans="1:29" hidden="1" outlineLevel="1" x14ac:dyDescent="0.25">
      <c r="A188" s="28" t="s">
        <v>95</v>
      </c>
      <c r="B188" s="28">
        <v>0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</row>
    <row r="189" spans="1:29" hidden="1" outlineLevel="1" x14ac:dyDescent="0.25">
      <c r="A189" s="25" t="s">
        <v>96</v>
      </c>
      <c r="B189" s="26">
        <v>0</v>
      </c>
      <c r="C189" s="26">
        <v>0</v>
      </c>
      <c r="D189" s="26">
        <v>0</v>
      </c>
      <c r="E189" s="26">
        <v>0</v>
      </c>
      <c r="F189" s="26">
        <v>0</v>
      </c>
      <c r="G189" s="26">
        <v>0</v>
      </c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</row>
    <row r="190" spans="1:29" hidden="1" outlineLevel="1" x14ac:dyDescent="0.25">
      <c r="A190" s="28" t="s">
        <v>97</v>
      </c>
      <c r="B190" s="28">
        <v>0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</row>
    <row r="191" spans="1:29" hidden="1" outlineLevel="1" x14ac:dyDescent="0.25">
      <c r="A191" s="25" t="s">
        <v>100</v>
      </c>
      <c r="B191" s="26">
        <v>0</v>
      </c>
      <c r="C191" s="26">
        <v>0</v>
      </c>
      <c r="D191" s="26">
        <v>0</v>
      </c>
      <c r="E191" s="26">
        <v>0</v>
      </c>
      <c r="F191" s="26">
        <v>0</v>
      </c>
      <c r="G191" s="26">
        <v>0</v>
      </c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</row>
    <row r="192" spans="1:29" hidden="1" outlineLevel="1" x14ac:dyDescent="0.25">
      <c r="A192" s="28" t="s">
        <v>101</v>
      </c>
      <c r="B192" s="28">
        <v>0</v>
      </c>
      <c r="C192" s="28">
        <v>0</v>
      </c>
      <c r="D192" s="28">
        <v>0</v>
      </c>
      <c r="E192" s="28">
        <v>0</v>
      </c>
      <c r="F192" s="28">
        <v>0</v>
      </c>
      <c r="G192" s="28">
        <v>0</v>
      </c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</row>
    <row r="193" spans="1:29" hidden="1" outlineLevel="1" x14ac:dyDescent="0.25">
      <c r="A193" s="25" t="s">
        <v>102</v>
      </c>
      <c r="B193" s="26">
        <v>0</v>
      </c>
      <c r="C193" s="26">
        <v>0</v>
      </c>
      <c r="D193" s="26">
        <v>0</v>
      </c>
      <c r="E193" s="26">
        <v>0</v>
      </c>
      <c r="F193" s="26">
        <v>0</v>
      </c>
      <c r="G193" s="26">
        <v>0</v>
      </c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</row>
    <row r="194" spans="1:29" hidden="1" outlineLevel="1" x14ac:dyDescent="0.25">
      <c r="A194" s="28" t="s">
        <v>103</v>
      </c>
      <c r="B194" s="28">
        <v>0</v>
      </c>
      <c r="C194" s="28">
        <v>0</v>
      </c>
      <c r="D194" s="28">
        <v>0</v>
      </c>
      <c r="E194" s="28">
        <v>0</v>
      </c>
      <c r="F194" s="28">
        <v>0</v>
      </c>
      <c r="G194" s="28">
        <v>0</v>
      </c>
    </row>
    <row r="195" spans="1:29" ht="15.75" customHeight="1" collapsed="1" x14ac:dyDescent="0.25">
      <c r="A195" s="36" t="s">
        <v>112</v>
      </c>
      <c r="B195" s="37">
        <v>-115.05200000000001</v>
      </c>
      <c r="C195" s="37">
        <v>-18.161999999999999</v>
      </c>
      <c r="D195" s="37">
        <v>-156.06700000000001</v>
      </c>
      <c r="E195" s="37">
        <v>-94.266999999999996</v>
      </c>
      <c r="F195" s="37">
        <f>SUM(F185,F156,F134)</f>
        <v>-103</v>
      </c>
      <c r="G195" s="37">
        <v>-260</v>
      </c>
    </row>
    <row r="197" spans="1:29" ht="15.75" customHeight="1" thickBot="1" x14ac:dyDescent="0.3">
      <c r="A197" s="34" t="s">
        <v>121</v>
      </c>
      <c r="B197" s="35" t="s">
        <v>51</v>
      </c>
      <c r="C197" s="35" t="s">
        <v>123</v>
      </c>
      <c r="D197" s="35" t="s">
        <v>127</v>
      </c>
      <c r="E197" s="35" t="s">
        <v>132</v>
      </c>
      <c r="F197" s="35" t="s">
        <v>158</v>
      </c>
      <c r="G197" s="35" t="s">
        <v>162</v>
      </c>
    </row>
    <row r="198" spans="1:29" s="24" customFormat="1" ht="15.75" thickBot="1" x14ac:dyDescent="0.3">
      <c r="A198" s="22" t="s">
        <v>40</v>
      </c>
      <c r="B198" s="23">
        <v>-10949.462</v>
      </c>
      <c r="C198" s="23">
        <v>-11598.785</v>
      </c>
      <c r="D198" s="23">
        <v>-12232.018</v>
      </c>
      <c r="E198" s="23">
        <v>-12859.67</v>
      </c>
      <c r="F198" s="23">
        <v>-12890</v>
      </c>
      <c r="G198" s="23">
        <v>-14215</v>
      </c>
    </row>
    <row r="199" spans="1:29" hidden="1" outlineLevel="1" x14ac:dyDescent="0.25">
      <c r="A199" s="28" t="s">
        <v>98</v>
      </c>
      <c r="B199" s="28">
        <v>0.40400000000000003</v>
      </c>
      <c r="C199" s="28">
        <v>0.41199999999999998</v>
      </c>
      <c r="D199" s="28">
        <v>0.42299999999999999</v>
      </c>
      <c r="E199" s="28">
        <v>0.434</v>
      </c>
      <c r="F199" s="28">
        <v>0</v>
      </c>
      <c r="G199" s="28">
        <v>0</v>
      </c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</row>
    <row r="200" spans="1:29" ht="15.75" hidden="1" outlineLevel="1" thickBot="1" x14ac:dyDescent="0.3">
      <c r="A200" s="25" t="s">
        <v>53</v>
      </c>
      <c r="B200" s="26">
        <v>1.627</v>
      </c>
      <c r="C200" s="26">
        <v>1.4670000000000001</v>
      </c>
      <c r="D200" s="26">
        <v>1.353</v>
      </c>
      <c r="E200" s="26">
        <v>1.3069999999999999</v>
      </c>
      <c r="F200" s="26">
        <v>1</v>
      </c>
      <c r="G200" s="26">
        <v>1</v>
      </c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</row>
    <row r="201" spans="1:29" hidden="1" outlineLevel="1" x14ac:dyDescent="0.25">
      <c r="A201" s="28" t="s">
        <v>54</v>
      </c>
      <c r="B201" s="28">
        <v>43.145000000000003</v>
      </c>
      <c r="C201" s="28">
        <v>31.135999999999999</v>
      </c>
      <c r="D201" s="28">
        <v>23.515999999999998</v>
      </c>
      <c r="E201" s="28">
        <v>24.003</v>
      </c>
      <c r="F201" s="28">
        <v>22</v>
      </c>
      <c r="G201" s="28">
        <v>16</v>
      </c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</row>
    <row r="202" spans="1:29" ht="15.75" hidden="1" outlineLevel="1" thickBot="1" x14ac:dyDescent="0.3">
      <c r="A202" s="25" t="s">
        <v>55</v>
      </c>
      <c r="B202" s="26">
        <v>-166.892</v>
      </c>
      <c r="C202" s="26">
        <v>-167.291</v>
      </c>
      <c r="D202" s="26">
        <v>-193.947</v>
      </c>
      <c r="E202" s="26">
        <v>-184.351</v>
      </c>
      <c r="F202" s="26">
        <v>-155</v>
      </c>
      <c r="G202" s="26">
        <v>-163</v>
      </c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</row>
    <row r="203" spans="1:29" hidden="1" outlineLevel="1" x14ac:dyDescent="0.25">
      <c r="A203" s="28" t="s">
        <v>56</v>
      </c>
      <c r="B203" s="28">
        <v>72.322000000000003</v>
      </c>
      <c r="C203" s="28">
        <v>43.694000000000003</v>
      </c>
      <c r="D203" s="28">
        <v>33.771000000000001</v>
      </c>
      <c r="E203" s="28">
        <v>48.252000000000002</v>
      </c>
      <c r="F203" s="28">
        <v>46</v>
      </c>
      <c r="G203" s="28">
        <v>10</v>
      </c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</row>
    <row r="204" spans="1:29" ht="15.75" hidden="1" outlineLevel="1" thickBot="1" x14ac:dyDescent="0.3">
      <c r="A204" s="25" t="s">
        <v>57</v>
      </c>
      <c r="B204" s="26">
        <v>0</v>
      </c>
      <c r="C204" s="26">
        <v>0</v>
      </c>
      <c r="D204" s="26">
        <v>0</v>
      </c>
      <c r="E204" s="26">
        <v>0</v>
      </c>
      <c r="F204" s="26">
        <v>0</v>
      </c>
      <c r="G204" s="26">
        <v>0</v>
      </c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</row>
    <row r="205" spans="1:29" hidden="1" outlineLevel="1" x14ac:dyDescent="0.25">
      <c r="A205" s="28" t="s">
        <v>58</v>
      </c>
      <c r="B205" s="28">
        <v>-3954.2910000000002</v>
      </c>
      <c r="C205" s="28">
        <v>-3945.596</v>
      </c>
      <c r="D205" s="28">
        <v>-4355.8919999999998</v>
      </c>
      <c r="E205" s="28">
        <v>-4073.3310000000001</v>
      </c>
      <c r="F205" s="28">
        <v>-3708</v>
      </c>
      <c r="G205" s="28">
        <v>-3889</v>
      </c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</row>
    <row r="206" spans="1:29" ht="15.75" hidden="1" outlineLevel="1" thickBot="1" x14ac:dyDescent="0.3">
      <c r="A206" s="25" t="s">
        <v>59</v>
      </c>
      <c r="B206" s="26">
        <v>269.05599999999998</v>
      </c>
      <c r="C206" s="26">
        <v>119.18899999999999</v>
      </c>
      <c r="D206" s="26">
        <v>145.12700000000001</v>
      </c>
      <c r="E206" s="26">
        <v>148.44300000000001</v>
      </c>
      <c r="F206" s="26">
        <v>186</v>
      </c>
      <c r="G206" s="26">
        <v>50</v>
      </c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</row>
    <row r="207" spans="1:29" hidden="1" outlineLevel="1" x14ac:dyDescent="0.25">
      <c r="A207" s="28" t="s">
        <v>60</v>
      </c>
      <c r="B207" s="28">
        <v>-475.65800000000002</v>
      </c>
      <c r="C207" s="28">
        <v>-471.27600000000001</v>
      </c>
      <c r="D207" s="28">
        <v>-461.03899999999999</v>
      </c>
      <c r="E207" s="28">
        <v>-452.58300000000003</v>
      </c>
      <c r="F207" s="28">
        <v>-428</v>
      </c>
      <c r="G207" s="28">
        <v>-416</v>
      </c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</row>
    <row r="208" spans="1:29" ht="15.75" hidden="1" outlineLevel="1" thickBot="1" x14ac:dyDescent="0.3">
      <c r="A208" s="25" t="s">
        <v>61</v>
      </c>
      <c r="B208" s="26">
        <v>0</v>
      </c>
      <c r="C208" s="26">
        <v>0</v>
      </c>
      <c r="D208" s="26">
        <v>0</v>
      </c>
      <c r="E208" s="26">
        <v>0</v>
      </c>
      <c r="F208" s="26">
        <v>0</v>
      </c>
      <c r="G208" s="26">
        <v>0</v>
      </c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</row>
    <row r="209" spans="1:29" hidden="1" outlineLevel="1" x14ac:dyDescent="0.25">
      <c r="A209" s="28" t="s">
        <v>62</v>
      </c>
      <c r="B209" s="28">
        <v>-828.48599999999999</v>
      </c>
      <c r="C209" s="28">
        <v>-743.029</v>
      </c>
      <c r="D209" s="28">
        <v>-628.58399999999995</v>
      </c>
      <c r="E209" s="28">
        <v>-658.68</v>
      </c>
      <c r="F209" s="28">
        <v>-651</v>
      </c>
      <c r="G209" s="28">
        <v>-613</v>
      </c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</row>
    <row r="210" spans="1:29" ht="15.75" hidden="1" outlineLevel="1" thickBot="1" x14ac:dyDescent="0.3">
      <c r="A210" s="25" t="s">
        <v>63</v>
      </c>
      <c r="B210" s="26">
        <v>1.05</v>
      </c>
      <c r="C210" s="26">
        <v>1.0740000000000001</v>
      </c>
      <c r="D210" s="26">
        <v>1.083</v>
      </c>
      <c r="E210" s="26">
        <v>1.1850000000000001</v>
      </c>
      <c r="F210" s="26">
        <v>4</v>
      </c>
      <c r="G210" s="26">
        <v>3</v>
      </c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</row>
    <row r="211" spans="1:29" hidden="1" outlineLevel="1" x14ac:dyDescent="0.25">
      <c r="A211" s="28" t="s">
        <v>64</v>
      </c>
      <c r="B211" s="28">
        <v>-302.48899999999998</v>
      </c>
      <c r="C211" s="28">
        <v>-296.23599999999999</v>
      </c>
      <c r="D211" s="28">
        <v>-358.13099999999997</v>
      </c>
      <c r="E211" s="28">
        <v>-336.19400000000002</v>
      </c>
      <c r="F211" s="28">
        <v>-330</v>
      </c>
      <c r="G211" s="28">
        <v>-316</v>
      </c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</row>
    <row r="212" spans="1:29" ht="15.75" hidden="1" outlineLevel="1" thickBot="1" x14ac:dyDescent="0.3">
      <c r="A212" s="25" t="s">
        <v>65</v>
      </c>
      <c r="B212" s="26">
        <v>-613.66800000000001</v>
      </c>
      <c r="C212" s="26">
        <v>-607.82600000000002</v>
      </c>
      <c r="D212" s="26">
        <v>-352.52300000000002</v>
      </c>
      <c r="E212" s="26">
        <v>-428.46</v>
      </c>
      <c r="F212" s="26">
        <v>-625</v>
      </c>
      <c r="G212" s="26">
        <v>-800</v>
      </c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</row>
    <row r="213" spans="1:29" hidden="1" outlineLevel="1" x14ac:dyDescent="0.25">
      <c r="A213" s="28" t="s">
        <v>66</v>
      </c>
      <c r="B213" s="28">
        <v>50.902000000000001</v>
      </c>
      <c r="C213" s="28">
        <v>90.846999999999994</v>
      </c>
      <c r="D213" s="28">
        <v>120.73</v>
      </c>
      <c r="E213" s="28">
        <v>51.845999999999997</v>
      </c>
      <c r="F213" s="28">
        <v>70</v>
      </c>
      <c r="G213" s="28">
        <v>75</v>
      </c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</row>
    <row r="214" spans="1:29" hidden="1" outlineLevel="1" x14ac:dyDescent="0.25">
      <c r="A214" s="25" t="s">
        <v>108</v>
      </c>
      <c r="B214" s="26">
        <v>-1181.7260000000001</v>
      </c>
      <c r="C214" s="26">
        <v>-1266.597</v>
      </c>
      <c r="D214" s="26">
        <v>-1440.258</v>
      </c>
      <c r="E214" s="26">
        <v>-1531.7139999999999</v>
      </c>
      <c r="F214" s="26">
        <v>-1567</v>
      </c>
      <c r="G214" s="26">
        <v>-1688</v>
      </c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</row>
    <row r="215" spans="1:29" ht="15.75" hidden="1" outlineLevel="1" thickBot="1" x14ac:dyDescent="0.3">
      <c r="A215" s="28" t="s">
        <v>163</v>
      </c>
      <c r="B215" s="28">
        <v>-85.730999999999995</v>
      </c>
      <c r="C215" s="28">
        <v>-178.12899999999999</v>
      </c>
      <c r="D215" s="28">
        <v>-290.69299999999998</v>
      </c>
      <c r="E215" s="28">
        <v>-387.34899999999999</v>
      </c>
      <c r="F215" s="28">
        <v>-463</v>
      </c>
      <c r="G215" s="28">
        <v>-527</v>
      </c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</row>
    <row r="216" spans="1:29" hidden="1" outlineLevel="1" x14ac:dyDescent="0.25">
      <c r="A216" s="25" t="s">
        <v>164</v>
      </c>
      <c r="B216" s="26">
        <v>-1806.2650000000001</v>
      </c>
      <c r="C216" s="26">
        <v>-2019.194</v>
      </c>
      <c r="D216" s="26">
        <v>-2124.5479999999998</v>
      </c>
      <c r="E216" s="26">
        <v>-2501.4940000000001</v>
      </c>
      <c r="F216" s="26">
        <v>-2758</v>
      </c>
      <c r="G216" s="26">
        <v>-2981</v>
      </c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</row>
    <row r="217" spans="1:29" ht="15.75" hidden="1" outlineLevel="1" thickBot="1" x14ac:dyDescent="0.3">
      <c r="A217" s="28" t="s">
        <v>69</v>
      </c>
      <c r="B217" s="28">
        <v>-1672.924</v>
      </c>
      <c r="C217" s="28">
        <v>-1746.683</v>
      </c>
      <c r="D217" s="28">
        <v>-1891.5029999999999</v>
      </c>
      <c r="E217" s="28">
        <v>-2024.944</v>
      </c>
      <c r="F217" s="28">
        <v>-2158</v>
      </c>
      <c r="G217" s="28">
        <v>-2226</v>
      </c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</row>
    <row r="218" spans="1:29" hidden="1" outlineLevel="1" x14ac:dyDescent="0.25">
      <c r="A218" s="25" t="s">
        <v>70</v>
      </c>
      <c r="B218" s="26">
        <v>-299.83800000000002</v>
      </c>
      <c r="C218" s="26">
        <v>-444.74700000000001</v>
      </c>
      <c r="D218" s="26">
        <v>-460.90300000000002</v>
      </c>
      <c r="E218" s="26">
        <v>-556.04</v>
      </c>
      <c r="F218" s="26">
        <v>-376</v>
      </c>
      <c r="G218" s="26">
        <v>-502</v>
      </c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</row>
    <row r="219" spans="1:29" ht="15.75" hidden="1" outlineLevel="1" thickBot="1" x14ac:dyDescent="0.3">
      <c r="A219" s="28" t="s">
        <v>159</v>
      </c>
      <c r="B219" s="28">
        <v>0</v>
      </c>
      <c r="C219" s="28">
        <v>0</v>
      </c>
      <c r="D219" s="28">
        <v>0</v>
      </c>
      <c r="E219" s="28">
        <v>0</v>
      </c>
      <c r="F219" s="28"/>
      <c r="G219" s="28">
        <v>-249</v>
      </c>
    </row>
    <row r="220" spans="1:29" ht="15.75" collapsed="1" thickBot="1" x14ac:dyDescent="0.3">
      <c r="A220" s="22" t="s">
        <v>113</v>
      </c>
      <c r="B220" s="23">
        <v>-10928.364</v>
      </c>
      <c r="C220" s="23">
        <v>-10904.308000000001</v>
      </c>
      <c r="D220" s="23">
        <v>-10388.49</v>
      </c>
      <c r="E220" s="23">
        <v>-10582.438</v>
      </c>
      <c r="F220" s="23">
        <v>-10931</v>
      </c>
      <c r="G220" s="23">
        <v>-12306</v>
      </c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1:29" ht="15.75" hidden="1" outlineLevel="1" thickBot="1" x14ac:dyDescent="0.3">
      <c r="A221" s="28" t="s">
        <v>71</v>
      </c>
      <c r="B221" s="28">
        <v>0</v>
      </c>
      <c r="C221" s="28">
        <v>0</v>
      </c>
      <c r="D221" s="28">
        <v>0</v>
      </c>
      <c r="E221" s="28">
        <v>0</v>
      </c>
      <c r="F221" s="28">
        <v>0</v>
      </c>
      <c r="G221" s="28">
        <v>0</v>
      </c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</row>
    <row r="222" spans="1:29" ht="15.75" hidden="1" outlineLevel="1" thickBot="1" x14ac:dyDescent="0.3">
      <c r="A222" s="25" t="s">
        <v>72</v>
      </c>
      <c r="B222" s="26">
        <v>-1454.1389999999999</v>
      </c>
      <c r="C222" s="26">
        <v>-1444.5709999999999</v>
      </c>
      <c r="D222" s="26">
        <v>-825.58900000000006</v>
      </c>
      <c r="E222" s="26">
        <v>-939.98800000000006</v>
      </c>
      <c r="F222" s="26">
        <v>-1099</v>
      </c>
      <c r="G222" s="26">
        <v>-2541</v>
      </c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</row>
    <row r="223" spans="1:29" ht="15.75" hidden="1" outlineLevel="1" thickBot="1" x14ac:dyDescent="0.3">
      <c r="A223" s="28" t="s">
        <v>73</v>
      </c>
      <c r="B223" s="28">
        <v>35.680999999999997</v>
      </c>
      <c r="C223" s="28">
        <v>29.727</v>
      </c>
      <c r="D223" s="28">
        <v>25.628</v>
      </c>
      <c r="E223" s="28">
        <v>22.19</v>
      </c>
      <c r="F223" s="28">
        <v>17</v>
      </c>
      <c r="G223" s="28">
        <v>13</v>
      </c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</row>
    <row r="224" spans="1:29" ht="15.75" hidden="1" outlineLevel="1" thickBot="1" x14ac:dyDescent="0.3">
      <c r="A224" s="25" t="s">
        <v>74</v>
      </c>
      <c r="B224" s="26">
        <v>-932.30499999999995</v>
      </c>
      <c r="C224" s="26">
        <v>-924.36900000000003</v>
      </c>
      <c r="D224" s="26">
        <v>-913.68200000000002</v>
      </c>
      <c r="E224" s="26">
        <v>-923</v>
      </c>
      <c r="F224" s="26">
        <v>-910</v>
      </c>
      <c r="G224" s="26">
        <v>-899</v>
      </c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</row>
    <row r="225" spans="1:29" ht="15.75" hidden="1" outlineLevel="1" thickBot="1" x14ac:dyDescent="0.3">
      <c r="A225" s="28" t="s">
        <v>75</v>
      </c>
      <c r="B225" s="28">
        <v>-3602.6170000000002</v>
      </c>
      <c r="C225" s="28">
        <v>-3584.1909999999998</v>
      </c>
      <c r="D225" s="28">
        <v>-3623.846</v>
      </c>
      <c r="E225" s="28">
        <v>-3641.174</v>
      </c>
      <c r="F225" s="28">
        <v>-3625</v>
      </c>
      <c r="G225" s="28">
        <v>-3625</v>
      </c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</row>
    <row r="226" spans="1:29" ht="15.75" hidden="1" outlineLevel="1" thickBot="1" x14ac:dyDescent="0.3">
      <c r="A226" s="25" t="s">
        <v>117</v>
      </c>
      <c r="B226" s="26">
        <v>0.16400000000000001</v>
      </c>
      <c r="C226" s="26">
        <v>0.16700000000000001</v>
      </c>
      <c r="D226" s="26">
        <v>0.17</v>
      </c>
      <c r="E226" s="26">
        <v>0.17399999999999999</v>
      </c>
      <c r="F226" s="26">
        <v>0</v>
      </c>
      <c r="G226" s="26">
        <v>0</v>
      </c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</row>
    <row r="227" spans="1:29" ht="15.75" hidden="1" outlineLevel="1" thickBot="1" x14ac:dyDescent="0.3">
      <c r="A227" s="28" t="s">
        <v>118</v>
      </c>
      <c r="B227" s="28">
        <v>-409.86799999999999</v>
      </c>
      <c r="C227" s="28">
        <v>-388.488</v>
      </c>
      <c r="D227" s="28">
        <v>-270.52800000000002</v>
      </c>
      <c r="E227" s="28">
        <v>-284.60599999999999</v>
      </c>
      <c r="F227" s="28">
        <v>-282</v>
      </c>
      <c r="G227" s="28">
        <v>-235</v>
      </c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</row>
    <row r="228" spans="1:29" ht="15.75" hidden="1" outlineLevel="1" thickBot="1" x14ac:dyDescent="0.3">
      <c r="A228" s="25" t="s">
        <v>76</v>
      </c>
      <c r="B228" s="26">
        <v>2.008</v>
      </c>
      <c r="C228" s="26">
        <v>2.04</v>
      </c>
      <c r="D228" s="26">
        <v>2.1</v>
      </c>
      <c r="E228" s="26">
        <v>2.1640000000000001</v>
      </c>
      <c r="F228" s="26">
        <v>2</v>
      </c>
      <c r="G228" s="26">
        <v>2</v>
      </c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</row>
    <row r="229" spans="1:29" ht="15.75" hidden="1" outlineLevel="1" thickBot="1" x14ac:dyDescent="0.3">
      <c r="A229" s="28" t="s">
        <v>114</v>
      </c>
      <c r="B229" s="28">
        <v>-4567.2879999999996</v>
      </c>
      <c r="C229" s="28">
        <v>-4594.6229999999996</v>
      </c>
      <c r="D229" s="28">
        <v>-4782.7430000000004</v>
      </c>
      <c r="E229" s="28">
        <v>-4818.1980000000003</v>
      </c>
      <c r="F229" s="28">
        <v>-5034</v>
      </c>
      <c r="G229" s="28">
        <v>-5021</v>
      </c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</row>
    <row r="230" spans="1:29" ht="15.75" collapsed="1" thickBot="1" x14ac:dyDescent="0.3">
      <c r="A230" s="22" t="s">
        <v>41</v>
      </c>
      <c r="B230" s="23">
        <v>-5707.3450000000003</v>
      </c>
      <c r="C230" s="23">
        <v>-5679.6270000000004</v>
      </c>
      <c r="D230" s="23">
        <v>-5489.5280000000002</v>
      </c>
      <c r="E230" s="23">
        <v>-5907.3220000000001</v>
      </c>
      <c r="F230" s="23">
        <v>0</v>
      </c>
      <c r="G230" s="23">
        <v>0</v>
      </c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1:29" ht="15.75" hidden="1" outlineLevel="1" thickBot="1" x14ac:dyDescent="0.3">
      <c r="A231" s="28" t="s">
        <v>41</v>
      </c>
      <c r="B231" s="28">
        <v>0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</row>
    <row r="232" spans="1:29" ht="15.75" hidden="1" outlineLevel="1" thickBot="1" x14ac:dyDescent="0.3">
      <c r="A232" s="25" t="s">
        <v>165</v>
      </c>
      <c r="B232" s="26">
        <v>0</v>
      </c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</row>
    <row r="233" spans="1:29" ht="15.75" hidden="1" outlineLevel="1" thickBot="1" x14ac:dyDescent="0.3">
      <c r="A233" s="28" t="s">
        <v>166</v>
      </c>
      <c r="B233" s="28">
        <v>30.004999999999999</v>
      </c>
      <c r="C233" s="28">
        <v>28.577999999999999</v>
      </c>
      <c r="D233" s="28">
        <v>27.306000000000001</v>
      </c>
      <c r="E233" s="28">
        <v>24.327000000000002</v>
      </c>
      <c r="F233" s="28">
        <v>0</v>
      </c>
      <c r="G233" s="28">
        <v>0</v>
      </c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</row>
    <row r="234" spans="1:29" ht="15.75" hidden="1" outlineLevel="1" thickBot="1" x14ac:dyDescent="0.3">
      <c r="A234" s="25" t="s">
        <v>167</v>
      </c>
      <c r="B234" s="26">
        <v>29.69</v>
      </c>
      <c r="C234" s="26">
        <v>24.992999999999999</v>
      </c>
      <c r="D234" s="26">
        <v>83.692999999999998</v>
      </c>
      <c r="E234" s="26">
        <v>29.794</v>
      </c>
      <c r="F234" s="26">
        <v>0</v>
      </c>
      <c r="G234" s="26">
        <v>0</v>
      </c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</row>
    <row r="235" spans="1:29" ht="15.75" hidden="1" outlineLevel="1" thickBot="1" x14ac:dyDescent="0.3">
      <c r="A235" s="28" t="s">
        <v>99</v>
      </c>
      <c r="B235" s="28">
        <v>-17.315999999999999</v>
      </c>
      <c r="C235" s="28">
        <v>-17.88</v>
      </c>
      <c r="D235" s="28">
        <v>-21.359000000000002</v>
      </c>
      <c r="E235" s="28">
        <v>79.022999999999996</v>
      </c>
      <c r="F235" s="28">
        <v>0</v>
      </c>
      <c r="G235" s="28">
        <v>0</v>
      </c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</row>
    <row r="236" spans="1:29" ht="15.75" hidden="1" outlineLevel="1" thickBot="1" x14ac:dyDescent="0.3">
      <c r="A236" s="25" t="s">
        <v>80</v>
      </c>
      <c r="B236" s="26">
        <v>114.566</v>
      </c>
      <c r="C236" s="26">
        <v>104.648</v>
      </c>
      <c r="D236" s="26">
        <v>120.352</v>
      </c>
      <c r="E236" s="26">
        <v>-1029.816</v>
      </c>
      <c r="F236" s="26">
        <v>0</v>
      </c>
      <c r="G236" s="26">
        <v>0</v>
      </c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</row>
    <row r="237" spans="1:29" ht="15.75" hidden="1" outlineLevel="1" thickBot="1" x14ac:dyDescent="0.3">
      <c r="A237" s="28" t="s">
        <v>81</v>
      </c>
      <c r="B237" s="28">
        <v>1.0229999999999999</v>
      </c>
      <c r="C237" s="28">
        <v>12.576000000000001</v>
      </c>
      <c r="D237" s="28">
        <v>0.63900000000000001</v>
      </c>
      <c r="E237" s="28">
        <v>12.807</v>
      </c>
      <c r="F237" s="28">
        <v>0</v>
      </c>
      <c r="G237" s="28">
        <v>0</v>
      </c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</row>
    <row r="238" spans="1:29" ht="15.75" hidden="1" outlineLevel="1" thickBot="1" x14ac:dyDescent="0.3">
      <c r="A238" s="25" t="s">
        <v>82</v>
      </c>
      <c r="B238" s="26">
        <v>2.5640000000000001</v>
      </c>
      <c r="C238" s="26">
        <v>2.9529999999999998</v>
      </c>
      <c r="D238" s="26">
        <v>3.0019999999999998</v>
      </c>
      <c r="E238" s="26">
        <v>2.508</v>
      </c>
      <c r="F238" s="26">
        <v>0</v>
      </c>
      <c r="G238" s="26">
        <v>0</v>
      </c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</row>
    <row r="239" spans="1:29" ht="15.75" hidden="1" outlineLevel="1" thickBot="1" x14ac:dyDescent="0.3">
      <c r="A239" s="28" t="s">
        <v>83</v>
      </c>
      <c r="B239" s="28">
        <v>-949.73599999999999</v>
      </c>
      <c r="C239" s="28">
        <v>-884.31799999999998</v>
      </c>
      <c r="D239" s="28">
        <v>-845.10400000000004</v>
      </c>
      <c r="E239" s="28">
        <v>3.8929999999999998</v>
      </c>
      <c r="F239" s="28">
        <v>0</v>
      </c>
      <c r="G239" s="28">
        <v>0</v>
      </c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</row>
    <row r="240" spans="1:29" ht="15.75" hidden="1" outlineLevel="1" thickBot="1" x14ac:dyDescent="0.3">
      <c r="A240" s="25" t="s">
        <v>84</v>
      </c>
      <c r="B240" s="26">
        <v>-182.958</v>
      </c>
      <c r="C240" s="26">
        <v>-152.911</v>
      </c>
      <c r="D240" s="26">
        <v>-139.76900000000001</v>
      </c>
      <c r="E240" s="26">
        <v>-182.10599999999999</v>
      </c>
      <c r="F240" s="26">
        <v>0</v>
      </c>
      <c r="G240" s="26">
        <v>0</v>
      </c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</row>
    <row r="241" spans="1:29" ht="15.75" hidden="1" outlineLevel="1" thickBot="1" x14ac:dyDescent="0.3">
      <c r="A241" s="28" t="s">
        <v>85</v>
      </c>
      <c r="B241" s="28">
        <v>-10.465999999999999</v>
      </c>
      <c r="C241" s="28">
        <v>-26.35</v>
      </c>
      <c r="D241" s="28">
        <v>0.65300000000000002</v>
      </c>
      <c r="E241" s="28">
        <v>-24.702999999999999</v>
      </c>
      <c r="F241" s="28">
        <v>0</v>
      </c>
      <c r="G241" s="28">
        <v>0</v>
      </c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</row>
    <row r="242" spans="1:29" ht="15.75" hidden="1" outlineLevel="1" thickBot="1" x14ac:dyDescent="0.3">
      <c r="A242" s="25" t="s">
        <v>86</v>
      </c>
      <c r="B242" s="26">
        <v>5.0000000000000001E-3</v>
      </c>
      <c r="C242" s="26">
        <v>5.0000000000000001E-3</v>
      </c>
      <c r="D242" s="26">
        <v>5.0000000000000001E-3</v>
      </c>
      <c r="E242" s="26">
        <v>5.0000000000000001E-3</v>
      </c>
      <c r="F242" s="26">
        <v>0</v>
      </c>
      <c r="G242" s="26">
        <v>0</v>
      </c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</row>
    <row r="243" spans="1:29" ht="15.75" hidden="1" outlineLevel="1" thickBot="1" x14ac:dyDescent="0.3">
      <c r="A243" s="28" t="s">
        <v>87</v>
      </c>
      <c r="B243" s="28">
        <v>-306.03500000000003</v>
      </c>
      <c r="C243" s="28">
        <v>-257.27100000000002</v>
      </c>
      <c r="D243" s="28">
        <v>-181.50800000000001</v>
      </c>
      <c r="E243" s="28">
        <v>-281.21100000000001</v>
      </c>
      <c r="F243" s="28">
        <v>0</v>
      </c>
      <c r="G243" s="28">
        <v>0</v>
      </c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</row>
    <row r="244" spans="1:29" ht="15.75" hidden="1" outlineLevel="1" thickBot="1" x14ac:dyDescent="0.3">
      <c r="A244" s="25" t="s">
        <v>168</v>
      </c>
      <c r="B244" s="26">
        <v>19.963000000000001</v>
      </c>
      <c r="C244" s="26">
        <v>19.061</v>
      </c>
      <c r="D244" s="26">
        <v>18.646999999999998</v>
      </c>
      <c r="E244" s="26">
        <v>19.334</v>
      </c>
      <c r="F244" s="26">
        <v>0</v>
      </c>
      <c r="G244" s="26">
        <v>0</v>
      </c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</row>
    <row r="245" spans="1:29" ht="15.75" hidden="1" outlineLevel="1" thickBot="1" x14ac:dyDescent="0.3">
      <c r="A245" s="28" t="s">
        <v>89</v>
      </c>
      <c r="B245" s="28">
        <v>0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</row>
    <row r="246" spans="1:29" ht="15.75" hidden="1" outlineLevel="1" thickBot="1" x14ac:dyDescent="0.3">
      <c r="A246" s="25" t="s">
        <v>90</v>
      </c>
      <c r="B246" s="26">
        <v>-3374.14</v>
      </c>
      <c r="C246" s="26">
        <v>-3428.15</v>
      </c>
      <c r="D246" s="26">
        <v>-3442.3670000000002</v>
      </c>
      <c r="E246" s="26">
        <v>-3410.7449999999999</v>
      </c>
      <c r="F246" s="26">
        <v>0</v>
      </c>
      <c r="G246" s="26">
        <v>0</v>
      </c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</row>
    <row r="247" spans="1:29" ht="15.75" hidden="1" outlineLevel="1" thickBot="1" x14ac:dyDescent="0.3">
      <c r="A247" s="28" t="s">
        <v>91</v>
      </c>
      <c r="B247" s="28">
        <v>-1025.296</v>
      </c>
      <c r="C247" s="28">
        <v>-1062.92</v>
      </c>
      <c r="D247" s="28">
        <v>-1063.1669999999999</v>
      </c>
      <c r="E247" s="28">
        <v>-1079.6659999999999</v>
      </c>
      <c r="F247" s="28">
        <v>0</v>
      </c>
      <c r="G247" s="28">
        <v>0</v>
      </c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</row>
    <row r="248" spans="1:29" ht="15.75" hidden="1" outlineLevel="1" thickBot="1" x14ac:dyDescent="0.3">
      <c r="A248" s="25" t="s">
        <v>92</v>
      </c>
      <c r="B248" s="26">
        <v>-39.213999999999999</v>
      </c>
      <c r="C248" s="26">
        <v>-42.640999999999998</v>
      </c>
      <c r="D248" s="26">
        <v>-50.551000000000002</v>
      </c>
      <c r="E248" s="26">
        <v>-70.766000000000005</v>
      </c>
      <c r="F248" s="26">
        <v>0</v>
      </c>
      <c r="G248" s="26">
        <v>0</v>
      </c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</row>
    <row r="249" spans="1:29" ht="15.75" collapsed="1" thickBot="1" x14ac:dyDescent="0.3">
      <c r="A249" s="22" t="s">
        <v>111</v>
      </c>
      <c r="B249" s="23">
        <v>-4667.7449999999999</v>
      </c>
      <c r="C249" s="23">
        <v>-5095.5519999999997</v>
      </c>
      <c r="D249" s="23">
        <v>-5603.2939999999999</v>
      </c>
      <c r="E249" s="23">
        <v>-6082.8459999999995</v>
      </c>
      <c r="F249" s="23">
        <v>-7327</v>
      </c>
      <c r="G249" s="23">
        <v>-6822</v>
      </c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1:29" hidden="1" outlineLevel="1" x14ac:dyDescent="0.25">
      <c r="A250" s="28" t="s">
        <v>169</v>
      </c>
      <c r="B250" s="28">
        <v>-4673.0209999999997</v>
      </c>
      <c r="C250" s="28">
        <v>-5100.9430000000002</v>
      </c>
      <c r="D250" s="28">
        <v>-5608.9350000000004</v>
      </c>
      <c r="E250" s="28">
        <v>-6089.3090000000002</v>
      </c>
      <c r="F250" s="28">
        <v>-7333</v>
      </c>
      <c r="G250" s="28">
        <v>-6829</v>
      </c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</row>
    <row r="251" spans="1:29" hidden="1" outlineLevel="1" x14ac:dyDescent="0.25">
      <c r="A251" s="25" t="s">
        <v>94</v>
      </c>
      <c r="B251" s="26">
        <v>0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</row>
    <row r="252" spans="1:29" hidden="1" outlineLevel="1" x14ac:dyDescent="0.25">
      <c r="A252" s="28" t="s">
        <v>95</v>
      </c>
      <c r="B252" s="28">
        <v>0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</row>
    <row r="253" spans="1:29" hidden="1" outlineLevel="1" x14ac:dyDescent="0.25">
      <c r="A253" s="25" t="s">
        <v>96</v>
      </c>
      <c r="B253" s="26">
        <v>0</v>
      </c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</row>
    <row r="254" spans="1:29" hidden="1" outlineLevel="1" x14ac:dyDescent="0.25">
      <c r="A254" s="28" t="s">
        <v>97</v>
      </c>
      <c r="B254" s="28">
        <v>0</v>
      </c>
      <c r="C254" s="28">
        <v>0</v>
      </c>
      <c r="D254" s="28">
        <v>0</v>
      </c>
      <c r="E254" s="28">
        <v>0</v>
      </c>
      <c r="F254" s="28">
        <v>0</v>
      </c>
      <c r="G254" s="28">
        <v>0</v>
      </c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</row>
    <row r="255" spans="1:29" hidden="1" outlineLevel="1" x14ac:dyDescent="0.25">
      <c r="A255" s="25" t="s">
        <v>100</v>
      </c>
      <c r="B255" s="26">
        <v>5.2690000000000001</v>
      </c>
      <c r="C255" s="26">
        <v>5.3570000000000002</v>
      </c>
      <c r="D255" s="26">
        <v>5.3959999999999999</v>
      </c>
      <c r="E255" s="26">
        <v>6.3650000000000002</v>
      </c>
      <c r="F255" s="26">
        <v>6</v>
      </c>
      <c r="G255" s="26">
        <v>7</v>
      </c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</row>
    <row r="256" spans="1:29" hidden="1" outlineLevel="1" x14ac:dyDescent="0.25">
      <c r="A256" s="28" t="s">
        <v>101</v>
      </c>
      <c r="B256" s="28">
        <v>0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</row>
    <row r="257" spans="1:29" hidden="1" outlineLevel="1" x14ac:dyDescent="0.25">
      <c r="A257" s="25" t="s">
        <v>102</v>
      </c>
      <c r="B257" s="26">
        <v>0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</row>
    <row r="258" spans="1:29" hidden="1" outlineLevel="1" x14ac:dyDescent="0.25">
      <c r="A258" s="28" t="s">
        <v>103</v>
      </c>
      <c r="B258" s="28">
        <v>7.0000000000000001E-3</v>
      </c>
      <c r="C258" s="28">
        <v>3.4000000000000002E-2</v>
      </c>
      <c r="D258" s="28">
        <v>0.245</v>
      </c>
      <c r="E258" s="28">
        <v>9.8000000000000004E-2</v>
      </c>
      <c r="F258" s="28">
        <v>0</v>
      </c>
      <c r="G258" s="28">
        <v>0</v>
      </c>
    </row>
    <row r="259" spans="1:29" ht="15.75" customHeight="1" collapsed="1" x14ac:dyDescent="0.25">
      <c r="A259" s="36" t="s">
        <v>112</v>
      </c>
      <c r="B259" s="37">
        <v>-32252.916000000001</v>
      </c>
      <c r="C259" s="37">
        <v>-33278.271999999997</v>
      </c>
      <c r="D259" s="37">
        <v>-33713.33</v>
      </c>
      <c r="E259" s="37">
        <v>-35432.275999999998</v>
      </c>
      <c r="F259" s="37">
        <f>SUM(F249,F220,F198)</f>
        <v>-31148</v>
      </c>
      <c r="G259" s="37">
        <v>-33343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7"/>
  <sheetViews>
    <sheetView showGridLines="0" workbookViewId="0">
      <selection activeCell="I2" sqref="I2"/>
    </sheetView>
  </sheetViews>
  <sheetFormatPr defaultRowHeight="15" x14ac:dyDescent="0.25"/>
  <cols>
    <col min="1" max="1" width="2.5703125" customWidth="1"/>
    <col min="2" max="2" width="36" customWidth="1"/>
    <col min="3" max="3" width="15" customWidth="1"/>
    <col min="4" max="4" width="52.28515625" customWidth="1"/>
    <col min="5" max="5" width="13.42578125" bestFit="1" customWidth="1"/>
    <col min="7" max="7" width="12.42578125" bestFit="1" customWidth="1"/>
    <col min="10" max="10" width="14.85546875" bestFit="1" customWidth="1"/>
  </cols>
  <sheetData>
    <row r="3" spans="2:12" ht="15.75" thickBot="1" x14ac:dyDescent="0.3">
      <c r="E3" s="66" t="s">
        <v>162</v>
      </c>
      <c r="F3" s="66"/>
      <c r="G3" s="66"/>
      <c r="H3" s="66"/>
      <c r="J3" s="66" t="s">
        <v>162</v>
      </c>
      <c r="K3" s="66"/>
      <c r="L3" s="66"/>
    </row>
    <row r="4" spans="2:12" ht="15" customHeight="1" thickTop="1" thickBot="1" x14ac:dyDescent="0.3">
      <c r="B4" s="64" t="s">
        <v>15</v>
      </c>
      <c r="C4" s="64" t="s">
        <v>1</v>
      </c>
      <c r="D4" s="67" t="s">
        <v>2</v>
      </c>
      <c r="E4" s="69" t="s">
        <v>17</v>
      </c>
      <c r="F4" s="64"/>
      <c r="G4" s="64" t="s">
        <v>18</v>
      </c>
      <c r="H4" s="64"/>
      <c r="J4" s="64" t="s">
        <v>20</v>
      </c>
      <c r="K4" s="64"/>
      <c r="L4" s="64"/>
    </row>
    <row r="5" spans="2:12" ht="15.75" customHeight="1" thickTop="1" thickBot="1" x14ac:dyDescent="0.3">
      <c r="B5" s="65" t="s">
        <v>0</v>
      </c>
      <c r="C5" s="65"/>
      <c r="D5" s="68"/>
      <c r="E5" s="38" t="s">
        <v>19</v>
      </c>
      <c r="F5" s="39" t="s">
        <v>16</v>
      </c>
      <c r="G5" s="39" t="s">
        <v>19</v>
      </c>
      <c r="H5" s="39" t="s">
        <v>16</v>
      </c>
      <c r="J5" s="65"/>
      <c r="K5" s="65"/>
      <c r="L5" s="65"/>
    </row>
    <row r="6" spans="2:12" ht="16.5" thickTop="1" thickBot="1" x14ac:dyDescent="0.3">
      <c r="B6" s="9" t="s">
        <v>3</v>
      </c>
      <c r="C6" s="9" t="s">
        <v>4</v>
      </c>
      <c r="D6" s="9" t="s">
        <v>171</v>
      </c>
      <c r="E6" s="47">
        <v>7098</v>
      </c>
      <c r="F6" s="3">
        <v>0.15856491823786972</v>
      </c>
      <c r="G6" s="42">
        <v>5165</v>
      </c>
      <c r="H6" s="3">
        <v>0.12619703209142524</v>
      </c>
      <c r="J6" s="39" t="s">
        <v>21</v>
      </c>
      <c r="K6" s="39" t="s">
        <v>12</v>
      </c>
      <c r="L6" s="39" t="s">
        <v>13</v>
      </c>
    </row>
    <row r="7" spans="2:12" ht="15.75" thickTop="1" x14ac:dyDescent="0.25">
      <c r="B7" s="8" t="s">
        <v>5</v>
      </c>
      <c r="C7" s="8" t="s">
        <v>6</v>
      </c>
      <c r="D7" s="8" t="s">
        <v>154</v>
      </c>
      <c r="E7" s="46">
        <v>12972</v>
      </c>
      <c r="F7" s="48">
        <v>0.28978643552854971</v>
      </c>
      <c r="G7" s="41">
        <v>24243</v>
      </c>
      <c r="H7" s="48">
        <v>0.52676722142352395</v>
      </c>
      <c r="J7" s="4">
        <v>2026</v>
      </c>
      <c r="K7" s="49">
        <v>1.2976729999999996</v>
      </c>
      <c r="L7" s="52">
        <v>2.8988076822124051E-2</v>
      </c>
    </row>
    <row r="8" spans="2:12" x14ac:dyDescent="0.25">
      <c r="B8" s="9" t="s">
        <v>7</v>
      </c>
      <c r="C8" s="9" t="s">
        <v>8</v>
      </c>
      <c r="D8" s="9" t="s">
        <v>170</v>
      </c>
      <c r="E8" s="47">
        <v>24127</v>
      </c>
      <c r="F8" s="3">
        <v>0.53898221785363243</v>
      </c>
      <c r="G8" s="42">
        <v>15222</v>
      </c>
      <c r="H8" s="3">
        <v>0.3435512561222252</v>
      </c>
      <c r="J8" s="5">
        <v>2027</v>
      </c>
      <c r="K8" s="50">
        <v>2.1170429999999998</v>
      </c>
      <c r="L8" s="53">
        <v>4.7291578941489866E-2</v>
      </c>
    </row>
    <row r="9" spans="2:12" x14ac:dyDescent="0.25">
      <c r="B9" s="8" t="s">
        <v>9</v>
      </c>
      <c r="C9" s="8" t="s">
        <v>10</v>
      </c>
      <c r="D9" s="8" t="s">
        <v>155</v>
      </c>
      <c r="E9" s="46">
        <v>567</v>
      </c>
      <c r="F9" s="48">
        <v>1.2666428379948172E-2</v>
      </c>
      <c r="G9" s="41">
        <v>134</v>
      </c>
      <c r="H9" s="48">
        <v>3.4844903628256049E-3</v>
      </c>
      <c r="J9" s="4">
        <v>2028</v>
      </c>
      <c r="K9" s="49">
        <v>2.5956310000000005</v>
      </c>
      <c r="L9" s="52">
        <v>5.7982520118617487E-2</v>
      </c>
    </row>
    <row r="10" spans="2:12" x14ac:dyDescent="0.25">
      <c r="B10" s="10" t="s">
        <v>11</v>
      </c>
      <c r="C10" s="10"/>
      <c r="D10" s="10"/>
      <c r="E10" s="43">
        <v>44764</v>
      </c>
      <c r="F10" s="44">
        <v>1</v>
      </c>
      <c r="G10" s="45">
        <v>44764</v>
      </c>
      <c r="H10" s="44">
        <v>1</v>
      </c>
      <c r="J10" s="5">
        <v>2029</v>
      </c>
      <c r="K10" s="50">
        <v>3.4989469999999994</v>
      </c>
      <c r="L10" s="53">
        <v>7.8161250509597172E-2</v>
      </c>
    </row>
    <row r="11" spans="2:12" x14ac:dyDescent="0.25">
      <c r="B11" s="2" t="s">
        <v>128</v>
      </c>
      <c r="J11" s="4">
        <v>2030</v>
      </c>
      <c r="K11" s="49">
        <v>7.4467640000000008</v>
      </c>
      <c r="L11" s="52">
        <v>0.16634958645839734</v>
      </c>
    </row>
    <row r="12" spans="2:12" x14ac:dyDescent="0.25">
      <c r="J12" s="5">
        <v>2031</v>
      </c>
      <c r="K12" s="50">
        <v>4.442221</v>
      </c>
      <c r="L12" s="53">
        <v>9.9232582945667169E-2</v>
      </c>
    </row>
    <row r="13" spans="2:12" x14ac:dyDescent="0.25">
      <c r="J13" s="4">
        <v>2032</v>
      </c>
      <c r="K13" s="49">
        <v>3.665591</v>
      </c>
      <c r="L13" s="52">
        <v>8.1883828596639174E-2</v>
      </c>
    </row>
    <row r="14" spans="2:12" x14ac:dyDescent="0.25">
      <c r="J14" s="5">
        <v>2033</v>
      </c>
      <c r="K14" s="50">
        <v>3.303083</v>
      </c>
      <c r="L14" s="53">
        <v>7.3785941260897006E-2</v>
      </c>
    </row>
    <row r="15" spans="2:12" x14ac:dyDescent="0.25">
      <c r="J15" s="4" t="s">
        <v>133</v>
      </c>
      <c r="K15" s="49">
        <v>16.398797000000002</v>
      </c>
      <c r="L15" s="52">
        <v>0.36632463434657081</v>
      </c>
    </row>
    <row r="16" spans="2:12" x14ac:dyDescent="0.25">
      <c r="J16" s="6" t="s">
        <v>14</v>
      </c>
      <c r="K16" s="7">
        <v>44.765749999999997</v>
      </c>
      <c r="L16" s="54">
        <v>1</v>
      </c>
    </row>
    <row r="17" spans="11:12" x14ac:dyDescent="0.25">
      <c r="K17" s="51"/>
      <c r="L17" s="51"/>
    </row>
  </sheetData>
  <customSheetViews>
    <customSheetView guid="{F7172E9C-A36C-4D7E-97A9-CF1BEFA18B4E}" showGridLines="0">
      <selection activeCell="F14" sqref="F14"/>
    </customSheetView>
  </customSheetViews>
  <mergeCells count="8">
    <mergeCell ref="E3:H3"/>
    <mergeCell ref="J3:L3"/>
    <mergeCell ref="B4:B5"/>
    <mergeCell ref="G4:H4"/>
    <mergeCell ref="J4:L5"/>
    <mergeCell ref="C4:C5"/>
    <mergeCell ref="D4:D5"/>
    <mergeCell ref="E4:F4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Index</vt:lpstr>
      <vt:lpstr>Endividamento - Plataforma</vt:lpstr>
      <vt:lpstr>Endividamento - Ativo</vt:lpstr>
      <vt:lpstr>Custo Médio</vt:lpstr>
      <vt:lpstr>Indebtedness - Platform</vt:lpstr>
      <vt:lpstr>Indebtedness - Asset</vt:lpstr>
      <vt:lpstr>Average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Vieira Dias</dc:creator>
  <cp:lastModifiedBy>Caique de Almeida Moraes</cp:lastModifiedBy>
  <dcterms:created xsi:type="dcterms:W3CDTF">2017-11-21T14:48:54Z</dcterms:created>
  <dcterms:modified xsi:type="dcterms:W3CDTF">2026-07-29T20:17:26Z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6992c7-41ed-41d3-aed6-d8caf03a2570_Enabled">
    <vt:lpwstr>true</vt:lpwstr>
  </property>
  <property fmtid="{D5CDD505-2E9C-101B-9397-08002B2CF9AE}" pid="3" name="MSIP_Label_da6992c7-41ed-41d3-aed6-d8caf03a2570_SetDate">
    <vt:lpwstr>2024-07-26T17:34:32Z</vt:lpwstr>
  </property>
  <property fmtid="{D5CDD505-2E9C-101B-9397-08002B2CF9AE}" pid="4" name="MSIP_Label_da6992c7-41ed-41d3-aed6-d8caf03a2570_Method">
    <vt:lpwstr>Privileged</vt:lpwstr>
  </property>
  <property fmtid="{D5CDD505-2E9C-101B-9397-08002B2CF9AE}" pid="5" name="MSIP_Label_da6992c7-41ed-41d3-aed6-d8caf03a2570_Name">
    <vt:lpwstr>PUBLICA</vt:lpwstr>
  </property>
  <property fmtid="{D5CDD505-2E9C-101B-9397-08002B2CF9AE}" pid="6" name="MSIP_Label_da6992c7-41ed-41d3-aed6-d8caf03a2570_SiteId">
    <vt:lpwstr>d233d58a-9973-43a7-af69-6763630548a0</vt:lpwstr>
  </property>
  <property fmtid="{D5CDD505-2E9C-101B-9397-08002B2CF9AE}" pid="7" name="MSIP_Label_da6992c7-41ed-41d3-aed6-d8caf03a2570_ActionId">
    <vt:lpwstr>33b1e416-5cb0-4bc6-b1ce-8edef063e212</vt:lpwstr>
  </property>
  <property fmtid="{D5CDD505-2E9C-101B-9397-08002B2CF9AE}" pid="8" name="MSIP_Label_da6992c7-41ed-41d3-aed6-d8caf03a2570_ContentBits">
    <vt:lpwstr>0</vt:lpwstr>
  </property>
  <property fmtid="{D5CDD505-2E9C-101B-9397-08002B2CF9AE}" pid="9" name="EcoUpdateId">
    <vt:lpwstr>1430317047</vt:lpwstr>
  </property>
  <property fmtid="{D5CDD505-2E9C-101B-9397-08002B2CF9AE}" pid="10" name="EcoUpdateMessage">
    <vt:lpwstr>2025/04/28-14:17:27</vt:lpwstr>
  </property>
  <property fmtid="{D5CDD505-2E9C-101B-9397-08002B2CF9AE}" pid="11" name="EcoUpdateStatus">
    <vt:lpwstr>2025-04-25=BRA:St,ME,TP;USA:St,ME;ARG:St,ME,Fd,TP;MEX:St,ME,Fd,TP;CHL:St,ME;PER:St,ME|2025-04-28=BRA:Fd|2022-10-17=USA:TP|2025-04-24=CHL:Fd;COL:St,ME;PER:Fd,TP;SAU:St|2021-11-17=CHL:TP|2014-02-26=VEN:St|2002-11-08=JPN:St|2025-04-23=GBR:St,ME;COL:Fd|2016-08-18=NNN:St|2007-01-31=ESP:St|2003-01-29=CHN:St|2003-01-28=TWN:St|2003-01-30=HKG:St;KOR:St|2023-01-19=OTH:St|2024-06-30=PAN:St|2024-06-24=SAU:ME</vt:lpwstr>
  </property>
</Properties>
</file>